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<sst xmlns="http://schemas.openxmlformats.org/spreadsheetml/2006/main" count="41" uniqueCount="26">
  <si>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Week Starting</t>
  </si>
  <si>
    <t>Total protons</t>
  </si>
  <si>
    <t>Ave P/hr</t>
  </si>
  <si>
    <t>Max P/hr</t>
  </si>
  <si>
    <t>Total (8 wks)</t>
  </si>
  <si>
    <t>Total (8wks)</t>
  </si>
  <si>
    <t>Notes:  Data collected using B87and the Beam Budget Monitor</t>
  </si>
  <si>
    <t>Booster</t>
  </si>
  <si>
    <t>Booster ($14)</t>
  </si>
  <si>
    <t>AP0 target</t>
  </si>
  <si>
    <t>M:TOR109</t>
  </si>
  <si>
    <t>% to target</t>
  </si>
  <si>
    <t>beam</t>
  </si>
  <si>
    <t>Aborted</t>
  </si>
  <si>
    <t>missing</t>
  </si>
  <si>
    <t>.</t>
  </si>
  <si>
    <t xml:space="preserve">Beam not </t>
  </si>
  <si>
    <t>on target</t>
  </si>
  <si>
    <t>Beam Budget Monitor data</t>
  </si>
  <si>
    <t>B87 Data</t>
  </si>
  <si>
    <t>Notes:  Beam not on target is Booster ($14) total protons via B87 minus AP0 target ($81) via BBM</t>
  </si>
  <si>
    <t>Notes:  Aborted beam is beam aborted on all MI cycles and does not include clean up</t>
  </si>
  <si>
    <t>Notes:  Average Protons per hour is calculated only for "up" time</t>
  </si>
  <si>
    <t>Notes:  Maximum Protons per hour is for a continuous, unbroken hour of operation</t>
  </si>
  <si>
    <t xml:space="preserve">Notes:  All data collected on Pbar production cycles except Aborted beam 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</si>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</sst>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1" fontId="0" fillId="0" borderId="9" xfId="0" applyNumberFormat="1" applyBorder="1" applyAlignment="1">
      <alignment/>
    </xf>
    <xf numFmtId="6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workbookViewId="0" topLeftCell="A3">
      <selection activeCell="F35" sqref="F35"/>
    </sheetView>
  </sheetViews>
  <sheetFormatPr defaultColWidth="9.140625" defaultRowHeight="12.75"/>
  <cols>
    <col min="1" max="1" width="14.00390625" style="0" customWidth="1"/>
    <col min="2" max="2" width="12.140625" style="0" customWidth="1"/>
    <col min="3" max="3" width="10.57421875" style="0" customWidth="1"/>
    <col min="4" max="4" width="10.421875" style="0" customWidth="1"/>
    <col min="5" max="5" width="2.57421875" style="0" customWidth="1"/>
    <col min="6" max="6" width="10.140625" style="0" customWidth="1"/>
    <col min="7" max="7" width="10.7109375" style="7" customWidth="1"/>
    <col min="8" max="8" width="12.421875" style="0" customWidth="1"/>
  </cols>
  <sheetData>
    <row r="2" ht="12.75">
      <c r="A2" t="s">
        <v>6</v>
      </c>
    </row>
    <row r="3" ht="12.75">
      <c r="A3" t="s">
        <v>24</v>
      </c>
    </row>
    <row r="4" ht="12.75">
      <c r="A4" t="s">
        <v>22</v>
      </c>
    </row>
    <row r="5" ht="12.75">
      <c r="A5" t="s">
        <v>23</v>
      </c>
    </row>
    <row r="6" ht="12.75">
      <c r="A6" t="s">
        <v>20</v>
      </c>
    </row>
    <row r="7" ht="12.75">
      <c r="A7" t="s">
        <v>21</v>
      </c>
    </row>
    <row r="9" spans="1:6" ht="12.75">
      <c r="A9" t="s">
        <v>19</v>
      </c>
      <c r="D9" s="12"/>
      <c r="F9" s="18" t="s">
        <v>18</v>
      </c>
    </row>
    <row r="10" spans="4:6" ht="12.75">
      <c r="D10" s="12"/>
      <c r="F10" s="18"/>
    </row>
    <row r="11" spans="2:9" ht="12.75">
      <c r="B11" t="s">
        <v>8</v>
      </c>
      <c r="C11" t="s">
        <v>7</v>
      </c>
      <c r="D11" s="12" t="s">
        <v>7</v>
      </c>
      <c r="F11" s="18" t="s">
        <v>9</v>
      </c>
      <c r="H11" t="s">
        <v>16</v>
      </c>
      <c r="I11" t="s">
        <v>13</v>
      </c>
    </row>
    <row r="12" spans="1:10" ht="12" customHeight="1">
      <c r="A12" s="4" t="s">
        <v>0</v>
      </c>
      <c r="B12" s="6" t="s">
        <v>1</v>
      </c>
      <c r="C12" s="6" t="s">
        <v>2</v>
      </c>
      <c r="D12" s="6" t="s">
        <v>3</v>
      </c>
      <c r="E12" s="6"/>
      <c r="F12" s="6" t="s">
        <v>10</v>
      </c>
      <c r="G12" s="10" t="s">
        <v>11</v>
      </c>
      <c r="H12" s="4" t="s">
        <v>17</v>
      </c>
      <c r="I12" s="15" t="s">
        <v>12</v>
      </c>
      <c r="J12" s="14"/>
    </row>
    <row r="13" spans="1:9" ht="12.75">
      <c r="A13" s="2">
        <v>38142</v>
      </c>
      <c r="B13" s="3">
        <v>6.89E+17</v>
      </c>
      <c r="C13" s="3">
        <v>5510000000000000</v>
      </c>
      <c r="D13" s="3">
        <v>9470000000000000</v>
      </c>
      <c r="E13" s="3"/>
      <c r="F13" s="3">
        <v>6.76E+17</v>
      </c>
      <c r="G13" s="8">
        <f aca="true" t="shared" si="0" ref="G13:G20">(F13/B13)*100</f>
        <v>98.11320754716981</v>
      </c>
      <c r="H13" s="3">
        <f>(B13-F13)</f>
        <v>13000000000000000</v>
      </c>
      <c r="I13" s="3">
        <v>476000000000000</v>
      </c>
    </row>
    <row r="14" spans="1:9" ht="12.75">
      <c r="A14" s="2">
        <v>38135</v>
      </c>
      <c r="B14" s="3">
        <v>5.53E+17</v>
      </c>
      <c r="C14" s="3">
        <v>5280000000000000</v>
      </c>
      <c r="D14" s="3">
        <v>9220000000000000</v>
      </c>
      <c r="E14" s="3"/>
      <c r="F14" s="3">
        <v>5.4E+17</v>
      </c>
      <c r="G14" s="8">
        <f t="shared" si="0"/>
        <v>97.64918625678119</v>
      </c>
      <c r="H14" s="9">
        <f aca="true" t="shared" si="1" ref="H14:H20">(B14-F14)</f>
        <v>13000000000000000</v>
      </c>
      <c r="I14" s="3">
        <v>5160000000000</v>
      </c>
    </row>
    <row r="15" spans="1:9" ht="12.75">
      <c r="A15" s="2">
        <v>38128</v>
      </c>
      <c r="B15" s="3">
        <v>5.9E+17</v>
      </c>
      <c r="C15" s="3">
        <v>5300000000000000</v>
      </c>
      <c r="D15" s="3">
        <v>10100000000000000</v>
      </c>
      <c r="E15" s="3"/>
      <c r="F15" s="3">
        <v>5.8E+17</v>
      </c>
      <c r="G15" s="8">
        <f t="shared" si="0"/>
        <v>98.30508474576271</v>
      </c>
      <c r="H15" s="9">
        <f t="shared" si="1"/>
        <v>10000000000000000</v>
      </c>
      <c r="I15" s="3">
        <v>828000000000000</v>
      </c>
    </row>
    <row r="16" spans="1:9" ht="12.75">
      <c r="A16" s="2">
        <v>38121</v>
      </c>
      <c r="B16" s="3">
        <v>6.29E+17</v>
      </c>
      <c r="C16" s="3">
        <v>5100000000000000</v>
      </c>
      <c r="D16" s="3">
        <v>9070000000000000</v>
      </c>
      <c r="E16" s="3"/>
      <c r="F16" s="3">
        <v>6.15E+17</v>
      </c>
      <c r="G16" s="8">
        <f t="shared" si="0"/>
        <v>97.77424483306835</v>
      </c>
      <c r="H16" s="9">
        <f t="shared" si="1"/>
        <v>14000000000000000</v>
      </c>
      <c r="I16" s="3">
        <v>309000000000000</v>
      </c>
    </row>
    <row r="17" spans="1:9" ht="12.75">
      <c r="A17" s="2">
        <v>38114</v>
      </c>
      <c r="B17" s="3">
        <v>6.19E+17</v>
      </c>
      <c r="C17" s="3">
        <v>3620000000000000</v>
      </c>
      <c r="D17" s="3">
        <v>7430000000000000</v>
      </c>
      <c r="E17" s="3"/>
      <c r="F17" s="3">
        <v>6.12E+17</v>
      </c>
      <c r="G17" s="8">
        <f t="shared" si="0"/>
        <v>98.86914378029078</v>
      </c>
      <c r="H17" s="9">
        <f t="shared" si="1"/>
        <v>7000000000000000</v>
      </c>
      <c r="I17" s="3">
        <v>24200000000000</v>
      </c>
    </row>
    <row r="18" spans="1:9" ht="12.75">
      <c r="A18" s="2">
        <v>38107</v>
      </c>
      <c r="B18" s="3">
        <v>4.75E+17</v>
      </c>
      <c r="C18" s="3">
        <v>4890000000000000</v>
      </c>
      <c r="D18" s="3">
        <v>7870000000000000</v>
      </c>
      <c r="E18" s="3"/>
      <c r="F18" s="3">
        <v>4.7E+17</v>
      </c>
      <c r="G18" s="8">
        <f t="shared" si="0"/>
        <v>98.94736842105263</v>
      </c>
      <c r="H18" s="9">
        <f t="shared" si="1"/>
        <v>5000000000000000</v>
      </c>
      <c r="I18" s="3">
        <v>126000000000000</v>
      </c>
    </row>
    <row r="19" spans="1:9" ht="12.75">
      <c r="A19" s="2">
        <v>38100</v>
      </c>
      <c r="B19" s="3">
        <v>5.6E+17</v>
      </c>
      <c r="C19" s="3">
        <v>4780000000000000</v>
      </c>
      <c r="D19" s="3">
        <v>8820000000000000</v>
      </c>
      <c r="E19" s="3"/>
      <c r="F19" s="3">
        <v>5.46E+17</v>
      </c>
      <c r="G19" s="8">
        <f t="shared" si="0"/>
        <v>97.5</v>
      </c>
      <c r="H19" s="9">
        <f t="shared" si="1"/>
        <v>14000000000000000</v>
      </c>
      <c r="I19" s="9">
        <v>0</v>
      </c>
    </row>
    <row r="20" spans="1:9" ht="13.5" thickBot="1">
      <c r="A20" s="2">
        <v>38093</v>
      </c>
      <c r="B20" s="5">
        <v>5.71E+17</v>
      </c>
      <c r="C20" s="3">
        <v>4630000000000000</v>
      </c>
      <c r="D20" s="3">
        <v>8980000000000000</v>
      </c>
      <c r="E20" s="16"/>
      <c r="F20" s="5">
        <v>5.58E+17</v>
      </c>
      <c r="G20" s="8">
        <f t="shared" si="0"/>
        <v>97.72329246935202</v>
      </c>
      <c r="H20" s="11">
        <f t="shared" si="1"/>
        <v>13000000000000000</v>
      </c>
      <c r="I20" s="11">
        <v>0</v>
      </c>
    </row>
    <row r="21" spans="1:8" ht="13.5" thickTop="1">
      <c r="A21" t="s">
        <v>5</v>
      </c>
      <c r="B21" s="1">
        <f>SUM(B13:B20)</f>
        <v>4.686E+18</v>
      </c>
      <c r="D21" s="17"/>
      <c r="F21" s="19">
        <f>SUM(F13:F20)</f>
        <v>4.597E+18</v>
      </c>
      <c r="H21" s="1">
        <f>SUM(H13:H20)</f>
        <v>89000000000000000</v>
      </c>
    </row>
    <row r="22" spans="1:8" ht="12.75">
      <c r="A22" t="s">
        <v>25</v>
      </c>
      <c r="B22" s="1">
        <f>B21/8</f>
        <v>5.8575E+17</v>
      </c>
      <c r="D22" s="12"/>
      <c r="F22" s="1">
        <f>F21/8</f>
        <v>5.74625E+17</v>
      </c>
      <c r="H22" s="1"/>
    </row>
    <row r="23" spans="2:6" ht="12.75">
      <c r="B23" s="1"/>
      <c r="D23" s="12"/>
      <c r="F23" s="20"/>
    </row>
    <row r="24" spans="2:12" ht="12.75">
      <c r="B24" s="1" t="s">
        <v>8</v>
      </c>
      <c r="C24" t="s">
        <v>7</v>
      </c>
      <c r="D24" s="12" t="s">
        <v>7</v>
      </c>
      <c r="F24" s="18" t="s">
        <v>9</v>
      </c>
      <c r="H24" t="s">
        <v>14</v>
      </c>
      <c r="I24" t="s">
        <v>13</v>
      </c>
      <c r="L24" t="s">
        <v>15</v>
      </c>
    </row>
    <row r="25" spans="1:9" ht="12.75">
      <c r="A25" s="4" t="s">
        <v>0</v>
      </c>
      <c r="B25" s="4" t="s">
        <v>1</v>
      </c>
      <c r="C25" s="4" t="s">
        <v>2</v>
      </c>
      <c r="D25" s="4" t="s">
        <v>3</v>
      </c>
      <c r="E25" s="4"/>
      <c r="F25" s="6" t="s">
        <v>10</v>
      </c>
      <c r="G25" s="10" t="s">
        <v>11</v>
      </c>
      <c r="H25" s="12" t="s">
        <v>12</v>
      </c>
      <c r="I25" s="13" t="s">
        <v>12</v>
      </c>
    </row>
    <row r="26" spans="1:10" ht="12.75">
      <c r="A26" s="2">
        <v>38214</v>
      </c>
      <c r="B26" s="3">
        <v>3.84E+17</v>
      </c>
      <c r="C26" s="3">
        <v>4940000000000000</v>
      </c>
      <c r="D26" s="3">
        <v>10400000000000000</v>
      </c>
      <c r="E26" s="3"/>
      <c r="F26" s="3">
        <v>3.31E+17</v>
      </c>
      <c r="G26" s="8">
        <f aca="true" t="shared" si="2" ref="G26:G33">(F26/B26)*100</f>
        <v>86.19791666666666</v>
      </c>
      <c r="H26" s="9">
        <f aca="true" t="shared" si="3" ref="H26:H33">(B26-F26)</f>
        <v>53000000000000000</v>
      </c>
      <c r="I26" s="3">
        <v>384000000000000</v>
      </c>
      <c r="J26" s="1"/>
    </row>
    <row r="27" spans="1:9" ht="12.75">
      <c r="A27" s="2">
        <v>38207</v>
      </c>
      <c r="B27" s="3">
        <v>4.86E+17</v>
      </c>
      <c r="C27" s="3">
        <v>5810000000000000</v>
      </c>
      <c r="D27" s="3">
        <v>1080000000000000</v>
      </c>
      <c r="E27" s="3"/>
      <c r="F27" s="3">
        <v>4.51E+17</v>
      </c>
      <c r="G27" s="8">
        <f t="shared" si="2"/>
        <v>92.79835390946502</v>
      </c>
      <c r="H27" s="9">
        <f t="shared" si="3"/>
        <v>35000000000000000</v>
      </c>
      <c r="I27" s="3">
        <v>4170000000000</v>
      </c>
    </row>
    <row r="28" spans="1:9" ht="12.75">
      <c r="A28" s="2">
        <v>38200</v>
      </c>
      <c r="B28" s="3">
        <v>4.99E+17</v>
      </c>
      <c r="C28" s="3">
        <v>4700000000000000</v>
      </c>
      <c r="D28" s="3">
        <v>7460000000000000</v>
      </c>
      <c r="E28" s="3"/>
      <c r="F28" s="3">
        <v>4.46E+17</v>
      </c>
      <c r="G28" s="8">
        <f t="shared" si="2"/>
        <v>89.37875751503006</v>
      </c>
      <c r="H28" s="9">
        <f t="shared" si="3"/>
        <v>53000000000000000</v>
      </c>
      <c r="I28" s="3">
        <v>17800000000000</v>
      </c>
    </row>
    <row r="29" spans="1:9" ht="12.75">
      <c r="A29" s="2">
        <v>38193</v>
      </c>
      <c r="B29" s="3">
        <v>6.38E+17</v>
      </c>
      <c r="C29" s="3">
        <v>5040000000000000</v>
      </c>
      <c r="D29" s="3">
        <v>8340000000000000</v>
      </c>
      <c r="E29" s="3"/>
      <c r="F29" s="3">
        <v>5.98E+17</v>
      </c>
      <c r="G29" s="8">
        <f t="shared" si="2"/>
        <v>93.73040752351098</v>
      </c>
      <c r="H29" s="9">
        <f t="shared" si="3"/>
        <v>40000000000000000</v>
      </c>
      <c r="I29" s="3">
        <v>331000000000000</v>
      </c>
    </row>
    <row r="30" spans="1:9" ht="12.75">
      <c r="A30" s="2">
        <v>38186</v>
      </c>
      <c r="B30" s="3">
        <v>6.24E+17</v>
      </c>
      <c r="C30" s="3">
        <v>5420000000000000</v>
      </c>
      <c r="D30" s="3">
        <v>1090000000000000</v>
      </c>
      <c r="E30" s="3"/>
      <c r="F30" s="3">
        <v>5.88E+17</v>
      </c>
      <c r="G30" s="8">
        <f t="shared" si="2"/>
        <v>94.23076923076923</v>
      </c>
      <c r="H30" s="9">
        <f t="shared" si="3"/>
        <v>36000000000000000</v>
      </c>
      <c r="I30" s="3">
        <v>743000000000000</v>
      </c>
    </row>
    <row r="31" spans="1:9" ht="12.75">
      <c r="A31" s="2">
        <v>38179</v>
      </c>
      <c r="B31" s="3">
        <v>7.44E+17</v>
      </c>
      <c r="C31" s="3">
        <v>5520000000000000</v>
      </c>
      <c r="D31" s="3">
        <v>9480000000000000</v>
      </c>
      <c r="E31" s="3"/>
      <c r="F31" s="3">
        <v>7.1E+17</v>
      </c>
      <c r="G31" s="8">
        <f t="shared" si="2"/>
        <v>95.43010752688173</v>
      </c>
      <c r="H31" s="9">
        <f t="shared" si="3"/>
        <v>34000000000000000</v>
      </c>
      <c r="I31" s="3">
        <v>267000000000000</v>
      </c>
    </row>
    <row r="32" spans="1:9" ht="12.75">
      <c r="A32" s="2">
        <v>38172</v>
      </c>
      <c r="B32" s="3">
        <v>6.57E+17</v>
      </c>
      <c r="C32" s="3">
        <v>5560000000000000</v>
      </c>
      <c r="D32" s="3">
        <v>9330000000000000</v>
      </c>
      <c r="E32" s="3"/>
      <c r="F32" s="3">
        <v>6.39E+17</v>
      </c>
      <c r="G32" s="8">
        <f t="shared" si="2"/>
        <v>97.26027397260275</v>
      </c>
      <c r="H32" s="9">
        <f t="shared" si="3"/>
        <v>18000000000000000</v>
      </c>
      <c r="I32" s="3">
        <v>1150000000000000</v>
      </c>
    </row>
    <row r="33" spans="1:9" ht="13.5" thickBot="1">
      <c r="A33" s="2">
        <v>38165</v>
      </c>
      <c r="B33" s="5">
        <v>8.03E+17</v>
      </c>
      <c r="C33" s="3">
        <v>5750000000000000</v>
      </c>
      <c r="D33" s="3">
        <v>9730000000000000</v>
      </c>
      <c r="E33" s="16"/>
      <c r="F33" s="5">
        <v>7.74E+17</v>
      </c>
      <c r="G33" s="8">
        <f t="shared" si="2"/>
        <v>96.38854296388543</v>
      </c>
      <c r="H33" s="11">
        <f t="shared" si="3"/>
        <v>29000000000000000</v>
      </c>
      <c r="I33" s="5">
        <v>456000000000000</v>
      </c>
    </row>
    <row r="34" spans="1:8" ht="13.5" thickTop="1">
      <c r="A34" t="s">
        <v>4</v>
      </c>
      <c r="B34" s="1">
        <f>SUM(B26:B33)</f>
        <v>4.835E+18</v>
      </c>
      <c r="F34" s="1">
        <f>SUM(F26:F33)</f>
        <v>4.537E+18</v>
      </c>
      <c r="H34">
        <f>SUM(H26:H33)</f>
        <v>2.98E+17</v>
      </c>
    </row>
    <row r="35" spans="1:6" ht="12.75">
      <c r="A35" t="s">
        <v>25</v>
      </c>
      <c r="B35" s="1">
        <f>B34/8</f>
        <v>6.04375E+17</v>
      </c>
      <c r="F35" s="1">
        <f>F34/8</f>
        <v>5.67125E+17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Denton Morris</dc:creator>
  <cp:keywords/>
  <dc:description/>
  <cp:lastModifiedBy>%username%</cp:lastModifiedBy>
  <cp:lastPrinted>2004-12-06T20:06:32Z</cp:lastPrinted>
  <dcterms:created xsi:type="dcterms:W3CDTF">2004-10-14T16:21:23Z</dcterms:created>
  <dcterms:modified xsi:type="dcterms:W3CDTF">2004-12-14T20:36:35Z</dcterms:modified>
  <cp:category/>
  <cp:version/>
  <cp:contentType/>
  <cp:contentStatus/>
</cp:coreProperties>
</file>