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050" windowHeight="7635" activeTab="0"/>
  </bookViews>
  <sheets>
    <sheet name="Params" sheetId="1" r:id="rId1"/>
    <sheet name="Int_lum" sheetId="2" r:id="rId2"/>
    <sheet name="Init_Lum" sheetId="3" r:id="rId3"/>
    <sheet name="Recycler Stack" sheetId="4" r:id="rId4"/>
    <sheet name="AccStack" sheetId="5" r:id="rId5"/>
    <sheet name="StackRateChart" sheetId="6" r:id="rId6"/>
    <sheet name="Data" sheetId="7" r:id="rId7"/>
    <sheet name="StackRate" sheetId="8" r:id="rId8"/>
  </sheets>
  <definedNames>
    <definedName name="_xlnm.Print_Area" localSheetId="0">'Params'!$B$3:$D$18</definedName>
  </definedNames>
  <calcPr fullCalcOnLoad="1"/>
</workbook>
</file>

<file path=xl/sharedStrings.xml><?xml version="1.0" encoding="utf-8"?>
<sst xmlns="http://schemas.openxmlformats.org/spreadsheetml/2006/main" count="54" uniqueCount="40">
  <si>
    <t>Number of Protons per bunch</t>
  </si>
  <si>
    <t>Store Length</t>
  </si>
  <si>
    <t>Hours</t>
  </si>
  <si>
    <t>%</t>
  </si>
  <si>
    <t>Acc-Rec Transfer Time</t>
  </si>
  <si>
    <t>Number transfers</t>
  </si>
  <si>
    <t>Zero Stack Stack Rate</t>
  </si>
  <si>
    <t>Maximum Stack size</t>
  </si>
  <si>
    <t>Timeline Utilization Factor</t>
  </si>
  <si>
    <t>Accumulator Leftover Factor</t>
  </si>
  <si>
    <t>Accumulator Stack</t>
  </si>
  <si>
    <t>Initial Luminosity</t>
  </si>
  <si>
    <t>Integrated Luminosity</t>
  </si>
  <si>
    <t>HEP Store Hours per week</t>
  </si>
  <si>
    <t>Recycler Stack</t>
  </si>
  <si>
    <t>Recyler Lifetime</t>
  </si>
  <si>
    <t>Half Rate Stack Size</t>
  </si>
  <si>
    <t>index</t>
  </si>
  <si>
    <t>Stack</t>
  </si>
  <si>
    <t>Rdelta</t>
  </si>
  <si>
    <t>Rate</t>
  </si>
  <si>
    <t>Raw Time</t>
  </si>
  <si>
    <t>Start Time</t>
  </si>
  <si>
    <t>Eff S Time</t>
  </si>
  <si>
    <t>Time Stacking</t>
  </si>
  <si>
    <t>Recycler Mining Efficiency</t>
  </si>
  <si>
    <t>Note: if you change mining efficiency, you should change lum density to compensate</t>
  </si>
  <si>
    <t>Parameter</t>
  </si>
  <si>
    <t>Value</t>
  </si>
  <si>
    <t>Units</t>
  </si>
  <si>
    <r>
      <t>Luminosity Density @100x10</t>
    </r>
    <r>
      <rPr>
        <vertAlign val="superscript"/>
        <sz val="12"/>
        <rFont val="Times New Roman"/>
        <family val="1"/>
      </rPr>
      <t>10</t>
    </r>
  </si>
  <si>
    <r>
      <t>Luminosity Density @ 300x10</t>
    </r>
    <r>
      <rPr>
        <vertAlign val="superscript"/>
        <sz val="12"/>
        <rFont val="Times New Roman"/>
        <family val="1"/>
      </rPr>
      <t>10</t>
    </r>
  </si>
  <si>
    <r>
      <t>Init Tevatron Lifetime @ 80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b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/sec</t>
    </r>
  </si>
  <si>
    <r>
      <t>Init Tevatron Lifetime @ 160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b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/sec</t>
    </r>
  </si>
  <si>
    <r>
      <t>Acc-Rec Transfer Efficiency @ 0x10</t>
    </r>
    <r>
      <rPr>
        <vertAlign val="superscript"/>
        <sz val="12"/>
        <rFont val="Times New Roman"/>
        <family val="1"/>
      </rPr>
      <t>10</t>
    </r>
  </si>
  <si>
    <r>
      <t>Acc-Rec Transfer Efficiency @ 300x10</t>
    </r>
    <r>
      <rPr>
        <vertAlign val="superscript"/>
        <sz val="12"/>
        <rFont val="Times New Roman"/>
        <family val="1"/>
      </rPr>
      <t>10</t>
    </r>
  </si>
  <si>
    <r>
      <t>x10</t>
    </r>
    <r>
      <rPr>
        <vertAlign val="superscript"/>
        <sz val="12"/>
        <rFont val="Times New Roman"/>
        <family val="1"/>
      </rPr>
      <t>9</t>
    </r>
  </si>
  <si>
    <r>
      <t>m</t>
    </r>
    <r>
      <rPr>
        <sz val="12"/>
        <rFont val="Times New Roman"/>
        <family val="1"/>
      </rPr>
      <t>b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/sec</t>
    </r>
  </si>
  <si>
    <r>
      <t>x10</t>
    </r>
    <r>
      <rPr>
        <vertAlign val="superscript"/>
        <sz val="12"/>
        <rFont val="Times New Roman"/>
        <family val="1"/>
      </rPr>
      <t>10</t>
    </r>
    <r>
      <rPr>
        <sz val="12"/>
        <rFont val="Times New Roman"/>
        <family val="1"/>
      </rPr>
      <t>/Hour</t>
    </r>
  </si>
  <si>
    <r>
      <t>x10</t>
    </r>
    <r>
      <rPr>
        <vertAlign val="superscript"/>
        <sz val="12"/>
        <rFont val="Times New Roman"/>
        <family val="1"/>
      </rPr>
      <t>10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</si>
</sst>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Symbol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Symbol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2 Transfers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Data!$AG$4:$AG$144</c:f>
              <c:numCache>
                <c:ptCount val="141"/>
                <c:pt idx="0">
                  <c:v>8.180830853474003</c:v>
                </c:pt>
                <c:pt idx="1">
                  <c:v>8.78228627280988</c:v>
                </c:pt>
                <c:pt idx="2">
                  <c:v>9.22909983906405</c:v>
                </c:pt>
                <c:pt idx="3">
                  <c:v>9.527262027688776</c:v>
                </c:pt>
                <c:pt idx="4">
                  <c:v>9.953707982833542</c:v>
                </c:pt>
                <c:pt idx="5">
                  <c:v>10.369662457557176</c:v>
                </c:pt>
                <c:pt idx="6">
                  <c:v>10.907751768167232</c:v>
                </c:pt>
                <c:pt idx="7">
                  <c:v>11.302225163890482</c:v>
                </c:pt>
                <c:pt idx="8">
                  <c:v>11.687340009878948</c:v>
                </c:pt>
                <c:pt idx="9">
                  <c:v>12.063424686669807</c:v>
                </c:pt>
                <c:pt idx="10">
                  <c:v>12.30483646972337</c:v>
                </c:pt>
                <c:pt idx="11">
                  <c:v>12.789739901608137</c:v>
                </c:pt>
                <c:pt idx="12">
                  <c:v>13.140552780024022</c:v>
                </c:pt>
                <c:pt idx="13">
                  <c:v>13.483501840999153</c:v>
                </c:pt>
                <c:pt idx="14">
                  <c:v>13.818846068520148</c:v>
                </c:pt>
                <c:pt idx="15">
                  <c:v>14.027959156704977</c:v>
                </c:pt>
                <c:pt idx="16">
                  <c:v>14.467698772953604</c:v>
                </c:pt>
                <c:pt idx="17">
                  <c:v>14.781669936526129</c:v>
                </c:pt>
                <c:pt idx="18">
                  <c:v>15.088962811206859</c:v>
                </c:pt>
                <c:pt idx="19">
                  <c:v>15.276041170064888</c:v>
                </c:pt>
                <c:pt idx="20">
                  <c:v>15.571806548405647</c:v>
                </c:pt>
                <c:pt idx="21">
                  <c:v>15.972800772353555</c:v>
                </c:pt>
                <c:pt idx="22">
                  <c:v>16.255367759857783</c:v>
                </c:pt>
                <c:pt idx="23">
                  <c:v>16.423184569136485</c:v>
                </c:pt>
                <c:pt idx="24">
                  <c:v>16.69559067198956</c:v>
                </c:pt>
                <c:pt idx="25">
                  <c:v>16.96257903863</c:v>
                </c:pt>
                <c:pt idx="26">
                  <c:v>17.181135398397</c:v>
                </c:pt>
                <c:pt idx="27">
                  <c:v>17.38684076859808</c:v>
                </c:pt>
                <c:pt idx="28">
                  <c:v>17.58485902785794</c:v>
                </c:pt>
                <c:pt idx="29">
                  <c:v>17.68616386041529</c:v>
                </c:pt>
                <c:pt idx="30">
                  <c:v>17.8701835432653</c:v>
                </c:pt>
                <c:pt idx="31">
                  <c:v>18.132647403826418</c:v>
                </c:pt>
                <c:pt idx="32">
                  <c:v>18.22038772721001</c:v>
                </c:pt>
                <c:pt idx="33">
                  <c:v>18.38690478584446</c:v>
                </c:pt>
                <c:pt idx="34">
                  <c:v>18.547910461562445</c:v>
                </c:pt>
                <c:pt idx="35">
                  <c:v>18.624489400818046</c:v>
                </c:pt>
                <c:pt idx="36">
                  <c:v>18.853990672465816</c:v>
                </c:pt>
                <c:pt idx="37">
                  <c:v>18.922904412533605</c:v>
                </c:pt>
                <c:pt idx="38">
                  <c:v>19.064606464173327</c:v>
                </c:pt>
                <c:pt idx="39">
                  <c:v>19.1274034848759</c:v>
                </c:pt>
                <c:pt idx="40">
                  <c:v>19.26081256113552</c:v>
                </c:pt>
                <c:pt idx="41">
                  <c:v>19.389627415479037</c:v>
                </c:pt>
                <c:pt idx="42">
                  <c:v>19.51396883488619</c:v>
                </c:pt>
                <c:pt idx="43">
                  <c:v>19.56450761424878</c:v>
                </c:pt>
                <c:pt idx="44">
                  <c:v>19.68139251583387</c:v>
                </c:pt>
                <c:pt idx="45">
                  <c:v>19.794123157115667</c:v>
                </c:pt>
                <c:pt idx="46">
                  <c:v>19.836588830959794</c:v>
                </c:pt>
                <c:pt idx="47">
                  <c:v>19.942412784406358</c:v>
                </c:pt>
                <c:pt idx="48">
                  <c:v>20.044373134421594</c:v>
                </c:pt>
                <c:pt idx="49">
                  <c:v>20.079413906495923</c:v>
                </c:pt>
                <c:pt idx="50">
                  <c:v>20.174967690691012</c:v>
                </c:pt>
                <c:pt idx="51">
                  <c:v>20.205681821711018</c:v>
                </c:pt>
                <c:pt idx="52">
                  <c:v>20.295126448557497</c:v>
                </c:pt>
                <c:pt idx="53">
                  <c:v>20.38113127881393</c:v>
                </c:pt>
                <c:pt idx="54">
                  <c:v>20.405354181181643</c:v>
                </c:pt>
                <c:pt idx="55">
                  <c:v>20.48567974704834</c:v>
                </c:pt>
                <c:pt idx="56">
                  <c:v>20.506126027020997</c:v>
                </c:pt>
                <c:pt idx="57">
                  <c:v>20.581028368957817</c:v>
                </c:pt>
                <c:pt idx="58">
                  <c:v>20.65285741283209</c:v>
                </c:pt>
                <c:pt idx="59">
                  <c:v>20.66761052920041</c:v>
                </c:pt>
                <c:pt idx="60">
                  <c:v>20.734387973004917</c:v>
                </c:pt>
                <c:pt idx="61">
                  <c:v>20.74583506044478</c:v>
                </c:pt>
                <c:pt idx="62">
                  <c:v>20.756056796349295</c:v>
                </c:pt>
                <c:pt idx="63">
                  <c:v>20.816087951162178</c:v>
                </c:pt>
                <c:pt idx="64">
                  <c:v>20.873415154999144</c:v>
                </c:pt>
                <c:pt idx="65">
                  <c:v>20.878733911329267</c:v>
                </c:pt>
                <c:pt idx="66">
                  <c:v>20.9316394361575</c:v>
                </c:pt>
                <c:pt idx="67">
                  <c:v>20.93411780977807</c:v>
                </c:pt>
                <c:pt idx="68">
                  <c:v>20.935560119557216</c:v>
                </c:pt>
                <c:pt idx="69">
                  <c:v>20.935989800248162</c:v>
                </c:pt>
                <c:pt idx="70">
                  <c:v>20.98136199791857</c:v>
                </c:pt>
                <c:pt idx="71">
                  <c:v>21.02438751326215</c:v>
                </c:pt>
                <c:pt idx="72">
                  <c:v>21.020664598433513</c:v>
                </c:pt>
                <c:pt idx="73">
                  <c:v>21.016034977854233</c:v>
                </c:pt>
                <c:pt idx="74">
                  <c:v>21.010518820042726</c:v>
                </c:pt>
                <c:pt idx="75">
                  <c:v>21.04677443851486</c:v>
                </c:pt>
                <c:pt idx="76">
                  <c:v>21.080901235380264</c:v>
                </c:pt>
                <c:pt idx="77">
                  <c:v>21.071683312504316</c:v>
                </c:pt>
                <c:pt idx="78">
                  <c:v>21.061670945172285</c:v>
                </c:pt>
                <c:pt idx="79">
                  <c:v>21.050881557314696</c:v>
                </c:pt>
                <c:pt idx="80">
                  <c:v>21.039332139140612</c:v>
                </c:pt>
                <c:pt idx="81">
                  <c:v>21.027039260371236</c:v>
                </c:pt>
                <c:pt idx="82">
                  <c:v>21.052513285670646</c:v>
                </c:pt>
                <c:pt idx="83">
                  <c:v>21.038250829398116</c:v>
                </c:pt>
                <c:pt idx="84">
                  <c:v>21.060641461158866</c:v>
                </c:pt>
                <c:pt idx="85">
                  <c:v>21.044500772523367</c:v>
                </c:pt>
                <c:pt idx="86">
                  <c:v>21.027707668549812</c:v>
                </c:pt>
                <c:pt idx="87">
                  <c:v>21.01027619004364</c:v>
                </c:pt>
                <c:pt idx="88">
                  <c:v>21.02744718367975</c:v>
                </c:pt>
                <c:pt idx="89">
                  <c:v>21.008292479242375</c:v>
                </c:pt>
                <c:pt idx="90">
                  <c:v>20.98854607973631</c:v>
                </c:pt>
                <c:pt idx="91">
                  <c:v>20.96822062873884</c:v>
                </c:pt>
                <c:pt idx="92">
                  <c:v>20.94732847508136</c:v>
                </c:pt>
                <c:pt idx="93">
                  <c:v>20.925881681187448</c:v>
                </c:pt>
                <c:pt idx="94">
                  <c:v>20.936201026481395</c:v>
                </c:pt>
                <c:pt idx="95">
                  <c:v>20.913230938669145</c:v>
                </c:pt>
                <c:pt idx="96">
                  <c:v>20.889746610831523</c:v>
                </c:pt>
                <c:pt idx="97">
                  <c:v>20.865758935910698</c:v>
                </c:pt>
                <c:pt idx="98">
                  <c:v>20.84127856037291</c:v>
                </c:pt>
                <c:pt idx="99">
                  <c:v>20.786194854843025</c:v>
                </c:pt>
                <c:pt idx="100">
                  <c:v>20.76118089376595</c:v>
                </c:pt>
                <c:pt idx="101">
                  <c:v>20.764984137388755</c:v>
                </c:pt>
                <c:pt idx="102">
                  <c:v>20.738634725521685</c:v>
                </c:pt>
                <c:pt idx="103">
                  <c:v>20.71184237624752</c:v>
                </c:pt>
                <c:pt idx="104">
                  <c:v>20.684616391078016</c:v>
                </c:pt>
                <c:pt idx="105">
                  <c:v>20.656965867808506</c:v>
                </c:pt>
                <c:pt idx="106">
                  <c:v>20.62889970586807</c:v>
                </c:pt>
                <c:pt idx="107">
                  <c:v>20.573526919034432</c:v>
                </c:pt>
                <c:pt idx="108">
                  <c:v>20.571555102785165</c:v>
                </c:pt>
                <c:pt idx="109">
                  <c:v>20.542293514496</c:v>
                </c:pt>
                <c:pt idx="110">
                  <c:v>20.512650002816844</c:v>
                </c:pt>
                <c:pt idx="111">
                  <c:v>20.457226378792452</c:v>
                </c:pt>
                <c:pt idx="112">
                  <c:v>20.427204826310444</c:v>
                </c:pt>
                <c:pt idx="113">
                  <c:v>20.396820397806547</c:v>
                </c:pt>
                <c:pt idx="114">
                  <c:v>20.39041384702184</c:v>
                </c:pt>
                <c:pt idx="115">
                  <c:v>20.334992979889865</c:v>
                </c:pt>
                <c:pt idx="116">
                  <c:v>20.303564631634682</c:v>
                </c:pt>
                <c:pt idx="117">
                  <c:v>20.27180269745829</c:v>
                </c:pt>
                <c:pt idx="118">
                  <c:v>20.23971412283384</c:v>
                </c:pt>
                <c:pt idx="119">
                  <c:v>20.18460247331982</c:v>
                </c:pt>
                <c:pt idx="120">
                  <c:v>20.152210195513685</c:v>
                </c:pt>
                <c:pt idx="121">
                  <c:v>20.11950739047935</c:v>
                </c:pt>
                <c:pt idx="122">
                  <c:v>20.08650051042384</c:v>
                </c:pt>
                <c:pt idx="123">
                  <c:v>20.05319587635956</c:v>
                </c:pt>
                <c:pt idx="124">
                  <c:v>19.998433373382227</c:v>
                </c:pt>
                <c:pt idx="125">
                  <c:v>19.964862720370746</c:v>
                </c:pt>
                <c:pt idx="126">
                  <c:v>19.931008925758622</c:v>
                </c:pt>
                <c:pt idx="127">
                  <c:v>19.87656397449683</c:v>
                </c:pt>
                <c:pt idx="128">
                  <c:v>19.842462339392377</c:v>
                </c:pt>
                <c:pt idx="129">
                  <c:v>19.808091416520927</c:v>
                </c:pt>
                <c:pt idx="130">
                  <c:v>19.773456794322822</c:v>
                </c:pt>
                <c:pt idx="131">
                  <c:v>19.738563950894164</c:v>
                </c:pt>
                <c:pt idx="132">
                  <c:v>19.68450750157827</c:v>
                </c:pt>
                <c:pt idx="133">
                  <c:v>19.64939891844765</c:v>
                </c:pt>
                <c:pt idx="134">
                  <c:v>19.595633506687186</c:v>
                </c:pt>
                <c:pt idx="135">
                  <c:v>19.560317603380653</c:v>
                </c:pt>
                <c:pt idx="136">
                  <c:v>19.524763085302112</c:v>
                </c:pt>
                <c:pt idx="137">
                  <c:v>19.488974909780122</c:v>
                </c:pt>
                <c:pt idx="138">
                  <c:v>19.435578657658926</c:v>
                </c:pt>
                <c:pt idx="139">
                  <c:v>19.399604748972006</c:v>
                </c:pt>
                <c:pt idx="140">
                  <c:v>19.346496504524374</c:v>
                </c:pt>
              </c:numCache>
            </c:numRef>
          </c:yVal>
          <c:smooth val="1"/>
        </c:ser>
        <c:ser>
          <c:idx val="1"/>
          <c:order val="1"/>
          <c:tx>
            <c:v>3 Transfers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Data!$AH$4:$AH$144</c:f>
              <c:numCache>
                <c:ptCount val="141"/>
                <c:pt idx="0">
                  <c:v>6.457188787361257</c:v>
                </c:pt>
                <c:pt idx="1">
                  <c:v>6.798251301056033</c:v>
                </c:pt>
                <c:pt idx="2">
                  <c:v>7.339265730462737</c:v>
                </c:pt>
                <c:pt idx="3">
                  <c:v>7.866440559118694</c:v>
                </c:pt>
                <c:pt idx="4">
                  <c:v>8.380296835631624</c:v>
                </c:pt>
                <c:pt idx="5">
                  <c:v>8.881329077535822</c:v>
                </c:pt>
                <c:pt idx="6">
                  <c:v>9.171965656167204</c:v>
                </c:pt>
                <c:pt idx="7">
                  <c:v>9.651230959842152</c:v>
                </c:pt>
                <c:pt idx="8">
                  <c:v>10.118953240002307</c:v>
                </c:pt>
                <c:pt idx="9">
                  <c:v>10.384751460418268</c:v>
                </c:pt>
                <c:pt idx="10">
                  <c:v>10.832910547900902</c:v>
                </c:pt>
                <c:pt idx="11">
                  <c:v>11.27063502953351</c:v>
                </c:pt>
                <c:pt idx="12">
                  <c:v>11.698278384258327</c:v>
                </c:pt>
                <c:pt idx="13">
                  <c:v>12.11617788443861</c:v>
                </c:pt>
                <c:pt idx="14">
                  <c:v>12.344916416861182</c:v>
                </c:pt>
                <c:pt idx="15">
                  <c:v>12.746354147155737</c:v>
                </c:pt>
                <c:pt idx="16">
                  <c:v>12.963240262244364</c:v>
                </c:pt>
                <c:pt idx="17">
                  <c:v>13.349216546771789</c:v>
                </c:pt>
                <c:pt idx="18">
                  <c:v>13.726838561560301</c:v>
                </c:pt>
                <c:pt idx="19">
                  <c:v>14.096366564663473</c:v>
                </c:pt>
                <c:pt idx="20">
                  <c:v>14.458049837141056</c:v>
                </c:pt>
                <c:pt idx="21">
                  <c:v>14.645916850737052</c:v>
                </c:pt>
                <c:pt idx="22">
                  <c:v>14.994406823920103</c:v>
                </c:pt>
                <c:pt idx="23">
                  <c:v>15.172988890515697</c:v>
                </c:pt>
                <c:pt idx="24">
                  <c:v>15.509023901601147</c:v>
                </c:pt>
                <c:pt idx="25">
                  <c:v>15.678890793406493</c:v>
                </c:pt>
                <c:pt idx="26">
                  <c:v>16.16085624518327</c:v>
                </c:pt>
                <c:pt idx="27">
                  <c:v>16.320956373250265</c:v>
                </c:pt>
                <c:pt idx="28">
                  <c:v>16.623257748424404</c:v>
                </c:pt>
                <c:pt idx="29">
                  <c:v>16.874090396191487</c:v>
                </c:pt>
                <c:pt idx="30">
                  <c:v>16.98519700196472</c:v>
                </c:pt>
                <c:pt idx="31">
                  <c:v>17.220303298285984</c:v>
                </c:pt>
                <c:pt idx="32">
                  <c:v>17.319513465179057</c:v>
                </c:pt>
                <c:pt idx="33">
                  <c:v>17.663503565861834</c:v>
                </c:pt>
                <c:pt idx="34">
                  <c:v>17.752648920379094</c:v>
                </c:pt>
                <c:pt idx="35">
                  <c:v>17.958619412840807</c:v>
                </c:pt>
                <c:pt idx="36">
                  <c:v>18.04009044973379</c:v>
                </c:pt>
                <c:pt idx="37">
                  <c:v>18.234725834230222</c:v>
                </c:pt>
                <c:pt idx="38">
                  <c:v>18.30896782649723</c:v>
                </c:pt>
                <c:pt idx="39">
                  <c:v>18.49284148345537</c:v>
                </c:pt>
                <c:pt idx="40">
                  <c:v>18.56026890202021</c:v>
                </c:pt>
                <c:pt idx="41">
                  <c:v>18.84225985485941</c:v>
                </c:pt>
                <c:pt idx="42">
                  <c:v>18.901691329911845</c:v>
                </c:pt>
                <c:pt idx="43">
                  <c:v>19.063746118286407</c:v>
                </c:pt>
                <c:pt idx="44">
                  <c:v>19.117167648441605</c:v>
                </c:pt>
                <c:pt idx="45">
                  <c:v>19.270036402509504</c:v>
                </c:pt>
                <c:pt idx="46">
                  <c:v>19.317781758723836</c:v>
                </c:pt>
                <c:pt idx="47">
                  <c:v>19.46190475584596</c:v>
                </c:pt>
                <c:pt idx="48">
                  <c:v>19.504286005761653</c:v>
                </c:pt>
                <c:pt idx="49">
                  <c:v>19.64007717844742</c:v>
                </c:pt>
                <c:pt idx="50">
                  <c:v>19.7710210844554</c:v>
                </c:pt>
                <c:pt idx="51">
                  <c:v>19.805235288838713</c:v>
                </c:pt>
                <c:pt idx="52">
                  <c:v>19.928450263595785</c:v>
                </c:pt>
                <c:pt idx="53">
                  <c:v>19.958019656321905</c:v>
                </c:pt>
                <c:pt idx="54">
                  <c:v>20.073860768203023</c:v>
                </c:pt>
                <c:pt idx="55">
                  <c:v>20.099032834562205</c:v>
                </c:pt>
                <c:pt idx="56">
                  <c:v>20.20783500581955</c:v>
                </c:pt>
                <c:pt idx="57">
                  <c:v>20.312499272012467</c:v>
                </c:pt>
                <c:pt idx="58">
                  <c:v>20.33092155076232</c:v>
                </c:pt>
                <c:pt idx="59">
                  <c:v>20.42903778362415</c:v>
                </c:pt>
                <c:pt idx="60">
                  <c:v>20.443637549908324</c:v>
                </c:pt>
                <c:pt idx="61">
                  <c:v>20.535495268357387</c:v>
                </c:pt>
                <c:pt idx="62">
                  <c:v>20.546470924203923</c:v>
                </c:pt>
                <c:pt idx="63">
                  <c:v>20.556242531233735</c:v>
                </c:pt>
                <c:pt idx="64">
                  <c:v>20.71466265634318</c:v>
                </c:pt>
                <c:pt idx="65">
                  <c:v>20.72003014017217</c:v>
                </c:pt>
                <c:pt idx="66">
                  <c:v>20.724307290356258</c:v>
                </c:pt>
                <c:pt idx="67">
                  <c:v>20.79897537148425</c:v>
                </c:pt>
                <c:pt idx="68">
                  <c:v>20.800157335455992</c:v>
                </c:pt>
                <c:pt idx="69">
                  <c:v>20.869578656916666</c:v>
                </c:pt>
                <c:pt idx="70">
                  <c:v>20.867822127602828</c:v>
                </c:pt>
                <c:pt idx="71">
                  <c:v>20.865123129898866</c:v>
                </c:pt>
                <c:pt idx="72">
                  <c:v>20.993594820440215</c:v>
                </c:pt>
                <c:pt idx="73">
                  <c:v>20.987250179250744</c:v>
                </c:pt>
                <c:pt idx="74">
                  <c:v>20.98005245264941</c:v>
                </c:pt>
                <c:pt idx="75">
                  <c:v>21.03501533543866</c:v>
                </c:pt>
                <c:pt idx="76">
                  <c:v>21.025299157543596</c:v>
                </c:pt>
                <c:pt idx="77">
                  <c:v>21.01479883043451</c:v>
                </c:pt>
                <c:pt idx="78">
                  <c:v>21.06372531448346</c:v>
                </c:pt>
                <c:pt idx="79">
                  <c:v>21.050878462818787</c:v>
                </c:pt>
                <c:pt idx="80">
                  <c:v>21.037310776811033</c:v>
                </c:pt>
                <c:pt idx="81">
                  <c:v>21.137842800805505</c:v>
                </c:pt>
                <c:pt idx="82">
                  <c:v>21.121295709020252</c:v>
                </c:pt>
                <c:pt idx="83">
                  <c:v>21.104097119401835</c:v>
                </c:pt>
                <c:pt idx="84">
                  <c:v>21.140993360982904</c:v>
                </c:pt>
                <c:pt idx="85">
                  <c:v>21.121777790648178</c:v>
                </c:pt>
                <c:pt idx="86">
                  <c:v>21.101963700093467</c:v>
                </c:pt>
                <c:pt idx="87">
                  <c:v>21.081564385085716</c:v>
                </c:pt>
                <c:pt idx="88">
                  <c:v>21.11214911187861</c:v>
                </c:pt>
                <c:pt idx="89">
                  <c:v>21.14053826120804</c:v>
                </c:pt>
                <c:pt idx="90">
                  <c:v>21.11705192702503</c:v>
                </c:pt>
                <c:pt idx="91">
                  <c:v>21.093049506740257</c:v>
                </c:pt>
                <c:pt idx="92">
                  <c:v>21.116895177193044</c:v>
                </c:pt>
                <c:pt idx="93">
                  <c:v>21.091221329089446</c:v>
                </c:pt>
                <c:pt idx="94">
                  <c:v>21.065073950164074</c:v>
                </c:pt>
                <c:pt idx="95">
                  <c:v>21.08462717121933</c:v>
                </c:pt>
                <c:pt idx="96">
                  <c:v>21.056918842213715</c:v>
                </c:pt>
                <c:pt idx="97">
                  <c:v>21.073465714710625</c:v>
                </c:pt>
                <c:pt idx="98">
                  <c:v>21.044271932327685</c:v>
                </c:pt>
                <c:pt idx="99">
                  <c:v>21.014671247657986</c:v>
                </c:pt>
                <c:pt idx="100">
                  <c:v>21.027319128758975</c:v>
                </c:pt>
                <c:pt idx="101">
                  <c:v>20.996330696725543</c:v>
                </c:pt>
                <c:pt idx="102">
                  <c:v>20.964969781232746</c:v>
                </c:pt>
                <c:pt idx="103">
                  <c:v>20.933244742926618</c:v>
                </c:pt>
                <c:pt idx="104">
                  <c:v>20.941271183029265</c:v>
                </c:pt>
                <c:pt idx="105">
                  <c:v>20.90827298005509</c:v>
                </c:pt>
                <c:pt idx="106">
                  <c:v>20.913740202989644</c:v>
                </c:pt>
                <c:pt idx="107">
                  <c:v>20.879530248041604</c:v>
                </c:pt>
                <c:pt idx="108">
                  <c:v>20.845009259780102</c:v>
                </c:pt>
                <c:pt idx="109">
                  <c:v>20.84716973405437</c:v>
                </c:pt>
                <c:pt idx="110">
                  <c:v>20.811516293876565</c:v>
                </c:pt>
                <c:pt idx="111">
                  <c:v>20.775579251858286</c:v>
                </c:pt>
                <c:pt idx="112">
                  <c:v>20.73936513969416</c:v>
                </c:pt>
                <c:pt idx="113">
                  <c:v>20.702880349279486</c:v>
                </c:pt>
                <c:pt idx="114">
                  <c:v>20.666131136225943</c:v>
                </c:pt>
                <c:pt idx="115">
                  <c:v>20.662852291116767</c:v>
                </c:pt>
                <c:pt idx="116">
                  <c:v>20.658173577587625</c:v>
                </c:pt>
                <c:pt idx="117">
                  <c:v>20.619696525442475</c:v>
                </c:pt>
                <c:pt idx="118">
                  <c:v>20.580990563443617</c:v>
                </c:pt>
                <c:pt idx="119">
                  <c:v>20.542061129284466</c:v>
                </c:pt>
                <c:pt idx="120">
                  <c:v>20.50291354710412</c:v>
                </c:pt>
                <c:pt idx="121">
                  <c:v>20.46355303024454</c:v>
                </c:pt>
                <c:pt idx="122">
                  <c:v>20.45407988198675</c:v>
                </c:pt>
                <c:pt idx="123">
                  <c:v>20.41385910148118</c:v>
                </c:pt>
                <c:pt idx="124">
                  <c:v>20.402493766593594</c:v>
                </c:pt>
                <c:pt idx="125">
                  <c:v>20.361454684383805</c:v>
                </c:pt>
                <c:pt idx="126">
                  <c:v>20.320237512115167</c:v>
                </c:pt>
                <c:pt idx="127">
                  <c:v>20.278846694412916</c:v>
                </c:pt>
                <c:pt idx="128">
                  <c:v>20.237286585363766</c:v>
                </c:pt>
                <c:pt idx="129">
                  <c:v>20.19556145063294</c:v>
                </c:pt>
                <c:pt idx="130">
                  <c:v>20.15367546952253</c:v>
                </c:pt>
                <c:pt idx="131">
                  <c:v>20.111632736972993</c:v>
                </c:pt>
                <c:pt idx="132">
                  <c:v>20.069437265509762</c:v>
                </c:pt>
                <c:pt idx="133">
                  <c:v>20.052237016280515</c:v>
                </c:pt>
                <c:pt idx="134">
                  <c:v>20.009354802115297</c:v>
                </c:pt>
                <c:pt idx="135">
                  <c:v>19.99055763647709</c:v>
                </c:pt>
                <c:pt idx="136">
                  <c:v>19.94702268398495</c:v>
                </c:pt>
                <c:pt idx="137">
                  <c:v>19.903362611202088</c:v>
                </c:pt>
                <c:pt idx="138">
                  <c:v>19.859580847056332</c:v>
                </c:pt>
                <c:pt idx="139">
                  <c:v>19.815680752628204</c:v>
                </c:pt>
                <c:pt idx="140">
                  <c:v>19.771665622663342</c:v>
                </c:pt>
              </c:numCache>
            </c:numRef>
          </c:yVal>
          <c:smooth val="1"/>
        </c:ser>
        <c:ser>
          <c:idx val="2"/>
          <c:order val="2"/>
          <c:tx>
            <c:v>4 Transfers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Data!$AI$4:$AI$144</c:f>
              <c:numCache>
                <c:ptCount val="141"/>
                <c:pt idx="0">
                  <c:v>4.309446340351452</c:v>
                </c:pt>
                <c:pt idx="1">
                  <c:v>4.819941326473521</c:v>
                </c:pt>
                <c:pt idx="2">
                  <c:v>5.595857055447325</c:v>
                </c:pt>
                <c:pt idx="3">
                  <c:v>6.076724726506715</c:v>
                </c:pt>
                <c:pt idx="4">
                  <c:v>6.545445060596953</c:v>
                </c:pt>
                <c:pt idx="5">
                  <c:v>7.002469496821751</c:v>
                </c:pt>
                <c:pt idx="6">
                  <c:v>7.448226790403755</c:v>
                </c:pt>
                <c:pt idx="7">
                  <c:v>7.883124442787346</c:v>
                </c:pt>
                <c:pt idx="8">
                  <c:v>8.307550023767018</c:v>
                </c:pt>
                <c:pt idx="9">
                  <c:v>8.721872395103217</c:v>
                </c:pt>
                <c:pt idx="10">
                  <c:v>9.126442844146652</c:v>
                </c:pt>
                <c:pt idx="11">
                  <c:v>9.52159613515537</c:v>
                </c:pt>
                <c:pt idx="12">
                  <c:v>10.153153427784556</c:v>
                </c:pt>
                <c:pt idx="13">
                  <c:v>10.527522426254865</c:v>
                </c:pt>
                <c:pt idx="14">
                  <c:v>10.893453101425898</c:v>
                </c:pt>
                <c:pt idx="15">
                  <c:v>11.251221057090335</c:v>
                </c:pt>
                <c:pt idx="16">
                  <c:v>11.601089714599354</c:v>
                </c:pt>
                <c:pt idx="17">
                  <c:v>11.94331098963641</c:v>
                </c:pt>
                <c:pt idx="18">
                  <c:v>12.27812592389317</c:v>
                </c:pt>
                <c:pt idx="19">
                  <c:v>12.605765275141017</c:v>
                </c:pt>
                <c:pt idx="20">
                  <c:v>12.926450068883932</c:v>
                </c:pt>
                <c:pt idx="21">
                  <c:v>13.461904202297664</c:v>
                </c:pt>
                <c:pt idx="22">
                  <c:v>13.766922581318576</c:v>
                </c:pt>
                <c:pt idx="23">
                  <c:v>14.06564394035231</c:v>
                </c:pt>
                <c:pt idx="24">
                  <c:v>14.35825376515216</c:v>
                </c:pt>
                <c:pt idx="25">
                  <c:v>14.644930144018957</c:v>
                </c:pt>
                <c:pt idx="26">
                  <c:v>14.715787738157017</c:v>
                </c:pt>
                <c:pt idx="27">
                  <c:v>14.993262431304448</c:v>
                </c:pt>
                <c:pt idx="28">
                  <c:v>15.265256019666486</c:v>
                </c:pt>
                <c:pt idx="29">
                  <c:v>15.531921685470795</c:v>
                </c:pt>
                <c:pt idx="30">
                  <c:v>15.793406815072926</c:v>
                </c:pt>
                <c:pt idx="31">
                  <c:v>16.23379482834764</c:v>
                </c:pt>
                <c:pt idx="32">
                  <c:v>16.43628606885391</c:v>
                </c:pt>
                <c:pt idx="33">
                  <c:v>16.632721789616074</c:v>
                </c:pt>
                <c:pt idx="34">
                  <c:v>16.820015053616984</c:v>
                </c:pt>
                <c:pt idx="35">
                  <c:v>17.000309649711944</c:v>
                </c:pt>
                <c:pt idx="36">
                  <c:v>17.17489487567943</c:v>
                </c:pt>
                <c:pt idx="37">
                  <c:v>17.343927065973077</c:v>
                </c:pt>
                <c:pt idx="38">
                  <c:v>17.5075572487357</c:v>
                </c:pt>
                <c:pt idx="39">
                  <c:v>17.665931369235647</c:v>
                </c:pt>
                <c:pt idx="40">
                  <c:v>17.66926358624963</c:v>
                </c:pt>
                <c:pt idx="41">
                  <c:v>17.967471052211092</c:v>
                </c:pt>
                <c:pt idx="42">
                  <c:v>18.11090494729935</c:v>
                </c:pt>
                <c:pt idx="43">
                  <c:v>18.249619818800582</c:v>
                </c:pt>
                <c:pt idx="44">
                  <c:v>18.383739175536135</c:v>
                </c:pt>
                <c:pt idx="45">
                  <c:v>18.513382568315116</c:v>
                </c:pt>
                <c:pt idx="46">
                  <c:v>18.638665746736976</c:v>
                </c:pt>
                <c:pt idx="47">
                  <c:v>18.759700808523668</c:v>
                </c:pt>
                <c:pt idx="48">
                  <c:v>18.87659634179751</c:v>
                </c:pt>
                <c:pt idx="49">
                  <c:v>18.989457560694007</c:v>
                </c:pt>
                <c:pt idx="50">
                  <c:v>18.971274573455595</c:v>
                </c:pt>
                <c:pt idx="51">
                  <c:v>19.20348181188064</c:v>
                </c:pt>
                <c:pt idx="52">
                  <c:v>19.30483953685173</c:v>
                </c:pt>
                <c:pt idx="53">
                  <c:v>19.402552562905754</c:v>
                </c:pt>
                <c:pt idx="54">
                  <c:v>19.496711059467</c:v>
                </c:pt>
                <c:pt idx="55">
                  <c:v>19.587402514605824</c:v>
                </c:pt>
                <c:pt idx="56">
                  <c:v>19.67471183304038</c:v>
                </c:pt>
                <c:pt idx="57">
                  <c:v>19.758721429834814</c:v>
                </c:pt>
                <c:pt idx="58">
                  <c:v>19.72796534606271</c:v>
                </c:pt>
                <c:pt idx="59">
                  <c:v>19.807414213979744</c:v>
                </c:pt>
                <c:pt idx="60">
                  <c:v>19.88376670405828</c:v>
                </c:pt>
                <c:pt idx="61">
                  <c:v>20.063328675559177</c:v>
                </c:pt>
                <c:pt idx="62">
                  <c:v>20.131994813754034</c:v>
                </c:pt>
                <c:pt idx="63">
                  <c:v>20.19780819588663</c:v>
                </c:pt>
                <c:pt idx="64">
                  <c:v>20.26083611480972</c:v>
                </c:pt>
                <c:pt idx="65">
                  <c:v>20.22160020661123</c:v>
                </c:pt>
                <c:pt idx="66">
                  <c:v>20.280856693069747</c:v>
                </c:pt>
                <c:pt idx="67">
                  <c:v>20.337492939131177</c:v>
                </c:pt>
                <c:pt idx="68">
                  <c:v>20.391569656552434</c:v>
                </c:pt>
                <c:pt idx="69">
                  <c:v>20.44314591111175</c:v>
                </c:pt>
                <c:pt idx="70">
                  <c:v>20.492279176949793</c:v>
                </c:pt>
                <c:pt idx="71">
                  <c:v>20.629313745282495</c:v>
                </c:pt>
                <c:pt idx="72">
                  <c:v>20.583438991928276</c:v>
                </c:pt>
                <c:pt idx="73">
                  <c:v>20.62557299071516</c:v>
                </c:pt>
                <c:pt idx="74">
                  <c:v>20.665478994571348</c:v>
                </c:pt>
                <c:pt idx="75">
                  <c:v>20.703207262669768</c:v>
                </c:pt>
                <c:pt idx="76">
                  <c:v>20.73880674673542</c:v>
                </c:pt>
                <c:pt idx="77">
                  <c:v>20.77232513224857</c:v>
                </c:pt>
                <c:pt idx="78">
                  <c:v>20.722862989664755</c:v>
                </c:pt>
                <c:pt idx="79">
                  <c:v>20.75367047119074</c:v>
                </c:pt>
                <c:pt idx="80">
                  <c:v>20.782512905411753</c:v>
                </c:pt>
                <c:pt idx="81">
                  <c:v>20.809433676607288</c:v>
                </c:pt>
                <c:pt idx="82">
                  <c:v>20.910285809509496</c:v>
                </c:pt>
                <c:pt idx="83">
                  <c:v>20.85767834263005</c:v>
                </c:pt>
                <c:pt idx="84">
                  <c:v>20.8790836797605</c:v>
                </c:pt>
                <c:pt idx="85">
                  <c:v>20.898730301156636</c:v>
                </c:pt>
                <c:pt idx="86">
                  <c:v>20.916656452995575</c:v>
                </c:pt>
                <c:pt idx="87">
                  <c:v>20.93289944402782</c:v>
                </c:pt>
                <c:pt idx="88">
                  <c:v>20.947495673175787</c:v>
                </c:pt>
                <c:pt idx="89">
                  <c:v>20.89258482261975</c:v>
                </c:pt>
                <c:pt idx="90">
                  <c:v>20.905111673865168</c:v>
                </c:pt>
                <c:pt idx="91">
                  <c:v>20.91607965043967</c:v>
                </c:pt>
                <c:pt idx="92">
                  <c:v>20.990110570874883</c:v>
                </c:pt>
                <c:pt idx="93">
                  <c:v>20.933471431408048</c:v>
                </c:pt>
                <c:pt idx="94">
                  <c:v>20.93995950340308</c:v>
                </c:pt>
                <c:pt idx="95">
                  <c:v>20.945017280227134</c:v>
                </c:pt>
                <c:pt idx="96">
                  <c:v>20.948675035730002</c:v>
                </c:pt>
                <c:pt idx="97">
                  <c:v>20.9509623370851</c:v>
                </c:pt>
                <c:pt idx="98">
                  <c:v>20.893186642055692</c:v>
                </c:pt>
                <c:pt idx="99">
                  <c:v>20.893805670900775</c:v>
                </c:pt>
                <c:pt idx="100">
                  <c:v>20.893125168170183</c:v>
                </c:pt>
                <c:pt idx="101">
                  <c:v>20.891172305149645</c:v>
                </c:pt>
                <c:pt idx="102">
                  <c:v>20.887973633208894</c:v>
                </c:pt>
                <c:pt idx="103">
                  <c:v>20.883555100584097</c:v>
                </c:pt>
                <c:pt idx="104">
                  <c:v>20.877942068620683</c:v>
                </c:pt>
                <c:pt idx="105">
                  <c:v>20.871159327496734</c:v>
                </c:pt>
                <c:pt idx="106">
                  <c:v>20.81171971619619</c:v>
                </c:pt>
                <c:pt idx="107">
                  <c:v>20.803555839129004</c:v>
                </c:pt>
                <c:pt idx="108">
                  <c:v>20.794281363620502</c:v>
                </c:pt>
                <c:pt idx="109">
                  <c:v>20.783919145601658</c:v>
                </c:pt>
                <c:pt idx="110">
                  <c:v>20.77249153705777</c:v>
                </c:pt>
                <c:pt idx="111">
                  <c:v>20.712523305775235</c:v>
                </c:pt>
                <c:pt idx="112">
                  <c:v>20.699860906835124</c:v>
                </c:pt>
                <c:pt idx="113">
                  <c:v>20.68618623535808</c:v>
                </c:pt>
                <c:pt idx="114">
                  <c:v>20.67151993774845</c:v>
                </c:pt>
                <c:pt idx="115">
                  <c:v>20.65588221430212</c:v>
                </c:pt>
                <c:pt idx="116">
                  <c:v>20.639292830519718</c:v>
                </c:pt>
                <c:pt idx="117">
                  <c:v>20.621771128080756</c:v>
                </c:pt>
                <c:pt idx="118">
                  <c:v>20.56114867851786</c:v>
                </c:pt>
                <c:pt idx="119">
                  <c:v>20.542578494062653</c:v>
                </c:pt>
                <c:pt idx="120">
                  <c:v>20.523121711162716</c:v>
                </c:pt>
                <c:pt idx="121">
                  <c:v>20.5027962388299</c:v>
                </c:pt>
                <c:pt idx="122">
                  <c:v>20.442141165646525</c:v>
                </c:pt>
                <c:pt idx="123">
                  <c:v>20.420854149329895</c:v>
                </c:pt>
                <c:pt idx="124">
                  <c:v>20.398740669462946</c:v>
                </c:pt>
                <c:pt idx="125">
                  <c:v>20.375817329765326</c:v>
                </c:pt>
                <c:pt idx="126">
                  <c:v>20.352100389705694</c:v>
                </c:pt>
                <c:pt idx="127">
                  <c:v>20.327605772801338</c:v>
                </c:pt>
                <c:pt idx="128">
                  <c:v>20.266817680952947</c:v>
                </c:pt>
                <c:pt idx="129">
                  <c:v>20.241486472830154</c:v>
                </c:pt>
                <c:pt idx="130">
                  <c:v>20.215414961893373</c:v>
                </c:pt>
                <c:pt idx="131">
                  <c:v>20.18861793782674</c:v>
                </c:pt>
                <c:pt idx="132">
                  <c:v>20.127967305321924</c:v>
                </c:pt>
                <c:pt idx="133">
                  <c:v>20.100403762269714</c:v>
                </c:pt>
                <c:pt idx="134">
                  <c:v>20.07214932749258</c:v>
                </c:pt>
                <c:pt idx="135">
                  <c:v>20.011731035433318</c:v>
                </c:pt>
                <c:pt idx="136">
                  <c:v>20.013622515806098</c:v>
                </c:pt>
                <c:pt idx="137">
                  <c:v>19.983376822921425</c:v>
                </c:pt>
                <c:pt idx="138">
                  <c:v>19.922843522083976</c:v>
                </c:pt>
                <c:pt idx="139">
                  <c:v>19.89193273317637</c:v>
                </c:pt>
                <c:pt idx="140">
                  <c:v>19.860402260713975</c:v>
                </c:pt>
              </c:numCache>
            </c:numRef>
          </c:yVal>
          <c:smooth val="1"/>
        </c:ser>
        <c:ser>
          <c:idx val="3"/>
          <c:order val="3"/>
          <c:tx>
            <c:v>5 Transfers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Data!$AJ$4:$AJ$144</c:f>
              <c:numCache>
                <c:ptCount val="141"/>
                <c:pt idx="0">
                  <c:v>2.5169191549457173</c:v>
                </c:pt>
                <c:pt idx="1">
                  <c:v>3.193110179636667</c:v>
                </c:pt>
                <c:pt idx="2">
                  <c:v>3.8515818674931293</c:v>
                </c:pt>
                <c:pt idx="3">
                  <c:v>4.14858901741979</c:v>
                </c:pt>
                <c:pt idx="4">
                  <c:v>4.778216902375962</c:v>
                </c:pt>
                <c:pt idx="5">
                  <c:v>5.05640062407963</c:v>
                </c:pt>
                <c:pt idx="6">
                  <c:v>5.659183143455625</c:v>
                </c:pt>
                <c:pt idx="7">
                  <c:v>6.574003454635162</c:v>
                </c:pt>
                <c:pt idx="8">
                  <c:v>6.820678260875455</c:v>
                </c:pt>
                <c:pt idx="9">
                  <c:v>7.380429192362935</c:v>
                </c:pt>
                <c:pt idx="10">
                  <c:v>7.611946546949499</c:v>
                </c:pt>
                <c:pt idx="11">
                  <c:v>8.149344450141806</c:v>
                </c:pt>
                <c:pt idx="12">
                  <c:v>8.674204649930587</c:v>
                </c:pt>
                <c:pt idx="13">
                  <c:v>8.883267550354843</c:v>
                </c:pt>
                <c:pt idx="14">
                  <c:v>9.387923277808216</c:v>
                </c:pt>
                <c:pt idx="15">
                  <c:v>9.58449087444755</c:v>
                </c:pt>
                <c:pt idx="16">
                  <c:v>10.070167145710165</c:v>
                </c:pt>
                <c:pt idx="17">
                  <c:v>10.25510602690216</c:v>
                </c:pt>
                <c:pt idx="18">
                  <c:v>10.722925719670645</c:v>
                </c:pt>
                <c:pt idx="19">
                  <c:v>11.463970402564431</c:v>
                </c:pt>
                <c:pt idx="20">
                  <c:v>11.628382892839564</c:v>
                </c:pt>
                <c:pt idx="21">
                  <c:v>12.066636103468664</c:v>
                </c:pt>
                <c:pt idx="22">
                  <c:v>12.221454069183173</c:v>
                </c:pt>
                <c:pt idx="23">
                  <c:v>12.644463223477402</c:v>
                </c:pt>
                <c:pt idx="24">
                  <c:v>12.79030725913405</c:v>
                </c:pt>
                <c:pt idx="25">
                  <c:v>13.198902714717622</c:v>
                </c:pt>
                <c:pt idx="26">
                  <c:v>13.59916804521411</c:v>
                </c:pt>
                <c:pt idx="27">
                  <c:v>13.731292004784878</c:v>
                </c:pt>
                <c:pt idx="28">
                  <c:v>14.11832701264219</c:v>
                </c:pt>
                <c:pt idx="29">
                  <c:v>14.242866057929938</c:v>
                </c:pt>
                <c:pt idx="30">
                  <c:v>14.617352905571634</c:v>
                </c:pt>
                <c:pt idx="31">
                  <c:v>14.734767154864674</c:v>
                </c:pt>
                <c:pt idx="32">
                  <c:v>15.34456263299535</c:v>
                </c:pt>
                <c:pt idx="33">
                  <c:v>15.452936243732056</c:v>
                </c:pt>
                <c:pt idx="34">
                  <c:v>15.789913516024834</c:v>
                </c:pt>
                <c:pt idx="35">
                  <c:v>16.074622058810053</c:v>
                </c:pt>
                <c:pt idx="36">
                  <c:v>16.143757923159956</c:v>
                </c:pt>
                <c:pt idx="37">
                  <c:v>16.41151852716213</c:v>
                </c:pt>
                <c:pt idx="38">
                  <c:v>16.471087830079583</c:v>
                </c:pt>
                <c:pt idx="39">
                  <c:v>16.723641638606413</c:v>
                </c:pt>
                <c:pt idx="40">
                  <c:v>16.77668798355489</c:v>
                </c:pt>
                <c:pt idx="41">
                  <c:v>17.016706176295454</c:v>
                </c:pt>
                <c:pt idx="42">
                  <c:v>17.063620892306183</c:v>
                </c:pt>
                <c:pt idx="43">
                  <c:v>17.291705940247237</c:v>
                </c:pt>
                <c:pt idx="44">
                  <c:v>17.690938912443578</c:v>
                </c:pt>
                <c:pt idx="45">
                  <c:v>17.725787072011297</c:v>
                </c:pt>
                <c:pt idx="46">
                  <c:v>17.932170871209443</c:v>
                </c:pt>
                <c:pt idx="47">
                  <c:v>17.961885582728954</c:v>
                </c:pt>
                <c:pt idx="48">
                  <c:v>18.157848910305038</c:v>
                </c:pt>
                <c:pt idx="49">
                  <c:v>18.1827299074311</c:v>
                </c:pt>
                <c:pt idx="50">
                  <c:v>18.368751313277762</c:v>
                </c:pt>
                <c:pt idx="51">
                  <c:v>18.389078645377644</c:v>
                </c:pt>
                <c:pt idx="52">
                  <c:v>18.565609120106174</c:v>
                </c:pt>
                <c:pt idx="53">
                  <c:v>18.58164469226118</c:v>
                </c:pt>
                <c:pt idx="54">
                  <c:v>18.749109644945673</c:v>
                </c:pt>
                <c:pt idx="55">
                  <c:v>18.76109861639329</c:v>
                </c:pt>
                <c:pt idx="56">
                  <c:v>19.066875542794115</c:v>
                </c:pt>
                <c:pt idx="57">
                  <c:v>19.073167485318905</c:v>
                </c:pt>
                <c:pt idx="58">
                  <c:v>19.221039049793006</c:v>
                </c:pt>
                <c:pt idx="59">
                  <c:v>19.363647417264932</c:v>
                </c:pt>
                <c:pt idx="60">
                  <c:v>19.363823783677958</c:v>
                </c:pt>
                <c:pt idx="61">
                  <c:v>19.49879914951762</c:v>
                </c:pt>
                <c:pt idx="62">
                  <c:v>19.49576519574231</c:v>
                </c:pt>
                <c:pt idx="63">
                  <c:v>19.623433190521983</c:v>
                </c:pt>
                <c:pt idx="64">
                  <c:v>19.617368848997454</c:v>
                </c:pt>
                <c:pt idx="65">
                  <c:v>19.738038021711922</c:v>
                </c:pt>
                <c:pt idx="66">
                  <c:v>19.729112451892266</c:v>
                </c:pt>
                <c:pt idx="67">
                  <c:v>19.843075379872015</c:v>
                </c:pt>
                <c:pt idx="68">
                  <c:v>19.83144772697566</c:v>
                </c:pt>
                <c:pt idx="69">
                  <c:v>20.05797500380398</c:v>
                </c:pt>
                <c:pt idx="70">
                  <c:v>20.04230659731774</c:v>
                </c:pt>
                <c:pt idx="71">
                  <c:v>20.141519897828363</c:v>
                </c:pt>
                <c:pt idx="72">
                  <c:v>20.12348979419837</c:v>
                </c:pt>
                <c:pt idx="73">
                  <c:v>20.216851180831583</c:v>
                </c:pt>
                <c:pt idx="74">
                  <c:v>20.196590388105857</c:v>
                </c:pt>
                <c:pt idx="75">
                  <c:v>20.284335635292994</c:v>
                </c:pt>
                <c:pt idx="76">
                  <c:v>20.26196771893517</c:v>
                </c:pt>
                <c:pt idx="77">
                  <c:v>20.344321139587056</c:v>
                </c:pt>
                <c:pt idx="78">
                  <c:v>20.319962714844632</c:v>
                </c:pt>
                <c:pt idx="79">
                  <c:v>20.397137845915363</c:v>
                </c:pt>
                <c:pt idx="80">
                  <c:v>20.37089903213043</c:v>
                </c:pt>
                <c:pt idx="81">
                  <c:v>20.5411985335038</c:v>
                </c:pt>
                <c:pt idx="82">
                  <c:v>20.511968043752532</c:v>
                </c:pt>
                <c:pt idx="83">
                  <c:v>20.577579923860437</c:v>
                </c:pt>
                <c:pt idx="84">
                  <c:v>20.546709872526563</c:v>
                </c:pt>
                <c:pt idx="85">
                  <c:v>20.607775231572766</c:v>
                </c:pt>
                <c:pt idx="86">
                  <c:v>20.57535714662569</c:v>
                </c:pt>
                <c:pt idx="87">
                  <c:v>20.632050564574374</c:v>
                </c:pt>
                <c:pt idx="88">
                  <c:v>20.598171050051132</c:v>
                </c:pt>
                <c:pt idx="89">
                  <c:v>20.65065917690792</c:v>
                </c:pt>
                <c:pt idx="90">
                  <c:v>20.615400217132052</c:v>
                </c:pt>
                <c:pt idx="91">
                  <c:v>20.66384221282822</c:v>
                </c:pt>
                <c:pt idx="92">
                  <c:v>20.627281454757856</c:v>
                </c:pt>
                <c:pt idx="93">
                  <c:v>20.590607795814506</c:v>
                </c:pt>
                <c:pt idx="94">
                  <c:v>20.713709941419342</c:v>
                </c:pt>
                <c:pt idx="95">
                  <c:v>20.674839693959417</c:v>
                </c:pt>
                <c:pt idx="96">
                  <c:v>20.7130622143893</c:v>
                </c:pt>
                <c:pt idx="97">
                  <c:v>20.673081883330692</c:v>
                </c:pt>
                <c:pt idx="98">
                  <c:v>20.707781695871695</c:v>
                </c:pt>
                <c:pt idx="99">
                  <c:v>20.666755149565482</c:v>
                </c:pt>
                <c:pt idx="100">
                  <c:v>20.69806175519896</c:v>
                </c:pt>
                <c:pt idx="101">
                  <c:v>20.65604959390777</c:v>
                </c:pt>
                <c:pt idx="102">
                  <c:v>20.68408698387375</c:v>
                </c:pt>
                <c:pt idx="103">
                  <c:v>20.64114672862765</c:v>
                </c:pt>
                <c:pt idx="104">
                  <c:v>20.666033668195578</c:v>
                </c:pt>
                <c:pt idx="105">
                  <c:v>20.622219937016613</c:v>
                </c:pt>
                <c:pt idx="106">
                  <c:v>20.644070231754107</c:v>
                </c:pt>
                <c:pt idx="107">
                  <c:v>20.663790013215582</c:v>
                </c:pt>
                <c:pt idx="108">
                  <c:v>20.61835765002284</c:v>
                </c:pt>
                <c:pt idx="109">
                  <c:v>20.635219049147423</c:v>
                </c:pt>
                <c:pt idx="110">
                  <c:v>20.589049839097886</c:v>
                </c:pt>
                <c:pt idx="111">
                  <c:v>20.603154799372877</c:v>
                </c:pt>
                <c:pt idx="112">
                  <c:v>20.556294020456054</c:v>
                </c:pt>
                <c:pt idx="113">
                  <c:v>20.567740358170866</c:v>
                </c:pt>
                <c:pt idx="114">
                  <c:v>20.520231063451703</c:v>
                </c:pt>
                <c:pt idx="115">
                  <c:v>20.52911266839371</c:v>
                </c:pt>
                <c:pt idx="116">
                  <c:v>20.480995807131105</c:v>
                </c:pt>
                <c:pt idx="117">
                  <c:v>20.432945072912705</c:v>
                </c:pt>
                <c:pt idx="118">
                  <c:v>20.438717362815765</c:v>
                </c:pt>
                <c:pt idx="119">
                  <c:v>20.390106756369715</c:v>
                </c:pt>
                <c:pt idx="120">
                  <c:v>20.445037722478176</c:v>
                </c:pt>
                <c:pt idx="121">
                  <c:v>20.395233650397085</c:v>
                </c:pt>
                <c:pt idx="122">
                  <c:v>20.39528379605474</c:v>
                </c:pt>
                <c:pt idx="123">
                  <c:v>20.34500984367201</c:v>
                </c:pt>
                <c:pt idx="124">
                  <c:v>20.2948339621506</c:v>
                </c:pt>
                <c:pt idx="125">
                  <c:v>20.292175467683382</c:v>
                </c:pt>
                <c:pt idx="126">
                  <c:v>20.241568946490368</c:v>
                </c:pt>
                <c:pt idx="127">
                  <c:v>20.236836467342975</c:v>
                </c:pt>
                <c:pt idx="128">
                  <c:v>20.18582978750492</c:v>
                </c:pt>
                <c:pt idx="129">
                  <c:v>20.179094461311475</c:v>
                </c:pt>
                <c:pt idx="130">
                  <c:v>20.127716663157805</c:v>
                </c:pt>
                <c:pt idx="131">
                  <c:v>20.07645531733545</c:v>
                </c:pt>
                <c:pt idx="132">
                  <c:v>20.06732570325455</c:v>
                </c:pt>
                <c:pt idx="133">
                  <c:v>20.015726310119796</c:v>
                </c:pt>
                <c:pt idx="134">
                  <c:v>20.044868493313768</c:v>
                </c:pt>
                <c:pt idx="135">
                  <c:v>19.9924059201815</c:v>
                </c:pt>
                <c:pt idx="136">
                  <c:v>19.94007567887982</c:v>
                </c:pt>
                <c:pt idx="137">
                  <c:v>19.925988481344678</c:v>
                </c:pt>
                <c:pt idx="138">
                  <c:v>19.873390283215084</c:v>
                </c:pt>
                <c:pt idx="139">
                  <c:v>19.85761801575721</c:v>
                </c:pt>
                <c:pt idx="140">
                  <c:v>19.80477471850891</c:v>
                </c:pt>
              </c:numCache>
            </c:numRef>
          </c:yVal>
          <c:smooth val="1"/>
        </c:ser>
        <c:ser>
          <c:idx val="4"/>
          <c:order val="4"/>
          <c:tx>
            <c:v>6 Transfers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Data!$AK$4:$AK$144</c:f>
              <c:numCache>
                <c:ptCount val="141"/>
                <c:pt idx="0">
                  <c:v>0.8640612399484835</c:v>
                </c:pt>
                <c:pt idx="1">
                  <c:v>1.2791738171238063</c:v>
                </c:pt>
                <c:pt idx="2">
                  <c:v>2.1037342288482312</c:v>
                </c:pt>
                <c:pt idx="3">
                  <c:v>2.4923760768972314</c:v>
                </c:pt>
                <c:pt idx="4">
                  <c:v>2.8712606165891814</c:v>
                </c:pt>
                <c:pt idx="5">
                  <c:v>3.6445355774486803</c:v>
                </c:pt>
                <c:pt idx="6">
                  <c:v>3.999888522742222</c:v>
                </c:pt>
                <c:pt idx="7">
                  <c:v>4.346643921304916</c:v>
                </c:pt>
                <c:pt idx="8">
                  <c:v>5.073712519412821</c:v>
                </c:pt>
                <c:pt idx="9">
                  <c:v>5.399451142057901</c:v>
                </c:pt>
                <c:pt idx="10">
                  <c:v>5.717580934089896</c:v>
                </c:pt>
                <c:pt idx="11">
                  <c:v>6.402837269473741</c:v>
                </c:pt>
                <c:pt idx="12">
                  <c:v>6.7021153910891265</c:v>
                </c:pt>
                <c:pt idx="13">
                  <c:v>7.36012925622372</c:v>
                </c:pt>
                <c:pt idx="14">
                  <c:v>8.00292837339705</c:v>
                </c:pt>
                <c:pt idx="15">
                  <c:v>8.274355166352938</c:v>
                </c:pt>
                <c:pt idx="16">
                  <c:v>8.539841337616775</c:v>
                </c:pt>
                <c:pt idx="17">
                  <c:v>9.148277493816158</c:v>
                </c:pt>
                <c:pt idx="18">
                  <c:v>9.398591065164792</c:v>
                </c:pt>
                <c:pt idx="19">
                  <c:v>9.643589097937518</c:v>
                </c:pt>
                <c:pt idx="20">
                  <c:v>10.220578214430782</c:v>
                </c:pt>
                <c:pt idx="21">
                  <c:v>10.45181499419889</c:v>
                </c:pt>
                <c:pt idx="22">
                  <c:v>10.678280443162649</c:v>
                </c:pt>
                <c:pt idx="23">
                  <c:v>11.226398861225674</c:v>
                </c:pt>
                <c:pt idx="24">
                  <c:v>11.44034325868008</c:v>
                </c:pt>
                <c:pt idx="25">
                  <c:v>11.64999219487376</c:v>
                </c:pt>
                <c:pt idx="26">
                  <c:v>12.171526133926331</c:v>
                </c:pt>
                <c:pt idx="27">
                  <c:v>12.682377841098248</c:v>
                </c:pt>
                <c:pt idx="28">
                  <c:v>12.873583899224379</c:v>
                </c:pt>
                <c:pt idx="29">
                  <c:v>13.06107964860791</c:v>
                </c:pt>
                <c:pt idx="30">
                  <c:v>13.548138042254088</c:v>
                </c:pt>
                <c:pt idx="31">
                  <c:v>13.725552510333031</c:v>
                </c:pt>
                <c:pt idx="32">
                  <c:v>13.899606730342159</c:v>
                </c:pt>
                <c:pt idx="33">
                  <c:v>14.364618370053233</c:v>
                </c:pt>
                <c:pt idx="34">
                  <c:v>14.529414997104956</c:v>
                </c:pt>
                <c:pt idx="35">
                  <c:v>14.691161342347526</c:v>
                </c:pt>
                <c:pt idx="36">
                  <c:v>15.135695745252306</c:v>
                </c:pt>
                <c:pt idx="37">
                  <c:v>15.288920421694973</c:v>
                </c:pt>
                <c:pt idx="38">
                  <c:v>15.408914689293685</c:v>
                </c:pt>
                <c:pt idx="39">
                  <c:v>15.766178803828963</c:v>
                </c:pt>
                <c:pt idx="40">
                  <c:v>15.87272987808284</c:v>
                </c:pt>
                <c:pt idx="41">
                  <c:v>15.974371126900799</c:v>
                </c:pt>
                <c:pt idx="42">
                  <c:v>16.30091319189907</c:v>
                </c:pt>
                <c:pt idx="43">
                  <c:v>16.616606893168715</c:v>
                </c:pt>
                <c:pt idx="44">
                  <c:v>16.70294827242131</c:v>
                </c:pt>
                <c:pt idx="45">
                  <c:v>16.786572297328572</c:v>
                </c:pt>
                <c:pt idx="46">
                  <c:v>17.080191301428076</c:v>
                </c:pt>
                <c:pt idx="47">
                  <c:v>17.155585684477817</c:v>
                </c:pt>
                <c:pt idx="48">
                  <c:v>17.228513327483387</c:v>
                </c:pt>
                <c:pt idx="49">
                  <c:v>17.299035411454554</c:v>
                </c:pt>
                <c:pt idx="50">
                  <c:v>17.566892966837283</c:v>
                </c:pt>
                <c:pt idx="51">
                  <c:v>17.629992534793512</c:v>
                </c:pt>
                <c:pt idx="52">
                  <c:v>17.69090550892382</c:v>
                </c:pt>
                <c:pt idx="53">
                  <c:v>17.93991556777237</c:v>
                </c:pt>
                <c:pt idx="54">
                  <c:v>17.9939742315675</c:v>
                </c:pt>
                <c:pt idx="55">
                  <c:v>18.04604385585821</c:v>
                </c:pt>
                <c:pt idx="56">
                  <c:v>18.27742974860416</c:v>
                </c:pt>
                <c:pt idx="57">
                  <c:v>18.500750766448924</c:v>
                </c:pt>
                <c:pt idx="58">
                  <c:v>18.542225465173868</c:v>
                </c:pt>
                <c:pt idx="59">
                  <c:v>18.581971459035966</c:v>
                </c:pt>
                <c:pt idx="60">
                  <c:v>18.789260006534864</c:v>
                </c:pt>
                <c:pt idx="61">
                  <c:v>18.823347746951633</c:v>
                </c:pt>
                <c:pt idx="62">
                  <c:v>18.855861546442014</c:v>
                </c:pt>
                <c:pt idx="63">
                  <c:v>18.88683785905606</c:v>
                </c:pt>
                <c:pt idx="64">
                  <c:v>19.075390300462086</c:v>
                </c:pt>
                <c:pt idx="65">
                  <c:v>19.101227835223117</c:v>
                </c:pt>
                <c:pt idx="66">
                  <c:v>19.125664694468398</c:v>
                </c:pt>
                <c:pt idx="67">
                  <c:v>19.300354906529833</c:v>
                </c:pt>
                <c:pt idx="68">
                  <c:v>19.320024524025925</c:v>
                </c:pt>
                <c:pt idx="69">
                  <c:v>19.338417892153767</c:v>
                </c:pt>
                <c:pt idx="70">
                  <c:v>19.355563797250987</c:v>
                </c:pt>
                <c:pt idx="71">
                  <c:v>19.65560659979958</c:v>
                </c:pt>
                <c:pt idx="72">
                  <c:v>19.666490672735947</c:v>
                </c:pt>
                <c:pt idx="73">
                  <c:v>19.676266330578102</c:v>
                </c:pt>
                <c:pt idx="74">
                  <c:v>19.684958321305352</c:v>
                </c:pt>
                <c:pt idx="75">
                  <c:v>19.82567490874225</c:v>
                </c:pt>
                <c:pt idx="76">
                  <c:v>19.83047085075687</c:v>
                </c:pt>
                <c:pt idx="77">
                  <c:v>19.83427983045288</c:v>
                </c:pt>
                <c:pt idx="78">
                  <c:v>19.96395363384636</c:v>
                </c:pt>
                <c:pt idx="79">
                  <c:v>19.964139005950955</c:v>
                </c:pt>
                <c:pt idx="80">
                  <c:v>19.963425799935656</c:v>
                </c:pt>
                <c:pt idx="81">
                  <c:v>19.961833747604185</c:v>
                </c:pt>
                <c:pt idx="82">
                  <c:v>20.078605693209145</c:v>
                </c:pt>
                <c:pt idx="83">
                  <c:v>20.07370262863225</c:v>
                </c:pt>
                <c:pt idx="84">
                  <c:v>20.067999735213693</c:v>
                </c:pt>
                <c:pt idx="85">
                  <c:v>20.06151445088827</c:v>
                </c:pt>
                <c:pt idx="86">
                  <c:v>20.277520824550226</c:v>
                </c:pt>
                <c:pt idx="87">
                  <c:v>20.266500302303324</c:v>
                </c:pt>
                <c:pt idx="88">
                  <c:v>20.25478904875892</c:v>
                </c:pt>
                <c:pt idx="89">
                  <c:v>20.24240211951448</c:v>
                </c:pt>
                <c:pt idx="90">
                  <c:v>20.33382814948863</c:v>
                </c:pt>
                <c:pt idx="91">
                  <c:v>20.318715578264808</c:v>
                </c:pt>
                <c:pt idx="92">
                  <c:v>20.30298969622219</c:v>
                </c:pt>
                <c:pt idx="93">
                  <c:v>20.286663843295166</c:v>
                </c:pt>
                <c:pt idx="94">
                  <c:v>20.36787519542259</c:v>
                </c:pt>
                <c:pt idx="95">
                  <c:v>20.34905232827409</c:v>
                </c:pt>
                <c:pt idx="96">
                  <c:v>20.329685564114104</c:v>
                </c:pt>
                <c:pt idx="97">
                  <c:v>20.309786738040366</c:v>
                </c:pt>
                <c:pt idx="98">
                  <c:v>20.381491827911248</c:v>
                </c:pt>
                <c:pt idx="99">
                  <c:v>20.35930377454977</c:v>
                </c:pt>
                <c:pt idx="100">
                  <c:v>20.336634162484064</c:v>
                </c:pt>
                <c:pt idx="101">
                  <c:v>20.313493503630887</c:v>
                </c:pt>
                <c:pt idx="102">
                  <c:v>20.462061221522497</c:v>
                </c:pt>
                <c:pt idx="103">
                  <c:v>20.435638243664442</c:v>
                </c:pt>
                <c:pt idx="104">
                  <c:v>20.408805113812196</c:v>
                </c:pt>
                <c:pt idx="105">
                  <c:v>20.38157091932958</c:v>
                </c:pt>
                <c:pt idx="106">
                  <c:v>20.4343197863732</c:v>
                </c:pt>
                <c:pt idx="107">
                  <c:v>20.40519343889058</c:v>
                </c:pt>
                <c:pt idx="108">
                  <c:v>20.375706370806775</c:v>
                </c:pt>
                <c:pt idx="109">
                  <c:v>20.345866661949593</c:v>
                </c:pt>
                <c:pt idx="110">
                  <c:v>20.39099630924516</c:v>
                </c:pt>
                <c:pt idx="111">
                  <c:v>20.359419703566786</c:v>
                </c:pt>
                <c:pt idx="112">
                  <c:v>20.327526945070478</c:v>
                </c:pt>
                <c:pt idx="113">
                  <c:v>20.295325222082727</c:v>
                </c:pt>
                <c:pt idx="114">
                  <c:v>20.333338200869395</c:v>
                </c:pt>
                <c:pt idx="115">
                  <c:v>20.29954159358525</c:v>
                </c:pt>
                <c:pt idx="116">
                  <c:v>20.26546906372906</c:v>
                </c:pt>
                <c:pt idx="117">
                  <c:v>20.29804900404337</c:v>
                </c:pt>
                <c:pt idx="118">
                  <c:v>20.262487531891928</c:v>
                </c:pt>
                <c:pt idx="119">
                  <c:v>20.291076334856843</c:v>
                </c:pt>
                <c:pt idx="120">
                  <c:v>20.25410210743892</c:v>
                </c:pt>
                <c:pt idx="121">
                  <c:v>20.216905327808206</c:v>
                </c:pt>
                <c:pt idx="122">
                  <c:v>20.17949139643658</c:v>
                </c:pt>
                <c:pt idx="123">
                  <c:v>20.202013091858706</c:v>
                </c:pt>
                <c:pt idx="124">
                  <c:v>20.163301855504752</c:v>
                </c:pt>
                <c:pt idx="125">
                  <c:v>20.124399584971304</c:v>
                </c:pt>
                <c:pt idx="126">
                  <c:v>20.085311084775608</c:v>
                </c:pt>
                <c:pt idx="127">
                  <c:v>20.046041060621143</c:v>
                </c:pt>
                <c:pt idx="128">
                  <c:v>20.06187297283541</c:v>
                </c:pt>
                <c:pt idx="129">
                  <c:v>20.021430712385143</c:v>
                </c:pt>
                <c:pt idx="130">
                  <c:v>19.980830222528496</c:v>
                </c:pt>
                <c:pt idx="131">
                  <c:v>19.940075689659114</c:v>
                </c:pt>
                <c:pt idx="132">
                  <c:v>19.95065662565843</c:v>
                </c:pt>
                <c:pt idx="133">
                  <c:v>19.95897688268302</c:v>
                </c:pt>
                <c:pt idx="134">
                  <c:v>19.91624605317454</c:v>
                </c:pt>
                <c:pt idx="135">
                  <c:v>19.87339503753526</c:v>
                </c:pt>
                <c:pt idx="136">
                  <c:v>19.83042735142819</c:v>
                </c:pt>
                <c:pt idx="137">
                  <c:v>19.78734643974862</c:v>
                </c:pt>
                <c:pt idx="138">
                  <c:v>19.790028020433066</c:v>
                </c:pt>
                <c:pt idx="139">
                  <c:v>19.746011083941788</c:v>
                </c:pt>
                <c:pt idx="140">
                  <c:v>19.70189911561016</c:v>
                </c:pt>
              </c:numCache>
            </c:numRef>
          </c:yVal>
          <c:smooth val="1"/>
        </c:ser>
        <c:ser>
          <c:idx val="5"/>
          <c:order val="5"/>
          <c:tx>
            <c:v>7 Transfers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Data!$AL$4:$AL$144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0.49154220179081487</c:v>
                </c:pt>
                <c:pt idx="3">
                  <c:v>0.9705121370253409</c:v>
                </c:pt>
                <c:pt idx="4">
                  <c:v>1.4373853065767015</c:v>
                </c:pt>
                <c:pt idx="5">
                  <c:v>1.8926129322630798</c:v>
                </c:pt>
                <c:pt idx="6">
                  <c:v>2.336623510789865</c:v>
                </c:pt>
                <c:pt idx="7">
                  <c:v>2.769824248656359</c:v>
                </c:pt>
                <c:pt idx="8">
                  <c:v>3.1926023886055903</c:v>
                </c:pt>
                <c:pt idx="9">
                  <c:v>4.054244981982956</c:v>
                </c:pt>
                <c:pt idx="10">
                  <c:v>4.451800906878345</c:v>
                </c:pt>
                <c:pt idx="11">
                  <c:v>4.840113936712762</c:v>
                </c:pt>
                <c:pt idx="12">
                  <c:v>5.219498468828446</c:v>
                </c:pt>
                <c:pt idx="13">
                  <c:v>5.590254449840373</c:v>
                </c:pt>
                <c:pt idx="14">
                  <c:v>5.952668209383318</c:v>
                </c:pt>
                <c:pt idx="15">
                  <c:v>6.307013236208381</c:v>
                </c:pt>
                <c:pt idx="16">
                  <c:v>7.066355680412224</c:v>
                </c:pt>
                <c:pt idx="17">
                  <c:v>7.400670876769606</c:v>
                </c:pt>
                <c:pt idx="18">
                  <c:v>8.130991989004828</c:v>
                </c:pt>
                <c:pt idx="19">
                  <c:v>8.44662776519115</c:v>
                </c:pt>
                <c:pt idx="20">
                  <c:v>8.755578728628391</c:v>
                </c:pt>
                <c:pt idx="21">
                  <c:v>9.058049098154592</c:v>
                </c:pt>
                <c:pt idx="22">
                  <c:v>9.354234656304204</c:v>
                </c:pt>
                <c:pt idx="23">
                  <c:v>10.025784720217102</c:v>
                </c:pt>
                <c:pt idx="24">
                  <c:v>10.305928858461572</c:v>
                </c:pt>
                <c:pt idx="25">
                  <c:v>10.580408359600494</c:v>
                </c:pt>
                <c:pt idx="26">
                  <c:v>10.84938702024185</c:v>
                </c:pt>
                <c:pt idx="27">
                  <c:v>11.113022231111533</c:v>
                </c:pt>
                <c:pt idx="28">
                  <c:v>11.371465292173516</c:v>
                </c:pt>
                <c:pt idx="29">
                  <c:v>11.624861709136358</c:v>
                </c:pt>
                <c:pt idx="30">
                  <c:v>11.873351472625668</c:v>
                </c:pt>
                <c:pt idx="31">
                  <c:v>12.46809859541311</c:v>
                </c:pt>
                <c:pt idx="32">
                  <c:v>12.703722185440066</c:v>
                </c:pt>
                <c:pt idx="33">
                  <c:v>12.934891228112615</c:v>
                </c:pt>
                <c:pt idx="34">
                  <c:v>13.16172441711901</c:v>
                </c:pt>
                <c:pt idx="35">
                  <c:v>13.72163452089661</c:v>
                </c:pt>
                <c:pt idx="36">
                  <c:v>13.936926451730159</c:v>
                </c:pt>
                <c:pt idx="37">
                  <c:v>14.148269814778693</c:v>
                </c:pt>
                <c:pt idx="38">
                  <c:v>14.355765832736022</c:v>
                </c:pt>
                <c:pt idx="39">
                  <c:v>14.884025627178438</c:v>
                </c:pt>
                <c:pt idx="40">
                  <c:v>15.063963857924195</c:v>
                </c:pt>
                <c:pt idx="41">
                  <c:v>15.21971556520487</c:v>
                </c:pt>
                <c:pt idx="42">
                  <c:v>15.371159730652087</c:v>
                </c:pt>
                <c:pt idx="43">
                  <c:v>15.516653118964513</c:v>
                </c:pt>
                <c:pt idx="44">
                  <c:v>15.655944024494076</c:v>
                </c:pt>
                <c:pt idx="45">
                  <c:v>15.791150950154266</c:v>
                </c:pt>
                <c:pt idx="46">
                  <c:v>15.922377694424922</c:v>
                </c:pt>
                <c:pt idx="47">
                  <c:v>16.04972478741032</c:v>
                </c:pt>
                <c:pt idx="48">
                  <c:v>16.420149250455236</c:v>
                </c:pt>
                <c:pt idx="49">
                  <c:v>16.536330223569006</c:v>
                </c:pt>
                <c:pt idx="50">
                  <c:v>16.648978253180324</c:v>
                </c:pt>
                <c:pt idx="51">
                  <c:v>16.758180557632084</c:v>
                </c:pt>
                <c:pt idx="52">
                  <c:v>17.094762827664628</c:v>
                </c:pt>
                <c:pt idx="53">
                  <c:v>17.19389302569877</c:v>
                </c:pt>
                <c:pt idx="54">
                  <c:v>17.28988131212217</c:v>
                </c:pt>
                <c:pt idx="55">
                  <c:v>17.38280362249651</c:v>
                </c:pt>
                <c:pt idx="56">
                  <c:v>17.472733657276507</c:v>
                </c:pt>
                <c:pt idx="57">
                  <c:v>17.772275649175587</c:v>
                </c:pt>
                <c:pt idx="58">
                  <c:v>17.853294845937167</c:v>
                </c:pt>
                <c:pt idx="59">
                  <c:v>17.93158154585406</c:v>
                </c:pt>
                <c:pt idx="60">
                  <c:v>18.007200177863513</c:v>
                </c:pt>
                <c:pt idx="61">
                  <c:v>18.080213339457167</c:v>
                </c:pt>
                <c:pt idx="62">
                  <c:v>18.150681860833107</c:v>
                </c:pt>
                <c:pt idx="63">
                  <c:v>18.218664866346334</c:v>
                </c:pt>
                <c:pt idx="64">
                  <c:v>18.284219833390836</c:v>
                </c:pt>
                <c:pt idx="65">
                  <c:v>18.34740264883851</c:v>
                </c:pt>
                <c:pt idx="66">
                  <c:v>18.59284782068488</c:v>
                </c:pt>
                <c:pt idx="67">
                  <c:v>18.64874840636549</c:v>
                </c:pt>
                <c:pt idx="68">
                  <c:v>18.702477611980214</c:v>
                </c:pt>
                <c:pt idx="69">
                  <c:v>18.92928180535638</c:v>
                </c:pt>
                <c:pt idx="70">
                  <c:v>18.976253297193242</c:v>
                </c:pt>
                <c:pt idx="71">
                  <c:v>19.021236446687457</c:v>
                </c:pt>
                <c:pt idx="72">
                  <c:v>19.06427581677622</c:v>
                </c:pt>
                <c:pt idx="73">
                  <c:v>19.105414797342114</c:v>
                </c:pt>
                <c:pt idx="74">
                  <c:v>19.144695642978153</c:v>
                </c:pt>
                <c:pt idx="75">
                  <c:v>19.182159509293296</c:v>
                </c:pt>
                <c:pt idx="76">
                  <c:v>19.37460787493206</c:v>
                </c:pt>
                <c:pt idx="77">
                  <c:v>19.406268816305488</c:v>
                </c:pt>
                <c:pt idx="78">
                  <c:v>19.43626407674283</c:v>
                </c:pt>
                <c:pt idx="79">
                  <c:v>19.46463009276123</c:v>
                </c:pt>
                <c:pt idx="80">
                  <c:v>19.49140238000878</c:v>
                </c:pt>
                <c:pt idx="81">
                  <c:v>19.51661556158747</c:v>
                </c:pt>
                <c:pt idx="82">
                  <c:v>19.540303395331815</c:v>
                </c:pt>
                <c:pt idx="83">
                  <c:v>19.56249880008789</c:v>
                </c:pt>
                <c:pt idx="84">
                  <c:v>19.583233881036055</c:v>
                </c:pt>
                <c:pt idx="85">
                  <c:v>19.602539954097658</c:v>
                </c:pt>
                <c:pt idx="86">
                  <c:v>19.75460441311274</c:v>
                </c:pt>
                <c:pt idx="87">
                  <c:v>19.90020783476618</c:v>
                </c:pt>
                <c:pt idx="88">
                  <c:v>19.911546903672434</c:v>
                </c:pt>
                <c:pt idx="89">
                  <c:v>19.921629651443705</c:v>
                </c:pt>
                <c:pt idx="90">
                  <c:v>19.930482782171485</c:v>
                </c:pt>
                <c:pt idx="91">
                  <c:v>19.938132363174528</c:v>
                </c:pt>
                <c:pt idx="92">
                  <c:v>19.944603843316184</c:v>
                </c:pt>
                <c:pt idx="93">
                  <c:v>19.949922070691475</c:v>
                </c:pt>
                <c:pt idx="94">
                  <c:v>19.95411130970941</c:v>
                </c:pt>
                <c:pt idx="95">
                  <c:v>19.957195257594574</c:v>
                </c:pt>
                <c:pt idx="96">
                  <c:v>19.95919706033126</c:v>
                </c:pt>
                <c:pt idx="97">
                  <c:v>19.960139328071996</c:v>
                </c:pt>
                <c:pt idx="98">
                  <c:v>20.070282451618997</c:v>
                </c:pt>
                <c:pt idx="99">
                  <c:v>20.067531751381217</c:v>
                </c:pt>
                <c:pt idx="100">
                  <c:v>20.06380859817275</c:v>
                </c:pt>
                <c:pt idx="101">
                  <c:v>20.059133215971155</c:v>
                </c:pt>
                <c:pt idx="102">
                  <c:v>20.05352537109617</c:v>
                </c:pt>
                <c:pt idx="103">
                  <c:v>20.04700438458773</c:v>
                </c:pt>
                <c:pt idx="104">
                  <c:v>20.139330885004476</c:v>
                </c:pt>
                <c:pt idx="105">
                  <c:v>20.129537417182032</c:v>
                </c:pt>
                <c:pt idx="106">
                  <c:v>20.118906226791896</c:v>
                </c:pt>
                <c:pt idx="107">
                  <c:v>20.107454632047954</c:v>
                </c:pt>
                <c:pt idx="108">
                  <c:v>20.095199569243533</c:v>
                </c:pt>
                <c:pt idx="109">
                  <c:v>20.08215760276076</c:v>
                </c:pt>
                <c:pt idx="110">
                  <c:v>20.06834493476779</c:v>
                </c:pt>
                <c:pt idx="111">
                  <c:v>20.14248838950076</c:v>
                </c:pt>
                <c:pt idx="112">
                  <c:v>20.12582046588377</c:v>
                </c:pt>
                <c:pt idx="113">
                  <c:v>20.108446056957828</c:v>
                </c:pt>
                <c:pt idx="114">
                  <c:v>20.090379717367846</c:v>
                </c:pt>
                <c:pt idx="115">
                  <c:v>20.07163568967545</c:v>
                </c:pt>
                <c:pt idx="116">
                  <c:v>20.052227912256768</c:v>
                </c:pt>
                <c:pt idx="117">
                  <c:v>20.032170026963048</c:v>
                </c:pt>
                <c:pt idx="118">
                  <c:v>20.011475386552277</c:v>
                </c:pt>
                <c:pt idx="119">
                  <c:v>19.99015706189994</c:v>
                </c:pt>
                <c:pt idx="120">
                  <c:v>19.9682278489965</c:v>
                </c:pt>
                <c:pt idx="121">
                  <c:v>19.945700275739014</c:v>
                </c:pt>
                <c:pt idx="122">
                  <c:v>19.996418088270733</c:v>
                </c:pt>
                <c:pt idx="123">
                  <c:v>19.97155599154765</c:v>
                </c:pt>
                <c:pt idx="124">
                  <c:v>19.94614629725626</c:v>
                </c:pt>
                <c:pt idx="125">
                  <c:v>19.920200294269794</c:v>
                </c:pt>
                <c:pt idx="126">
                  <c:v>19.962146313036175</c:v>
                </c:pt>
                <c:pt idx="127">
                  <c:v>19.934050576951552</c:v>
                </c:pt>
                <c:pt idx="128">
                  <c:v>19.90546477381871</c:v>
                </c:pt>
                <c:pt idx="129">
                  <c:v>19.876399083302843</c:v>
                </c:pt>
                <c:pt idx="130">
                  <c:v>19.846863478077456</c:v>
                </c:pt>
                <c:pt idx="131">
                  <c:v>19.816867728713184</c:v>
                </c:pt>
                <c:pt idx="132">
                  <c:v>19.78642140843058</c:v>
                </c:pt>
                <c:pt idx="133">
                  <c:v>19.755533897720994</c:v>
                </c:pt>
                <c:pt idx="134">
                  <c:v>19.724214388840018</c:v>
                </c:pt>
                <c:pt idx="135">
                  <c:v>19.69247189017753</c:v>
                </c:pt>
                <c:pt idx="136">
                  <c:v>19.660315230508264</c:v>
                </c:pt>
                <c:pt idx="137">
                  <c:v>19.627753063126764</c:v>
                </c:pt>
                <c:pt idx="138">
                  <c:v>19.594793869870358</c:v>
                </c:pt>
                <c:pt idx="139">
                  <c:v>19.56144596503363</c:v>
                </c:pt>
                <c:pt idx="140">
                  <c:v>19.581057700122578</c:v>
                </c:pt>
              </c:numCache>
            </c:numRef>
          </c:yVal>
          <c:smooth val="1"/>
        </c:ser>
        <c:axId val="57362690"/>
        <c:axId val="46502163"/>
      </c:scatterChart>
      <c:valAx>
        <c:axId val="57362690"/>
        <c:scaling>
          <c:orientation val="minMax"/>
          <c:max val="4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Store Length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02163"/>
        <c:crosses val="autoZero"/>
        <c:crossBetween val="midCat"/>
        <c:dispUnits/>
      </c:valAx>
      <c:valAx>
        <c:axId val="465021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Integrated Luminosity per Week (  pb</a:t>
                </a:r>
                <a:r>
                  <a:rPr lang="en-US" cap="none" sz="800" b="0" i="0" u="none" baseline="30000"/>
                  <a:t>-1</a:t>
                </a:r>
                <a:r>
                  <a:rPr lang="en-US" cap="none" sz="8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62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2 Transfers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Data!$Y$4:$Y$144</c:f>
              <c:numCache>
                <c:ptCount val="141"/>
                <c:pt idx="0">
                  <c:v>27.79085358027073</c:v>
                </c:pt>
                <c:pt idx="1">
                  <c:v>30.210214820108476</c:v>
                </c:pt>
                <c:pt idx="2">
                  <c:v>32.141970179201394</c:v>
                </c:pt>
                <c:pt idx="3">
                  <c:v>33.587326757103305</c:v>
                </c:pt>
                <c:pt idx="4">
                  <c:v>35.515313488609316</c:v>
                </c:pt>
                <c:pt idx="5">
                  <c:v>37.44121757899508</c:v>
                </c:pt>
                <c:pt idx="6">
                  <c:v>39.84815055169418</c:v>
                </c:pt>
                <c:pt idx="7">
                  <c:v>41.769493940199695</c:v>
                </c:pt>
                <c:pt idx="8">
                  <c:v>43.68876006735107</c:v>
                </c:pt>
                <c:pt idx="9">
                  <c:v>45.605950641372736</c:v>
                </c:pt>
                <c:pt idx="10">
                  <c:v>47.03955828746977</c:v>
                </c:pt>
                <c:pt idx="11">
                  <c:v>49.434111957153746</c:v>
                </c:pt>
                <c:pt idx="12">
                  <c:v>51.345086109593</c:v>
                </c:pt>
                <c:pt idx="13">
                  <c:v>53.25399153026384</c:v>
                </c:pt>
                <c:pt idx="14">
                  <c:v>55.16082992162582</c:v>
                </c:pt>
                <c:pt idx="15">
                  <c:v>56.58608925043273</c:v>
                </c:pt>
                <c:pt idx="16">
                  <c:v>58.96831242050781</c:v>
                </c:pt>
                <c:pt idx="17">
                  <c:v>60.86895992719523</c:v>
                </c:pt>
                <c:pt idx="18">
                  <c:v>62.76754720290997</c:v>
                </c:pt>
                <c:pt idx="19">
                  <c:v>64.18615404598387</c:v>
                </c:pt>
                <c:pt idx="20">
                  <c:v>66.08102329197658</c:v>
                </c:pt>
                <c:pt idx="21">
                  <c:v>68.45096460560038</c:v>
                </c:pt>
                <c:pt idx="22">
                  <c:v>70.34132791307188</c:v>
                </c:pt>
                <c:pt idx="23">
                  <c:v>71.75330546037226</c:v>
                </c:pt>
                <c:pt idx="24">
                  <c:v>73.63996330083243</c:v>
                </c:pt>
                <c:pt idx="25">
                  <c:v>75.52457251768963</c:v>
                </c:pt>
                <c:pt idx="26">
                  <c:v>77.21312682037026</c:v>
                </c:pt>
                <c:pt idx="27">
                  <c:v>78.86094540164723</c:v>
                </c:pt>
                <c:pt idx="28">
                  <c:v>80.49617636760912</c:v>
                </c:pt>
                <c:pt idx="29">
                  <c:v>81.70994714794729</c:v>
                </c:pt>
                <c:pt idx="30">
                  <c:v>83.32316868857905</c:v>
                </c:pt>
                <c:pt idx="31">
                  <c:v>85.32670989300675</c:v>
                </c:pt>
                <c:pt idx="32">
                  <c:v>86.51219165294233</c:v>
                </c:pt>
                <c:pt idx="33">
                  <c:v>88.08806590240584</c:v>
                </c:pt>
                <c:pt idx="34">
                  <c:v>89.65156375144842</c:v>
                </c:pt>
                <c:pt idx="35">
                  <c:v>90.81129438559528</c:v>
                </c:pt>
                <c:pt idx="36">
                  <c:v>92.74157504885216</c:v>
                </c:pt>
                <c:pt idx="37">
                  <c:v>93.88274909526218</c:v>
                </c:pt>
                <c:pt idx="38">
                  <c:v>95.4000990857388</c:v>
                </c:pt>
                <c:pt idx="39">
                  <c:v>96.52508677251045</c:v>
                </c:pt>
                <c:pt idx="40">
                  <c:v>98.02104803557101</c:v>
                </c:pt>
                <c:pt idx="41">
                  <c:v>99.50486971970129</c:v>
                </c:pt>
                <c:pt idx="42">
                  <c:v>100.97658753513643</c:v>
                </c:pt>
                <c:pt idx="43">
                  <c:v>102.06723785437813</c:v>
                </c:pt>
                <c:pt idx="44">
                  <c:v>103.51780889412312</c:v>
                </c:pt>
                <c:pt idx="45">
                  <c:v>104.95637524131563</c:v>
                </c:pt>
                <c:pt idx="46">
                  <c:v>106.02209102971884</c:v>
                </c:pt>
                <c:pt idx="47">
                  <c:v>107.43968738661088</c:v>
                </c:pt>
                <c:pt idx="48">
                  <c:v>108.8453776253318</c:v>
                </c:pt>
                <c:pt idx="49">
                  <c:v>109.88637526069544</c:v>
                </c:pt>
                <c:pt idx="50">
                  <c:v>111.27127120463425</c:v>
                </c:pt>
                <c:pt idx="51">
                  <c:v>112.2966397528128</c:v>
                </c:pt>
                <c:pt idx="52">
                  <c:v>113.66085349239624</c:v>
                </c:pt>
                <c:pt idx="53">
                  <c:v>115.01332161040405</c:v>
                </c:pt>
                <c:pt idx="54">
                  <c:v>116.01432411181266</c:v>
                </c:pt>
                <c:pt idx="55">
                  <c:v>117.34628394069945</c:v>
                </c:pt>
                <c:pt idx="56">
                  <c:v>118.33188187356596</c:v>
                </c:pt>
                <c:pt idx="57">
                  <c:v>119.64344436083961</c:v>
                </c:pt>
                <c:pt idx="58">
                  <c:v>120.94342011696197</c:v>
                </c:pt>
                <c:pt idx="59">
                  <c:v>121.90500042647224</c:v>
                </c:pt>
                <c:pt idx="60">
                  <c:v>123.18475099119414</c:v>
                </c:pt>
                <c:pt idx="61">
                  <c:v>124.13114888783478</c:v>
                </c:pt>
                <c:pt idx="62">
                  <c:v>125.07105399067063</c:v>
                </c:pt>
                <c:pt idx="63">
                  <c:v>126.32208569253</c:v>
                </c:pt>
                <c:pt idx="64">
                  <c:v>127.56171487628156</c:v>
                </c:pt>
                <c:pt idx="65">
                  <c:v>128.47800598829312</c:v>
                </c:pt>
                <c:pt idx="66">
                  <c:v>129.6977381010365</c:v>
                </c:pt>
                <c:pt idx="67">
                  <c:v>130.59910412575022</c:v>
                </c:pt>
                <c:pt idx="68">
                  <c:v>131.4940901579523</c:v>
                </c:pt>
                <c:pt idx="69">
                  <c:v>132.38271259547955</c:v>
                </c:pt>
                <c:pt idx="70">
                  <c:v>133.56575694941932</c:v>
                </c:pt>
                <c:pt idx="71">
                  <c:v>134.7376073591988</c:v>
                </c:pt>
                <c:pt idx="72">
                  <c:v>135.60307245212354</c:v>
                </c:pt>
                <c:pt idx="73">
                  <c:v>136.4622482133878</c:v>
                </c:pt>
                <c:pt idx="74">
                  <c:v>137.31515086754965</c:v>
                </c:pt>
                <c:pt idx="75">
                  <c:v>138.4508069454693</c:v>
                </c:pt>
                <c:pt idx="76">
                  <c:v>139.57541529803018</c:v>
                </c:pt>
                <c:pt idx="77">
                  <c:v>140.40548053681695</c:v>
                </c:pt>
                <c:pt idx="78">
                  <c:v>141.2293461604368</c:v>
                </c:pt>
                <c:pt idx="79">
                  <c:v>142.0470282217042</c:v>
                </c:pt>
                <c:pt idx="80">
                  <c:v>142.85854274222228</c:v>
                </c:pt>
                <c:pt idx="81">
                  <c:v>143.66390571243508</c:v>
                </c:pt>
                <c:pt idx="82">
                  <c:v>144.73644944639688</c:v>
                </c:pt>
                <c:pt idx="83">
                  <c:v>145.52752796329386</c:v>
                </c:pt>
                <c:pt idx="84">
                  <c:v>146.5810976763416</c:v>
                </c:pt>
                <c:pt idx="85">
                  <c:v>147.35797410726374</c:v>
                </c:pt>
                <c:pt idx="86">
                  <c:v>148.1287872584664</c:v>
                </c:pt>
                <c:pt idx="87">
                  <c:v>148.89355291990472</c:v>
                </c:pt>
                <c:pt idx="88">
                  <c:v>149.91215992410778</c:v>
                </c:pt>
                <c:pt idx="89">
                  <c:v>150.6628773011963</c:v>
                </c:pt>
                <c:pt idx="90">
                  <c:v>151.4075987343448</c:v>
                </c:pt>
                <c:pt idx="91">
                  <c:v>152.14633988344494</c:v>
                </c:pt>
                <c:pt idx="92">
                  <c:v>152.87911637782716</c:v>
                </c:pt>
                <c:pt idx="93">
                  <c:v>153.60594381631142</c:v>
                </c:pt>
                <c:pt idx="94">
                  <c:v>154.5741131054892</c:v>
                </c:pt>
                <c:pt idx="95">
                  <c:v>155.28711575561812</c:v>
                </c:pt>
                <c:pt idx="96">
                  <c:v>155.99422027916282</c:v>
                </c:pt>
                <c:pt idx="97">
                  <c:v>156.6954421462106</c:v>
                </c:pt>
                <c:pt idx="98">
                  <c:v>157.3907967966023</c:v>
                </c:pt>
                <c:pt idx="99">
                  <c:v>157.84284797578184</c:v>
                </c:pt>
                <c:pt idx="100">
                  <c:v>158.52846623773735</c:v>
                </c:pt>
                <c:pt idx="101">
                  <c:v>159.44181139361768</c:v>
                </c:pt>
                <c:pt idx="102">
                  <c:v>160.11385097263673</c:v>
                </c:pt>
                <c:pt idx="103">
                  <c:v>160.78010008227636</c:v>
                </c:pt>
                <c:pt idx="104">
                  <c:v>161.44057398195815</c:v>
                </c:pt>
                <c:pt idx="105">
                  <c:v>162.09528790120962</c:v>
                </c:pt>
                <c:pt idx="106">
                  <c:v>162.74425703971366</c:v>
                </c:pt>
                <c:pt idx="107">
                  <c:v>163.16554024496023</c:v>
                </c:pt>
                <c:pt idx="108">
                  <c:v>164.02502162428942</c:v>
                </c:pt>
                <c:pt idx="109">
                  <c:v>164.65684732095448</c:v>
                </c:pt>
                <c:pt idx="110">
                  <c:v>165.28298873815797</c:v>
                </c:pt>
                <c:pt idx="111">
                  <c:v>165.68915053525774</c:v>
                </c:pt>
                <c:pt idx="112">
                  <c:v>166.30586947897373</c:v>
                </c:pt>
                <c:pt idx="113">
                  <c:v>166.91694501383563</c:v>
                </c:pt>
                <c:pt idx="114">
                  <c:v>167.7310121936326</c:v>
                </c:pt>
                <c:pt idx="115">
                  <c:v>168.122225706557</c:v>
                </c:pt>
                <c:pt idx="116">
                  <c:v>168.71646071572565</c:v>
                </c:pt>
                <c:pt idx="117">
                  <c:v>169.30511201875663</c:v>
                </c:pt>
                <c:pt idx="118">
                  <c:v>169.8881944680546</c:v>
                </c:pt>
                <c:pt idx="119">
                  <c:v>170.26587164658045</c:v>
                </c:pt>
                <c:pt idx="120">
                  <c:v>170.83972953868926</c:v>
                </c:pt>
                <c:pt idx="121">
                  <c:v>171.40805881914983</c:v>
                </c:pt>
                <c:pt idx="122">
                  <c:v>171.97087423075763</c:v>
                </c:pt>
                <c:pt idx="123">
                  <c:v>172.52819048728173</c:v>
                </c:pt>
                <c:pt idx="124">
                  <c:v>172.88884701532922</c:v>
                </c:pt>
                <c:pt idx="125">
                  <c:v>173.43705816657496</c:v>
                </c:pt>
                <c:pt idx="126">
                  <c:v>173.97981002341632</c:v>
                </c:pt>
                <c:pt idx="127">
                  <c:v>174.33085394654017</c:v>
                </c:pt>
                <c:pt idx="128">
                  <c:v>174.86456897642591</c:v>
                </c:pt>
                <c:pt idx="129">
                  <c:v>175.39286435289418</c:v>
                </c:pt>
                <c:pt idx="130">
                  <c:v>175.91575460161997</c:v>
                </c:pt>
                <c:pt idx="131">
                  <c:v>176.4332542196189</c:v>
                </c:pt>
                <c:pt idx="132">
                  <c:v>176.76764548458868</c:v>
                </c:pt>
                <c:pt idx="133">
                  <c:v>177.27622591179914</c:v>
                </c:pt>
                <c:pt idx="134">
                  <c:v>177.60474000759336</c:v>
                </c:pt>
                <c:pt idx="135">
                  <c:v>178.1044437689542</c:v>
                </c:pt>
                <c:pt idx="136">
                  <c:v>178.59882087204878</c:v>
                </c:pt>
                <c:pt idx="137">
                  <c:v>179.0878856565455</c:v>
                </c:pt>
                <c:pt idx="138">
                  <c:v>179.40354790612784</c:v>
                </c:pt>
                <c:pt idx="139">
                  <c:v>179.88382758556455</c:v>
                </c:pt>
                <c:pt idx="140">
                  <c:v>180.1937083382797</c:v>
                </c:pt>
              </c:numCache>
            </c:numRef>
          </c:yVal>
          <c:smooth val="1"/>
        </c:ser>
        <c:ser>
          <c:idx val="1"/>
          <c:order val="1"/>
          <c:tx>
            <c:v>3 Transfers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Data!$Z$4:$Z$144</c:f>
              <c:numCache>
                <c:ptCount val="141"/>
                <c:pt idx="0">
                  <c:v>21.935521140070826</c:v>
                </c:pt>
                <c:pt idx="1">
                  <c:v>23.38532653414345</c:v>
                </c:pt>
                <c:pt idx="2">
                  <c:v>25.560289124544916</c:v>
                </c:pt>
                <c:pt idx="3">
                  <c:v>27.732281184938245</c:v>
                </c:pt>
                <c:pt idx="4">
                  <c:v>29.901306102043304</c:v>
                </c:pt>
                <c:pt idx="5">
                  <c:v>32.06736725941697</c:v>
                </c:pt>
                <c:pt idx="6">
                  <c:v>33.50698439879603</c:v>
                </c:pt>
                <c:pt idx="7">
                  <c:v>35.667935052342294</c:v>
                </c:pt>
                <c:pt idx="8">
                  <c:v>37.825931295018805</c:v>
                </c:pt>
                <c:pt idx="9">
                  <c:v>39.259702350535534</c:v>
                </c:pt>
                <c:pt idx="10">
                  <c:v>41.412604579895444</c:v>
                </c:pt>
                <c:pt idx="11">
                  <c:v>43.56256172247286</c:v>
                </c:pt>
                <c:pt idx="12">
                  <c:v>45.709577140988145</c:v>
                </c:pt>
                <c:pt idx="13">
                  <c:v>47.85365419501813</c:v>
                </c:pt>
                <c:pt idx="14">
                  <c:v>49.27732977780317</c:v>
                </c:pt>
                <c:pt idx="15">
                  <c:v>51.416341132119165</c:v>
                </c:pt>
                <c:pt idx="16">
                  <c:v>52.836350394242665</c:v>
                </c:pt>
                <c:pt idx="17">
                  <c:v>54.9703065035332</c:v>
                </c:pt>
                <c:pt idx="18">
                  <c:v>57.101339445248975</c:v>
                </c:pt>
                <c:pt idx="19">
                  <c:v>59.22945256138656</c:v>
                </c:pt>
                <c:pt idx="20">
                  <c:v>61.35464919081576</c:v>
                </c:pt>
                <c:pt idx="21">
                  <c:v>62.76464286098073</c:v>
                </c:pt>
                <c:pt idx="22">
                  <c:v>64.8848123798212</c:v>
                </c:pt>
                <c:pt idx="23">
                  <c:v>66.29116917153729</c:v>
                </c:pt>
                <c:pt idx="24">
                  <c:v>68.40632196749605</c:v>
                </c:pt>
                <c:pt idx="25">
                  <c:v>69.80904979289066</c:v>
                </c:pt>
                <c:pt idx="26">
                  <c:v>72.62792672604925</c:v>
                </c:pt>
                <c:pt idx="27">
                  <c:v>74.02644716101202</c:v>
                </c:pt>
                <c:pt idx="28">
                  <c:v>76.08857222911</c:v>
                </c:pt>
                <c:pt idx="29">
                  <c:v>77.93749492217671</c:v>
                </c:pt>
                <c:pt idx="30">
                  <c:v>79.15548281787967</c:v>
                </c:pt>
                <c:pt idx="31">
                  <c:v>80.9776383744596</c:v>
                </c:pt>
                <c:pt idx="32">
                  <c:v>82.17766211344012</c:v>
                </c:pt>
                <c:pt idx="33">
                  <c:v>84.57425813917061</c:v>
                </c:pt>
                <c:pt idx="34">
                  <c:v>85.75296165373736</c:v>
                </c:pt>
                <c:pt idx="35">
                  <c:v>87.51694331449157</c:v>
                </c:pt>
                <c:pt idx="36">
                  <c:v>88.67794215604819</c:v>
                </c:pt>
                <c:pt idx="37">
                  <c:v>90.4156929501074</c:v>
                </c:pt>
                <c:pt idx="38">
                  <c:v>91.55910554885422</c:v>
                </c:pt>
                <c:pt idx="39">
                  <c:v>93.27079280617554</c:v>
                </c:pt>
                <c:pt idx="40">
                  <c:v>94.3967369769983</c:v>
                </c:pt>
                <c:pt idx="41">
                  <c:v>96.64770633088496</c:v>
                </c:pt>
                <c:pt idx="42">
                  <c:v>97.75290858411253</c:v>
                </c:pt>
                <c:pt idx="43">
                  <c:v>99.40793785057136</c:v>
                </c:pt>
                <c:pt idx="44">
                  <c:v>100.49592564594515</c:v>
                </c:pt>
                <c:pt idx="45">
                  <c:v>102.12541662143794</c:v>
                </c:pt>
                <c:pt idx="46">
                  <c:v>103.19630584974755</c:v>
                </c:pt>
                <c:pt idx="47">
                  <c:v>104.80042240062203</c:v>
                </c:pt>
                <c:pt idx="48">
                  <c:v>105.85432834872171</c:v>
                </c:pt>
                <c:pt idx="49">
                  <c:v>107.43323351697649</c:v>
                </c:pt>
                <c:pt idx="50">
                  <c:v>108.99713006351632</c:v>
                </c:pt>
                <c:pt idx="51">
                  <c:v>110.02412687739644</c:v>
                </c:pt>
                <c:pt idx="52">
                  <c:v>111.56306897593831</c:v>
                </c:pt>
                <c:pt idx="53">
                  <c:v>112.57337797312069</c:v>
                </c:pt>
                <c:pt idx="54">
                  <c:v>114.08752655756636</c:v>
                </c:pt>
                <c:pt idx="55">
                  <c:v>115.08126088600785</c:v>
                </c:pt>
                <c:pt idx="56">
                  <c:v>116.57077607872823</c:v>
                </c:pt>
                <c:pt idx="57">
                  <c:v>118.0456201151519</c:v>
                </c:pt>
                <c:pt idx="58">
                  <c:v>119.01308941018027</c:v>
                </c:pt>
                <c:pt idx="59">
                  <c:v>120.46355241001015</c:v>
                </c:pt>
                <c:pt idx="60">
                  <c:v>121.41473702931887</c:v>
                </c:pt>
                <c:pt idx="61">
                  <c:v>122.84097703954563</c:v>
                </c:pt>
                <c:pt idx="62">
                  <c:v>123.77598802636766</c:v>
                </c:pt>
                <c:pt idx="63">
                  <c:v>124.70454336740706</c:v>
                </c:pt>
                <c:pt idx="64">
                  <c:v>126.56599692304405</c:v>
                </c:pt>
                <c:pt idx="65">
                  <c:v>127.47537509046853</c:v>
                </c:pt>
                <c:pt idx="66">
                  <c:v>128.37836961617325</c:v>
                </c:pt>
                <c:pt idx="67">
                  <c:v>129.73288096813107</c:v>
                </c:pt>
                <c:pt idx="68">
                  <c:v>130.62003150884757</c:v>
                </c:pt>
                <c:pt idx="69">
                  <c:v>131.95094410524305</c:v>
                </c:pt>
                <c:pt idx="70">
                  <c:v>132.82235939146787</c:v>
                </c:pt>
                <c:pt idx="71">
                  <c:v>133.68749926224646</c:v>
                </c:pt>
                <c:pt idx="72">
                  <c:v>135.42331845530154</c:v>
                </c:pt>
                <c:pt idx="73">
                  <c:v>136.26979207649597</c:v>
                </c:pt>
                <c:pt idx="74">
                  <c:v>137.11006076116178</c:v>
                </c:pt>
                <c:pt idx="75">
                  <c:v>138.37109849310966</c:v>
                </c:pt>
                <c:pt idx="76">
                  <c:v>139.1959546951334</c:v>
                </c:pt>
                <c:pt idx="77">
                  <c:v>140.01466812939458</c:v>
                </c:pt>
                <c:pt idx="78">
                  <c:v>141.2435555248525</c:v>
                </c:pt>
                <c:pt idx="79">
                  <c:v>142.0470066766134</c:v>
                </c:pt>
                <c:pt idx="80">
                  <c:v>142.8443767514047</c:v>
                </c:pt>
                <c:pt idx="81">
                  <c:v>144.44564879783067</c:v>
                </c:pt>
                <c:pt idx="82">
                  <c:v>145.22490406491795</c:v>
                </c:pt>
                <c:pt idx="83">
                  <c:v>145.99814708062866</c:v>
                </c:pt>
                <c:pt idx="84">
                  <c:v>147.15916156123805</c:v>
                </c:pt>
                <c:pt idx="85">
                  <c:v>147.9174576104389</c:v>
                </c:pt>
                <c:pt idx="86">
                  <c:v>148.66980210001785</c:v>
                </c:pt>
                <c:pt idx="87">
                  <c:v>149.41621264380524</c:v>
                </c:pt>
                <c:pt idx="88">
                  <c:v>150.5371428429746</c:v>
                </c:pt>
                <c:pt idx="89">
                  <c:v>151.64482115693988</c:v>
                </c:pt>
                <c:pt idx="90">
                  <c:v>152.36766833609352</c:v>
                </c:pt>
                <c:pt idx="91">
                  <c:v>153.08466655843205</c:v>
                </c:pt>
                <c:pt idx="92">
                  <c:v>154.16162779075557</c:v>
                </c:pt>
                <c:pt idx="93">
                  <c:v>154.864073784274</c:v>
                </c:pt>
                <c:pt idx="94">
                  <c:v>155.5607302538799</c:v>
                </c:pt>
                <c:pt idx="95">
                  <c:v>156.60726478706113</c:v>
                </c:pt>
                <c:pt idx="96">
                  <c:v>157.28951274996055</c:v>
                </c:pt>
                <c:pt idx="97">
                  <c:v>158.31448565870255</c:v>
                </c:pt>
                <c:pt idx="98">
                  <c:v>158.98242624378898</c:v>
                </c:pt>
                <c:pt idx="99">
                  <c:v>159.64467778189024</c:v>
                </c:pt>
                <c:pt idx="100">
                  <c:v>160.6397150118543</c:v>
                </c:pt>
                <c:pt idx="101">
                  <c:v>161.28780104244544</c:v>
                </c:pt>
                <c:pt idx="102">
                  <c:v>161.930256222581</c:v>
                </c:pt>
                <c:pt idx="103">
                  <c:v>162.56709743077357</c:v>
                </c:pt>
                <c:pt idx="104">
                  <c:v>163.52407288209793</c:v>
                </c:pt>
                <c:pt idx="105">
                  <c:v>164.14693024225778</c:v>
                </c:pt>
                <c:pt idx="106">
                  <c:v>165.08294794456904</c:v>
                </c:pt>
                <c:pt idx="107">
                  <c:v>165.69192031316123</c:v>
                </c:pt>
                <c:pt idx="108">
                  <c:v>166.2953768725786</c:v>
                </c:pt>
                <c:pt idx="109">
                  <c:v>167.20230654339395</c:v>
                </c:pt>
                <c:pt idx="110">
                  <c:v>167.79201677098413</c:v>
                </c:pt>
                <c:pt idx="111">
                  <c:v>168.3762680401607</c:v>
                </c:pt>
                <c:pt idx="112">
                  <c:v>168.9550768330134</c:v>
                </c:pt>
                <c:pt idx="113">
                  <c:v>169.5284595930006</c:v>
                </c:pt>
                <c:pt idx="114">
                  <c:v>170.09643272502888</c:v>
                </c:pt>
                <c:pt idx="115">
                  <c:v>170.95012439205013</c:v>
                </c:pt>
                <c:pt idx="116">
                  <c:v>171.79162513310592</c:v>
                </c:pt>
                <c:pt idx="117">
                  <c:v>172.33804636814855</c:v>
                </c:pt>
                <c:pt idx="118">
                  <c:v>172.87913724368616</c:v>
                </c:pt>
                <c:pt idx="119">
                  <c:v>173.41491394386983</c:v>
                </c:pt>
                <c:pt idx="120">
                  <c:v>173.94539261482487</c:v>
                </c:pt>
                <c:pt idx="121">
                  <c:v>174.4705893647289</c:v>
                </c:pt>
                <c:pt idx="122">
                  <c:v>175.2600303889936</c:v>
                </c:pt>
                <c:pt idx="123">
                  <c:v>175.77204717301413</c:v>
                </c:pt>
                <c:pt idx="124">
                  <c:v>176.54167520003102</c:v>
                </c:pt>
                <c:pt idx="125">
                  <c:v>177.04060654247138</c:v>
                </c:pt>
                <c:pt idx="126">
                  <c:v>177.5343497180686</c:v>
                </c:pt>
                <c:pt idx="127">
                  <c:v>178.02292058023244</c:v>
                </c:pt>
                <c:pt idx="128">
                  <c:v>178.50633494502082</c:v>
                </c:pt>
                <c:pt idx="129">
                  <c:v>178.98460859121644</c:v>
                </c:pt>
                <c:pt idx="130">
                  <c:v>179.45775726040358</c:v>
                </c:pt>
                <c:pt idx="131">
                  <c:v>179.92579665704469</c:v>
                </c:pt>
                <c:pt idx="132">
                  <c:v>180.38874244855663</c:v>
                </c:pt>
                <c:pt idx="133">
                  <c:v>181.08454356105875</c:v>
                </c:pt>
                <c:pt idx="134">
                  <c:v>181.53476572738404</c:v>
                </c:pt>
                <c:pt idx="135">
                  <c:v>182.2114047680815</c:v>
                </c:pt>
                <c:pt idx="136">
                  <c:v>182.6489953511851</c:v>
                </c:pt>
                <c:pt idx="137">
                  <c:v>183.0815835594749</c:v>
                </c:pt>
                <c:pt idx="138">
                  <c:v>183.50918481159354</c:v>
                </c:pt>
                <c:pt idx="139">
                  <c:v>183.93181448972118</c:v>
                </c:pt>
                <c:pt idx="140">
                  <c:v>184.34948793965043</c:v>
                </c:pt>
              </c:numCache>
            </c:numRef>
          </c:yVal>
          <c:smooth val="1"/>
        </c:ser>
        <c:ser>
          <c:idx val="2"/>
          <c:order val="2"/>
          <c:tx>
            <c:v>4 Transfers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Data!$AA$4:$AA$144</c:f>
              <c:numCache>
                <c:ptCount val="141"/>
                <c:pt idx="0">
                  <c:v>14.639490096031402</c:v>
                </c:pt>
                <c:pt idx="1">
                  <c:v>16.580131684376926</c:v>
                </c:pt>
                <c:pt idx="2">
                  <c:v>19.488560503155416</c:v>
                </c:pt>
                <c:pt idx="3">
                  <c:v>21.422832541917945</c:v>
                </c:pt>
                <c:pt idx="4">
                  <c:v>23.35446585840007</c:v>
                </c:pt>
                <c:pt idx="5">
                  <c:v>25.283463670479236</c:v>
                </c:pt>
                <c:pt idx="6">
                  <c:v>27.209829192605472</c:v>
                </c:pt>
                <c:pt idx="7">
                  <c:v>29.133565635804633</c:v>
                </c:pt>
                <c:pt idx="8">
                  <c:v>31.05467620768168</c:v>
                </c:pt>
                <c:pt idx="9">
                  <c:v>32.973164112423845</c:v>
                </c:pt>
                <c:pt idx="10">
                  <c:v>34.88903255080391</c:v>
                </c:pt>
                <c:pt idx="11">
                  <c:v>36.802284720183394</c:v>
                </c:pt>
                <c:pt idx="12">
                  <c:v>39.67219231644488</c:v>
                </c:pt>
                <c:pt idx="13">
                  <c:v>41.579153304057044</c:v>
                </c:pt>
                <c:pt idx="14">
                  <c:v>43.48350873925831</c:v>
                </c:pt>
                <c:pt idx="15">
                  <c:v>45.38526180471195</c:v>
                </c:pt>
                <c:pt idx="16">
                  <c:v>47.28441567968691</c:v>
                </c:pt>
                <c:pt idx="17">
                  <c:v>49.18097354006115</c:v>
                </c:pt>
                <c:pt idx="18">
                  <c:v>51.07493855832474</c:v>
                </c:pt>
                <c:pt idx="19">
                  <c:v>52.96631390358309</c:v>
                </c:pt>
                <c:pt idx="20">
                  <c:v>54.85510274156018</c:v>
                </c:pt>
                <c:pt idx="21">
                  <c:v>57.69059172580428</c:v>
                </c:pt>
                <c:pt idx="22">
                  <c:v>59.573159460458506</c:v>
                </c:pt>
                <c:pt idx="23">
                  <c:v>61.45315129963244</c:v>
                </c:pt>
                <c:pt idx="24">
                  <c:v>63.33057039447916</c:v>
                </c:pt>
                <c:pt idx="25">
                  <c:v>65.20541989278713</c:v>
                </c:pt>
                <c:pt idx="26">
                  <c:v>66.13369597180287</c:v>
                </c:pt>
                <c:pt idx="27">
                  <c:v>68.00446761571196</c:v>
                </c:pt>
                <c:pt idx="28">
                  <c:v>69.8726779567826</c:v>
                </c:pt>
                <c:pt idx="29">
                  <c:v>71.73833013044916</c:v>
                </c:pt>
                <c:pt idx="30">
                  <c:v>73.60142726879661</c:v>
                </c:pt>
                <c:pt idx="31">
                  <c:v>76.32681482651758</c:v>
                </c:pt>
                <c:pt idx="32">
                  <c:v>77.9597648038614</c:v>
                </c:pt>
                <c:pt idx="33">
                  <c:v>79.57995366277633</c:v>
                </c:pt>
                <c:pt idx="34">
                  <c:v>81.18742739072388</c:v>
                </c:pt>
                <c:pt idx="35">
                  <c:v>82.7822318423733</c:v>
                </c:pt>
                <c:pt idx="36">
                  <c:v>84.36441273994056</c:v>
                </c:pt>
                <c:pt idx="37">
                  <c:v>85.9340156735265</c:v>
                </c:pt>
                <c:pt idx="38">
                  <c:v>87.49108610145426</c:v>
                </c:pt>
                <c:pt idx="39">
                  <c:v>89.03566935060581</c:v>
                </c:pt>
                <c:pt idx="40">
                  <c:v>89.79381808470593</c:v>
                </c:pt>
                <c:pt idx="41">
                  <c:v>92.08755496491644</c:v>
                </c:pt>
                <c:pt idx="42">
                  <c:v>93.59494732965204</c:v>
                </c:pt>
                <c:pt idx="43">
                  <c:v>95.09003251543204</c:v>
                </c:pt>
                <c:pt idx="44">
                  <c:v>96.57285519695407</c:v>
                </c:pt>
                <c:pt idx="45">
                  <c:v>98.04345991947747</c:v>
                </c:pt>
                <c:pt idx="46">
                  <c:v>99.50189109915476</c:v>
                </c:pt>
                <c:pt idx="47">
                  <c:v>100.94819302336168</c:v>
                </c:pt>
                <c:pt idx="48">
                  <c:v>102.38240985102678</c:v>
                </c:pt>
                <c:pt idx="49">
                  <c:v>103.8045856129604</c:v>
                </c:pt>
                <c:pt idx="50">
                  <c:v>104.50060808858365</c:v>
                </c:pt>
                <c:pt idx="51">
                  <c:v>106.61298942425012</c:v>
                </c:pt>
                <c:pt idx="52">
                  <c:v>107.99930489758339</c:v>
                </c:pt>
                <c:pt idx="53">
                  <c:v>109.37375415379172</c:v>
                </c:pt>
                <c:pt idx="54">
                  <c:v>110.73638058799867</c:v>
                </c:pt>
                <c:pt idx="55">
                  <c:v>112.08722746916573</c:v>
                </c:pt>
                <c:pt idx="56">
                  <c:v>113.42633794041636</c:v>
                </c:pt>
                <c:pt idx="57">
                  <c:v>114.75375501935808</c:v>
                </c:pt>
                <c:pt idx="58">
                  <c:v>115.40184856190673</c:v>
                </c:pt>
                <c:pt idx="59">
                  <c:v>116.71173262027497</c:v>
                </c:pt>
                <c:pt idx="60">
                  <c:v>118.01003282962857</c:v>
                </c:pt>
                <c:pt idx="61">
                  <c:v>119.94734538914486</c:v>
                </c:pt>
                <c:pt idx="62">
                  <c:v>121.21693640009818</c:v>
                </c:pt>
                <c:pt idx="63">
                  <c:v>122.47508950653251</c:v>
                </c:pt>
                <c:pt idx="64">
                  <c:v>123.72184685641668</c:v>
                </c:pt>
                <c:pt idx="65">
                  <c:v>124.32926171511741</c:v>
                </c:pt>
                <c:pt idx="66">
                  <c:v>125.55894844540305</c:v>
                </c:pt>
                <c:pt idx="67">
                  <c:v>126.77734671477971</c:v>
                </c:pt>
                <c:pt idx="68">
                  <c:v>127.98449823048765</c:v>
                </c:pt>
                <c:pt idx="69">
                  <c:v>129.18044457794696</c:v>
                </c:pt>
                <c:pt idx="70">
                  <c:v>130.3652272210712</c:v>
                </c:pt>
                <c:pt idx="71">
                  <c:v>132.13358180910714</c:v>
                </c:pt>
                <c:pt idx="72">
                  <c:v>132.70146664430766</c:v>
                </c:pt>
                <c:pt idx="73">
                  <c:v>133.85300574752117</c:v>
                </c:pt>
                <c:pt idx="74">
                  <c:v>134.99354579322323</c:v>
                </c:pt>
                <c:pt idx="75">
                  <c:v>136.1231276424653</c:v>
                </c:pt>
                <c:pt idx="76">
                  <c:v>137.24179203665605</c:v>
                </c:pt>
                <c:pt idx="77">
                  <c:v>138.34957959786888</c:v>
                </c:pt>
                <c:pt idx="78">
                  <c:v>138.88718181287254</c:v>
                </c:pt>
                <c:pt idx="79">
                  <c:v>139.97870421951333</c:v>
                </c:pt>
                <c:pt idx="80">
                  <c:v>141.05945314667002</c:v>
                </c:pt>
                <c:pt idx="81">
                  <c:v>142.12946878990064</c:v>
                </c:pt>
                <c:pt idx="82">
                  <c:v>143.72677836705577</c:v>
                </c:pt>
                <c:pt idx="83">
                  <c:v>144.23746041752062</c:v>
                </c:pt>
                <c:pt idx="84">
                  <c:v>145.2755162046421</c:v>
                </c:pt>
                <c:pt idx="85">
                  <c:v>146.30299831390775</c:v>
                </c:pt>
                <c:pt idx="86">
                  <c:v>147.31994635430908</c:v>
                </c:pt>
                <c:pt idx="87">
                  <c:v>148.32639981843076</c:v>
                </c:pt>
                <c:pt idx="88">
                  <c:v>149.3223980827508</c:v>
                </c:pt>
                <c:pt idx="89">
                  <c:v>149.80410698156615</c:v>
                </c:pt>
                <c:pt idx="90">
                  <c:v>150.78449397253743</c:v>
                </c:pt>
                <c:pt idx="91">
                  <c:v>151.7545259003847</c:v>
                </c:pt>
                <c:pt idx="92">
                  <c:v>153.20262262460815</c:v>
                </c:pt>
                <c:pt idx="93">
                  <c:v>153.66368029836687</c:v>
                </c:pt>
                <c:pt idx="94">
                  <c:v>154.60288034781112</c:v>
                </c:pt>
                <c:pt idx="95">
                  <c:v>155.53188049334238</c:v>
                </c:pt>
                <c:pt idx="96">
                  <c:v>156.45071923942595</c:v>
                </c:pt>
                <c:pt idx="97">
                  <c:v>157.35943497698196</c:v>
                </c:pt>
                <c:pt idx="98">
                  <c:v>157.79767919784558</c:v>
                </c:pt>
                <c:pt idx="99">
                  <c:v>158.69129844396147</c:v>
                </c:pt>
                <c:pt idx="100">
                  <c:v>159.574892273791</c:v>
                </c:pt>
                <c:pt idx="101">
                  <c:v>160.44849867260172</c:v>
                </c:pt>
                <c:pt idx="102">
                  <c:v>161.31215551346784</c:v>
                </c:pt>
                <c:pt idx="103">
                  <c:v>162.16590055756046</c:v>
                </c:pt>
                <c:pt idx="104">
                  <c:v>163.00977145443758</c:v>
                </c:pt>
                <c:pt idx="105">
                  <c:v>163.8438057423327</c:v>
                </c:pt>
                <c:pt idx="106">
                  <c:v>164.24498955661684</c:v>
                </c:pt>
                <c:pt idx="107">
                  <c:v>165.0643708907734</c:v>
                </c:pt>
                <c:pt idx="108">
                  <c:v>165.8740110073782</c:v>
                </c:pt>
                <c:pt idx="109">
                  <c:v>166.6739470470134</c:v>
                </c:pt>
                <c:pt idx="110">
                  <c:v>167.46421604026443</c:v>
                </c:pt>
                <c:pt idx="111">
                  <c:v>167.84373966476355</c:v>
                </c:pt>
                <c:pt idx="112">
                  <c:v>168.61961812037583</c:v>
                </c:pt>
                <c:pt idx="113">
                  <c:v>169.38592361121226</c:v>
                </c:pt>
                <c:pt idx="114">
                  <c:v>170.1426927749874</c:v>
                </c:pt>
                <c:pt idx="115">
                  <c:v>170.88996214073225</c:v>
                </c:pt>
                <c:pt idx="116">
                  <c:v>171.62776812907546</c:v>
                </c:pt>
                <c:pt idx="117">
                  <c:v>172.3561470525252</c:v>
                </c:pt>
                <c:pt idx="118">
                  <c:v>172.70511573881777</c:v>
                </c:pt>
                <c:pt idx="119">
                  <c:v>173.4194754331551</c:v>
                </c:pt>
                <c:pt idx="120">
                  <c:v>174.1245002915387</c:v>
                </c:pt>
                <c:pt idx="121">
                  <c:v>174.82022624036398</c:v>
                </c:pt>
                <c:pt idx="122">
                  <c:v>175.15311158843213</c:v>
                </c:pt>
                <c:pt idx="123">
                  <c:v>175.83501644985893</c:v>
                </c:pt>
                <c:pt idx="124">
                  <c:v>176.50771363485404</c:v>
                </c:pt>
                <c:pt idx="125">
                  <c:v>177.17123868735052</c:v>
                </c:pt>
                <c:pt idx="126">
                  <c:v>177.8256270454556</c:v>
                </c:pt>
                <c:pt idx="127">
                  <c:v>178.47091404172602</c:v>
                </c:pt>
                <c:pt idx="128">
                  <c:v>178.77900708541824</c:v>
                </c:pt>
                <c:pt idx="129">
                  <c:v>179.41077840203428</c:v>
                </c:pt>
                <c:pt idx="130">
                  <c:v>180.0335380583329</c:v>
                </c:pt>
                <c:pt idx="131">
                  <c:v>180.6473210100124</c:v>
                </c:pt>
                <c:pt idx="132">
                  <c:v>180.9399619822379</c:v>
                </c:pt>
                <c:pt idx="133">
                  <c:v>181.5404218528523</c:v>
                </c:pt>
                <c:pt idx="134">
                  <c:v>182.13199374868984</c:v>
                </c:pt>
                <c:pt idx="135">
                  <c:v>182.41375641645996</c:v>
                </c:pt>
                <c:pt idx="136">
                  <c:v>183.2886118423661</c:v>
                </c:pt>
                <c:pt idx="137">
                  <c:v>183.8537268953743</c:v>
                </c:pt>
                <c:pt idx="138">
                  <c:v>184.12254840406436</c:v>
                </c:pt>
                <c:pt idx="139">
                  <c:v>184.67463725772168</c:v>
                </c:pt>
                <c:pt idx="140">
                  <c:v>185.21802880947183</c:v>
                </c:pt>
              </c:numCache>
            </c:numRef>
          </c:yVal>
          <c:smooth val="1"/>
        </c:ser>
        <c:ser>
          <c:idx val="3"/>
          <c:order val="3"/>
          <c:tx>
            <c:v>5 Transfers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Data!$AB$4:$AB$144</c:f>
              <c:numCache>
                <c:ptCount val="141"/>
                <c:pt idx="0">
                  <c:v>8.550150096157035</c:v>
                </c:pt>
                <c:pt idx="1">
                  <c:v>10.983989985586657</c:v>
                </c:pt>
                <c:pt idx="2">
                  <c:v>13.413814097418154</c:v>
                </c:pt>
                <c:pt idx="3">
                  <c:v>14.625399669291056</c:v>
                </c:pt>
                <c:pt idx="4">
                  <c:v>17.048909963716376</c:v>
                </c:pt>
                <c:pt idx="5">
                  <c:v>18.25689087832954</c:v>
                </c:pt>
                <c:pt idx="6">
                  <c:v>20.674102848411305</c:v>
                </c:pt>
                <c:pt idx="7">
                  <c:v>24.295463369331262</c:v>
                </c:pt>
                <c:pt idx="8">
                  <c:v>25.49656087562319</c:v>
                </c:pt>
                <c:pt idx="9">
                  <c:v>27.901818778790663</c:v>
                </c:pt>
                <c:pt idx="10">
                  <c:v>29.099338634638915</c:v>
                </c:pt>
                <c:pt idx="11">
                  <c:v>31.49834234510632</c:v>
                </c:pt>
                <c:pt idx="12">
                  <c:v>33.89338273196326</c:v>
                </c:pt>
                <c:pt idx="13">
                  <c:v>35.085058797500714</c:v>
                </c:pt>
                <c:pt idx="14">
                  <c:v>37.473869864150444</c:v>
                </c:pt>
                <c:pt idx="15">
                  <c:v>38.661992808998114</c:v>
                </c:pt>
                <c:pt idx="16">
                  <c:v>41.044589861455975</c:v>
                </c:pt>
                <c:pt idx="17">
                  <c:v>42.22916899654063</c:v>
                </c:pt>
                <c:pt idx="18">
                  <c:v>44.60556730664326</c:v>
                </c:pt>
                <c:pt idx="19">
                  <c:v>48.1687737055552</c:v>
                </c:pt>
                <c:pt idx="20">
                  <c:v>49.34658277452266</c:v>
                </c:pt>
                <c:pt idx="21">
                  <c:v>51.71121161523684</c:v>
                </c:pt>
                <c:pt idx="22">
                  <c:v>52.885503481373185</c:v>
                </c:pt>
                <c:pt idx="23">
                  <c:v>55.24397708844122</c:v>
                </c:pt>
                <c:pt idx="24">
                  <c:v>56.414760979328776</c:v>
                </c:pt>
                <c:pt idx="25">
                  <c:v>58.76709449438372</c:v>
                </c:pt>
                <c:pt idx="26">
                  <c:v>61.115535299524616</c:v>
                </c:pt>
                <c:pt idx="27">
                  <c:v>62.2805881468211</c:v>
                </c:pt>
                <c:pt idx="28">
                  <c:v>64.62291332500331</c:v>
                </c:pt>
                <c:pt idx="29">
                  <c:v>65.78448230416608</c:v>
                </c:pt>
                <c:pt idx="30">
                  <c:v>68.12070690884661</c:v>
                </c:pt>
                <c:pt idx="31">
                  <c:v>69.27880116960198</c:v>
                </c:pt>
                <c:pt idx="32">
                  <c:v>72.78155715197114</c:v>
                </c:pt>
                <c:pt idx="33">
                  <c:v>73.935220331634</c:v>
                </c:pt>
                <c:pt idx="34">
                  <c:v>76.20055323076045</c:v>
                </c:pt>
                <c:pt idx="35">
                  <c:v>78.23882503361978</c:v>
                </c:pt>
                <c:pt idx="36">
                  <c:v>79.24195480904697</c:v>
                </c:pt>
                <c:pt idx="37">
                  <c:v>81.25042007231718</c:v>
                </c:pt>
                <c:pt idx="38">
                  <c:v>82.23843779504642</c:v>
                </c:pt>
                <c:pt idx="39">
                  <c:v>84.21730413510909</c:v>
                </c:pt>
                <c:pt idx="40">
                  <c:v>85.190323303644</c:v>
                </c:pt>
                <c:pt idx="41">
                  <c:v>87.13979714446754</c:v>
                </c:pt>
                <c:pt idx="42">
                  <c:v>88.0979305722044</c:v>
                </c:pt>
                <c:pt idx="43">
                  <c:v>90.0182171515288</c:v>
                </c:pt>
                <c:pt idx="44">
                  <c:v>92.87230124430334</c:v>
                </c:pt>
                <c:pt idx="45">
                  <c:v>93.80114170727758</c:v>
                </c:pt>
                <c:pt idx="46">
                  <c:v>95.663948617318</c:v>
                </c:pt>
                <c:pt idx="47">
                  <c:v>96.57823130824299</c:v>
                </c:pt>
                <c:pt idx="48">
                  <c:v>98.41244689050038</c:v>
                </c:pt>
                <c:pt idx="49">
                  <c:v>99.31228198088913</c:v>
                </c:pt>
                <c:pt idx="50">
                  <c:v>101.11810690279077</c:v>
                </c:pt>
                <c:pt idx="51">
                  <c:v>102.00360389686692</c:v>
                </c:pt>
                <c:pt idx="52">
                  <c:v>103.7812376693459</c:v>
                </c:pt>
                <c:pt idx="53">
                  <c:v>104.6525054076406</c:v>
                </c:pt>
                <c:pt idx="54">
                  <c:v>106.40214639114667</c:v>
                </c:pt>
                <c:pt idx="55">
                  <c:v>107.25929305407777</c:v>
                </c:pt>
                <c:pt idx="56">
                  <c:v>109.84607899151553</c:v>
                </c:pt>
                <c:pt idx="57">
                  <c:v>110.6846335694188</c:v>
                </c:pt>
                <c:pt idx="58">
                  <c:v>112.36985979093429</c:v>
                </c:pt>
                <c:pt idx="59">
                  <c:v>114.0368982639294</c:v>
                </c:pt>
                <c:pt idx="60">
                  <c:v>114.85241754309511</c:v>
                </c:pt>
                <c:pt idx="61">
                  <c:v>116.49223333156289</c:v>
                </c:pt>
                <c:pt idx="62">
                  <c:v>117.29405180944991</c:v>
                </c:pt>
                <c:pt idx="63">
                  <c:v>118.90683771888781</c:v>
                </c:pt>
                <c:pt idx="64">
                  <c:v>119.69506038697702</c:v>
                </c:pt>
                <c:pt idx="65">
                  <c:v>121.28100810714542</c:v>
                </c:pt>
                <c:pt idx="66">
                  <c:v>122.0557393174992</c:v>
                </c:pt>
                <c:pt idx="67">
                  <c:v>123.61503942823539</c:v>
                </c:pt>
                <c:pt idx="68">
                  <c:v>124.37638289695569</c:v>
                </c:pt>
                <c:pt idx="69">
                  <c:v>126.68088141871286</c:v>
                </c:pt>
                <c:pt idx="70">
                  <c:v>127.42457640226246</c:v>
                </c:pt>
                <c:pt idx="71">
                  <c:v>128.92251581999878</c:v>
                </c:pt>
                <c:pt idx="72">
                  <c:v>129.65305887086606</c:v>
                </c:pt>
                <c:pt idx="73">
                  <c:v>131.12497048155333</c:v>
                </c:pt>
                <c:pt idx="74">
                  <c:v>131.8424632583603</c:v>
                </c:pt>
                <c:pt idx="75">
                  <c:v>133.28853296794225</c:v>
                </c:pt>
                <c:pt idx="76">
                  <c:v>133.9930765078738</c:v>
                </c:pt>
                <c:pt idx="77">
                  <c:v>135.41348914244674</c:v>
                </c:pt>
                <c:pt idx="78">
                  <c:v>136.10518386461902</c:v>
                </c:pt>
                <c:pt idx="79">
                  <c:v>137.5001231760719</c:v>
                </c:pt>
                <c:pt idx="80">
                  <c:v>138.17906888488392</c:v>
                </c:pt>
                <c:pt idx="81">
                  <c:v>140.23950722398726</c:v>
                </c:pt>
                <c:pt idx="82">
                  <c:v>140.9016269472235</c:v>
                </c:pt>
                <c:pt idx="83">
                  <c:v>142.2378726858005</c:v>
                </c:pt>
                <c:pt idx="84">
                  <c:v>142.88747039210736</c:v>
                </c:pt>
                <c:pt idx="85">
                  <c:v>144.19884053447828</c:v>
                </c:pt>
                <c:pt idx="86">
                  <c:v>144.8360140391955</c:v>
                </c:pt>
                <c:pt idx="87">
                  <c:v>146.12268781329354</c:v>
                </c:pt>
                <c:pt idx="88">
                  <c:v>146.74753433112025</c:v>
                </c:pt>
                <c:pt idx="89">
                  <c:v>148.00968991984823</c:v>
                </c:pt>
                <c:pt idx="90">
                  <c:v>148.6223060681075</c:v>
                </c:pt>
                <c:pt idx="91">
                  <c:v>149.86012061480875</c:v>
                </c:pt>
                <c:pt idx="92">
                  <c:v>150.4606024166951</c:v>
                </c:pt>
                <c:pt idx="93">
                  <c:v>151.05706057441876</c:v>
                </c:pt>
                <c:pt idx="94">
                  <c:v>152.87188712611407</c:v>
                </c:pt>
                <c:pt idx="95">
                  <c:v>153.45235468004515</c:v>
                </c:pt>
                <c:pt idx="96">
                  <c:v>154.62611271275117</c:v>
                </c:pt>
                <c:pt idx="97">
                  <c:v>155.1946974649921</c:v>
                </c:pt>
                <c:pt idx="98">
                  <c:v>156.34475184487954</c:v>
                </c:pt>
                <c:pt idx="99">
                  <c:v>156.90154768485837</c:v>
                </c:pt>
                <c:pt idx="100">
                  <c:v>158.02807080732518</c:v>
                </c:pt>
                <c:pt idx="101">
                  <c:v>158.57317104516255</c:v>
                </c:pt>
                <c:pt idx="102">
                  <c:v>159.67633429633634</c:v>
                </c:pt>
                <c:pt idx="103">
                  <c:v>160.20983166600308</c:v>
                </c:pt>
                <c:pt idx="104">
                  <c:v>161.2898054280376</c:v>
                </c:pt>
                <c:pt idx="105">
                  <c:v>161.81179209049583</c:v>
                </c:pt>
                <c:pt idx="106">
                  <c:v>162.86874574684197</c:v>
                </c:pt>
                <c:pt idx="107">
                  <c:v>163.91042254877775</c:v>
                </c:pt>
                <c:pt idx="108">
                  <c:v>164.41341523382223</c:v>
                </c:pt>
                <c:pt idx="109">
                  <c:v>165.43234887736995</c:v>
                </c:pt>
                <c:pt idx="110">
                  <c:v>165.92407231504</c:v>
                </c:pt>
                <c:pt idx="111">
                  <c:v>166.92042957660328</c:v>
                </c:pt>
                <c:pt idx="112">
                  <c:v>167.4009738698341</c:v>
                </c:pt>
                <c:pt idx="113">
                  <c:v>168.37492054601466</c:v>
                </c:pt>
                <c:pt idx="114">
                  <c:v>168.84437523906806</c:v>
                </c:pt>
                <c:pt idx="115">
                  <c:v>169.79607615181843</c:v>
                </c:pt>
                <c:pt idx="116">
                  <c:v>170.25453023333657</c:v>
                </c:pt>
                <c:pt idx="117">
                  <c:v>170.70935633613158</c:v>
                </c:pt>
                <c:pt idx="118">
                  <c:v>171.6316911411316</c:v>
                </c:pt>
                <c:pt idx="119">
                  <c:v>172.0756358797975</c:v>
                </c:pt>
                <c:pt idx="120">
                  <c:v>173.4325242345347</c:v>
                </c:pt>
                <c:pt idx="121">
                  <c:v>173.8620516214203</c:v>
                </c:pt>
                <c:pt idx="122">
                  <c:v>174.73353210993878</c:v>
                </c:pt>
                <c:pt idx="123">
                  <c:v>175.1523790539919</c:v>
                </c:pt>
                <c:pt idx="124">
                  <c:v>175.56770956940946</c:v>
                </c:pt>
                <c:pt idx="125">
                  <c:v>176.41062023912932</c:v>
                </c:pt>
                <c:pt idx="126">
                  <c:v>176.8153868577269</c:v>
                </c:pt>
                <c:pt idx="127">
                  <c:v>177.63702051351214</c:v>
                </c:pt>
                <c:pt idx="128">
                  <c:v>178.03130895348147</c:v>
                </c:pt>
                <c:pt idx="129">
                  <c:v>178.83182373692432</c:v>
                </c:pt>
                <c:pt idx="130">
                  <c:v>179.21571918178523</c:v>
                </c:pt>
                <c:pt idx="131">
                  <c:v>179.59619819978516</c:v>
                </c:pt>
                <c:pt idx="132">
                  <c:v>180.3688594016891</c:v>
                </c:pt>
                <c:pt idx="133">
                  <c:v>180.73905952211277</c:v>
                </c:pt>
                <c:pt idx="134">
                  <c:v>181.87250669929088</c:v>
                </c:pt>
                <c:pt idx="135">
                  <c:v>182.2290677114059</c:v>
                </c:pt>
                <c:pt idx="136">
                  <c:v>182.58228996924302</c:v>
                </c:pt>
                <c:pt idx="137">
                  <c:v>183.29989206660653</c:v>
                </c:pt>
                <c:pt idx="138">
                  <c:v>183.64305677512627</c:v>
                </c:pt>
                <c:pt idx="139">
                  <c:v>184.3403167915223</c:v>
                </c:pt>
                <c:pt idx="140">
                  <c:v>184.67350650457817</c:v>
                </c:pt>
              </c:numCache>
            </c:numRef>
          </c:yVal>
          <c:smooth val="1"/>
        </c:ser>
        <c:ser>
          <c:idx val="4"/>
          <c:order val="4"/>
          <c:tx>
            <c:v>6 Transfers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Data!$AC$4:$AC$144</c:f>
              <c:numCache>
                <c:ptCount val="141"/>
                <c:pt idx="0">
                  <c:v>2.935276359319705</c:v>
                </c:pt>
                <c:pt idx="1">
                  <c:v>4.400234131197845</c:v>
                </c:pt>
                <c:pt idx="2">
                  <c:v>7.326626001205167</c:v>
                </c:pt>
                <c:pt idx="3">
                  <c:v>8.786600961854973</c:v>
                </c:pt>
                <c:pt idx="4">
                  <c:v>10.244797323924846</c:v>
                </c:pt>
                <c:pt idx="5">
                  <c:v>13.159140915931987</c:v>
                </c:pt>
                <c:pt idx="6">
                  <c:v>14.612375073420537</c:v>
                </c:pt>
                <c:pt idx="7">
                  <c:v>16.063838252949427</c:v>
                </c:pt>
                <c:pt idx="8">
                  <c:v>18.96618124602999</c:v>
                </c:pt>
                <c:pt idx="9">
                  <c:v>20.412702749933157</c:v>
                </c:pt>
                <c:pt idx="10">
                  <c:v>21.857460867051564</c:v>
                </c:pt>
                <c:pt idx="11">
                  <c:v>24.747850766128842</c:v>
                </c:pt>
                <c:pt idx="12">
                  <c:v>26.18768765915422</c:v>
                </c:pt>
                <c:pt idx="13">
                  <c:v>29.06932232402472</c:v>
                </c:pt>
                <c:pt idx="14">
                  <c:v>31.9453714652444</c:v>
                </c:pt>
                <c:pt idx="15">
                  <c:v>33.37715734004212</c:v>
                </c:pt>
                <c:pt idx="16">
                  <c:v>34.807196356587305</c:v>
                </c:pt>
                <c:pt idx="17">
                  <c:v>37.671395624791174</c:v>
                </c:pt>
                <c:pt idx="18">
                  <c:v>39.096557908236704</c:v>
                </c:pt>
                <c:pt idx="19">
                  <c:v>40.51998083177194</c:v>
                </c:pt>
                <c:pt idx="20">
                  <c:v>43.37237718345658</c:v>
                </c:pt>
                <c:pt idx="21">
                  <c:v>44.79094358144764</c:v>
                </c:pt>
                <c:pt idx="22">
                  <c:v>46.207778088855605</c:v>
                </c:pt>
                <c:pt idx="23">
                  <c:v>49.0484183087918</c:v>
                </c:pt>
                <c:pt idx="24">
                  <c:v>50.460416421896674</c:v>
                </c:pt>
                <c:pt idx="25">
                  <c:v>51.87069008483302</c:v>
                </c:pt>
                <c:pt idx="26">
                  <c:v>54.69962078664418</c:v>
                </c:pt>
                <c:pt idx="27">
                  <c:v>57.523061250796296</c:v>
                </c:pt>
                <c:pt idx="28">
                  <c:v>58.925430453394995</c:v>
                </c:pt>
                <c:pt idx="29">
                  <c:v>60.32608602246656</c:v>
                </c:pt>
                <c:pt idx="30">
                  <c:v>63.137884588200954</c:v>
                </c:pt>
                <c:pt idx="31">
                  <c:v>64.53375294718232</c:v>
                </c:pt>
                <c:pt idx="32">
                  <c:v>65.92791504262271</c:v>
                </c:pt>
                <c:pt idx="33">
                  <c:v>68.72811790707458</c:v>
                </c:pt>
                <c:pt idx="34">
                  <c:v>70.11751266244009</c:v>
                </c:pt>
                <c:pt idx="35">
                  <c:v>71.50520849568852</c:v>
                </c:pt>
                <c:pt idx="36">
                  <c:v>74.29386168682109</c:v>
                </c:pt>
                <c:pt idx="37">
                  <c:v>75.67680997486224</c:v>
                </c:pt>
                <c:pt idx="38">
                  <c:v>76.90606294396038</c:v>
                </c:pt>
                <c:pt idx="39">
                  <c:v>79.33872012147616</c:v>
                </c:pt>
                <c:pt idx="40">
                  <c:v>80.5357544739585</c:v>
                </c:pt>
                <c:pt idx="41">
                  <c:v>81.72554014829156</c:v>
                </c:pt>
                <c:pt idx="42">
                  <c:v>84.10144982176523</c:v>
                </c:pt>
                <c:pt idx="43">
                  <c:v>86.44941796881335</c:v>
                </c:pt>
                <c:pt idx="44">
                  <c:v>87.60368064425634</c:v>
                </c:pt>
                <c:pt idx="45">
                  <c:v>88.7508250322084</c:v>
                </c:pt>
                <c:pt idx="46">
                  <c:v>91.04297499153189</c:v>
                </c:pt>
                <c:pt idx="47">
                  <c:v>92.16907622341957</c:v>
                </c:pt>
                <c:pt idx="48">
                  <c:v>93.28814608671988</c:v>
                </c:pt>
                <c:pt idx="49">
                  <c:v>94.40020694610355</c:v>
                </c:pt>
                <c:pt idx="50">
                  <c:v>96.62337251922798</c:v>
                </c:pt>
                <c:pt idx="51">
                  <c:v>97.71470105984434</c:v>
                </c:pt>
                <c:pt idx="52">
                  <c:v>98.799106437689</c:v>
                </c:pt>
                <c:pt idx="53">
                  <c:v>100.96784866030998</c:v>
                </c:pt>
                <c:pt idx="54">
                  <c:v>102.03176587127068</c:v>
                </c:pt>
                <c:pt idx="55">
                  <c:v>103.08884491656393</c:v>
                </c:pt>
                <c:pt idx="56">
                  <c:v>105.20377169634448</c:v>
                </c:pt>
                <c:pt idx="57">
                  <c:v>107.29215503584408</c:v>
                </c:pt>
                <c:pt idx="58">
                  <c:v>108.31563271385473</c:v>
                </c:pt>
                <c:pt idx="59">
                  <c:v>109.33239670113777</c:v>
                </c:pt>
                <c:pt idx="60">
                  <c:v>111.36785425831287</c:v>
                </c:pt>
                <c:pt idx="61">
                  <c:v>112.36472594075018</c:v>
                </c:pt>
                <c:pt idx="62">
                  <c:v>113.3549668748772</c:v>
                </c:pt>
                <c:pt idx="63">
                  <c:v>114.3385983809033</c:v>
                </c:pt>
                <c:pt idx="64">
                  <c:v>116.30867751515014</c:v>
                </c:pt>
                <c:pt idx="65">
                  <c:v>117.2727136455687</c:v>
                </c:pt>
                <c:pt idx="66">
                  <c:v>118.23022225677326</c:v>
                </c:pt>
                <c:pt idx="67">
                  <c:v>120.14871027299388</c:v>
                </c:pt>
                <c:pt idx="68">
                  <c:v>121.08685676966323</c:v>
                </c:pt>
                <c:pt idx="69">
                  <c:v>122.01855684652035</c:v>
                </c:pt>
                <c:pt idx="70">
                  <c:v>122.94383134002697</c:v>
                </c:pt>
                <c:pt idx="71">
                  <c:v>125.72830987471721</c:v>
                </c:pt>
                <c:pt idx="72">
                  <c:v>126.62824514219106</c:v>
                </c:pt>
                <c:pt idx="73">
                  <c:v>127.52185278970724</c:v>
                </c:pt>
                <c:pt idx="74">
                  <c:v>128.4091533442278</c:v>
                </c:pt>
                <c:pt idx="75">
                  <c:v>130.1887842322374</c:v>
                </c:pt>
                <c:pt idx="76">
                  <c:v>131.05735062432024</c:v>
                </c:pt>
                <c:pt idx="77">
                  <c:v>131.9196888442436</c:v>
                </c:pt>
                <c:pt idx="78">
                  <c:v>133.64987695302236</c:v>
                </c:pt>
                <c:pt idx="79">
                  <c:v>134.49370598996975</c:v>
                </c:pt>
                <c:pt idx="80">
                  <c:v>135.33138499243188</c:v>
                </c:pt>
                <c:pt idx="81">
                  <c:v>136.16293401961562</c:v>
                </c:pt>
                <c:pt idx="82">
                  <c:v>137.83208471478926</c:v>
                </c:pt>
                <c:pt idx="83">
                  <c:v>138.64540466893416</c:v>
                </c:pt>
                <c:pt idx="84">
                  <c:v>139.45267180560342</c:v>
                </c:pt>
                <c:pt idx="85">
                  <c:v>140.2539059270365</c:v>
                </c:pt>
                <c:pt idx="86">
                  <c:v>142.67075843601165</c:v>
                </c:pt>
                <c:pt idx="87">
                  <c:v>143.44810914648926</c:v>
                </c:pt>
                <c:pt idx="88">
                  <c:v>144.21952009912343</c:v>
                </c:pt>
                <c:pt idx="89">
                  <c:v>144.98501080020972</c:v>
                </c:pt>
                <c:pt idx="90">
                  <c:v>146.52299333902087</c:v>
                </c:pt>
                <c:pt idx="91">
                  <c:v>147.27085324478705</c:v>
                </c:pt>
                <c:pt idx="92">
                  <c:v>148.0128679726369</c:v>
                </c:pt>
                <c:pt idx="93">
                  <c:v>148.74905677817628</c:v>
                </c:pt>
                <c:pt idx="94">
                  <c:v>150.2287629102947</c:v>
                </c:pt>
                <c:pt idx="95">
                  <c:v>150.94759029665062</c:v>
                </c:pt>
                <c:pt idx="96">
                  <c:v>151.66066588878118</c:v>
                </c:pt>
                <c:pt idx="97">
                  <c:v>152.36800869446546</c:v>
                </c:pt>
                <c:pt idx="98">
                  <c:v>153.79028617366987</c:v>
                </c:pt>
                <c:pt idx="99">
                  <c:v>154.4805336216631</c:v>
                </c:pt>
                <c:pt idx="100">
                  <c:v>155.16512147639202</c:v>
                </c:pt>
                <c:pt idx="101">
                  <c:v>155.84406850064158</c:v>
                </c:pt>
                <c:pt idx="102">
                  <c:v>157.89648877706665</c:v>
                </c:pt>
                <c:pt idx="103">
                  <c:v>158.5530101437019</c:v>
                </c:pt>
                <c:pt idx="104">
                  <c:v>159.20397920165763</c:v>
                </c:pt>
                <c:pt idx="105">
                  <c:v>159.84941443145956</c:v>
                </c:pt>
                <c:pt idx="106">
                  <c:v>161.14823216663498</c:v>
                </c:pt>
                <c:pt idx="107">
                  <c:v>161.77714043809198</c:v>
                </c:pt>
                <c:pt idx="108">
                  <c:v>162.40058608574012</c:v>
                </c:pt>
                <c:pt idx="109">
                  <c:v>163.01858735111767</c:v>
                </c:pt>
                <c:pt idx="110">
                  <c:v>164.26260357900432</c:v>
                </c:pt>
                <c:pt idx="111">
                  <c:v>164.86433369717497</c:v>
                </c:pt>
                <c:pt idx="112">
                  <c:v>165.46068973537797</c:v>
                </c:pt>
                <c:pt idx="113">
                  <c:v>166.05168969890323</c:v>
                </c:pt>
                <c:pt idx="114">
                  <c:v>167.24171079727344</c:v>
                </c:pt>
                <c:pt idx="115">
                  <c:v>167.81669226007216</c:v>
                </c:pt>
                <c:pt idx="116">
                  <c:v>168.3863870586414</c:v>
                </c:pt>
                <c:pt idx="117">
                  <c:v>169.5337607742826</c:v>
                </c:pt>
                <c:pt idx="118">
                  <c:v>170.08763564916697</c:v>
                </c:pt>
                <c:pt idx="119">
                  <c:v>171.2033159388431</c:v>
                </c:pt>
                <c:pt idx="120">
                  <c:v>171.74151696074938</c:v>
                </c:pt>
                <c:pt idx="121">
                  <c:v>172.2745505942867</c:v>
                </c:pt>
                <c:pt idx="122">
                  <c:v>172.8024342943941</c:v>
                </c:pt>
                <c:pt idx="123">
                  <c:v>173.86600272037776</c:v>
                </c:pt>
                <c:pt idx="124">
                  <c:v>174.37845784137983</c:v>
                </c:pt>
                <c:pt idx="125">
                  <c:v>174.88583036169786</c:v>
                </c:pt>
                <c:pt idx="126">
                  <c:v>175.38813750903455</c:v>
                </c:pt>
                <c:pt idx="127">
                  <c:v>175.8853964641127</c:v>
                </c:pt>
                <c:pt idx="128">
                  <c:v>176.88748907099367</c:v>
                </c:pt>
                <c:pt idx="129">
                  <c:v>177.3696109667306</c:v>
                </c:pt>
                <c:pt idx="130">
                  <c:v>177.84675096697956</c:v>
                </c:pt>
                <c:pt idx="131">
                  <c:v>178.31892602838866</c:v>
                </c:pt>
                <c:pt idx="132">
                  <c:v>179.27060182760218</c:v>
                </c:pt>
                <c:pt idx="133">
                  <c:v>180.20219346935343</c:v>
                </c:pt>
                <c:pt idx="134">
                  <c:v>180.64957893185684</c:v>
                </c:pt>
                <c:pt idx="135">
                  <c:v>181.0920964329039</c:v>
                </c:pt>
                <c:pt idx="136">
                  <c:v>181.52976262511015</c:v>
                </c:pt>
                <c:pt idx="137">
                  <c:v>181.96259411551102</c:v>
                </c:pt>
                <c:pt idx="138">
                  <c:v>182.83507156264707</c:v>
                </c:pt>
                <c:pt idx="139">
                  <c:v>183.25337786118982</c:v>
                </c:pt>
                <c:pt idx="140">
                  <c:v>183.66691358731146</c:v>
                </c:pt>
              </c:numCache>
            </c:numRef>
          </c:yVal>
          <c:smooth val="1"/>
        </c:ser>
        <c:ser>
          <c:idx val="5"/>
          <c:order val="5"/>
          <c:tx>
            <c:v>7 Transfers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Data!$AD$4:$AD$144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1.7118825310466683</c:v>
                </c:pt>
                <c:pt idx="3">
                  <c:v>3.4214350537719436</c:v>
                </c:pt>
                <c:pt idx="4">
                  <c:v>5.128660581065197</c:v>
                </c:pt>
                <c:pt idx="5">
                  <c:v>6.833562122172974</c:v>
                </c:pt>
                <c:pt idx="6">
                  <c:v>8.53614268270312</c:v>
                </c:pt>
                <c:pt idx="7">
                  <c:v>10.236405264628917</c:v>
                </c:pt>
                <c:pt idx="8">
                  <c:v>11.934352866293162</c:v>
                </c:pt>
                <c:pt idx="9">
                  <c:v>15.327131501940856</c:v>
                </c:pt>
                <c:pt idx="10">
                  <c:v>17.018572230405475</c:v>
                </c:pt>
                <c:pt idx="11">
                  <c:v>18.7077091538628</c:v>
                </c:pt>
                <c:pt idx="12">
                  <c:v>20.394545253703964</c:v>
                </c:pt>
                <c:pt idx="13">
                  <c:v>22.07908350771275</c:v>
                </c:pt>
                <c:pt idx="14">
                  <c:v>23.761326890069725</c:v>
                </c:pt>
                <c:pt idx="15">
                  <c:v>25.44127837135631</c:v>
                </c:pt>
                <c:pt idx="16">
                  <c:v>28.801475340083396</c:v>
                </c:pt>
                <c:pt idx="17">
                  <c:v>30.474982932700776</c:v>
                </c:pt>
                <c:pt idx="18">
                  <c:v>33.82355897234286</c:v>
                </c:pt>
                <c:pt idx="19">
                  <c:v>35.490644786167515</c:v>
                </c:pt>
                <c:pt idx="20">
                  <c:v>37.155457852799124</c:v>
                </c:pt>
                <c:pt idx="21">
                  <c:v>38.818001116419744</c:v>
                </c:pt>
                <c:pt idx="22">
                  <c:v>40.47827751764577</c:v>
                </c:pt>
                <c:pt idx="23">
                  <c:v>43.80290500184612</c:v>
                </c:pt>
                <c:pt idx="24">
                  <c:v>45.45680580150814</c:v>
                </c:pt>
                <c:pt idx="25">
                  <c:v>47.108450702078834</c:v>
                </c:pt>
                <c:pt idx="26">
                  <c:v>48.75784262752342</c:v>
                </c:pt>
                <c:pt idx="27">
                  <c:v>50.40498449826444</c:v>
                </c:pt>
                <c:pt idx="28">
                  <c:v>52.04987923118569</c:v>
                </c:pt>
                <c:pt idx="29">
                  <c:v>53.69252973963622</c:v>
                </c:pt>
                <c:pt idx="30">
                  <c:v>55.33293893343442</c:v>
                </c:pt>
                <c:pt idx="31">
                  <c:v>58.62155231068201</c:v>
                </c:pt>
                <c:pt idx="32">
                  <c:v>60.25565566099703</c:v>
                </c:pt>
                <c:pt idx="33">
                  <c:v>61.88752854682446</c:v>
                </c:pt>
                <c:pt idx="34">
                  <c:v>63.51717386149232</c:v>
                </c:pt>
                <c:pt idx="35">
                  <c:v>66.78630194402089</c:v>
                </c:pt>
                <c:pt idx="36">
                  <c:v>68.40967891872607</c:v>
                </c:pt>
                <c:pt idx="37">
                  <c:v>70.03083911188193</c:v>
                </c:pt>
                <c:pt idx="38">
                  <c:v>71.64978540041224</c:v>
                </c:pt>
                <c:pt idx="39">
                  <c:v>74.89954022523207</c:v>
                </c:pt>
                <c:pt idx="40">
                  <c:v>76.42518378242217</c:v>
                </c:pt>
                <c:pt idx="41">
                  <c:v>77.8414805887013</c:v>
                </c:pt>
                <c:pt idx="42">
                  <c:v>79.24792668389686</c:v>
                </c:pt>
                <c:pt idx="43">
                  <c:v>80.64455701157885</c:v>
                </c:pt>
                <c:pt idx="44">
                  <c:v>82.0314064118546</c:v>
                </c:pt>
                <c:pt idx="45">
                  <c:v>83.40850962164889</c:v>
                </c:pt>
                <c:pt idx="46">
                  <c:v>84.77590127498368</c:v>
                </c:pt>
                <c:pt idx="47">
                  <c:v>86.1336159032565</c:v>
                </c:pt>
                <c:pt idx="48">
                  <c:v>88.83891814104096</c:v>
                </c:pt>
                <c:pt idx="49">
                  <c:v>90.16802051740339</c:v>
                </c:pt>
                <c:pt idx="50">
                  <c:v>91.48757876292184</c:v>
                </c:pt>
                <c:pt idx="51">
                  <c:v>92.79762691908621</c:v>
                </c:pt>
                <c:pt idx="52">
                  <c:v>95.40912113474495</c:v>
                </c:pt>
                <c:pt idx="53">
                  <c:v>96.69103406121113</c:v>
                </c:pt>
                <c:pt idx="54">
                  <c:v>97.96356793852034</c:v>
                </c:pt>
                <c:pt idx="55">
                  <c:v>99.22675632448939</c:v>
                </c:pt>
                <c:pt idx="56">
                  <c:v>100.48063267720374</c:v>
                </c:pt>
                <c:pt idx="57">
                  <c:v>102.98146921717809</c:v>
                </c:pt>
                <c:pt idx="58">
                  <c:v>104.20777658667073</c:v>
                </c:pt>
                <c:pt idx="59">
                  <c:v>105.42490075461303</c:v>
                </c:pt>
                <c:pt idx="60">
                  <c:v>106.6328747028624</c:v>
                </c:pt>
                <c:pt idx="61">
                  <c:v>107.83173131509577</c:v>
                </c:pt>
                <c:pt idx="62">
                  <c:v>109.02150337707697</c:v>
                </c:pt>
                <c:pt idx="63">
                  <c:v>110.20222357692195</c:v>
                </c:pt>
                <c:pt idx="64">
                  <c:v>111.3739245053651</c:v>
                </c:pt>
                <c:pt idx="65">
                  <c:v>112.53663865602293</c:v>
                </c:pt>
                <c:pt idx="66">
                  <c:v>114.85762265212634</c:v>
                </c:pt>
                <c:pt idx="67">
                  <c:v>115.99369852942826</c:v>
                </c:pt>
                <c:pt idx="68">
                  <c:v>117.12091280785823</c:v>
                </c:pt>
                <c:pt idx="69">
                  <c:v>119.37176488445077</c:v>
                </c:pt>
                <c:pt idx="70">
                  <c:v>120.47269897976746</c:v>
                </c:pt>
                <c:pt idx="71">
                  <c:v>121.56489526182173</c:v>
                </c:pt>
                <c:pt idx="72">
                  <c:v>122.64838539706001</c:v>
                </c:pt>
                <c:pt idx="73">
                  <c:v>123.72320095730105</c:v>
                </c:pt>
                <c:pt idx="74">
                  <c:v>124.7893734199939</c:v>
                </c:pt>
                <c:pt idx="75">
                  <c:v>125.84693416847473</c:v>
                </c:pt>
                <c:pt idx="76">
                  <c:v>127.96002814836396</c:v>
                </c:pt>
                <c:pt idx="77">
                  <c:v>128.99202428402364</c:v>
                </c:pt>
                <c:pt idx="78">
                  <c:v>130.01552967885561</c:v>
                </c:pt>
                <c:pt idx="79">
                  <c:v>131.0305752665495</c:v>
                </c:pt>
                <c:pt idx="80">
                  <c:v>132.0371918881515</c:v>
                </c:pt>
                <c:pt idx="81">
                  <c:v>133.03541029231744</c:v>
                </c:pt>
                <c:pt idx="82">
                  <c:v>134.02526113556428</c:v>
                </c:pt>
                <c:pt idx="83">
                  <c:v>135.00677498252148</c:v>
                </c:pt>
                <c:pt idx="84">
                  <c:v>135.97998230618177</c:v>
                </c:pt>
                <c:pt idx="85">
                  <c:v>136.94491348815097</c:v>
                </c:pt>
                <c:pt idx="86">
                  <c:v>138.874472768218</c:v>
                </c:pt>
                <c:pt idx="87">
                  <c:v>140.77146279728674</c:v>
                </c:pt>
                <c:pt idx="88">
                  <c:v>141.69554033304925</c:v>
                </c:pt>
                <c:pt idx="89">
                  <c:v>142.61151529370676</c:v>
                </c:pt>
                <c:pt idx="90">
                  <c:v>143.51941746081062</c:v>
                </c:pt>
                <c:pt idx="91">
                  <c:v>144.41927652638938</c:v>
                </c:pt>
                <c:pt idx="92">
                  <c:v>145.31112209319375</c:v>
                </c:pt>
                <c:pt idx="93">
                  <c:v>146.19498367494015</c:v>
                </c:pt>
                <c:pt idx="94">
                  <c:v>147.07089069655436</c:v>
                </c:pt>
                <c:pt idx="95">
                  <c:v>147.93887249441397</c:v>
                </c:pt>
                <c:pt idx="96">
                  <c:v>148.79895831659059</c:v>
                </c:pt>
                <c:pt idx="97">
                  <c:v>149.65117732309122</c:v>
                </c:pt>
                <c:pt idx="98">
                  <c:v>151.35685090895632</c:v>
                </c:pt>
                <c:pt idx="99">
                  <c:v>152.18564082875235</c:v>
                </c:pt>
                <c:pt idx="100">
                  <c:v>153.00667647830556</c:v>
                </c:pt>
                <c:pt idx="101">
                  <c:v>153.8199865966036</c:v>
                </c:pt>
                <c:pt idx="102">
                  <c:v>154.62559983595088</c:v>
                </c:pt>
                <c:pt idx="103">
                  <c:v>155.42354476220592</c:v>
                </c:pt>
                <c:pt idx="104">
                  <c:v>157.02117875085355</c:v>
                </c:pt>
                <c:pt idx="105">
                  <c:v>157.79626423994915</c:v>
                </c:pt>
                <c:pt idx="106">
                  <c:v>158.56379170814554</c:v>
                </c:pt>
                <c:pt idx="107">
                  <c:v>159.32378930794465</c:v>
                </c:pt>
                <c:pt idx="108">
                  <c:v>160.07628510676025</c:v>
                </c:pt>
                <c:pt idx="109">
                  <c:v>160.82130708715098</c:v>
                </c:pt>
                <c:pt idx="110">
                  <c:v>161.55888314705277</c:v>
                </c:pt>
                <c:pt idx="111">
                  <c:v>163.03615802831743</c:v>
                </c:pt>
                <c:pt idx="112">
                  <c:v>163.7515132557227</c:v>
                </c:pt>
                <c:pt idx="113">
                  <c:v>164.4595303210197</c:v>
                </c:pt>
                <c:pt idx="114">
                  <c:v>165.16023671742252</c:v>
                </c:pt>
                <c:pt idx="115">
                  <c:v>165.85365985485356</c:v>
                </c:pt>
                <c:pt idx="116">
                  <c:v>166.53982706017229</c:v>
                </c:pt>
                <c:pt idx="117">
                  <c:v>167.21876557740322</c:v>
                </c:pt>
                <c:pt idx="118">
                  <c:v>167.8905025679633</c:v>
                </c:pt>
                <c:pt idx="119">
                  <c:v>168.55506511088865</c:v>
                </c:pt>
                <c:pt idx="120">
                  <c:v>169.21248020306086</c:v>
                </c:pt>
                <c:pt idx="121">
                  <c:v>169.86277475943263</c:v>
                </c:pt>
                <c:pt idx="122">
                  <c:v>171.1656683951556</c:v>
                </c:pt>
                <c:pt idx="123">
                  <c:v>171.79467733906176</c:v>
                </c:pt>
                <c:pt idx="124">
                  <c:v>172.41666977472178</c:v>
                </c:pt>
                <c:pt idx="125">
                  <c:v>173.0316722251247</c:v>
                </c:pt>
                <c:pt idx="126">
                  <c:v>174.26391873243952</c:v>
                </c:pt>
                <c:pt idx="127">
                  <c:v>174.8580107941762</c:v>
                </c:pt>
                <c:pt idx="128">
                  <c:v>175.4452154107572</c:v>
                </c:pt>
                <c:pt idx="129">
                  <c:v>176.02555871827104</c:v>
                </c:pt>
                <c:pt idx="130">
                  <c:v>176.59906677322246</c:v>
                </c:pt>
                <c:pt idx="131">
                  <c:v>177.16576555275088</c:v>
                </c:pt>
                <c:pt idx="132">
                  <c:v>177.72568095484937</c:v>
                </c:pt>
                <c:pt idx="133">
                  <c:v>178.27883879858237</c:v>
                </c:pt>
                <c:pt idx="134">
                  <c:v>178.82526482430308</c:v>
                </c:pt>
                <c:pt idx="135">
                  <c:v>179.36498469387</c:v>
                </c:pt>
                <c:pt idx="136">
                  <c:v>179.89802399086358</c:v>
                </c:pt>
                <c:pt idx="137">
                  <c:v>180.4244082208016</c:v>
                </c:pt>
                <c:pt idx="138">
                  <c:v>180.9441628113542</c:v>
                </c:pt>
                <c:pt idx="139">
                  <c:v>181.45731311255838</c:v>
                </c:pt>
                <c:pt idx="140">
                  <c:v>182.4852402263336</c:v>
                </c:pt>
              </c:numCache>
            </c:numRef>
          </c:yVal>
          <c:smooth val="1"/>
        </c:ser>
        <c:axId val="15866284"/>
        <c:axId val="8578829"/>
      </c:scatterChart>
      <c:valAx>
        <c:axId val="15866284"/>
        <c:scaling>
          <c:orientation val="minMax"/>
          <c:max val="4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Store Length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78829"/>
        <c:crosses val="autoZero"/>
        <c:crossBetween val="midCat"/>
        <c:dispUnits/>
      </c:valAx>
      <c:valAx>
        <c:axId val="85788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Initial Luminosity (  </a:t>
                </a:r>
                <a:r>
                  <a:rPr lang="en-US" cap="none" sz="800" b="0" i="0" u="none" baseline="0"/>
                  <a:t>m</a:t>
                </a:r>
                <a:r>
                  <a:rPr lang="en-US" cap="none" sz="800" b="0" i="0" u="none" baseline="0"/>
                  <a:t>b</a:t>
                </a:r>
                <a:r>
                  <a:rPr lang="en-US" cap="none" sz="800" b="0" i="0" u="none" baseline="30000"/>
                  <a:t>-1</a:t>
                </a:r>
                <a:r>
                  <a:rPr lang="en-US" cap="none" sz="800" b="0" i="0" u="none" baseline="0"/>
                  <a:t>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8662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2 Transfers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Data!$Q$4:$Q$144</c:f>
              <c:numCache>
                <c:ptCount val="141"/>
                <c:pt idx="0">
                  <c:v>36.67887971210898</c:v>
                </c:pt>
                <c:pt idx="1">
                  <c:v>39.871997175731806</c:v>
                </c:pt>
                <c:pt idx="2">
                  <c:v>42.42156342941795</c:v>
                </c:pt>
                <c:pt idx="3">
                  <c:v>44.32917162536071</c:v>
                </c:pt>
                <c:pt idx="4">
                  <c:v>46.87376397504133</c:v>
                </c:pt>
                <c:pt idx="5">
                  <c:v>49.41560761666545</c:v>
                </c:pt>
                <c:pt idx="6">
                  <c:v>52.59232202472572</c:v>
                </c:pt>
                <c:pt idx="7">
                  <c:v>55.128146368123346</c:v>
                </c:pt>
                <c:pt idx="8">
                  <c:v>57.66122910377873</c:v>
                </c:pt>
                <c:pt idx="9">
                  <c:v>60.1915724862379</c:v>
                </c:pt>
                <c:pt idx="10">
                  <c:v>62.08367422588662</c:v>
                </c:pt>
                <c:pt idx="11">
                  <c:v>65.24405020213513</c:v>
                </c:pt>
                <c:pt idx="12">
                  <c:v>67.76618903705126</c:v>
                </c:pt>
                <c:pt idx="13">
                  <c:v>70.28559752172927</c:v>
                </c:pt>
                <c:pt idx="14">
                  <c:v>72.80227790310661</c:v>
                </c:pt>
                <c:pt idx="15">
                  <c:v>74.68336138004531</c:v>
                </c:pt>
                <c:pt idx="16">
                  <c:v>77.82746333611526</c:v>
                </c:pt>
                <c:pt idx="17">
                  <c:v>80.33597287403023</c:v>
                </c:pt>
                <c:pt idx="18">
                  <c:v>82.84176328121367</c:v>
                </c:pt>
                <c:pt idx="19">
                  <c:v>84.71406668512283</c:v>
                </c:pt>
                <c:pt idx="20">
                  <c:v>87.21494996829345</c:v>
                </c:pt>
                <c:pt idx="21">
                  <c:v>90.34284210431893</c:v>
                </c:pt>
                <c:pt idx="22">
                  <c:v>92.8377783669516</c:v>
                </c:pt>
                <c:pt idx="23">
                  <c:v>94.7013323043663</c:v>
                </c:pt>
                <c:pt idx="24">
                  <c:v>97.19137802348278</c:v>
                </c:pt>
                <c:pt idx="25">
                  <c:v>99.67871993148773</c:v>
                </c:pt>
                <c:pt idx="26">
                  <c:v>102.1633602573222</c:v>
                </c:pt>
                <c:pt idx="27">
                  <c:v>104.64530122841907</c:v>
                </c:pt>
                <c:pt idx="28">
                  <c:v>107.12454507070376</c:v>
                </c:pt>
                <c:pt idx="29">
                  <c:v>108.9754616521665</c:v>
                </c:pt>
                <c:pt idx="30">
                  <c:v>111.4498391241015</c:v>
                </c:pt>
                <c:pt idx="31">
                  <c:v>114.5461160613481</c:v>
                </c:pt>
                <c:pt idx="32">
                  <c:v>116.39052393868303</c:v>
                </c:pt>
                <c:pt idx="33">
                  <c:v>118.85683571997953</c:v>
                </c:pt>
                <c:pt idx="34">
                  <c:v>121.32046337387571</c:v>
                </c:pt>
                <c:pt idx="35">
                  <c:v>123.15880755655384</c:v>
                </c:pt>
                <c:pt idx="36">
                  <c:v>126.23967516024797</c:v>
                </c:pt>
                <c:pt idx="37">
                  <c:v>128.07370046624754</c:v>
                </c:pt>
                <c:pt idx="38">
                  <c:v>130.52713242149943</c:v>
                </c:pt>
                <c:pt idx="39">
                  <c:v>132.35727323982016</c:v>
                </c:pt>
                <c:pt idx="40">
                  <c:v>134.8058786921945</c:v>
                </c:pt>
                <c:pt idx="41">
                  <c:v>137.25181485196785</c:v>
                </c:pt>
                <c:pt idx="42">
                  <c:v>139.6950839245685</c:v>
                </c:pt>
                <c:pt idx="43">
                  <c:v>141.51704930190223</c:v>
                </c:pt>
                <c:pt idx="44">
                  <c:v>143.95550762163796</c:v>
                </c:pt>
                <c:pt idx="45">
                  <c:v>146.39130514082828</c:v>
                </c:pt>
                <c:pt idx="46">
                  <c:v>148.20726344219585</c:v>
                </c:pt>
                <c:pt idx="47">
                  <c:v>150.63826184150315</c:v>
                </c:pt>
                <c:pt idx="48">
                  <c:v>153.06660571447736</c:v>
                </c:pt>
                <c:pt idx="49">
                  <c:v>154.8765721567237</c:v>
                </c:pt>
                <c:pt idx="50">
                  <c:v>157.3001285194436</c:v>
                </c:pt>
                <c:pt idx="51">
                  <c:v>159.10625000857016</c:v>
                </c:pt>
                <c:pt idx="52">
                  <c:v>161.5250263861408</c:v>
                </c:pt>
                <c:pt idx="53">
                  <c:v>163.94115856040906</c:v>
                </c:pt>
                <c:pt idx="54">
                  <c:v>165.74131320805634</c:v>
                </c:pt>
                <c:pt idx="55">
                  <c:v>168.15267696829235</c:v>
                </c:pt>
                <c:pt idx="56">
                  <c:v>169.94900286004534</c:v>
                </c:pt>
                <c:pt idx="57">
                  <c:v>172.35560570624486</c:v>
                </c:pt>
                <c:pt idx="58">
                  <c:v>174.75957463839688</c:v>
                </c:pt>
                <c:pt idx="59">
                  <c:v>176.54995862061384</c:v>
                </c:pt>
                <c:pt idx="60">
                  <c:v>178.94917817144773</c:v>
                </c:pt>
                <c:pt idx="61">
                  <c:v>180.73574953917029</c:v>
                </c:pt>
                <c:pt idx="62">
                  <c:v>182.52062726598635</c:v>
                </c:pt>
                <c:pt idx="63">
                  <c:v>184.91299227113078</c:v>
                </c:pt>
                <c:pt idx="64">
                  <c:v>187.30273547434115</c:v>
                </c:pt>
                <c:pt idx="65">
                  <c:v>189.08170060717933</c:v>
                </c:pt>
                <c:pt idx="66">
                  <c:v>191.466716824359</c:v>
                </c:pt>
                <c:pt idx="67">
                  <c:v>193.2418883194895</c:v>
                </c:pt>
                <c:pt idx="68">
                  <c:v>195.01537485331872</c:v>
                </c:pt>
                <c:pt idx="69">
                  <c:v>196.78717774447665</c:v>
                </c:pt>
                <c:pt idx="70">
                  <c:v>199.16327125129538</c:v>
                </c:pt>
                <c:pt idx="71">
                  <c:v>201.5367568691691</c:v>
                </c:pt>
                <c:pt idx="72">
                  <c:v>203.30268081007324</c:v>
                </c:pt>
                <c:pt idx="73">
                  <c:v>205.0669268707906</c:v>
                </c:pt>
                <c:pt idx="74">
                  <c:v>206.82949636532715</c:v>
                </c:pt>
                <c:pt idx="75">
                  <c:v>209.19409431210988</c:v>
                </c:pt>
                <c:pt idx="76">
                  <c:v>211.55609422424504</c:v>
                </c:pt>
                <c:pt idx="77">
                  <c:v>213.31280858652678</c:v>
                </c:pt>
                <c:pt idx="78">
                  <c:v>215.06785212529283</c:v>
                </c:pt>
                <c:pt idx="79">
                  <c:v>216.8212261499391</c:v>
                </c:pt>
                <c:pt idx="80">
                  <c:v>218.5729319689928</c:v>
                </c:pt>
                <c:pt idx="81">
                  <c:v>220.32297089011337</c:v>
                </c:pt>
                <c:pt idx="82">
                  <c:v>222.6719545850735</c:v>
                </c:pt>
                <c:pt idx="83">
                  <c:v>224.4182485100629</c:v>
                </c:pt>
                <c:pt idx="84">
                  <c:v>226.76257008907749</c:v>
                </c:pt>
                <c:pt idx="85">
                  <c:v>228.50512525916193</c:v>
                </c:pt>
                <c:pt idx="86">
                  <c:v>230.24602054983464</c:v>
                </c:pt>
                <c:pt idx="87">
                  <c:v>231.9852572632993</c:v>
                </c:pt>
                <c:pt idx="88">
                  <c:v>234.32078034756114</c:v>
                </c:pt>
                <c:pt idx="89">
                  <c:v>236.0562902366972</c:v>
                </c:pt>
                <c:pt idx="90">
                  <c:v>237.79014569613148</c:v>
                </c:pt>
                <c:pt idx="91">
                  <c:v>239.52234802448476</c:v>
                </c:pt>
                <c:pt idx="92">
                  <c:v>241.25289851951592</c:v>
                </c:pt>
                <c:pt idx="93">
                  <c:v>242.98179847812176</c:v>
                </c:pt>
                <c:pt idx="94">
                  <c:v>245.30442544499635</c:v>
                </c:pt>
                <c:pt idx="95">
                  <c:v>247.0296161530794</c:v>
                </c:pt>
                <c:pt idx="96">
                  <c:v>248.75316045555638</c:v>
                </c:pt>
                <c:pt idx="97">
                  <c:v>250.4750596457544</c:v>
                </c:pt>
                <c:pt idx="98">
                  <c:v>252.19531501614117</c:v>
                </c:pt>
                <c:pt idx="99">
                  <c:v>253.32060948261864</c:v>
                </c:pt>
                <c:pt idx="100">
                  <c:v>255.03799192709084</c:v>
                </c:pt>
                <c:pt idx="101">
                  <c:v>257.3462311202364</c:v>
                </c:pt>
                <c:pt idx="102">
                  <c:v>259.05992411889247</c:v>
                </c:pt>
                <c:pt idx="103">
                  <c:v>260.7719797472078</c:v>
                </c:pt>
                <c:pt idx="104">
                  <c:v>262.48239929250644</c:v>
                </c:pt>
                <c:pt idx="105">
                  <c:v>264.191184041257</c:v>
                </c:pt>
                <c:pt idx="106">
                  <c:v>265.8983352790725</c:v>
                </c:pt>
                <c:pt idx="107">
                  <c:v>267.0138157898527</c:v>
                </c:pt>
                <c:pt idx="108">
                  <c:v>269.3077423600806</c:v>
                </c:pt>
                <c:pt idx="109">
                  <c:v>271.01000077022945</c:v>
                </c:pt>
                <c:pt idx="110">
                  <c:v>272.7106308033567</c:v>
                </c:pt>
                <c:pt idx="111">
                  <c:v>273.82122932315497</c:v>
                </c:pt>
                <c:pt idx="112">
                  <c:v>275.51901435779615</c:v>
                </c:pt>
                <c:pt idx="113">
                  <c:v>277.21517461378096</c:v>
                </c:pt>
                <c:pt idx="114">
                  <c:v>279.4968927797902</c:v>
                </c:pt>
                <c:pt idx="115">
                  <c:v>280.6026259046054</c:v>
                </c:pt>
                <c:pt idx="116">
                  <c:v>282.29391949473154</c:v>
                </c:pt>
                <c:pt idx="117">
                  <c:v>283.98359341677474</c:v>
                </c:pt>
                <c:pt idx="118">
                  <c:v>285.67164894625455</c:v>
                </c:pt>
                <c:pt idx="119">
                  <c:v>286.77285062734967</c:v>
                </c:pt>
                <c:pt idx="120">
                  <c:v>288.45807919916723</c:v>
                </c:pt>
                <c:pt idx="121">
                  <c:v>290.1416929577792</c:v>
                </c:pt>
                <c:pt idx="122">
                  <c:v>291.8236931754407</c:v>
                </c:pt>
                <c:pt idx="123">
                  <c:v>293.5040811235604</c:v>
                </c:pt>
                <c:pt idx="124">
                  <c:v>294.5995602985574</c:v>
                </c:pt>
                <c:pt idx="125">
                  <c:v>296.2771323466828</c:v>
                </c:pt>
                <c:pt idx="126">
                  <c:v>297.953095692928</c:v>
                </c:pt>
                <c:pt idx="127">
                  <c:v>299.0452790460676</c:v>
                </c:pt>
                <c:pt idx="128">
                  <c:v>300.71843292952605</c:v>
                </c:pt>
                <c:pt idx="129">
                  <c:v>302.38998167191147</c:v>
                </c:pt>
                <c:pt idx="130">
                  <c:v>304.0599265389732</c:v>
                </c:pt>
                <c:pt idx="131">
                  <c:v>305.72826879561734</c:v>
                </c:pt>
                <c:pt idx="132">
                  <c:v>306.814767043586</c:v>
                </c:pt>
                <c:pt idx="133">
                  <c:v>308.480310836892</c:v>
                </c:pt>
                <c:pt idx="134">
                  <c:v>309.5647302849038</c:v>
                </c:pt>
                <c:pt idx="135">
                  <c:v>311.2274797357493</c:v>
                </c:pt>
                <c:pt idx="136">
                  <c:v>312.8886324075728</c:v>
                </c:pt>
                <c:pt idx="137">
                  <c:v>314.5481895604867</c:v>
                </c:pt>
                <c:pt idx="138">
                  <c:v>315.62814762102</c:v>
                </c:pt>
                <c:pt idx="139">
                  <c:v>317.2849191042387</c:v>
                </c:pt>
                <c:pt idx="140">
                  <c:v>318.3628085988239</c:v>
                </c:pt>
              </c:numCache>
            </c:numRef>
          </c:yVal>
          <c:smooth val="1"/>
        </c:ser>
        <c:ser>
          <c:idx val="1"/>
          <c:order val="1"/>
          <c:tx>
            <c:v>3 Transfers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Data!$R$4:$R$144</c:f>
              <c:numCache>
                <c:ptCount val="141"/>
                <c:pt idx="0">
                  <c:v>28.950904260467247</c:v>
                </c:pt>
                <c:pt idx="1">
                  <c:v>30.864384085819143</c:v>
                </c:pt>
                <c:pt idx="2">
                  <c:v>33.73493971669427</c:v>
                </c:pt>
                <c:pt idx="3">
                  <c:v>36.60157478742774</c:v>
                </c:pt>
                <c:pt idx="4">
                  <c:v>39.4642937678747</c:v>
                </c:pt>
                <c:pt idx="5">
                  <c:v>42.32310112371578</c:v>
                </c:pt>
                <c:pt idx="6">
                  <c:v>44.22313430313064</c:v>
                </c:pt>
                <c:pt idx="7">
                  <c:v>47.07519672202288</c:v>
                </c:pt>
                <c:pt idx="8">
                  <c:v>49.923359855108764</c:v>
                </c:pt>
                <c:pt idx="9">
                  <c:v>51.81567726551517</c:v>
                </c:pt>
                <c:pt idx="10">
                  <c:v>54.65711722613167</c:v>
                </c:pt>
                <c:pt idx="11">
                  <c:v>57.49467020704369</c:v>
                </c:pt>
                <c:pt idx="12">
                  <c:v>60.32834064643141</c:v>
                </c:pt>
                <c:pt idx="13">
                  <c:v>63.15813297832611</c:v>
                </c:pt>
                <c:pt idx="14">
                  <c:v>65.03712619813531</c:v>
                </c:pt>
                <c:pt idx="15">
                  <c:v>67.86023272637415</c:v>
                </c:pt>
                <c:pt idx="16">
                  <c:v>69.73438706873966</c:v>
                </c:pt>
                <c:pt idx="17">
                  <c:v>72.55082159161282</c:v>
                </c:pt>
                <c:pt idx="18">
                  <c:v>75.36339806415502</c:v>
                </c:pt>
                <c:pt idx="19">
                  <c:v>78.1721208971948</c:v>
                </c:pt>
                <c:pt idx="20">
                  <c:v>80.97699449743396</c:v>
                </c:pt>
                <c:pt idx="21">
                  <c:v>82.83793007731593</c:v>
                </c:pt>
                <c:pt idx="22">
                  <c:v>85.6361688045365</c:v>
                </c:pt>
                <c:pt idx="23">
                  <c:v>87.49230436534855</c:v>
                </c:pt>
                <c:pt idx="24">
                  <c:v>90.28392192943731</c:v>
                </c:pt>
                <c:pt idx="25">
                  <c:v>92.13526791375074</c:v>
                </c:pt>
                <c:pt idx="26">
                  <c:v>95.85567353770622</c:v>
                </c:pt>
                <c:pt idx="27">
                  <c:v>97.70146653074123</c:v>
                </c:pt>
                <c:pt idx="28">
                  <c:v>100.47883788044678</c:v>
                </c:pt>
                <c:pt idx="29">
                  <c:v>103.25239642182683</c:v>
                </c:pt>
                <c:pt idx="30">
                  <c:v>105.090656538693</c:v>
                </c:pt>
                <c:pt idx="31">
                  <c:v>107.85764443610441</c:v>
                </c:pt>
                <c:pt idx="32">
                  <c:v>109.69115350705768</c:v>
                </c:pt>
                <c:pt idx="33">
                  <c:v>113.3802223937099</c:v>
                </c:pt>
                <c:pt idx="34">
                  <c:v>115.20822217464915</c:v>
                </c:pt>
                <c:pt idx="35">
                  <c:v>117.96107130440978</c:v>
                </c:pt>
                <c:pt idx="36">
                  <c:v>119.78434214421722</c:v>
                </c:pt>
                <c:pt idx="37">
                  <c:v>122.53066316006333</c:v>
                </c:pt>
                <c:pt idx="38">
                  <c:v>124.34921537238158</c:v>
                </c:pt>
                <c:pt idx="39">
                  <c:v>127.08902179833231</c:v>
                </c:pt>
                <c:pt idx="40">
                  <c:v>128.9028656779368</c:v>
                </c:pt>
                <c:pt idx="41">
                  <c:v>132.5573319205227</c:v>
                </c:pt>
                <c:pt idx="42">
                  <c:v>134.36571497337457</c:v>
                </c:pt>
                <c:pt idx="43">
                  <c:v>137.09150187428216</c:v>
                </c:pt>
                <c:pt idx="44">
                  <c:v>138.89519853484123</c:v>
                </c:pt>
                <c:pt idx="45">
                  <c:v>141.61451307200394</c:v>
                </c:pt>
                <c:pt idx="46">
                  <c:v>143.41353357643536</c:v>
                </c:pt>
                <c:pt idx="47">
                  <c:v>146.12638917653152</c:v>
                </c:pt>
                <c:pt idx="48">
                  <c:v>147.92074374225646</c:v>
                </c:pt>
                <c:pt idx="49">
                  <c:v>150.6271538083896</c:v>
                </c:pt>
                <c:pt idx="50">
                  <c:v>153.32983393305258</c:v>
                </c:pt>
                <c:pt idx="51">
                  <c:v>155.1168305458506</c:v>
                </c:pt>
                <c:pt idx="52">
                  <c:v>157.81308609048546</c:v>
                </c:pt>
                <c:pt idx="53">
                  <c:v>159.59544292500095</c:v>
                </c:pt>
                <c:pt idx="54">
                  <c:v>162.28528723260888</c:v>
                </c:pt>
                <c:pt idx="55">
                  <c:v>164.0630144398074</c:v>
                </c:pt>
                <c:pt idx="56">
                  <c:v>166.7464608299438</c:v>
                </c:pt>
                <c:pt idx="57">
                  <c:v>169.42620422994884</c:v>
                </c:pt>
                <c:pt idx="58">
                  <c:v>171.19663031099415</c:v>
                </c:pt>
                <c:pt idx="59">
                  <c:v>173.86999661769144</c:v>
                </c:pt>
                <c:pt idx="60">
                  <c:v>175.63581906231227</c:v>
                </c:pt>
                <c:pt idx="61">
                  <c:v>178.30282153548345</c:v>
                </c:pt>
                <c:pt idx="62">
                  <c:v>180.06405042856528</c:v>
                </c:pt>
                <c:pt idx="63">
                  <c:v>181.82336026444074</c:v>
                </c:pt>
                <c:pt idx="64">
                  <c:v>185.38167797750876</c:v>
                </c:pt>
                <c:pt idx="65">
                  <c:v>187.13566220483182</c:v>
                </c:pt>
                <c:pt idx="66">
                  <c:v>188.88773417551272</c:v>
                </c:pt>
                <c:pt idx="67">
                  <c:v>191.53572447380353</c:v>
                </c:pt>
                <c:pt idx="68">
                  <c:v>193.28323303670655</c:v>
                </c:pt>
                <c:pt idx="69">
                  <c:v>195.9249123077862</c:v>
                </c:pt>
                <c:pt idx="70">
                  <c:v>197.66786747396512</c:v>
                </c:pt>
                <c:pt idx="71">
                  <c:v>199.40892087068642</c:v>
                </c:pt>
                <c:pt idx="72">
                  <c:v>202.93498389575316</c:v>
                </c:pt>
                <c:pt idx="73">
                  <c:v>204.67075724770345</c:v>
                </c:pt>
                <c:pt idx="74">
                  <c:v>206.4046355800879</c:v>
                </c:pt>
                <c:pt idx="75">
                  <c:v>209.027460538359</c:v>
                </c:pt>
                <c:pt idx="76">
                  <c:v>210.75681539699337</c:v>
                </c:pt>
                <c:pt idx="77">
                  <c:v>212.48428136681673</c:v>
                </c:pt>
                <c:pt idx="78">
                  <c:v>215.09822308617646</c:v>
                </c:pt>
                <c:pt idx="79">
                  <c:v>216.82117979734076</c:v>
                </c:pt>
                <c:pt idx="80">
                  <c:v>218.54225373371654</c:v>
                </c:pt>
                <c:pt idx="81">
                  <c:v>222.03296993223353</c:v>
                </c:pt>
                <c:pt idx="82">
                  <c:v>223.74881392274247</c:v>
                </c:pt>
                <c:pt idx="83">
                  <c:v>225.4627818324847</c:v>
                </c:pt>
                <c:pt idx="84">
                  <c:v>228.0580428877952</c:v>
                </c:pt>
                <c:pt idx="85">
                  <c:v>229.76753121835526</c:v>
                </c:pt>
                <c:pt idx="86">
                  <c:v>231.4751495474403</c:v>
                </c:pt>
                <c:pt idx="87">
                  <c:v>233.18089969951782</c:v>
                </c:pt>
                <c:pt idx="88">
                  <c:v>235.76476281718942</c:v>
                </c:pt>
                <c:pt idx="89">
                  <c:v>238.34504087167886</c:v>
                </c:pt>
                <c:pt idx="90">
                  <c:v>240.0437380701067</c:v>
                </c:pt>
                <c:pt idx="91">
                  <c:v>241.74057555996748</c:v>
                </c:pt>
                <c:pt idx="92">
                  <c:v>244.31209803513093</c:v>
                </c:pt>
                <c:pt idx="93">
                  <c:v>246.00449390980216</c:v>
                </c:pt>
                <c:pt idx="94">
                  <c:v>247.69503611053491</c:v>
                </c:pt>
                <c:pt idx="95">
                  <c:v>250.25782944636578</c:v>
                </c:pt>
                <c:pt idx="96">
                  <c:v>251.94394402922623</c:v>
                </c:pt>
                <c:pt idx="97">
                  <c:v>254.50060479893787</c:v>
                </c:pt>
                <c:pt idx="98">
                  <c:v>256.1823015244914</c:v>
                </c:pt>
                <c:pt idx="99">
                  <c:v>257.86215479357793</c:v>
                </c:pt>
                <c:pt idx="100">
                  <c:v>260.41013116693614</c:v>
                </c:pt>
                <c:pt idx="101">
                  <c:v>262.0855805127199</c:v>
                </c:pt>
                <c:pt idx="102">
                  <c:v>263.75919239228847</c:v>
                </c:pt>
                <c:pt idx="103">
                  <c:v>265.43096860294463</c:v>
                </c:pt>
                <c:pt idx="104">
                  <c:v>267.9677324787792</c:v>
                </c:pt>
                <c:pt idx="105">
                  <c:v>269.6351228394318</c:v>
                </c:pt>
                <c:pt idx="106">
                  <c:v>272.1658091216487</c:v>
                </c:pt>
                <c:pt idx="107">
                  <c:v>273.82882331532284</c:v>
                </c:pt>
                <c:pt idx="108">
                  <c:v>275.4900119741347</c:v>
                </c:pt>
                <c:pt idx="109">
                  <c:v>278.0120924260101</c:v>
                </c:pt>
                <c:pt idx="110">
                  <c:v>279.6689187403389</c:v>
                </c:pt>
                <c:pt idx="111">
                  <c:v>281.32392546098475</c:v>
                </c:pt>
                <c:pt idx="112">
                  <c:v>282.97711437028346</c:v>
                </c:pt>
                <c:pt idx="113">
                  <c:v>284.628487249054</c:v>
                </c:pt>
                <c:pt idx="114">
                  <c:v>286.2780458766009</c:v>
                </c:pt>
                <c:pt idx="115">
                  <c:v>288.78396139190914</c:v>
                </c:pt>
                <c:pt idx="116">
                  <c:v>291.286385356863</c:v>
                </c:pt>
                <c:pt idx="117">
                  <c:v>292.9290872792331</c:v>
                </c:pt>
                <c:pt idx="118">
                  <c:v>294.5699832138991</c:v>
                </c:pt>
                <c:pt idx="119">
                  <c:v>296.20907493177015</c:v>
                </c:pt>
                <c:pt idx="120">
                  <c:v>297.84636420224786</c:v>
                </c:pt>
                <c:pt idx="121">
                  <c:v>299.4818527932276</c:v>
                </c:pt>
                <c:pt idx="122">
                  <c:v>301.96822544837903</c:v>
                </c:pt>
                <c:pt idx="123">
                  <c:v>303.59940940032584</c:v>
                </c:pt>
                <c:pt idx="124">
                  <c:v>306.07981144792103</c:v>
                </c:pt>
                <c:pt idx="125">
                  <c:v>307.7067002924809</c:v>
                </c:pt>
                <c:pt idx="126">
                  <c:v>309.3317984288178</c:v>
                </c:pt>
                <c:pt idx="127">
                  <c:v>310.9551076149798</c:v>
                </c:pt>
                <c:pt idx="128">
                  <c:v>312.57662960751713</c:v>
                </c:pt>
                <c:pt idx="129">
                  <c:v>314.1963661614831</c:v>
                </c:pt>
                <c:pt idx="130">
                  <c:v>315.8143190304359</c:v>
                </c:pt>
                <c:pt idx="131">
                  <c:v>317.43048996643887</c:v>
                </c:pt>
                <c:pt idx="132">
                  <c:v>319.04488072006217</c:v>
                </c:pt>
                <c:pt idx="133">
                  <c:v>321.5019094241746</c:v>
                </c:pt>
                <c:pt idx="134">
                  <c:v>323.11204314849596</c:v>
                </c:pt>
                <c:pt idx="135">
                  <c:v>325.56316404976747</c:v>
                </c:pt>
                <c:pt idx="136">
                  <c:v>327.16905018713123</c:v>
                </c:pt>
                <c:pt idx="137">
                  <c:v>328.77316601744224</c:v>
                </c:pt>
                <c:pt idx="138">
                  <c:v>330.375513281508</c:v>
                </c:pt>
                <c:pt idx="139">
                  <c:v>331.97609371865167</c:v>
                </c:pt>
                <c:pt idx="140">
                  <c:v>333.5749090667119</c:v>
                </c:pt>
              </c:numCache>
            </c:numRef>
          </c:yVal>
          <c:smooth val="1"/>
        </c:ser>
        <c:ser>
          <c:idx val="2"/>
          <c:order val="2"/>
          <c:tx>
            <c:v>4 Transfers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Data!$S$4:$S$144</c:f>
              <c:numCache>
                <c:ptCount val="141"/>
                <c:pt idx="0">
                  <c:v>19.321468292724372</c:v>
                </c:pt>
                <c:pt idx="1">
                  <c:v>21.882762755222426</c:v>
                </c:pt>
                <c:pt idx="2">
                  <c:v>25.72136060494591</c:v>
                </c:pt>
                <c:pt idx="3">
                  <c:v>28.274248418749266</c:v>
                </c:pt>
                <c:pt idx="4">
                  <c:v>30.82365359835296</c:v>
                </c:pt>
                <c:pt idx="5">
                  <c:v>33.36958039077082</c:v>
                </c:pt>
                <c:pt idx="6">
                  <c:v>35.91203303849313</c:v>
                </c:pt>
                <c:pt idx="7">
                  <c:v>38.45101577949086</c:v>
                </c:pt>
                <c:pt idx="8">
                  <c:v>40.98653284722004</c:v>
                </c:pt>
                <c:pt idx="9">
                  <c:v>43.518588470625915</c:v>
                </c:pt>
                <c:pt idx="10">
                  <c:v>46.04718687414728</c:v>
                </c:pt>
                <c:pt idx="11">
                  <c:v>48.57233227772066</c:v>
                </c:pt>
                <c:pt idx="12">
                  <c:v>52.36008910944578</c:v>
                </c:pt>
                <c:pt idx="13">
                  <c:v>54.87693129560902</c:v>
                </c:pt>
                <c:pt idx="14">
                  <c:v>57.39033462577647</c:v>
                </c:pt>
                <c:pt idx="15">
                  <c:v>59.900303300485625</c:v>
                </c:pt>
                <c:pt idx="16">
                  <c:v>62.40684151579415</c:v>
                </c:pt>
                <c:pt idx="17">
                  <c:v>64.90995346328418</c:v>
                </c:pt>
                <c:pt idx="18">
                  <c:v>67.40964333006644</c:v>
                </c:pt>
                <c:pt idx="19">
                  <c:v>69.90591529878456</c:v>
                </c:pt>
                <c:pt idx="20">
                  <c:v>72.39877354761929</c:v>
                </c:pt>
                <c:pt idx="21">
                  <c:v>76.1411040621427</c:v>
                </c:pt>
                <c:pt idx="22">
                  <c:v>78.62575158438722</c:v>
                </c:pt>
                <c:pt idx="23">
                  <c:v>81.10699939239844</c:v>
                </c:pt>
                <c:pt idx="24">
                  <c:v>83.58485164512612</c:v>
                </c:pt>
                <c:pt idx="25">
                  <c:v>86.0593124970794</c:v>
                </c:pt>
                <c:pt idx="26">
                  <c:v>87.2844683399362</c:v>
                </c:pt>
                <c:pt idx="27">
                  <c:v>89.75354716464993</c:v>
                </c:pt>
                <c:pt idx="28">
                  <c:v>92.21924553476744</c:v>
                </c:pt>
                <c:pt idx="29">
                  <c:v>94.68156758849271</c:v>
                </c:pt>
                <c:pt idx="30">
                  <c:v>97.14051745960907</c:v>
                </c:pt>
                <c:pt idx="31">
                  <c:v>100.83509028658484</c:v>
                </c:pt>
                <c:pt idx="32">
                  <c:v>103.28592728724003</c:v>
                </c:pt>
                <c:pt idx="33">
                  <c:v>105.73340596383379</c:v>
                </c:pt>
                <c:pt idx="34">
                  <c:v>108.17753043109799</c:v>
                </c:pt>
                <c:pt idx="35">
                  <c:v>110.61830479936572</c:v>
                </c:pt>
                <c:pt idx="36">
                  <c:v>113.0557331745753</c:v>
                </c:pt>
                <c:pt idx="37">
                  <c:v>115.48981965827461</c:v>
                </c:pt>
                <c:pt idx="38">
                  <c:v>117.92056834762525</c:v>
                </c:pt>
                <c:pt idx="39">
                  <c:v>120.34798333540654</c:v>
                </c:pt>
                <c:pt idx="40">
                  <c:v>121.54545240700875</c:v>
                </c:pt>
                <c:pt idx="41">
                  <c:v>125.19282855549234</c:v>
                </c:pt>
                <c:pt idx="42">
                  <c:v>127.610266951482</c:v>
                </c:pt>
                <c:pt idx="43">
                  <c:v>130.0243879732807</c:v>
                </c:pt>
                <c:pt idx="44">
                  <c:v>132.43519569181913</c:v>
                </c:pt>
                <c:pt idx="45">
                  <c:v>134.84269417367037</c:v>
                </c:pt>
                <c:pt idx="46">
                  <c:v>137.2468874810546</c:v>
                </c:pt>
                <c:pt idx="47">
                  <c:v>139.64777967184273</c:v>
                </c:pt>
                <c:pt idx="48">
                  <c:v>142.04537479956045</c:v>
                </c:pt>
                <c:pt idx="49">
                  <c:v>144.43967691339301</c:v>
                </c:pt>
                <c:pt idx="50">
                  <c:v>145.61768359051283</c:v>
                </c:pt>
                <c:pt idx="51">
                  <c:v>149.21841827446332</c:v>
                </c:pt>
                <c:pt idx="52">
                  <c:v>151.6028655984039</c:v>
                </c:pt>
                <c:pt idx="53">
                  <c:v>153.98403606187316</c:v>
                </c:pt>
                <c:pt idx="54">
                  <c:v>156.3619336924137</c:v>
                </c:pt>
                <c:pt idx="55">
                  <c:v>158.73656251325144</c:v>
                </c:pt>
                <c:pt idx="56">
                  <c:v>161.1079265433006</c:v>
                </c:pt>
                <c:pt idx="57">
                  <c:v>163.4760297971671</c:v>
                </c:pt>
                <c:pt idx="58">
                  <c:v>164.638652607216</c:v>
                </c:pt>
                <c:pt idx="59">
                  <c:v>167.00158765615888</c:v>
                </c:pt>
                <c:pt idx="60">
                  <c:v>169.3612725008927</c:v>
                </c:pt>
                <c:pt idx="61">
                  <c:v>172.91591519237335</c:v>
                </c:pt>
                <c:pt idx="62">
                  <c:v>175.26777463392054</c:v>
                </c:pt>
                <c:pt idx="63">
                  <c:v>177.61639729668045</c:v>
                </c:pt>
                <c:pt idx="64">
                  <c:v>179.96178716521695</c:v>
                </c:pt>
                <c:pt idx="65">
                  <c:v>181.11108346913696</c:v>
                </c:pt>
                <c:pt idx="66">
                  <c:v>183.45135091329078</c:v>
                </c:pt>
                <c:pt idx="67">
                  <c:v>185.7883960548596</c:v>
                </c:pt>
                <c:pt idx="68">
                  <c:v>188.1222228626994</c:v>
                </c:pt>
                <c:pt idx="69">
                  <c:v>190.45283530140566</c:v>
                </c:pt>
                <c:pt idx="70">
                  <c:v>192.78023733131784</c:v>
                </c:pt>
                <c:pt idx="71">
                  <c:v>196.28933181325354</c:v>
                </c:pt>
                <c:pt idx="72">
                  <c:v>197.42542598485855</c:v>
                </c:pt>
                <c:pt idx="73">
                  <c:v>199.74322050792017</c:v>
                </c:pt>
                <c:pt idx="74">
                  <c:v>202.05782042106154</c:v>
                </c:pt>
                <c:pt idx="75">
                  <c:v>204.36922966340046</c:v>
                </c:pt>
                <c:pt idx="76">
                  <c:v>206.67745216982283</c:v>
                </c:pt>
                <c:pt idx="77">
                  <c:v>208.9824918709861</c:v>
                </c:pt>
                <c:pt idx="78">
                  <c:v>210.10816655579015</c:v>
                </c:pt>
                <c:pt idx="79">
                  <c:v>212.40816556588274</c:v>
                </c:pt>
                <c:pt idx="80">
                  <c:v>214.70499211825714</c:v>
                </c:pt>
                <c:pt idx="81">
                  <c:v>216.99865012805338</c:v>
                </c:pt>
                <c:pt idx="82">
                  <c:v>220.4600855754677</c:v>
                </c:pt>
                <c:pt idx="83">
                  <c:v>221.5764761594296</c:v>
                </c:pt>
                <c:pt idx="84">
                  <c:v>223.8606519902595</c:v>
                </c:pt>
                <c:pt idx="85">
                  <c:v>226.14167489701921</c:v>
                </c:pt>
                <c:pt idx="86">
                  <c:v>228.4195487738425</c:v>
                </c:pt>
                <c:pt idx="87">
                  <c:v>230.69427751067397</c:v>
                </c:pt>
                <c:pt idx="88">
                  <c:v>232.96586499327273</c:v>
                </c:pt>
                <c:pt idx="89">
                  <c:v>234.0719851811859</c:v>
                </c:pt>
                <c:pt idx="90">
                  <c:v>236.33859988394292</c:v>
                </c:pt>
                <c:pt idx="91">
                  <c:v>238.60208356001252</c:v>
                </c:pt>
                <c:pt idx="92">
                  <c:v>242.0208799502636</c:v>
                </c:pt>
                <c:pt idx="93">
                  <c:v>243.11967330952527</c:v>
                </c:pt>
                <c:pt idx="94">
                  <c:v>245.37378711127363</c:v>
                </c:pt>
                <c:pt idx="95">
                  <c:v>247.6247853429534</c:v>
                </c:pt>
                <c:pt idx="96">
                  <c:v>249.87267185832238</c:v>
                </c:pt>
                <c:pt idx="97">
                  <c:v>252.1174505069877</c:v>
                </c:pt>
                <c:pt idx="98">
                  <c:v>253.2079211563997</c:v>
                </c:pt>
                <c:pt idx="99">
                  <c:v>255.44778157428138</c:v>
                </c:pt>
                <c:pt idx="100">
                  <c:v>257.684544256403</c:v>
                </c:pt>
                <c:pt idx="101">
                  <c:v>259.91821303714124</c:v>
                </c:pt>
                <c:pt idx="102">
                  <c:v>262.1487917467406</c:v>
                </c:pt>
                <c:pt idx="103">
                  <c:v>264.37628421131717</c:v>
                </c:pt>
                <c:pt idx="104">
                  <c:v>266.60069425286326</c:v>
                </c:pt>
                <c:pt idx="105">
                  <c:v>268.8220256892502</c:v>
                </c:pt>
                <c:pt idx="106">
                  <c:v>269.8988244443649</c:v>
                </c:pt>
                <c:pt idx="107">
                  <c:v>272.1152854440745</c:v>
                </c:pt>
                <c:pt idx="108">
                  <c:v>274.32867788478023</c:v>
                </c:pt>
                <c:pt idx="109">
                  <c:v>276.53900556923526</c:v>
                </c:pt>
                <c:pt idx="110">
                  <c:v>278.7462722960913</c:v>
                </c:pt>
                <c:pt idx="111">
                  <c:v>279.81488630544425</c:v>
                </c:pt>
                <c:pt idx="112">
                  <c:v>282.01731140359016</c:v>
                </c:pt>
                <c:pt idx="113">
                  <c:v>284.2166855389591</c:v>
                </c:pt>
                <c:pt idx="114">
                  <c:v>286.4130124951523</c:v>
                </c:pt>
                <c:pt idx="115">
                  <c:v>288.60629605168884</c:v>
                </c:pt>
                <c:pt idx="116">
                  <c:v>290.796539984007</c:v>
                </c:pt>
                <c:pt idx="117">
                  <c:v>292.9837480634698</c:v>
                </c:pt>
                <c:pt idx="118">
                  <c:v>294.04068459907046</c:v>
                </c:pt>
                <c:pt idx="119">
                  <c:v>296.2230920377241</c:v>
                </c:pt>
                <c:pt idx="120">
                  <c:v>298.4024735454521</c:v>
                </c:pt>
                <c:pt idx="121">
                  <c:v>300.5788328786647</c:v>
                </c:pt>
                <c:pt idx="122">
                  <c:v>301.6294695322724</c:v>
                </c:pt>
                <c:pt idx="123">
                  <c:v>303.8010505404261</c:v>
                </c:pt>
                <c:pt idx="124">
                  <c:v>305.9696192560702</c:v>
                </c:pt>
                <c:pt idx="125">
                  <c:v>308.1351794207153</c:v>
                </c:pt>
                <c:pt idx="126">
                  <c:v>310.29773477182914</c:v>
                </c:pt>
                <c:pt idx="127">
                  <c:v>312.4572890428403</c:v>
                </c:pt>
                <c:pt idx="128">
                  <c:v>313.4981568974321</c:v>
                </c:pt>
                <c:pt idx="129">
                  <c:v>315.6529672703127</c:v>
                </c:pt>
                <c:pt idx="130">
                  <c:v>317.80478638372057</c:v>
                </c:pt>
                <c:pt idx="131">
                  <c:v>319.9536179562666</c:v>
                </c:pt>
                <c:pt idx="132">
                  <c:v>320.98826551478163</c:v>
                </c:pt>
                <c:pt idx="133">
                  <c:v>323.1323752725508</c:v>
                </c:pt>
                <c:pt idx="134">
                  <c:v>325.2735072705297</c:v>
                </c:pt>
                <c:pt idx="135">
                  <c:v>326.3036972924297</c:v>
                </c:pt>
                <c:pt idx="136">
                  <c:v>329.5468527984936</c:v>
                </c:pt>
                <c:pt idx="137">
                  <c:v>331.67907372415385</c:v>
                </c:pt>
                <c:pt idx="138">
                  <c:v>332.7040753452254</c:v>
                </c:pt>
                <c:pt idx="139">
                  <c:v>334.83160852567147</c:v>
                </c:pt>
                <c:pt idx="140">
                  <c:v>336.9561847661048</c:v>
                </c:pt>
              </c:numCache>
            </c:numRef>
          </c:yVal>
          <c:smooth val="1"/>
        </c:ser>
        <c:ser>
          <c:idx val="3"/>
          <c:order val="3"/>
          <c:tx>
            <c:v>5 Transfers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Data!$T$4:$T$144</c:f>
              <c:numCache>
                <c:ptCount val="141"/>
                <c:pt idx="0">
                  <c:v>11.284645359725786</c:v>
                </c:pt>
                <c:pt idx="1">
                  <c:v>14.496872011385621</c:v>
                </c:pt>
                <c:pt idx="2">
                  <c:v>17.703798565909295</c:v>
                </c:pt>
                <c:pt idx="3">
                  <c:v>19.3028714883474</c:v>
                </c:pt>
                <c:pt idx="4">
                  <c:v>22.501464950528426</c:v>
                </c:pt>
                <c:pt idx="5">
                  <c:v>24.095780380014702</c:v>
                </c:pt>
                <c:pt idx="6">
                  <c:v>27.286061197882095</c:v>
                </c:pt>
                <c:pt idx="7">
                  <c:v>32.06559942103693</c:v>
                </c:pt>
                <c:pt idx="8">
                  <c:v>33.65083000161439</c:v>
                </c:pt>
                <c:pt idx="9">
                  <c:v>36.825333622097276</c:v>
                </c:pt>
                <c:pt idx="10">
                  <c:v>38.40584235381549</c:v>
                </c:pt>
                <c:pt idx="11">
                  <c:v>41.57209157573952</c:v>
                </c:pt>
                <c:pt idx="12">
                  <c:v>44.733109930265094</c:v>
                </c:pt>
                <c:pt idx="13">
                  <c:v>46.30590592004635</c:v>
                </c:pt>
                <c:pt idx="14">
                  <c:v>49.45870270318663</c:v>
                </c:pt>
                <c:pt idx="15">
                  <c:v>51.02680921892899</c:v>
                </c:pt>
                <c:pt idx="16">
                  <c:v>54.171404631844545</c:v>
                </c:pt>
                <c:pt idx="17">
                  <c:v>55.73483396228042</c:v>
                </c:pt>
                <c:pt idx="18">
                  <c:v>58.871248161022145</c:v>
                </c:pt>
                <c:pt idx="19">
                  <c:v>63.57403350432268</c:v>
                </c:pt>
                <c:pt idx="20">
                  <c:v>65.12852757697532</c:v>
                </c:pt>
                <c:pt idx="21">
                  <c:v>68.24940821354245</c:v>
                </c:pt>
                <c:pt idx="22">
                  <c:v>69.79926021720672</c:v>
                </c:pt>
                <c:pt idx="23">
                  <c:v>72.91201706319451</c:v>
                </c:pt>
                <c:pt idx="24">
                  <c:v>74.45723917660328</c:v>
                </c:pt>
                <c:pt idx="25">
                  <c:v>77.56189221621756</c:v>
                </c:pt>
                <c:pt idx="26">
                  <c:v>80.6614075856887</c:v>
                </c:pt>
                <c:pt idx="27">
                  <c:v>82.19906576235496</c:v>
                </c:pt>
                <c:pt idx="28">
                  <c:v>85.29050961488137</c:v>
                </c:pt>
                <c:pt idx="29">
                  <c:v>86.82356971830599</c:v>
                </c:pt>
                <c:pt idx="30">
                  <c:v>89.90696192171711</c:v>
                </c:pt>
                <c:pt idx="31">
                  <c:v>91.43543602787717</c:v>
                </c:pt>
                <c:pt idx="32">
                  <c:v>96.05843779956069</c:v>
                </c:pt>
                <c:pt idx="33">
                  <c:v>97.58106368339404</c:v>
                </c:pt>
                <c:pt idx="34">
                  <c:v>100.64624545330804</c:v>
                </c:pt>
                <c:pt idx="35">
                  <c:v>103.70634929730484</c:v>
                </c:pt>
                <c:pt idx="36">
                  <c:v>105.22150658796998</c:v>
                </c:pt>
                <c:pt idx="37">
                  <c:v>108.27363509295044</c:v>
                </c:pt>
                <c:pt idx="38">
                  <c:v>109.78425286941989</c:v>
                </c:pt>
                <c:pt idx="39">
                  <c:v>112.82842568948618</c:v>
                </c:pt>
                <c:pt idx="40">
                  <c:v>114.33451589135998</c:v>
                </c:pt>
                <c:pt idx="41">
                  <c:v>117.37075263661244</c:v>
                </c:pt>
                <c:pt idx="42">
                  <c:v>118.87232717547039</c:v>
                </c:pt>
                <c:pt idx="43">
                  <c:v>121.90064741209729</c:v>
                </c:pt>
                <c:pt idx="44">
                  <c:v>126.44928996624616</c:v>
                </c:pt>
                <c:pt idx="45">
                  <c:v>127.94223027621648</c:v>
                </c:pt>
                <c:pt idx="46">
                  <c:v>130.9555078878171</c:v>
                </c:pt>
                <c:pt idx="47">
                  <c:v>132.44396658574846</c:v>
                </c:pt>
                <c:pt idx="48">
                  <c:v>135.44938345092308</c:v>
                </c:pt>
                <c:pt idx="49">
                  <c:v>136.93337234141524</c:v>
                </c:pt>
                <c:pt idx="50">
                  <c:v>139.93094785903577</c:v>
                </c:pt>
                <c:pt idx="51">
                  <c:v>141.41047871895336</c:v>
                </c:pt>
                <c:pt idx="52">
                  <c:v>144.40023224440813</c:v>
                </c:pt>
                <c:pt idx="53">
                  <c:v>145.87531682293945</c:v>
                </c:pt>
                <c:pt idx="54">
                  <c:v>148.85726766822154</c:v>
                </c:pt>
                <c:pt idx="55">
                  <c:v>150.32791768693747</c:v>
                </c:pt>
                <c:pt idx="56">
                  <c:v>154.8063231342425</c:v>
                </c:pt>
                <c:pt idx="57">
                  <c:v>156.2713132871367</c:v>
                </c:pt>
                <c:pt idx="58">
                  <c:v>159.2356095732068</c:v>
                </c:pt>
                <c:pt idx="59">
                  <c:v>162.19498135628623</c:v>
                </c:pt>
                <c:pt idx="60">
                  <c:v>163.65274733238695</c:v>
                </c:pt>
                <c:pt idx="61">
                  <c:v>166.60439062801737</c:v>
                </c:pt>
                <c:pt idx="62">
                  <c:v>168.0577671745314</c:v>
                </c:pt>
                <c:pt idx="63">
                  <c:v>171.00170108637377</c:v>
                </c:pt>
                <c:pt idx="64">
                  <c:v>172.4506997920809</c:v>
                </c:pt>
                <c:pt idx="65">
                  <c:v>175.38694338091236</c:v>
                </c:pt>
                <c:pt idx="66">
                  <c:v>176.8315758073142</c:v>
                </c:pt>
                <c:pt idx="67">
                  <c:v>179.7601480911156</c:v>
                </c:pt>
                <c:pt idx="68">
                  <c:v>181.20042577249353</c:v>
                </c:pt>
                <c:pt idx="69">
                  <c:v>185.60269048794328</c:v>
                </c:pt>
                <c:pt idx="70">
                  <c:v>187.03740762211532</c:v>
                </c:pt>
                <c:pt idx="71">
                  <c:v>189.9486187378309</c:v>
                </c:pt>
                <c:pt idx="72">
                  <c:v>191.37900696272774</c:v>
                </c:pt>
                <c:pt idx="73">
                  <c:v>194.28260814018145</c:v>
                </c:pt>
                <c:pt idx="74">
                  <c:v>195.70867890267542</c:v>
                </c:pt>
                <c:pt idx="75">
                  <c:v>198.6046889802138</c:v>
                </c:pt>
                <c:pt idx="76">
                  <c:v>200.0264537001997</c:v>
                </c:pt>
                <c:pt idx="77">
                  <c:v>202.9148914738264</c:v>
                </c:pt>
                <c:pt idx="78">
                  <c:v>204.33236154427908</c:v>
                </c:pt>
                <c:pt idx="79">
                  <c:v>207.21324576774106</c:v>
                </c:pt>
                <c:pt idx="80">
                  <c:v>208.6264325547727</c:v>
                </c:pt>
                <c:pt idx="81">
                  <c:v>212.9606308836952</c:v>
                </c:pt>
                <c:pt idx="82">
                  <c:v>214.36834608471105</c:v>
                </c:pt>
                <c:pt idx="83">
                  <c:v>217.23213217103014</c:v>
                </c:pt>
                <c:pt idx="84">
                  <c:v>218.63558955142105</c:v>
                </c:pt>
                <c:pt idx="85">
                  <c:v>221.4918826072808</c:v>
                </c:pt>
                <c:pt idx="86">
                  <c:v>222.89109344689135</c:v>
                </c:pt>
                <c:pt idx="87">
                  <c:v>225.7399120486599</c:v>
                </c:pt>
                <c:pt idx="88">
                  <c:v>227.13488760071186</c:v>
                </c:pt>
                <c:pt idx="89">
                  <c:v>229.97625028294863</c:v>
                </c:pt>
                <c:pt idx="90">
                  <c:v>231.36700177409782</c:v>
                </c:pt>
                <c:pt idx="91">
                  <c:v>234.20092702963893</c:v>
                </c:pt>
                <c:pt idx="92">
                  <c:v>235.58746566003143</c:v>
                </c:pt>
                <c:pt idx="93">
                  <c:v>236.97249409743478</c:v>
                </c:pt>
                <c:pt idx="94">
                  <c:v>241.2357648081268</c:v>
                </c:pt>
                <c:pt idx="95">
                  <c:v>242.61541459759746</c:v>
                </c:pt>
                <c:pt idx="96">
                  <c:v>245.42981831868858</c:v>
                </c:pt>
                <c:pt idx="97">
                  <c:v>246.8052845176803</c:v>
                </c:pt>
                <c:pt idx="98">
                  <c:v>249.61231743472868</c:v>
                </c:pt>
                <c:pt idx="99">
                  <c:v>250.9836111480769</c:v>
                </c:pt>
                <c:pt idx="100">
                  <c:v>253.78329156266835</c:v>
                </c:pt>
                <c:pt idx="101">
                  <c:v>255.15042386895814</c:v>
                </c:pt>
                <c:pt idx="102">
                  <c:v>257.9427700414321</c:v>
                </c:pt>
                <c:pt idx="103">
                  <c:v>259.30575199305446</c:v>
                </c:pt>
                <c:pt idx="104">
                  <c:v>262.09078214258795</c:v>
                </c:pt>
                <c:pt idx="105">
                  <c:v>263.4496247657952</c:v>
                </c:pt>
                <c:pt idx="106">
                  <c:v>266.2273570704875</c:v>
                </c:pt>
                <c:pt idx="107">
                  <c:v>269.0004510914588</c:v>
                </c:pt>
                <c:pt idx="108">
                  <c:v>270.35252396240685</c:v>
                </c:pt>
                <c:pt idx="109">
                  <c:v>273.11834952852035</c:v>
                </c:pt>
                <c:pt idx="110">
                  <c:v>274.4663118886854</c:v>
                </c:pt>
                <c:pt idx="111">
                  <c:v>277.22488707121056</c:v>
                </c:pt>
                <c:pt idx="112">
                  <c:v>278.5687498528657</c:v>
                </c:pt>
                <c:pt idx="113">
                  <c:v>281.3200926822969</c:v>
                </c:pt>
                <c:pt idx="114">
                  <c:v>282.65986679183294</c:v>
                </c:pt>
                <c:pt idx="115">
                  <c:v>285.40399525797244</c:v>
                </c:pt>
                <c:pt idx="116">
                  <c:v>286.7396915759533</c:v>
                </c:pt>
                <c:pt idx="117">
                  <c:v>288.07392832324956</c:v>
                </c:pt>
                <c:pt idx="118">
                  <c:v>290.8082530092135</c:v>
                </c:pt>
                <c:pt idx="119">
                  <c:v>292.1384268846648</c:v>
                </c:pt>
                <c:pt idx="120">
                  <c:v>296.26319585597815</c:v>
                </c:pt>
                <c:pt idx="121">
                  <c:v>297.5881727387732</c:v>
                </c:pt>
                <c:pt idx="122">
                  <c:v>300.30621249078416</c:v>
                </c:pt>
                <c:pt idx="123">
                  <c:v>301.6271508081137</c:v>
                </c:pt>
                <c:pt idx="124">
                  <c:v>302.9466442509025</c:v>
                </c:pt>
                <c:pt idx="125">
                  <c:v>305.6549693292504</c:v>
                </c:pt>
                <c:pt idx="126">
                  <c:v>306.97043899782614</c:v>
                </c:pt>
                <c:pt idx="127">
                  <c:v>309.671656801838</c:v>
                </c:pt>
                <c:pt idx="128">
                  <c:v>310.98311342295824</c:v>
                </c:pt>
                <c:pt idx="129">
                  <c:v>313.67724165992433</c:v>
                </c:pt>
                <c:pt idx="130">
                  <c:v>314.984695934903</c:v>
                </c:pt>
                <c:pt idx="131">
                  <c:v>316.29071888586907</c:v>
                </c:pt>
                <c:pt idx="132">
                  <c:v>318.9752148768485</c:v>
                </c:pt>
                <c:pt idx="133">
                  <c:v>320.27725015346755</c:v>
                </c:pt>
                <c:pt idx="134">
                  <c:v>324.33073186845394</c:v>
                </c:pt>
                <c:pt idx="135">
                  <c:v>325.627663906404</c:v>
                </c:pt>
                <c:pt idx="136">
                  <c:v>326.9231750972304</c:v>
                </c:pt>
                <c:pt idx="137">
                  <c:v>329.5891213395882</c:v>
                </c:pt>
                <c:pt idx="138">
                  <c:v>330.8806727361881</c:v>
                </c:pt>
                <c:pt idx="139">
                  <c:v>333.5396173491735</c:v>
                </c:pt>
                <c:pt idx="140">
                  <c:v>334.8272195264612</c:v>
                </c:pt>
              </c:numCache>
            </c:numRef>
          </c:yVal>
          <c:smooth val="1"/>
        </c:ser>
        <c:ser>
          <c:idx val="4"/>
          <c:order val="4"/>
          <c:tx>
            <c:v>6 Transfers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Data!$U$4:$U$144</c:f>
              <c:numCache>
                <c:ptCount val="141"/>
                <c:pt idx="0">
                  <c:v>3.8740317275363014</c:v>
                </c:pt>
                <c:pt idx="1">
                  <c:v>5.807509939813436</c:v>
                </c:pt>
                <c:pt idx="2">
                  <c:v>9.66981575494294</c:v>
                </c:pt>
                <c:pt idx="3">
                  <c:v>11.596717561312127</c:v>
                </c:pt>
                <c:pt idx="4">
                  <c:v>13.521271940561775</c:v>
                </c:pt>
                <c:pt idx="5">
                  <c:v>17.367676216782794</c:v>
                </c:pt>
                <c:pt idx="6">
                  <c:v>19.285681387156238</c:v>
                </c:pt>
                <c:pt idx="7">
                  <c:v>21.201349188244944</c:v>
                </c:pt>
                <c:pt idx="8">
                  <c:v>25.03191485327578</c:v>
                </c:pt>
                <c:pt idx="9">
                  <c:v>26.941060539981468</c:v>
                </c:pt>
                <c:pt idx="10">
                  <c:v>28.847878876374676</c:v>
                </c:pt>
                <c:pt idx="11">
                  <c:v>32.66266862808685</c:v>
                </c:pt>
                <c:pt idx="12">
                  <c:v>34.562991842406056</c:v>
                </c:pt>
                <c:pt idx="13">
                  <c:v>38.366226274977194</c:v>
                </c:pt>
                <c:pt idx="14">
                  <c:v>42.1620888306995</c:v>
                </c:pt>
                <c:pt idx="15">
                  <c:v>44.051786163079555</c:v>
                </c:pt>
                <c:pt idx="16">
                  <c:v>45.93917795980797</c:v>
                </c:pt>
                <c:pt idx="17">
                  <c:v>49.71940083516943</c:v>
                </c:pt>
                <c:pt idx="18">
                  <c:v>51.60035622985522</c:v>
                </c:pt>
                <c:pt idx="19">
                  <c:v>53.47901598533938</c:v>
                </c:pt>
                <c:pt idx="20">
                  <c:v>57.24366115438784</c:v>
                </c:pt>
                <c:pt idx="21">
                  <c:v>59.11591117813278</c:v>
                </c:pt>
                <c:pt idx="22">
                  <c:v>60.98587542083149</c:v>
                </c:pt>
                <c:pt idx="23">
                  <c:v>64.73500463096796</c:v>
                </c:pt>
                <c:pt idx="24">
                  <c:v>66.59858571150971</c:v>
                </c:pt>
                <c:pt idx="25">
                  <c:v>68.45989083100125</c:v>
                </c:pt>
                <c:pt idx="26">
                  <c:v>72.19356560374325</c:v>
                </c:pt>
                <c:pt idx="27">
                  <c:v>75.91999425984096</c:v>
                </c:pt>
                <c:pt idx="28">
                  <c:v>77.77086692719222</c:v>
                </c:pt>
                <c:pt idx="29">
                  <c:v>79.61947790949552</c:v>
                </c:pt>
                <c:pt idx="30">
                  <c:v>83.3305413739322</c:v>
                </c:pt>
                <c:pt idx="31">
                  <c:v>85.17283410830736</c:v>
                </c:pt>
                <c:pt idx="32">
                  <c:v>87.01287488467786</c:v>
                </c:pt>
                <c:pt idx="33">
                  <c:v>90.70863412928226</c:v>
                </c:pt>
                <c:pt idx="34">
                  <c:v>92.54238288253629</c:v>
                </c:pt>
                <c:pt idx="35">
                  <c:v>94.37388936713192</c:v>
                </c:pt>
                <c:pt idx="36">
                  <c:v>98.05440514045651</c:v>
                </c:pt>
                <c:pt idx="37">
                  <c:v>99.87964572756606</c:v>
                </c:pt>
                <c:pt idx="38">
                  <c:v>101.70265369779982</c:v>
                </c:pt>
                <c:pt idx="39">
                  <c:v>105.3679865258733</c:v>
                </c:pt>
                <c:pt idx="40">
                  <c:v>107.18475462541387</c:v>
                </c:pt>
                <c:pt idx="41">
                  <c:v>108.99929972243069</c:v>
                </c:pt>
                <c:pt idx="42">
                  <c:v>112.6495099095086</c:v>
                </c:pt>
                <c:pt idx="43">
                  <c:v>116.29262525883877</c:v>
                </c:pt>
                <c:pt idx="44">
                  <c:v>118.09697035250639</c:v>
                </c:pt>
                <c:pt idx="45">
                  <c:v>119.89910642259426</c:v>
                </c:pt>
                <c:pt idx="46">
                  <c:v>123.52718662173938</c:v>
                </c:pt>
                <c:pt idx="47">
                  <c:v>125.32314641373105</c:v>
                </c:pt>
                <c:pt idx="48">
                  <c:v>127.11690670531172</c:v>
                </c:pt>
                <c:pt idx="49">
                  <c:v>128.908470056711</c:v>
                </c:pt>
                <c:pt idx="50">
                  <c:v>132.51762122075542</c:v>
                </c:pt>
                <c:pt idx="51">
                  <c:v>134.3030409084799</c:v>
                </c:pt>
                <c:pt idx="52">
                  <c:v>136.0862731320887</c:v>
                </c:pt>
                <c:pt idx="53">
                  <c:v>139.68052457088794</c:v>
                </c:pt>
                <c:pt idx="54">
                  <c:v>141.45763869523773</c:v>
                </c:pt>
                <c:pt idx="55">
                  <c:v>143.23257479472824</c:v>
                </c:pt>
                <c:pt idx="56">
                  <c:v>146.8119857749661</c:v>
                </c:pt>
                <c:pt idx="57">
                  <c:v>150.38443063835408</c:v>
                </c:pt>
                <c:pt idx="58">
                  <c:v>152.14936429812983</c:v>
                </c:pt>
                <c:pt idx="59">
                  <c:v>153.91213365902988</c:v>
                </c:pt>
                <c:pt idx="60">
                  <c:v>157.46982405862437</c:v>
                </c:pt>
                <c:pt idx="61">
                  <c:v>159.22653778695317</c:v>
                </c:pt>
                <c:pt idx="62">
                  <c:v>160.9810965659896</c:v>
                </c:pt>
                <c:pt idx="63">
                  <c:v>162.73350290842436</c:v>
                </c:pt>
                <c:pt idx="64">
                  <c:v>166.272619615319</c:v>
                </c:pt>
                <c:pt idx="65">
                  <c:v>168.01900235728954</c:v>
                </c:pt>
                <c:pt idx="66">
                  <c:v>169.76324196592432</c:v>
                </c:pt>
                <c:pt idx="67">
                  <c:v>173.28773729683394</c:v>
                </c:pt>
                <c:pt idx="68">
                  <c:v>175.0259784145647</c:v>
                </c:pt>
                <c:pt idx="69">
                  <c:v>176.7620856660284</c:v>
                </c:pt>
                <c:pt idx="70">
                  <c:v>178.49606154132948</c:v>
                </c:pt>
                <c:pt idx="71">
                  <c:v>183.77511050235935</c:v>
                </c:pt>
                <c:pt idx="72">
                  <c:v>185.50140938686104</c:v>
                </c:pt>
                <c:pt idx="73">
                  <c:v>187.22558788229742</c:v>
                </c:pt>
                <c:pt idx="74">
                  <c:v>188.94764846444474</c:v>
                </c:pt>
                <c:pt idx="75">
                  <c:v>192.4324432735681</c:v>
                </c:pt>
                <c:pt idx="76">
                  <c:v>194.1485734269586</c:v>
                </c:pt>
                <c:pt idx="77">
                  <c:v>195.8625948361201</c:v>
                </c:pt>
                <c:pt idx="78">
                  <c:v>199.33298437287272</c:v>
                </c:pt>
                <c:pt idx="79">
                  <c:v>201.04110010947605</c:v>
                </c:pt>
                <c:pt idx="80">
                  <c:v>202.74711623518962</c:v>
                </c:pt>
                <c:pt idx="81">
                  <c:v>204.45103520350548</c:v>
                </c:pt>
                <c:pt idx="82">
                  <c:v>207.9032930668005</c:v>
                </c:pt>
                <c:pt idx="83">
                  <c:v>209.601337668924</c:v>
                </c:pt>
                <c:pt idx="84">
                  <c:v>211.2972942016524</c:v>
                </c:pt>
                <c:pt idx="85">
                  <c:v>212.99116510607357</c:v>
                </c:pt>
                <c:pt idx="86">
                  <c:v>218.16655166821405</c:v>
                </c:pt>
                <c:pt idx="87">
                  <c:v>219.85290126115976</c:v>
                </c:pt>
                <c:pt idx="88">
                  <c:v>221.53717600315792</c:v>
                </c:pt>
                <c:pt idx="89">
                  <c:v>223.21937832122384</c:v>
                </c:pt>
                <c:pt idx="90">
                  <c:v>226.63271917772533</c:v>
                </c:pt>
                <c:pt idx="91">
                  <c:v>228.30911391044054</c:v>
                </c:pt>
                <c:pt idx="92">
                  <c:v>229.98344521094313</c:v>
                </c:pt>
                <c:pt idx="93">
                  <c:v>231.65571549396662</c:v>
                </c:pt>
                <c:pt idx="94">
                  <c:v>235.05121395225856</c:v>
                </c:pt>
                <c:pt idx="95">
                  <c:v>236.71770748086107</c:v>
                </c:pt>
                <c:pt idx="96">
                  <c:v>238.3821489390109</c:v>
                </c:pt>
                <c:pt idx="97">
                  <c:v>240.04454072921635</c:v>
                </c:pt>
                <c:pt idx="98">
                  <c:v>243.42228780454053</c:v>
                </c:pt>
                <c:pt idx="99">
                  <c:v>245.0789335211241</c:v>
                </c:pt>
                <c:pt idx="100">
                  <c:v>246.73353847230055</c:v>
                </c:pt>
                <c:pt idx="101">
                  <c:v>248.38610504840943</c:v>
                </c:pt>
                <c:pt idx="102">
                  <c:v>253.4545063547119</c:v>
                </c:pt>
                <c:pt idx="103">
                  <c:v>255.09971258457085</c:v>
                </c:pt>
                <c:pt idx="104">
                  <c:v>256.74289099943525</c:v>
                </c:pt>
                <c:pt idx="105">
                  <c:v>258.38404397583685</c:v>
                </c:pt>
                <c:pt idx="106">
                  <c:v>261.723684558728</c:v>
                </c:pt>
                <c:pt idx="107">
                  <c:v>263.35915691455614</c:v>
                </c:pt>
                <c:pt idx="108">
                  <c:v>264.9926126399677</c:v>
                </c:pt>
                <c:pt idx="109">
                  <c:v>266.62405409944523</c:v>
                </c:pt>
                <c:pt idx="110">
                  <c:v>269.94622697442605</c:v>
                </c:pt>
                <c:pt idx="111">
                  <c:v>271.5720180274023</c:v>
                </c:pt>
                <c:pt idx="112">
                  <c:v>273.195803578634</c:v>
                </c:pt>
                <c:pt idx="113">
                  <c:v>274.81758598061054</c:v>
                </c:pt>
                <c:pt idx="114">
                  <c:v>278.12238039292714</c:v>
                </c:pt>
                <c:pt idx="115">
                  <c:v>279.73854245510523</c:v>
                </c:pt>
                <c:pt idx="116">
                  <c:v>281.35271008856074</c:v>
                </c:pt>
                <c:pt idx="117">
                  <c:v>284.6438195377751</c:v>
                </c:pt>
                <c:pt idx="118">
                  <c:v>286.25239040556966</c:v>
                </c:pt>
                <c:pt idx="119">
                  <c:v>289.5334635528313</c:v>
                </c:pt>
                <c:pt idx="120">
                  <c:v>291.136454811194</c:v>
                </c:pt>
                <c:pt idx="121">
                  <c:v>292.7374666551909</c:v>
                </c:pt>
                <c:pt idx="122">
                  <c:v>294.3365014092819</c:v>
                </c:pt>
                <c:pt idx="123">
                  <c:v>297.6004051120104</c:v>
                </c:pt>
                <c:pt idx="124">
                  <c:v>299.19388997914626</c:v>
                </c:pt>
                <c:pt idx="125">
                  <c:v>300.78540637490363</c:v>
                </c:pt>
                <c:pt idx="126">
                  <c:v>302.3749566119345</c:v>
                </c:pt>
                <c:pt idx="127">
                  <c:v>303.9625430003619</c:v>
                </c:pt>
                <c:pt idx="128">
                  <c:v>307.2058086315725</c:v>
                </c:pt>
                <c:pt idx="129">
                  <c:v>308.78788097576717</c:v>
                </c:pt>
                <c:pt idx="130">
                  <c:v>310.36799803766957</c:v>
                </c:pt>
                <c:pt idx="131">
                  <c:v>311.9461621156617</c:v>
                </c:pt>
                <c:pt idx="132">
                  <c:v>315.17245212155706</c:v>
                </c:pt>
                <c:pt idx="133">
                  <c:v>318.3924234316888</c:v>
                </c:pt>
                <c:pt idx="134">
                  <c:v>319.9615756020098</c:v>
                </c:pt>
                <c:pt idx="135">
                  <c:v>321.52878723951164</c:v>
                </c:pt>
                <c:pt idx="136">
                  <c:v>323.0940606267472</c:v>
                </c:pt>
                <c:pt idx="137">
                  <c:v>324.6573980437701</c:v>
                </c:pt>
                <c:pt idx="138">
                  <c:v>327.85700307691184</c:v>
                </c:pt>
                <c:pt idx="139">
                  <c:v>329.4149018724551</c:v>
                </c:pt>
                <c:pt idx="140">
                  <c:v>330.9708731546252</c:v>
                </c:pt>
              </c:numCache>
            </c:numRef>
          </c:yVal>
          <c:smooth val="1"/>
        </c:ser>
        <c:ser>
          <c:idx val="5"/>
          <c:order val="5"/>
          <c:tx>
            <c:v>7 Transfers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Data!$V$4:$V$144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2.2593740511121694</c:v>
                </c:pt>
                <c:pt idx="3">
                  <c:v>4.515672914385946</c:v>
                </c:pt>
                <c:pt idx="4">
                  <c:v>6.768900566288139</c:v>
                </c:pt>
                <c:pt idx="5">
                  <c:v>9.019060978477686</c:v>
                </c:pt>
                <c:pt idx="6">
                  <c:v>11.266158117811107</c:v>
                </c:pt>
                <c:pt idx="7">
                  <c:v>13.510195946347952</c:v>
                </c:pt>
                <c:pt idx="8">
                  <c:v>15.751178421356197</c:v>
                </c:pt>
                <c:pt idx="9">
                  <c:v>20.22903006802457</c:v>
                </c:pt>
                <c:pt idx="10">
                  <c:v>22.461424652103094</c:v>
                </c:pt>
                <c:pt idx="11">
                  <c:v>24.690778631959137</c:v>
                </c:pt>
                <c:pt idx="12">
                  <c:v>26.917095942487546</c:v>
                </c:pt>
                <c:pt idx="13">
                  <c:v>29.140380513822127</c:v>
                </c:pt>
                <c:pt idx="14">
                  <c:v>31.3606362713411</c:v>
                </c:pt>
                <c:pt idx="15">
                  <c:v>33.57786713567246</c:v>
                </c:pt>
                <c:pt idx="16">
                  <c:v>38.01271689906477</c:v>
                </c:pt>
                <c:pt idx="17">
                  <c:v>40.22144300060814</c:v>
                </c:pt>
                <c:pt idx="18">
                  <c:v>44.640955248050446</c:v>
                </c:pt>
                <c:pt idx="19">
                  <c:v>46.84120576782747</c:v>
                </c:pt>
                <c:pt idx="20">
                  <c:v>49.03845667405649</c:v>
                </c:pt>
                <c:pt idx="21">
                  <c:v>51.23271185252316</c:v>
                </c:pt>
                <c:pt idx="22">
                  <c:v>53.42397518430706</c:v>
                </c:pt>
                <c:pt idx="23">
                  <c:v>57.81187968779184</c:v>
                </c:pt>
                <c:pt idx="24">
                  <c:v>59.99472838336519</c:v>
                </c:pt>
                <c:pt idx="25">
                  <c:v>62.17459970182509</c:v>
                </c:pt>
                <c:pt idx="26">
                  <c:v>64.3514975022746</c:v>
                </c:pt>
                <c:pt idx="27">
                  <c:v>66.52542563914112</c:v>
                </c:pt>
                <c:pt idx="28">
                  <c:v>68.69638796218152</c:v>
                </c:pt>
                <c:pt idx="29">
                  <c:v>70.86438831648746</c:v>
                </c:pt>
                <c:pt idx="30">
                  <c:v>73.02943054249079</c:v>
                </c:pt>
                <c:pt idx="31">
                  <c:v>77.36980296521224</c:v>
                </c:pt>
                <c:pt idx="32">
                  <c:v>79.52652262300316</c:v>
                </c:pt>
                <c:pt idx="33">
                  <c:v>81.68029847273844</c:v>
                </c:pt>
                <c:pt idx="34">
                  <c:v>83.83113433308563</c:v>
                </c:pt>
                <c:pt idx="35">
                  <c:v>88.1457897054441</c:v>
                </c:pt>
                <c:pt idx="36">
                  <c:v>90.28835249541505</c:v>
                </c:pt>
                <c:pt idx="37">
                  <c:v>92.42798953632396</c:v>
                </c:pt>
                <c:pt idx="38">
                  <c:v>94.56470462518773</c:v>
                </c:pt>
                <c:pt idx="39">
                  <c:v>98.8537908156901</c:v>
                </c:pt>
                <c:pt idx="40">
                  <c:v>100.98228206056334</c:v>
                </c:pt>
                <c:pt idx="41">
                  <c:v>103.10786551420728</c:v>
                </c:pt>
                <c:pt idx="42">
                  <c:v>105.23054495210062</c:v>
                </c:pt>
                <c:pt idx="43">
                  <c:v>107.35032414514072</c:v>
                </c:pt>
                <c:pt idx="44">
                  <c:v>109.46720685964858</c:v>
                </c:pt>
                <c:pt idx="45">
                  <c:v>111.58119685737394</c:v>
                </c:pt>
                <c:pt idx="46">
                  <c:v>113.69229789550093</c:v>
                </c:pt>
                <c:pt idx="47">
                  <c:v>115.80051372665268</c:v>
                </c:pt>
                <c:pt idx="48">
                  <c:v>120.03786996591627</c:v>
                </c:pt>
                <c:pt idx="49">
                  <c:v>122.13796234093203</c:v>
                </c:pt>
                <c:pt idx="50">
                  <c:v>124.23518350665441</c:v>
                </c:pt>
                <c:pt idx="51">
                  <c:v>126.3295371944014</c:v>
                </c:pt>
                <c:pt idx="52">
                  <c:v>130.54177162480704</c:v>
                </c:pt>
                <c:pt idx="53">
                  <c:v>132.62805025819404</c:v>
                </c:pt>
                <c:pt idx="54">
                  <c:v>134.71147533303014</c:v>
                </c:pt>
                <c:pt idx="55">
                  <c:v>136.7920505594385</c:v>
                </c:pt>
                <c:pt idx="56">
                  <c:v>138.86977964303503</c:v>
                </c:pt>
                <c:pt idx="57">
                  <c:v>143.05185615841071</c:v>
                </c:pt>
                <c:pt idx="58">
                  <c:v>145.12156845949838</c:v>
                </c:pt>
                <c:pt idx="59">
                  <c:v>147.18844844276813</c:v>
                </c:pt>
                <c:pt idx="60">
                  <c:v>149.2524997927757</c:v>
                </c:pt>
                <c:pt idx="61">
                  <c:v>151.31372618959762</c:v>
                </c:pt>
                <c:pt idx="62">
                  <c:v>153.37213130883717</c:v>
                </c:pt>
                <c:pt idx="63">
                  <c:v>155.42771882162833</c:v>
                </c:pt>
                <c:pt idx="64">
                  <c:v>157.48049239464237</c:v>
                </c:pt>
                <c:pt idx="65">
                  <c:v>159.53045569009134</c:v>
                </c:pt>
                <c:pt idx="66">
                  <c:v>163.66207309399118</c:v>
                </c:pt>
                <c:pt idx="67">
                  <c:v>165.70411763981323</c:v>
                </c:pt>
                <c:pt idx="68">
                  <c:v>167.74336557352572</c:v>
                </c:pt>
                <c:pt idx="69">
                  <c:v>171.85556197831278</c:v>
                </c:pt>
                <c:pt idx="70">
                  <c:v>173.8869284710375</c:v>
                </c:pt>
                <c:pt idx="71">
                  <c:v>175.91551195687907</c:v>
                </c:pt>
                <c:pt idx="72">
                  <c:v>177.94131606090588</c:v>
                </c:pt>
                <c:pt idx="73">
                  <c:v>179.96434440377428</c:v>
                </c:pt>
                <c:pt idx="74">
                  <c:v>181.9846006017344</c:v>
                </c:pt>
                <c:pt idx="75">
                  <c:v>184.00208826663473</c:v>
                </c:pt>
                <c:pt idx="76">
                  <c:v>188.07472974857367</c:v>
                </c:pt>
                <c:pt idx="77">
                  <c:v>190.08441272992053</c:v>
                </c:pt>
                <c:pt idx="78">
                  <c:v>192.09134065857742</c:v>
                </c:pt>
                <c:pt idx="79">
                  <c:v>194.09551712582424</c:v>
                </c:pt>
                <c:pt idx="80">
                  <c:v>196.09694571856713</c:v>
                </c:pt>
                <c:pt idx="81">
                  <c:v>198.09563001934464</c:v>
                </c:pt>
                <c:pt idx="82">
                  <c:v>200.09157360633168</c:v>
                </c:pt>
                <c:pt idx="83">
                  <c:v>202.08478005334484</c:v>
                </c:pt>
                <c:pt idx="84">
                  <c:v>204.07525292984738</c:v>
                </c:pt>
                <c:pt idx="85">
                  <c:v>206.06299580095416</c:v>
                </c:pt>
                <c:pt idx="86">
                  <c:v>210.08150147445383</c:v>
                </c:pt>
                <c:pt idx="87">
                  <c:v>214.09102248872992</c:v>
                </c:pt>
                <c:pt idx="88">
                  <c:v>216.06610389780712</c:v>
                </c:pt>
                <c:pt idx="89">
                  <c:v>218.0384747890871</c:v>
                </c:pt>
                <c:pt idx="90">
                  <c:v>220.00813870006772</c:v>
                </c:pt>
                <c:pt idx="91">
                  <c:v>221.97509916393406</c:v>
                </c:pt>
                <c:pt idx="92">
                  <c:v>223.93935970956406</c:v>
                </c:pt>
                <c:pt idx="93">
                  <c:v>225.90092386153302</c:v>
                </c:pt>
                <c:pt idx="94">
                  <c:v>227.85979514011868</c:v>
                </c:pt>
                <c:pt idx="95">
                  <c:v>229.81597706130603</c:v>
                </c:pt>
                <c:pt idx="96">
                  <c:v>231.769473136792</c:v>
                </c:pt>
                <c:pt idx="97">
                  <c:v>233.72028687399094</c:v>
                </c:pt>
                <c:pt idx="98">
                  <c:v>237.67160361777945</c:v>
                </c:pt>
                <c:pt idx="99">
                  <c:v>239.61484839795304</c:v>
                </c:pt>
                <c:pt idx="100">
                  <c:v>241.55542393622596</c:v>
                </c:pt>
                <c:pt idx="101">
                  <c:v>243.49333371999228</c:v>
                </c:pt>
                <c:pt idx="102">
                  <c:v>245.4285812323909</c:v>
                </c:pt>
                <c:pt idx="103">
                  <c:v>247.3611699523101</c:v>
                </c:pt>
                <c:pt idx="104">
                  <c:v>251.27930781023076</c:v>
                </c:pt>
                <c:pt idx="105">
                  <c:v>253.20439197821656</c:v>
                </c:pt>
                <c:pt idx="106">
                  <c:v>255.12683034521567</c:v>
                </c:pt>
                <c:pt idx="107">
                  <c:v>257.0466263702461</c:v>
                </c:pt>
                <c:pt idx="108">
                  <c:v>258.9637835081028</c:v>
                </c:pt>
                <c:pt idx="109">
                  <c:v>260.87830520936234</c:v>
                </c:pt>
                <c:pt idx="110">
                  <c:v>262.7901949203873</c:v>
                </c:pt>
                <c:pt idx="111">
                  <c:v>266.6706194240634</c:v>
                </c:pt>
                <c:pt idx="112">
                  <c:v>268.57507792050825</c:v>
                </c:pt>
                <c:pt idx="113">
                  <c:v>270.4769172985882</c:v>
                </c:pt>
                <c:pt idx="114">
                  <c:v>272.3761409849673</c:v>
                </c:pt>
                <c:pt idx="115">
                  <c:v>274.2727524021231</c:v>
                </c:pt>
                <c:pt idx="116">
                  <c:v>276.1667549683513</c:v>
                </c:pt>
                <c:pt idx="117">
                  <c:v>278.05815209777097</c:v>
                </c:pt>
                <c:pt idx="118">
                  <c:v>279.94694720032885</c:v>
                </c:pt>
                <c:pt idx="119">
                  <c:v>281.8331436818045</c:v>
                </c:pt>
                <c:pt idx="120">
                  <c:v>283.71674494381443</c:v>
                </c:pt>
                <c:pt idx="121">
                  <c:v>285.5977543838179</c:v>
                </c:pt>
                <c:pt idx="122">
                  <c:v>289.4218335919303</c:v>
                </c:pt>
                <c:pt idx="123">
                  <c:v>291.29552179411576</c:v>
                </c:pt>
                <c:pt idx="124">
                  <c:v>293.1666308662389</c:v>
                </c:pt>
                <c:pt idx="125">
                  <c:v>295.035164186318</c:v>
                </c:pt>
                <c:pt idx="126">
                  <c:v>298.83652359125597</c:v>
                </c:pt>
                <c:pt idx="127">
                  <c:v>300.6977796343939</c:v>
                </c:pt>
                <c:pt idx="128">
                  <c:v>302.55647254594345</c:v>
                </c:pt>
                <c:pt idx="129">
                  <c:v>304.41260568458415</c:v>
                </c:pt>
                <c:pt idx="130">
                  <c:v>306.2661824048866</c:v>
                </c:pt>
                <c:pt idx="131">
                  <c:v>308.1172060573166</c:v>
                </c:pt>
                <c:pt idx="132">
                  <c:v>309.9656799882402</c:v>
                </c:pt>
                <c:pt idx="133">
                  <c:v>311.8116075399288</c:v>
                </c:pt>
                <c:pt idx="134">
                  <c:v>313.65499205056307</c:v>
                </c:pt>
                <c:pt idx="135">
                  <c:v>315.49583685423806</c:v>
                </c:pt>
                <c:pt idx="136">
                  <c:v>317.3341452809678</c:v>
                </c:pt>
                <c:pt idx="137">
                  <c:v>319.16992065669046</c:v>
                </c:pt>
                <c:pt idx="138">
                  <c:v>321.003166303272</c:v>
                </c:pt>
                <c:pt idx="139">
                  <c:v>322.83388553851114</c:v>
                </c:pt>
                <c:pt idx="140">
                  <c:v>326.566147587057</c:v>
                </c:pt>
              </c:numCache>
            </c:numRef>
          </c:yVal>
          <c:smooth val="1"/>
        </c:ser>
        <c:axId val="10100598"/>
        <c:axId val="23796519"/>
      </c:scatterChart>
      <c:valAx>
        <c:axId val="10100598"/>
        <c:scaling>
          <c:orientation val="minMax"/>
          <c:max val="4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Store Length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796519"/>
        <c:crosses val="autoZero"/>
        <c:crossBetween val="midCat"/>
        <c:dispUnits/>
      </c:valAx>
      <c:valAx>
        <c:axId val="237965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Recycler Stack (x10</a:t>
                </a:r>
                <a:r>
                  <a:rPr lang="en-US" cap="none" sz="800" b="0" i="0" u="none" baseline="30000"/>
                  <a:t>10</a:t>
                </a:r>
                <a:r>
                  <a:rPr lang="en-US" cap="none" sz="8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005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2 Transfers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Data!$I$4:$I$144</c:f>
              <c:numCache>
                <c:ptCount val="141"/>
                <c:pt idx="0">
                  <c:v>19.95</c:v>
                </c:pt>
                <c:pt idx="1">
                  <c:v>21.7</c:v>
                </c:pt>
                <c:pt idx="2">
                  <c:v>23.1</c:v>
                </c:pt>
                <c:pt idx="3">
                  <c:v>24.15</c:v>
                </c:pt>
                <c:pt idx="4">
                  <c:v>25.55</c:v>
                </c:pt>
                <c:pt idx="5">
                  <c:v>26.95</c:v>
                </c:pt>
                <c:pt idx="6">
                  <c:v>28.7</c:v>
                </c:pt>
                <c:pt idx="7">
                  <c:v>30.1</c:v>
                </c:pt>
                <c:pt idx="8">
                  <c:v>31.5</c:v>
                </c:pt>
                <c:pt idx="9">
                  <c:v>32.9</c:v>
                </c:pt>
                <c:pt idx="10">
                  <c:v>33.95</c:v>
                </c:pt>
                <c:pt idx="11">
                  <c:v>35.7</c:v>
                </c:pt>
                <c:pt idx="12">
                  <c:v>37.1</c:v>
                </c:pt>
                <c:pt idx="13">
                  <c:v>38.5</c:v>
                </c:pt>
                <c:pt idx="14">
                  <c:v>39.9</c:v>
                </c:pt>
                <c:pt idx="15">
                  <c:v>40.95</c:v>
                </c:pt>
                <c:pt idx="16">
                  <c:v>42.7</c:v>
                </c:pt>
                <c:pt idx="17">
                  <c:v>44.1</c:v>
                </c:pt>
                <c:pt idx="18">
                  <c:v>45.5</c:v>
                </c:pt>
                <c:pt idx="19">
                  <c:v>46.55</c:v>
                </c:pt>
                <c:pt idx="20">
                  <c:v>47.95</c:v>
                </c:pt>
                <c:pt idx="21">
                  <c:v>49.7</c:v>
                </c:pt>
                <c:pt idx="22">
                  <c:v>51.1</c:v>
                </c:pt>
                <c:pt idx="23">
                  <c:v>52.15</c:v>
                </c:pt>
                <c:pt idx="24">
                  <c:v>53.55</c:v>
                </c:pt>
                <c:pt idx="25">
                  <c:v>54.95</c:v>
                </c:pt>
                <c:pt idx="26">
                  <c:v>56.35</c:v>
                </c:pt>
                <c:pt idx="27">
                  <c:v>57.75</c:v>
                </c:pt>
                <c:pt idx="28">
                  <c:v>59.15</c:v>
                </c:pt>
                <c:pt idx="29">
                  <c:v>60.2</c:v>
                </c:pt>
                <c:pt idx="30">
                  <c:v>61.6</c:v>
                </c:pt>
                <c:pt idx="31">
                  <c:v>63.35</c:v>
                </c:pt>
                <c:pt idx="32">
                  <c:v>64.4</c:v>
                </c:pt>
                <c:pt idx="33">
                  <c:v>65.8</c:v>
                </c:pt>
                <c:pt idx="34">
                  <c:v>67.2</c:v>
                </c:pt>
                <c:pt idx="35">
                  <c:v>68.25</c:v>
                </c:pt>
                <c:pt idx="36">
                  <c:v>70</c:v>
                </c:pt>
                <c:pt idx="37">
                  <c:v>71.05</c:v>
                </c:pt>
                <c:pt idx="38">
                  <c:v>72.45</c:v>
                </c:pt>
                <c:pt idx="39">
                  <c:v>73.5</c:v>
                </c:pt>
                <c:pt idx="40">
                  <c:v>74.9</c:v>
                </c:pt>
                <c:pt idx="41">
                  <c:v>76.3</c:v>
                </c:pt>
                <c:pt idx="42">
                  <c:v>77.7</c:v>
                </c:pt>
                <c:pt idx="43">
                  <c:v>78.75</c:v>
                </c:pt>
                <c:pt idx="44">
                  <c:v>80.15</c:v>
                </c:pt>
                <c:pt idx="45">
                  <c:v>81.55</c:v>
                </c:pt>
                <c:pt idx="46">
                  <c:v>82.6</c:v>
                </c:pt>
                <c:pt idx="47">
                  <c:v>84</c:v>
                </c:pt>
                <c:pt idx="48">
                  <c:v>85.4</c:v>
                </c:pt>
                <c:pt idx="49">
                  <c:v>86.45</c:v>
                </c:pt>
                <c:pt idx="50">
                  <c:v>87.85</c:v>
                </c:pt>
                <c:pt idx="51">
                  <c:v>88.9</c:v>
                </c:pt>
                <c:pt idx="52">
                  <c:v>90.3</c:v>
                </c:pt>
                <c:pt idx="53">
                  <c:v>91.7</c:v>
                </c:pt>
                <c:pt idx="54">
                  <c:v>92.75</c:v>
                </c:pt>
                <c:pt idx="55">
                  <c:v>94.15</c:v>
                </c:pt>
                <c:pt idx="56">
                  <c:v>95.2</c:v>
                </c:pt>
                <c:pt idx="57">
                  <c:v>96.6</c:v>
                </c:pt>
                <c:pt idx="58">
                  <c:v>98</c:v>
                </c:pt>
                <c:pt idx="59">
                  <c:v>99.05</c:v>
                </c:pt>
                <c:pt idx="60">
                  <c:v>100.45</c:v>
                </c:pt>
                <c:pt idx="61">
                  <c:v>101.5</c:v>
                </c:pt>
                <c:pt idx="62">
                  <c:v>102.55</c:v>
                </c:pt>
                <c:pt idx="63">
                  <c:v>103.95</c:v>
                </c:pt>
                <c:pt idx="64">
                  <c:v>105.35</c:v>
                </c:pt>
                <c:pt idx="65">
                  <c:v>106.4</c:v>
                </c:pt>
                <c:pt idx="66">
                  <c:v>107.8</c:v>
                </c:pt>
                <c:pt idx="67">
                  <c:v>108.85</c:v>
                </c:pt>
                <c:pt idx="68">
                  <c:v>109.9</c:v>
                </c:pt>
                <c:pt idx="69">
                  <c:v>110.95</c:v>
                </c:pt>
                <c:pt idx="70">
                  <c:v>112.35</c:v>
                </c:pt>
                <c:pt idx="71">
                  <c:v>113.75</c:v>
                </c:pt>
                <c:pt idx="72">
                  <c:v>114.8</c:v>
                </c:pt>
                <c:pt idx="73">
                  <c:v>115.85</c:v>
                </c:pt>
                <c:pt idx="74">
                  <c:v>116.9</c:v>
                </c:pt>
                <c:pt idx="75">
                  <c:v>118.3</c:v>
                </c:pt>
                <c:pt idx="76">
                  <c:v>119.7</c:v>
                </c:pt>
                <c:pt idx="77">
                  <c:v>120.75</c:v>
                </c:pt>
                <c:pt idx="78">
                  <c:v>121.8</c:v>
                </c:pt>
                <c:pt idx="79">
                  <c:v>122.85</c:v>
                </c:pt>
                <c:pt idx="80">
                  <c:v>123.9</c:v>
                </c:pt>
                <c:pt idx="81">
                  <c:v>124.95</c:v>
                </c:pt>
                <c:pt idx="82">
                  <c:v>126.35</c:v>
                </c:pt>
                <c:pt idx="83">
                  <c:v>127.4</c:v>
                </c:pt>
                <c:pt idx="84">
                  <c:v>128.8</c:v>
                </c:pt>
                <c:pt idx="85">
                  <c:v>129.85</c:v>
                </c:pt>
                <c:pt idx="86">
                  <c:v>130.9</c:v>
                </c:pt>
                <c:pt idx="87">
                  <c:v>131.95</c:v>
                </c:pt>
                <c:pt idx="88">
                  <c:v>133.35</c:v>
                </c:pt>
                <c:pt idx="89">
                  <c:v>134.4</c:v>
                </c:pt>
                <c:pt idx="90">
                  <c:v>135.45</c:v>
                </c:pt>
                <c:pt idx="91">
                  <c:v>136.5</c:v>
                </c:pt>
                <c:pt idx="92">
                  <c:v>137.55</c:v>
                </c:pt>
                <c:pt idx="93">
                  <c:v>138.6</c:v>
                </c:pt>
                <c:pt idx="94">
                  <c:v>140</c:v>
                </c:pt>
                <c:pt idx="95">
                  <c:v>141.05</c:v>
                </c:pt>
                <c:pt idx="96">
                  <c:v>142.1</c:v>
                </c:pt>
                <c:pt idx="97">
                  <c:v>143.15</c:v>
                </c:pt>
                <c:pt idx="98">
                  <c:v>144.2</c:v>
                </c:pt>
                <c:pt idx="99">
                  <c:v>144.9</c:v>
                </c:pt>
                <c:pt idx="100">
                  <c:v>145.95</c:v>
                </c:pt>
                <c:pt idx="101">
                  <c:v>147.35</c:v>
                </c:pt>
                <c:pt idx="102">
                  <c:v>148.4</c:v>
                </c:pt>
                <c:pt idx="103">
                  <c:v>149.45</c:v>
                </c:pt>
                <c:pt idx="104">
                  <c:v>150.5</c:v>
                </c:pt>
                <c:pt idx="105">
                  <c:v>151.55</c:v>
                </c:pt>
                <c:pt idx="106">
                  <c:v>152.6</c:v>
                </c:pt>
                <c:pt idx="107">
                  <c:v>153.3</c:v>
                </c:pt>
                <c:pt idx="108">
                  <c:v>154.7</c:v>
                </c:pt>
                <c:pt idx="109">
                  <c:v>155.75</c:v>
                </c:pt>
                <c:pt idx="110">
                  <c:v>156.8</c:v>
                </c:pt>
                <c:pt idx="111">
                  <c:v>157.5</c:v>
                </c:pt>
                <c:pt idx="112">
                  <c:v>158.55</c:v>
                </c:pt>
                <c:pt idx="113">
                  <c:v>159.6</c:v>
                </c:pt>
                <c:pt idx="114">
                  <c:v>161</c:v>
                </c:pt>
                <c:pt idx="115">
                  <c:v>161.7</c:v>
                </c:pt>
                <c:pt idx="116">
                  <c:v>162.75</c:v>
                </c:pt>
                <c:pt idx="117">
                  <c:v>163.8</c:v>
                </c:pt>
                <c:pt idx="118">
                  <c:v>164.85</c:v>
                </c:pt>
                <c:pt idx="119">
                  <c:v>165.55</c:v>
                </c:pt>
                <c:pt idx="120">
                  <c:v>166.6</c:v>
                </c:pt>
                <c:pt idx="121">
                  <c:v>167.65</c:v>
                </c:pt>
                <c:pt idx="122">
                  <c:v>168.7</c:v>
                </c:pt>
                <c:pt idx="123">
                  <c:v>169.75</c:v>
                </c:pt>
                <c:pt idx="124">
                  <c:v>170.45</c:v>
                </c:pt>
                <c:pt idx="125">
                  <c:v>171.5</c:v>
                </c:pt>
                <c:pt idx="126">
                  <c:v>172.55</c:v>
                </c:pt>
                <c:pt idx="127">
                  <c:v>173.25</c:v>
                </c:pt>
                <c:pt idx="128">
                  <c:v>174.3</c:v>
                </c:pt>
                <c:pt idx="129">
                  <c:v>175.35</c:v>
                </c:pt>
                <c:pt idx="130">
                  <c:v>176.4</c:v>
                </c:pt>
                <c:pt idx="131">
                  <c:v>177.45</c:v>
                </c:pt>
                <c:pt idx="132">
                  <c:v>178.15</c:v>
                </c:pt>
                <c:pt idx="133">
                  <c:v>179.2</c:v>
                </c:pt>
                <c:pt idx="134">
                  <c:v>179.9</c:v>
                </c:pt>
                <c:pt idx="135">
                  <c:v>180.95</c:v>
                </c:pt>
                <c:pt idx="136">
                  <c:v>182</c:v>
                </c:pt>
                <c:pt idx="137">
                  <c:v>183.05</c:v>
                </c:pt>
                <c:pt idx="138">
                  <c:v>183.75</c:v>
                </c:pt>
                <c:pt idx="139">
                  <c:v>184.8</c:v>
                </c:pt>
                <c:pt idx="140">
                  <c:v>185.5</c:v>
                </c:pt>
              </c:numCache>
            </c:numRef>
          </c:yVal>
          <c:smooth val="1"/>
        </c:ser>
        <c:ser>
          <c:idx val="1"/>
          <c:order val="1"/>
          <c:tx>
            <c:v>3 Transfers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Data!$J$4:$J$144</c:f>
              <c:numCache>
                <c:ptCount val="141"/>
                <c:pt idx="0">
                  <c:v>10.5</c:v>
                </c:pt>
                <c:pt idx="1">
                  <c:v>11.2</c:v>
                </c:pt>
                <c:pt idx="2">
                  <c:v>12.25</c:v>
                </c:pt>
                <c:pt idx="3">
                  <c:v>13.3</c:v>
                </c:pt>
                <c:pt idx="4">
                  <c:v>14.35</c:v>
                </c:pt>
                <c:pt idx="5">
                  <c:v>15.4</c:v>
                </c:pt>
                <c:pt idx="6">
                  <c:v>16.1</c:v>
                </c:pt>
                <c:pt idx="7">
                  <c:v>17.15</c:v>
                </c:pt>
                <c:pt idx="8">
                  <c:v>18.2</c:v>
                </c:pt>
                <c:pt idx="9">
                  <c:v>18.9</c:v>
                </c:pt>
                <c:pt idx="10">
                  <c:v>19.95</c:v>
                </c:pt>
                <c:pt idx="11">
                  <c:v>21</c:v>
                </c:pt>
                <c:pt idx="12">
                  <c:v>22.05</c:v>
                </c:pt>
                <c:pt idx="13">
                  <c:v>23.1</c:v>
                </c:pt>
                <c:pt idx="14">
                  <c:v>23.8</c:v>
                </c:pt>
                <c:pt idx="15">
                  <c:v>24.85</c:v>
                </c:pt>
                <c:pt idx="16">
                  <c:v>25.55</c:v>
                </c:pt>
                <c:pt idx="17">
                  <c:v>26.6</c:v>
                </c:pt>
                <c:pt idx="18">
                  <c:v>27.65</c:v>
                </c:pt>
                <c:pt idx="19">
                  <c:v>28.7</c:v>
                </c:pt>
                <c:pt idx="20">
                  <c:v>29.75</c:v>
                </c:pt>
                <c:pt idx="21">
                  <c:v>30.45</c:v>
                </c:pt>
                <c:pt idx="22">
                  <c:v>31.5</c:v>
                </c:pt>
                <c:pt idx="23">
                  <c:v>32.2</c:v>
                </c:pt>
                <c:pt idx="24">
                  <c:v>33.25</c:v>
                </c:pt>
                <c:pt idx="25">
                  <c:v>33.95</c:v>
                </c:pt>
                <c:pt idx="26">
                  <c:v>35.35</c:v>
                </c:pt>
                <c:pt idx="27">
                  <c:v>36.05</c:v>
                </c:pt>
                <c:pt idx="28">
                  <c:v>37.1</c:v>
                </c:pt>
                <c:pt idx="29">
                  <c:v>38.15</c:v>
                </c:pt>
                <c:pt idx="30">
                  <c:v>38.85</c:v>
                </c:pt>
                <c:pt idx="31">
                  <c:v>39.9</c:v>
                </c:pt>
                <c:pt idx="32">
                  <c:v>40.6</c:v>
                </c:pt>
                <c:pt idx="33">
                  <c:v>42</c:v>
                </c:pt>
                <c:pt idx="34">
                  <c:v>42.7</c:v>
                </c:pt>
                <c:pt idx="35">
                  <c:v>43.75</c:v>
                </c:pt>
                <c:pt idx="36">
                  <c:v>44.45</c:v>
                </c:pt>
                <c:pt idx="37">
                  <c:v>45.5</c:v>
                </c:pt>
                <c:pt idx="38">
                  <c:v>46.2</c:v>
                </c:pt>
                <c:pt idx="39">
                  <c:v>47.25</c:v>
                </c:pt>
                <c:pt idx="40">
                  <c:v>47.95</c:v>
                </c:pt>
                <c:pt idx="41">
                  <c:v>49.35</c:v>
                </c:pt>
                <c:pt idx="42">
                  <c:v>50.05</c:v>
                </c:pt>
                <c:pt idx="43">
                  <c:v>51.1</c:v>
                </c:pt>
                <c:pt idx="44">
                  <c:v>51.8</c:v>
                </c:pt>
                <c:pt idx="45">
                  <c:v>52.85</c:v>
                </c:pt>
                <c:pt idx="46">
                  <c:v>53.55</c:v>
                </c:pt>
                <c:pt idx="47">
                  <c:v>54.6</c:v>
                </c:pt>
                <c:pt idx="48">
                  <c:v>55.3</c:v>
                </c:pt>
                <c:pt idx="49">
                  <c:v>56.35</c:v>
                </c:pt>
                <c:pt idx="50">
                  <c:v>57.4</c:v>
                </c:pt>
                <c:pt idx="51">
                  <c:v>58.1</c:v>
                </c:pt>
                <c:pt idx="52">
                  <c:v>59.15</c:v>
                </c:pt>
                <c:pt idx="53">
                  <c:v>59.85</c:v>
                </c:pt>
                <c:pt idx="54">
                  <c:v>60.9</c:v>
                </c:pt>
                <c:pt idx="55">
                  <c:v>61.6</c:v>
                </c:pt>
                <c:pt idx="56">
                  <c:v>62.65</c:v>
                </c:pt>
                <c:pt idx="57">
                  <c:v>63.7</c:v>
                </c:pt>
                <c:pt idx="58">
                  <c:v>64.4</c:v>
                </c:pt>
                <c:pt idx="59">
                  <c:v>65.45</c:v>
                </c:pt>
                <c:pt idx="60">
                  <c:v>66.15</c:v>
                </c:pt>
                <c:pt idx="61">
                  <c:v>67.2</c:v>
                </c:pt>
                <c:pt idx="62">
                  <c:v>67.9</c:v>
                </c:pt>
                <c:pt idx="63">
                  <c:v>68.6</c:v>
                </c:pt>
                <c:pt idx="64">
                  <c:v>70</c:v>
                </c:pt>
                <c:pt idx="65">
                  <c:v>70.7</c:v>
                </c:pt>
                <c:pt idx="66">
                  <c:v>71.4</c:v>
                </c:pt>
                <c:pt idx="67">
                  <c:v>72.45</c:v>
                </c:pt>
                <c:pt idx="68">
                  <c:v>73.15</c:v>
                </c:pt>
                <c:pt idx="69">
                  <c:v>74.2</c:v>
                </c:pt>
                <c:pt idx="70">
                  <c:v>74.9</c:v>
                </c:pt>
                <c:pt idx="71">
                  <c:v>75.6</c:v>
                </c:pt>
                <c:pt idx="72">
                  <c:v>77</c:v>
                </c:pt>
                <c:pt idx="73">
                  <c:v>77.7</c:v>
                </c:pt>
                <c:pt idx="74">
                  <c:v>78.4</c:v>
                </c:pt>
                <c:pt idx="75">
                  <c:v>79.45</c:v>
                </c:pt>
                <c:pt idx="76">
                  <c:v>80.15</c:v>
                </c:pt>
                <c:pt idx="77">
                  <c:v>80.85</c:v>
                </c:pt>
                <c:pt idx="78">
                  <c:v>81.9</c:v>
                </c:pt>
                <c:pt idx="79">
                  <c:v>82.6</c:v>
                </c:pt>
                <c:pt idx="80">
                  <c:v>83.3</c:v>
                </c:pt>
                <c:pt idx="81">
                  <c:v>84.7</c:v>
                </c:pt>
                <c:pt idx="82">
                  <c:v>85.4</c:v>
                </c:pt>
                <c:pt idx="83">
                  <c:v>86.1</c:v>
                </c:pt>
                <c:pt idx="84">
                  <c:v>87.15</c:v>
                </c:pt>
                <c:pt idx="85">
                  <c:v>87.85</c:v>
                </c:pt>
                <c:pt idx="86">
                  <c:v>88.55</c:v>
                </c:pt>
                <c:pt idx="87">
                  <c:v>89.25</c:v>
                </c:pt>
                <c:pt idx="88">
                  <c:v>90.3</c:v>
                </c:pt>
                <c:pt idx="89">
                  <c:v>91.35</c:v>
                </c:pt>
                <c:pt idx="90">
                  <c:v>92.05</c:v>
                </c:pt>
                <c:pt idx="91">
                  <c:v>92.75</c:v>
                </c:pt>
                <c:pt idx="92">
                  <c:v>93.8</c:v>
                </c:pt>
                <c:pt idx="93">
                  <c:v>94.5</c:v>
                </c:pt>
                <c:pt idx="94">
                  <c:v>95.2</c:v>
                </c:pt>
                <c:pt idx="95">
                  <c:v>96.25</c:v>
                </c:pt>
                <c:pt idx="96">
                  <c:v>96.95</c:v>
                </c:pt>
                <c:pt idx="97">
                  <c:v>98</c:v>
                </c:pt>
                <c:pt idx="98">
                  <c:v>98.7</c:v>
                </c:pt>
                <c:pt idx="99">
                  <c:v>99.4</c:v>
                </c:pt>
                <c:pt idx="100">
                  <c:v>100.45</c:v>
                </c:pt>
                <c:pt idx="101">
                  <c:v>101.15</c:v>
                </c:pt>
                <c:pt idx="102">
                  <c:v>101.85</c:v>
                </c:pt>
                <c:pt idx="103">
                  <c:v>102.55</c:v>
                </c:pt>
                <c:pt idx="104">
                  <c:v>103.6</c:v>
                </c:pt>
                <c:pt idx="105">
                  <c:v>104.3</c:v>
                </c:pt>
                <c:pt idx="106">
                  <c:v>105.35</c:v>
                </c:pt>
                <c:pt idx="107">
                  <c:v>106.05</c:v>
                </c:pt>
                <c:pt idx="108">
                  <c:v>106.75</c:v>
                </c:pt>
                <c:pt idx="109">
                  <c:v>107.8</c:v>
                </c:pt>
                <c:pt idx="110">
                  <c:v>108.5</c:v>
                </c:pt>
                <c:pt idx="111">
                  <c:v>109.2</c:v>
                </c:pt>
                <c:pt idx="112">
                  <c:v>109.9</c:v>
                </c:pt>
                <c:pt idx="113">
                  <c:v>110.6</c:v>
                </c:pt>
                <c:pt idx="114">
                  <c:v>111.3</c:v>
                </c:pt>
                <c:pt idx="115">
                  <c:v>112.35</c:v>
                </c:pt>
                <c:pt idx="116">
                  <c:v>113.4</c:v>
                </c:pt>
                <c:pt idx="117">
                  <c:v>114.1</c:v>
                </c:pt>
                <c:pt idx="118">
                  <c:v>114.8</c:v>
                </c:pt>
                <c:pt idx="119">
                  <c:v>115.5</c:v>
                </c:pt>
                <c:pt idx="120">
                  <c:v>116.2</c:v>
                </c:pt>
                <c:pt idx="121">
                  <c:v>116.9</c:v>
                </c:pt>
                <c:pt idx="122">
                  <c:v>117.95</c:v>
                </c:pt>
                <c:pt idx="123">
                  <c:v>118.65</c:v>
                </c:pt>
                <c:pt idx="124">
                  <c:v>119.7</c:v>
                </c:pt>
                <c:pt idx="125">
                  <c:v>120.4</c:v>
                </c:pt>
                <c:pt idx="126">
                  <c:v>121.1</c:v>
                </c:pt>
                <c:pt idx="127">
                  <c:v>121.8</c:v>
                </c:pt>
                <c:pt idx="128">
                  <c:v>122.5</c:v>
                </c:pt>
                <c:pt idx="129">
                  <c:v>123.2</c:v>
                </c:pt>
                <c:pt idx="130">
                  <c:v>123.9</c:v>
                </c:pt>
                <c:pt idx="131">
                  <c:v>124.6</c:v>
                </c:pt>
                <c:pt idx="132">
                  <c:v>125.3</c:v>
                </c:pt>
                <c:pt idx="133">
                  <c:v>126.35</c:v>
                </c:pt>
                <c:pt idx="134">
                  <c:v>127.05</c:v>
                </c:pt>
                <c:pt idx="135">
                  <c:v>128.1</c:v>
                </c:pt>
                <c:pt idx="136">
                  <c:v>128.8</c:v>
                </c:pt>
                <c:pt idx="137">
                  <c:v>129.5</c:v>
                </c:pt>
                <c:pt idx="138">
                  <c:v>130.2</c:v>
                </c:pt>
                <c:pt idx="139">
                  <c:v>130.9</c:v>
                </c:pt>
                <c:pt idx="140">
                  <c:v>131.6</c:v>
                </c:pt>
              </c:numCache>
            </c:numRef>
          </c:yVal>
          <c:smooth val="1"/>
        </c:ser>
        <c:ser>
          <c:idx val="2"/>
          <c:order val="2"/>
          <c:tx>
            <c:v>4 Transfers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Data!$K$4:$K$144</c:f>
              <c:numCache>
                <c:ptCount val="141"/>
                <c:pt idx="0">
                  <c:v>5.25</c:v>
                </c:pt>
                <c:pt idx="1">
                  <c:v>5.95</c:v>
                </c:pt>
                <c:pt idx="2">
                  <c:v>7</c:v>
                </c:pt>
                <c:pt idx="3">
                  <c:v>7.7</c:v>
                </c:pt>
                <c:pt idx="4">
                  <c:v>8.4</c:v>
                </c:pt>
                <c:pt idx="5">
                  <c:v>9.1</c:v>
                </c:pt>
                <c:pt idx="6">
                  <c:v>9.8</c:v>
                </c:pt>
                <c:pt idx="7">
                  <c:v>10.5</c:v>
                </c:pt>
                <c:pt idx="8">
                  <c:v>11.2</c:v>
                </c:pt>
                <c:pt idx="9">
                  <c:v>11.9</c:v>
                </c:pt>
                <c:pt idx="10">
                  <c:v>12.6</c:v>
                </c:pt>
                <c:pt idx="11">
                  <c:v>13.3</c:v>
                </c:pt>
                <c:pt idx="12">
                  <c:v>14.35</c:v>
                </c:pt>
                <c:pt idx="13">
                  <c:v>15.05</c:v>
                </c:pt>
                <c:pt idx="14">
                  <c:v>15.75</c:v>
                </c:pt>
                <c:pt idx="15">
                  <c:v>16.45</c:v>
                </c:pt>
                <c:pt idx="16">
                  <c:v>17.15</c:v>
                </c:pt>
                <c:pt idx="17">
                  <c:v>17.85</c:v>
                </c:pt>
                <c:pt idx="18">
                  <c:v>18.55</c:v>
                </c:pt>
                <c:pt idx="19">
                  <c:v>19.25</c:v>
                </c:pt>
                <c:pt idx="20">
                  <c:v>19.95</c:v>
                </c:pt>
                <c:pt idx="21">
                  <c:v>21</c:v>
                </c:pt>
                <c:pt idx="22">
                  <c:v>21.7</c:v>
                </c:pt>
                <c:pt idx="23">
                  <c:v>22.4</c:v>
                </c:pt>
                <c:pt idx="24">
                  <c:v>23.1</c:v>
                </c:pt>
                <c:pt idx="25">
                  <c:v>23.8</c:v>
                </c:pt>
                <c:pt idx="26">
                  <c:v>24.15</c:v>
                </c:pt>
                <c:pt idx="27">
                  <c:v>24.85</c:v>
                </c:pt>
                <c:pt idx="28">
                  <c:v>25.55</c:v>
                </c:pt>
                <c:pt idx="29">
                  <c:v>26.25</c:v>
                </c:pt>
                <c:pt idx="30">
                  <c:v>26.95</c:v>
                </c:pt>
                <c:pt idx="31">
                  <c:v>28</c:v>
                </c:pt>
                <c:pt idx="32">
                  <c:v>28.7</c:v>
                </c:pt>
                <c:pt idx="33">
                  <c:v>29.4</c:v>
                </c:pt>
                <c:pt idx="34">
                  <c:v>30.1</c:v>
                </c:pt>
                <c:pt idx="35">
                  <c:v>30.8</c:v>
                </c:pt>
                <c:pt idx="36">
                  <c:v>31.5</c:v>
                </c:pt>
                <c:pt idx="37">
                  <c:v>32.2</c:v>
                </c:pt>
                <c:pt idx="38">
                  <c:v>32.9</c:v>
                </c:pt>
                <c:pt idx="39">
                  <c:v>33.6</c:v>
                </c:pt>
                <c:pt idx="40">
                  <c:v>33.95</c:v>
                </c:pt>
                <c:pt idx="41">
                  <c:v>35</c:v>
                </c:pt>
                <c:pt idx="42">
                  <c:v>35.7</c:v>
                </c:pt>
                <c:pt idx="43">
                  <c:v>36.4</c:v>
                </c:pt>
                <c:pt idx="44">
                  <c:v>37.1</c:v>
                </c:pt>
                <c:pt idx="45">
                  <c:v>37.8</c:v>
                </c:pt>
                <c:pt idx="46">
                  <c:v>38.5</c:v>
                </c:pt>
                <c:pt idx="47">
                  <c:v>39.2</c:v>
                </c:pt>
                <c:pt idx="48">
                  <c:v>39.9</c:v>
                </c:pt>
                <c:pt idx="49">
                  <c:v>40.6</c:v>
                </c:pt>
                <c:pt idx="50">
                  <c:v>40.95</c:v>
                </c:pt>
                <c:pt idx="51">
                  <c:v>42</c:v>
                </c:pt>
                <c:pt idx="52">
                  <c:v>42.7</c:v>
                </c:pt>
                <c:pt idx="53">
                  <c:v>43.4</c:v>
                </c:pt>
                <c:pt idx="54">
                  <c:v>44.1</c:v>
                </c:pt>
                <c:pt idx="55">
                  <c:v>44.8</c:v>
                </c:pt>
                <c:pt idx="56">
                  <c:v>45.5</c:v>
                </c:pt>
                <c:pt idx="57">
                  <c:v>46.2</c:v>
                </c:pt>
                <c:pt idx="58">
                  <c:v>46.55</c:v>
                </c:pt>
                <c:pt idx="59">
                  <c:v>47.25</c:v>
                </c:pt>
                <c:pt idx="60">
                  <c:v>47.95</c:v>
                </c:pt>
                <c:pt idx="61">
                  <c:v>49</c:v>
                </c:pt>
                <c:pt idx="62">
                  <c:v>49.7</c:v>
                </c:pt>
                <c:pt idx="63">
                  <c:v>50.4</c:v>
                </c:pt>
                <c:pt idx="64">
                  <c:v>51.1</c:v>
                </c:pt>
                <c:pt idx="65">
                  <c:v>51.45</c:v>
                </c:pt>
                <c:pt idx="66">
                  <c:v>52.15</c:v>
                </c:pt>
                <c:pt idx="67">
                  <c:v>52.85</c:v>
                </c:pt>
                <c:pt idx="68">
                  <c:v>53.55</c:v>
                </c:pt>
                <c:pt idx="69">
                  <c:v>54.25</c:v>
                </c:pt>
                <c:pt idx="70">
                  <c:v>54.95</c:v>
                </c:pt>
                <c:pt idx="71">
                  <c:v>56</c:v>
                </c:pt>
                <c:pt idx="72">
                  <c:v>56.35</c:v>
                </c:pt>
                <c:pt idx="73">
                  <c:v>57.05</c:v>
                </c:pt>
                <c:pt idx="74">
                  <c:v>57.75</c:v>
                </c:pt>
                <c:pt idx="75">
                  <c:v>58.45</c:v>
                </c:pt>
                <c:pt idx="76">
                  <c:v>59.15</c:v>
                </c:pt>
                <c:pt idx="77">
                  <c:v>59.85</c:v>
                </c:pt>
                <c:pt idx="78">
                  <c:v>60.2</c:v>
                </c:pt>
                <c:pt idx="79">
                  <c:v>60.9</c:v>
                </c:pt>
                <c:pt idx="80">
                  <c:v>61.6</c:v>
                </c:pt>
                <c:pt idx="81">
                  <c:v>62.3</c:v>
                </c:pt>
                <c:pt idx="82">
                  <c:v>63.35</c:v>
                </c:pt>
                <c:pt idx="83">
                  <c:v>63.7</c:v>
                </c:pt>
                <c:pt idx="84">
                  <c:v>64.4</c:v>
                </c:pt>
                <c:pt idx="85">
                  <c:v>65.1</c:v>
                </c:pt>
                <c:pt idx="86">
                  <c:v>65.8</c:v>
                </c:pt>
                <c:pt idx="87">
                  <c:v>66.5</c:v>
                </c:pt>
                <c:pt idx="88">
                  <c:v>67.2</c:v>
                </c:pt>
                <c:pt idx="89">
                  <c:v>67.55</c:v>
                </c:pt>
                <c:pt idx="90">
                  <c:v>68.25</c:v>
                </c:pt>
                <c:pt idx="91">
                  <c:v>68.95</c:v>
                </c:pt>
                <c:pt idx="92">
                  <c:v>70</c:v>
                </c:pt>
                <c:pt idx="93">
                  <c:v>70.35</c:v>
                </c:pt>
                <c:pt idx="94">
                  <c:v>71.05</c:v>
                </c:pt>
                <c:pt idx="95">
                  <c:v>71.75</c:v>
                </c:pt>
                <c:pt idx="96">
                  <c:v>72.45</c:v>
                </c:pt>
                <c:pt idx="97">
                  <c:v>73.15</c:v>
                </c:pt>
                <c:pt idx="98">
                  <c:v>73.5</c:v>
                </c:pt>
                <c:pt idx="99">
                  <c:v>74.2</c:v>
                </c:pt>
                <c:pt idx="100">
                  <c:v>74.9</c:v>
                </c:pt>
                <c:pt idx="101">
                  <c:v>75.6</c:v>
                </c:pt>
                <c:pt idx="102">
                  <c:v>76.3</c:v>
                </c:pt>
                <c:pt idx="103">
                  <c:v>77</c:v>
                </c:pt>
                <c:pt idx="104">
                  <c:v>77.7</c:v>
                </c:pt>
                <c:pt idx="105">
                  <c:v>78.4</c:v>
                </c:pt>
                <c:pt idx="106">
                  <c:v>78.75</c:v>
                </c:pt>
                <c:pt idx="107">
                  <c:v>79.45</c:v>
                </c:pt>
                <c:pt idx="108">
                  <c:v>80.15</c:v>
                </c:pt>
                <c:pt idx="109">
                  <c:v>80.85</c:v>
                </c:pt>
                <c:pt idx="110">
                  <c:v>81.55</c:v>
                </c:pt>
                <c:pt idx="111">
                  <c:v>81.9</c:v>
                </c:pt>
                <c:pt idx="112">
                  <c:v>82.6</c:v>
                </c:pt>
                <c:pt idx="113">
                  <c:v>83.3</c:v>
                </c:pt>
                <c:pt idx="114">
                  <c:v>84</c:v>
                </c:pt>
                <c:pt idx="115">
                  <c:v>84.7</c:v>
                </c:pt>
                <c:pt idx="116">
                  <c:v>85.4</c:v>
                </c:pt>
                <c:pt idx="117">
                  <c:v>86.1</c:v>
                </c:pt>
                <c:pt idx="118">
                  <c:v>86.45</c:v>
                </c:pt>
                <c:pt idx="119">
                  <c:v>87.15</c:v>
                </c:pt>
                <c:pt idx="120">
                  <c:v>87.85</c:v>
                </c:pt>
                <c:pt idx="121">
                  <c:v>88.55</c:v>
                </c:pt>
                <c:pt idx="122">
                  <c:v>88.9</c:v>
                </c:pt>
                <c:pt idx="123">
                  <c:v>89.6</c:v>
                </c:pt>
                <c:pt idx="124">
                  <c:v>90.3</c:v>
                </c:pt>
                <c:pt idx="125">
                  <c:v>91</c:v>
                </c:pt>
                <c:pt idx="126">
                  <c:v>91.7</c:v>
                </c:pt>
                <c:pt idx="127">
                  <c:v>92.4</c:v>
                </c:pt>
                <c:pt idx="128">
                  <c:v>92.75</c:v>
                </c:pt>
                <c:pt idx="129">
                  <c:v>93.45</c:v>
                </c:pt>
                <c:pt idx="130">
                  <c:v>94.15</c:v>
                </c:pt>
                <c:pt idx="131">
                  <c:v>94.85</c:v>
                </c:pt>
                <c:pt idx="132">
                  <c:v>95.2</c:v>
                </c:pt>
                <c:pt idx="133">
                  <c:v>95.9</c:v>
                </c:pt>
                <c:pt idx="134">
                  <c:v>96.6</c:v>
                </c:pt>
                <c:pt idx="135">
                  <c:v>96.95</c:v>
                </c:pt>
                <c:pt idx="136">
                  <c:v>98</c:v>
                </c:pt>
                <c:pt idx="137">
                  <c:v>98.7</c:v>
                </c:pt>
                <c:pt idx="138">
                  <c:v>99.05</c:v>
                </c:pt>
                <c:pt idx="139">
                  <c:v>99.75</c:v>
                </c:pt>
                <c:pt idx="140">
                  <c:v>100.45</c:v>
                </c:pt>
              </c:numCache>
            </c:numRef>
          </c:yVal>
          <c:smooth val="1"/>
        </c:ser>
        <c:ser>
          <c:idx val="3"/>
          <c:order val="3"/>
          <c:tx>
            <c:v>5 Transfers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Data!$L$4:$L$144</c:f>
              <c:numCache>
                <c:ptCount val="141"/>
                <c:pt idx="0">
                  <c:v>2.45</c:v>
                </c:pt>
                <c:pt idx="1">
                  <c:v>3.15</c:v>
                </c:pt>
                <c:pt idx="2">
                  <c:v>3.85</c:v>
                </c:pt>
                <c:pt idx="3">
                  <c:v>4.2</c:v>
                </c:pt>
                <c:pt idx="4">
                  <c:v>4.9</c:v>
                </c:pt>
                <c:pt idx="5">
                  <c:v>5.25</c:v>
                </c:pt>
                <c:pt idx="6">
                  <c:v>5.95</c:v>
                </c:pt>
                <c:pt idx="7">
                  <c:v>7</c:v>
                </c:pt>
                <c:pt idx="8">
                  <c:v>7.35</c:v>
                </c:pt>
                <c:pt idx="9">
                  <c:v>8.05</c:v>
                </c:pt>
                <c:pt idx="10">
                  <c:v>8.4</c:v>
                </c:pt>
                <c:pt idx="11">
                  <c:v>9.1</c:v>
                </c:pt>
                <c:pt idx="12">
                  <c:v>9.8</c:v>
                </c:pt>
                <c:pt idx="13">
                  <c:v>10.15</c:v>
                </c:pt>
                <c:pt idx="14">
                  <c:v>10.85</c:v>
                </c:pt>
                <c:pt idx="15">
                  <c:v>11.2</c:v>
                </c:pt>
                <c:pt idx="16">
                  <c:v>11.9</c:v>
                </c:pt>
                <c:pt idx="17">
                  <c:v>12.25</c:v>
                </c:pt>
                <c:pt idx="18">
                  <c:v>12.95</c:v>
                </c:pt>
                <c:pt idx="19">
                  <c:v>14</c:v>
                </c:pt>
                <c:pt idx="20">
                  <c:v>14.35</c:v>
                </c:pt>
                <c:pt idx="21">
                  <c:v>15.05</c:v>
                </c:pt>
                <c:pt idx="22">
                  <c:v>15.4</c:v>
                </c:pt>
                <c:pt idx="23">
                  <c:v>16.1</c:v>
                </c:pt>
                <c:pt idx="24">
                  <c:v>16.45</c:v>
                </c:pt>
                <c:pt idx="25">
                  <c:v>17.15</c:v>
                </c:pt>
                <c:pt idx="26">
                  <c:v>17.85</c:v>
                </c:pt>
                <c:pt idx="27">
                  <c:v>18.2</c:v>
                </c:pt>
                <c:pt idx="28">
                  <c:v>18.9</c:v>
                </c:pt>
                <c:pt idx="29">
                  <c:v>19.25</c:v>
                </c:pt>
                <c:pt idx="30">
                  <c:v>19.95</c:v>
                </c:pt>
                <c:pt idx="31">
                  <c:v>20.3</c:v>
                </c:pt>
                <c:pt idx="32">
                  <c:v>21.35</c:v>
                </c:pt>
                <c:pt idx="33">
                  <c:v>21.7</c:v>
                </c:pt>
                <c:pt idx="34">
                  <c:v>22.4</c:v>
                </c:pt>
                <c:pt idx="35">
                  <c:v>23.1</c:v>
                </c:pt>
                <c:pt idx="36">
                  <c:v>23.45</c:v>
                </c:pt>
                <c:pt idx="37">
                  <c:v>24.15</c:v>
                </c:pt>
                <c:pt idx="38">
                  <c:v>24.5</c:v>
                </c:pt>
                <c:pt idx="39">
                  <c:v>25.2</c:v>
                </c:pt>
                <c:pt idx="40">
                  <c:v>25.55</c:v>
                </c:pt>
                <c:pt idx="41">
                  <c:v>26.25</c:v>
                </c:pt>
                <c:pt idx="42">
                  <c:v>26.6</c:v>
                </c:pt>
                <c:pt idx="43">
                  <c:v>27.3</c:v>
                </c:pt>
                <c:pt idx="44">
                  <c:v>28.35</c:v>
                </c:pt>
                <c:pt idx="45">
                  <c:v>28.7</c:v>
                </c:pt>
                <c:pt idx="46">
                  <c:v>29.4</c:v>
                </c:pt>
                <c:pt idx="47">
                  <c:v>29.75</c:v>
                </c:pt>
                <c:pt idx="48">
                  <c:v>30.45</c:v>
                </c:pt>
                <c:pt idx="49">
                  <c:v>30.8</c:v>
                </c:pt>
                <c:pt idx="50">
                  <c:v>31.5</c:v>
                </c:pt>
                <c:pt idx="51">
                  <c:v>31.85</c:v>
                </c:pt>
                <c:pt idx="52">
                  <c:v>32.55</c:v>
                </c:pt>
                <c:pt idx="53">
                  <c:v>32.9</c:v>
                </c:pt>
                <c:pt idx="54">
                  <c:v>33.6</c:v>
                </c:pt>
                <c:pt idx="55">
                  <c:v>33.95</c:v>
                </c:pt>
                <c:pt idx="56">
                  <c:v>35</c:v>
                </c:pt>
                <c:pt idx="57">
                  <c:v>35.35</c:v>
                </c:pt>
                <c:pt idx="58">
                  <c:v>36.05</c:v>
                </c:pt>
                <c:pt idx="59">
                  <c:v>36.75</c:v>
                </c:pt>
                <c:pt idx="60">
                  <c:v>37.1</c:v>
                </c:pt>
                <c:pt idx="61">
                  <c:v>37.8</c:v>
                </c:pt>
                <c:pt idx="62">
                  <c:v>38.15</c:v>
                </c:pt>
                <c:pt idx="63">
                  <c:v>38.85</c:v>
                </c:pt>
                <c:pt idx="64">
                  <c:v>39.2</c:v>
                </c:pt>
                <c:pt idx="65">
                  <c:v>39.9</c:v>
                </c:pt>
                <c:pt idx="66">
                  <c:v>40.25</c:v>
                </c:pt>
                <c:pt idx="67">
                  <c:v>40.95</c:v>
                </c:pt>
                <c:pt idx="68">
                  <c:v>41.3</c:v>
                </c:pt>
                <c:pt idx="69">
                  <c:v>42.35</c:v>
                </c:pt>
                <c:pt idx="70">
                  <c:v>42.7</c:v>
                </c:pt>
                <c:pt idx="71">
                  <c:v>43.4</c:v>
                </c:pt>
                <c:pt idx="72">
                  <c:v>43.75</c:v>
                </c:pt>
                <c:pt idx="73">
                  <c:v>44.45</c:v>
                </c:pt>
                <c:pt idx="74">
                  <c:v>44.8</c:v>
                </c:pt>
                <c:pt idx="75">
                  <c:v>45.5</c:v>
                </c:pt>
                <c:pt idx="76">
                  <c:v>45.85</c:v>
                </c:pt>
                <c:pt idx="77">
                  <c:v>46.55</c:v>
                </c:pt>
                <c:pt idx="78">
                  <c:v>46.9</c:v>
                </c:pt>
                <c:pt idx="79">
                  <c:v>47.6</c:v>
                </c:pt>
                <c:pt idx="80">
                  <c:v>47.95</c:v>
                </c:pt>
                <c:pt idx="81">
                  <c:v>49</c:v>
                </c:pt>
                <c:pt idx="82">
                  <c:v>49.35</c:v>
                </c:pt>
                <c:pt idx="83">
                  <c:v>50.05</c:v>
                </c:pt>
                <c:pt idx="84">
                  <c:v>50.4</c:v>
                </c:pt>
                <c:pt idx="85">
                  <c:v>51.1</c:v>
                </c:pt>
                <c:pt idx="86">
                  <c:v>51.45</c:v>
                </c:pt>
                <c:pt idx="87">
                  <c:v>52.15</c:v>
                </c:pt>
                <c:pt idx="88">
                  <c:v>52.5</c:v>
                </c:pt>
                <c:pt idx="89">
                  <c:v>53.2</c:v>
                </c:pt>
                <c:pt idx="90">
                  <c:v>53.55</c:v>
                </c:pt>
                <c:pt idx="91">
                  <c:v>54.25</c:v>
                </c:pt>
                <c:pt idx="92">
                  <c:v>54.6</c:v>
                </c:pt>
                <c:pt idx="93">
                  <c:v>54.95</c:v>
                </c:pt>
                <c:pt idx="94">
                  <c:v>56</c:v>
                </c:pt>
                <c:pt idx="95">
                  <c:v>56.35</c:v>
                </c:pt>
                <c:pt idx="96">
                  <c:v>57.05</c:v>
                </c:pt>
                <c:pt idx="97">
                  <c:v>57.4</c:v>
                </c:pt>
                <c:pt idx="98">
                  <c:v>58.1</c:v>
                </c:pt>
                <c:pt idx="99">
                  <c:v>58.45</c:v>
                </c:pt>
                <c:pt idx="100">
                  <c:v>59.15</c:v>
                </c:pt>
                <c:pt idx="101">
                  <c:v>59.5</c:v>
                </c:pt>
                <c:pt idx="102">
                  <c:v>60.2</c:v>
                </c:pt>
                <c:pt idx="103">
                  <c:v>60.55</c:v>
                </c:pt>
                <c:pt idx="104">
                  <c:v>61.25</c:v>
                </c:pt>
                <c:pt idx="105">
                  <c:v>61.6</c:v>
                </c:pt>
                <c:pt idx="106">
                  <c:v>62.3</c:v>
                </c:pt>
                <c:pt idx="107">
                  <c:v>63</c:v>
                </c:pt>
                <c:pt idx="108">
                  <c:v>63.35</c:v>
                </c:pt>
                <c:pt idx="109">
                  <c:v>64.05</c:v>
                </c:pt>
                <c:pt idx="110">
                  <c:v>64.4</c:v>
                </c:pt>
                <c:pt idx="111">
                  <c:v>65.1</c:v>
                </c:pt>
                <c:pt idx="112">
                  <c:v>65.45</c:v>
                </c:pt>
                <c:pt idx="113">
                  <c:v>66.15</c:v>
                </c:pt>
                <c:pt idx="114">
                  <c:v>66.5</c:v>
                </c:pt>
                <c:pt idx="115">
                  <c:v>67.2</c:v>
                </c:pt>
                <c:pt idx="116">
                  <c:v>67.55</c:v>
                </c:pt>
                <c:pt idx="117">
                  <c:v>67.9</c:v>
                </c:pt>
                <c:pt idx="118">
                  <c:v>68.6</c:v>
                </c:pt>
                <c:pt idx="119">
                  <c:v>68.95</c:v>
                </c:pt>
                <c:pt idx="120">
                  <c:v>70</c:v>
                </c:pt>
                <c:pt idx="121">
                  <c:v>70.35</c:v>
                </c:pt>
                <c:pt idx="122">
                  <c:v>71.05</c:v>
                </c:pt>
                <c:pt idx="123">
                  <c:v>71.4</c:v>
                </c:pt>
                <c:pt idx="124">
                  <c:v>71.75</c:v>
                </c:pt>
                <c:pt idx="125">
                  <c:v>72.45</c:v>
                </c:pt>
                <c:pt idx="126">
                  <c:v>72.8</c:v>
                </c:pt>
                <c:pt idx="127">
                  <c:v>73.5</c:v>
                </c:pt>
                <c:pt idx="128">
                  <c:v>73.85</c:v>
                </c:pt>
                <c:pt idx="129">
                  <c:v>74.55</c:v>
                </c:pt>
                <c:pt idx="130">
                  <c:v>74.9</c:v>
                </c:pt>
                <c:pt idx="131">
                  <c:v>75.25</c:v>
                </c:pt>
                <c:pt idx="132">
                  <c:v>75.95</c:v>
                </c:pt>
                <c:pt idx="133">
                  <c:v>76.3</c:v>
                </c:pt>
                <c:pt idx="134">
                  <c:v>77.35</c:v>
                </c:pt>
                <c:pt idx="135">
                  <c:v>77.7</c:v>
                </c:pt>
                <c:pt idx="136">
                  <c:v>78.05</c:v>
                </c:pt>
                <c:pt idx="137">
                  <c:v>78.75</c:v>
                </c:pt>
                <c:pt idx="138">
                  <c:v>79.1</c:v>
                </c:pt>
                <c:pt idx="139">
                  <c:v>79.8</c:v>
                </c:pt>
                <c:pt idx="140">
                  <c:v>80.15</c:v>
                </c:pt>
              </c:numCache>
            </c:numRef>
          </c:yVal>
          <c:smooth val="1"/>
        </c:ser>
        <c:ser>
          <c:idx val="4"/>
          <c:order val="4"/>
          <c:tx>
            <c:v>6 Transfers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Data!$M$4:$M$144</c:f>
              <c:numCache>
                <c:ptCount val="141"/>
                <c:pt idx="0">
                  <c:v>0.7</c:v>
                </c:pt>
                <c:pt idx="1">
                  <c:v>1.05</c:v>
                </c:pt>
                <c:pt idx="2">
                  <c:v>1.75</c:v>
                </c:pt>
                <c:pt idx="3">
                  <c:v>2.1</c:v>
                </c:pt>
                <c:pt idx="4">
                  <c:v>2.45</c:v>
                </c:pt>
                <c:pt idx="5">
                  <c:v>3.15</c:v>
                </c:pt>
                <c:pt idx="6">
                  <c:v>3.5</c:v>
                </c:pt>
                <c:pt idx="7">
                  <c:v>3.85</c:v>
                </c:pt>
                <c:pt idx="8">
                  <c:v>4.55</c:v>
                </c:pt>
                <c:pt idx="9">
                  <c:v>4.9</c:v>
                </c:pt>
                <c:pt idx="10">
                  <c:v>5.25</c:v>
                </c:pt>
                <c:pt idx="11">
                  <c:v>5.95</c:v>
                </c:pt>
                <c:pt idx="12">
                  <c:v>6.3</c:v>
                </c:pt>
                <c:pt idx="13">
                  <c:v>7</c:v>
                </c:pt>
                <c:pt idx="14">
                  <c:v>7.7</c:v>
                </c:pt>
                <c:pt idx="15">
                  <c:v>8.05</c:v>
                </c:pt>
                <c:pt idx="16">
                  <c:v>8.4</c:v>
                </c:pt>
                <c:pt idx="17">
                  <c:v>9.1</c:v>
                </c:pt>
                <c:pt idx="18">
                  <c:v>9.45</c:v>
                </c:pt>
                <c:pt idx="19">
                  <c:v>9.8</c:v>
                </c:pt>
                <c:pt idx="20">
                  <c:v>10.5</c:v>
                </c:pt>
                <c:pt idx="21">
                  <c:v>10.85</c:v>
                </c:pt>
                <c:pt idx="22">
                  <c:v>11.2</c:v>
                </c:pt>
                <c:pt idx="23">
                  <c:v>11.9</c:v>
                </c:pt>
                <c:pt idx="24">
                  <c:v>12.25</c:v>
                </c:pt>
                <c:pt idx="25">
                  <c:v>12.6</c:v>
                </c:pt>
                <c:pt idx="26">
                  <c:v>13.3</c:v>
                </c:pt>
                <c:pt idx="27">
                  <c:v>14</c:v>
                </c:pt>
                <c:pt idx="28">
                  <c:v>14.35</c:v>
                </c:pt>
                <c:pt idx="29">
                  <c:v>14.7</c:v>
                </c:pt>
                <c:pt idx="30">
                  <c:v>15.4</c:v>
                </c:pt>
                <c:pt idx="31">
                  <c:v>15.75</c:v>
                </c:pt>
                <c:pt idx="32">
                  <c:v>16.1</c:v>
                </c:pt>
                <c:pt idx="33">
                  <c:v>16.8</c:v>
                </c:pt>
                <c:pt idx="34">
                  <c:v>17.15</c:v>
                </c:pt>
                <c:pt idx="35">
                  <c:v>17.5</c:v>
                </c:pt>
                <c:pt idx="36">
                  <c:v>18.2</c:v>
                </c:pt>
                <c:pt idx="37">
                  <c:v>18.55</c:v>
                </c:pt>
                <c:pt idx="38">
                  <c:v>18.9</c:v>
                </c:pt>
                <c:pt idx="39">
                  <c:v>19.6</c:v>
                </c:pt>
                <c:pt idx="40">
                  <c:v>19.95</c:v>
                </c:pt>
                <c:pt idx="41">
                  <c:v>20.3</c:v>
                </c:pt>
                <c:pt idx="42">
                  <c:v>21</c:v>
                </c:pt>
                <c:pt idx="43">
                  <c:v>21.7</c:v>
                </c:pt>
                <c:pt idx="44">
                  <c:v>22.05</c:v>
                </c:pt>
                <c:pt idx="45">
                  <c:v>22.4</c:v>
                </c:pt>
                <c:pt idx="46">
                  <c:v>23.1</c:v>
                </c:pt>
                <c:pt idx="47">
                  <c:v>23.45</c:v>
                </c:pt>
                <c:pt idx="48">
                  <c:v>23.8</c:v>
                </c:pt>
                <c:pt idx="49">
                  <c:v>24.15</c:v>
                </c:pt>
                <c:pt idx="50">
                  <c:v>24.85</c:v>
                </c:pt>
                <c:pt idx="51">
                  <c:v>25.2</c:v>
                </c:pt>
                <c:pt idx="52">
                  <c:v>25.55</c:v>
                </c:pt>
                <c:pt idx="53">
                  <c:v>26.25</c:v>
                </c:pt>
                <c:pt idx="54">
                  <c:v>26.6</c:v>
                </c:pt>
                <c:pt idx="55">
                  <c:v>26.95</c:v>
                </c:pt>
                <c:pt idx="56">
                  <c:v>27.65</c:v>
                </c:pt>
                <c:pt idx="57">
                  <c:v>28.35</c:v>
                </c:pt>
                <c:pt idx="58">
                  <c:v>28.7</c:v>
                </c:pt>
                <c:pt idx="59">
                  <c:v>29.05</c:v>
                </c:pt>
                <c:pt idx="60">
                  <c:v>29.75</c:v>
                </c:pt>
                <c:pt idx="61">
                  <c:v>30.1</c:v>
                </c:pt>
                <c:pt idx="62">
                  <c:v>30.45</c:v>
                </c:pt>
                <c:pt idx="63">
                  <c:v>30.8</c:v>
                </c:pt>
                <c:pt idx="64">
                  <c:v>31.5</c:v>
                </c:pt>
                <c:pt idx="65">
                  <c:v>31.85</c:v>
                </c:pt>
                <c:pt idx="66">
                  <c:v>32.2</c:v>
                </c:pt>
                <c:pt idx="67">
                  <c:v>32.9</c:v>
                </c:pt>
                <c:pt idx="68">
                  <c:v>33.25</c:v>
                </c:pt>
                <c:pt idx="69">
                  <c:v>33.6</c:v>
                </c:pt>
                <c:pt idx="70">
                  <c:v>33.95</c:v>
                </c:pt>
                <c:pt idx="71">
                  <c:v>35</c:v>
                </c:pt>
                <c:pt idx="72">
                  <c:v>35.35</c:v>
                </c:pt>
                <c:pt idx="73">
                  <c:v>35.7</c:v>
                </c:pt>
                <c:pt idx="74">
                  <c:v>36.05</c:v>
                </c:pt>
                <c:pt idx="75">
                  <c:v>36.75</c:v>
                </c:pt>
                <c:pt idx="76">
                  <c:v>37.1</c:v>
                </c:pt>
                <c:pt idx="77">
                  <c:v>37.45</c:v>
                </c:pt>
                <c:pt idx="78">
                  <c:v>38.15</c:v>
                </c:pt>
                <c:pt idx="79">
                  <c:v>38.5</c:v>
                </c:pt>
                <c:pt idx="80">
                  <c:v>38.85</c:v>
                </c:pt>
                <c:pt idx="81">
                  <c:v>39.2</c:v>
                </c:pt>
                <c:pt idx="82">
                  <c:v>39.9</c:v>
                </c:pt>
                <c:pt idx="83">
                  <c:v>40.25</c:v>
                </c:pt>
                <c:pt idx="84">
                  <c:v>40.6</c:v>
                </c:pt>
                <c:pt idx="85">
                  <c:v>40.95</c:v>
                </c:pt>
                <c:pt idx="86">
                  <c:v>42</c:v>
                </c:pt>
                <c:pt idx="87">
                  <c:v>42.35</c:v>
                </c:pt>
                <c:pt idx="88">
                  <c:v>42.7</c:v>
                </c:pt>
                <c:pt idx="89">
                  <c:v>43.05</c:v>
                </c:pt>
                <c:pt idx="90">
                  <c:v>43.75</c:v>
                </c:pt>
                <c:pt idx="91">
                  <c:v>44.1</c:v>
                </c:pt>
                <c:pt idx="92">
                  <c:v>44.45</c:v>
                </c:pt>
                <c:pt idx="93">
                  <c:v>44.8</c:v>
                </c:pt>
                <c:pt idx="94">
                  <c:v>45.5</c:v>
                </c:pt>
                <c:pt idx="95">
                  <c:v>45.85</c:v>
                </c:pt>
                <c:pt idx="96">
                  <c:v>46.2</c:v>
                </c:pt>
                <c:pt idx="97">
                  <c:v>46.55</c:v>
                </c:pt>
                <c:pt idx="98">
                  <c:v>47.25</c:v>
                </c:pt>
                <c:pt idx="99">
                  <c:v>47.6</c:v>
                </c:pt>
                <c:pt idx="100">
                  <c:v>47.95</c:v>
                </c:pt>
                <c:pt idx="101">
                  <c:v>48.3</c:v>
                </c:pt>
                <c:pt idx="102">
                  <c:v>49.35</c:v>
                </c:pt>
                <c:pt idx="103">
                  <c:v>49.7</c:v>
                </c:pt>
                <c:pt idx="104">
                  <c:v>50.05</c:v>
                </c:pt>
                <c:pt idx="105">
                  <c:v>50.4</c:v>
                </c:pt>
                <c:pt idx="106">
                  <c:v>51.1</c:v>
                </c:pt>
                <c:pt idx="107">
                  <c:v>51.45</c:v>
                </c:pt>
                <c:pt idx="108">
                  <c:v>51.8</c:v>
                </c:pt>
                <c:pt idx="109">
                  <c:v>52.15</c:v>
                </c:pt>
                <c:pt idx="110">
                  <c:v>52.85</c:v>
                </c:pt>
                <c:pt idx="111">
                  <c:v>53.2</c:v>
                </c:pt>
                <c:pt idx="112">
                  <c:v>53.55</c:v>
                </c:pt>
                <c:pt idx="113">
                  <c:v>53.9</c:v>
                </c:pt>
                <c:pt idx="114">
                  <c:v>54.6</c:v>
                </c:pt>
                <c:pt idx="115">
                  <c:v>54.95</c:v>
                </c:pt>
                <c:pt idx="116">
                  <c:v>55.3</c:v>
                </c:pt>
                <c:pt idx="117">
                  <c:v>56</c:v>
                </c:pt>
                <c:pt idx="118">
                  <c:v>56.35</c:v>
                </c:pt>
                <c:pt idx="119">
                  <c:v>57.05</c:v>
                </c:pt>
                <c:pt idx="120">
                  <c:v>57.4</c:v>
                </c:pt>
                <c:pt idx="121">
                  <c:v>57.75</c:v>
                </c:pt>
                <c:pt idx="122">
                  <c:v>58.1</c:v>
                </c:pt>
                <c:pt idx="123">
                  <c:v>58.8</c:v>
                </c:pt>
                <c:pt idx="124">
                  <c:v>59.15</c:v>
                </c:pt>
                <c:pt idx="125">
                  <c:v>59.5</c:v>
                </c:pt>
                <c:pt idx="126">
                  <c:v>59.85</c:v>
                </c:pt>
                <c:pt idx="127">
                  <c:v>60.2</c:v>
                </c:pt>
                <c:pt idx="128">
                  <c:v>60.9</c:v>
                </c:pt>
                <c:pt idx="129">
                  <c:v>61.25</c:v>
                </c:pt>
                <c:pt idx="130">
                  <c:v>61.6</c:v>
                </c:pt>
                <c:pt idx="131">
                  <c:v>61.95</c:v>
                </c:pt>
                <c:pt idx="132">
                  <c:v>62.65</c:v>
                </c:pt>
                <c:pt idx="133">
                  <c:v>63.35</c:v>
                </c:pt>
                <c:pt idx="134">
                  <c:v>63.7</c:v>
                </c:pt>
                <c:pt idx="135">
                  <c:v>64.05</c:v>
                </c:pt>
                <c:pt idx="136">
                  <c:v>64.4</c:v>
                </c:pt>
                <c:pt idx="137">
                  <c:v>64.75</c:v>
                </c:pt>
                <c:pt idx="138">
                  <c:v>65.45</c:v>
                </c:pt>
                <c:pt idx="139">
                  <c:v>65.8</c:v>
                </c:pt>
                <c:pt idx="140">
                  <c:v>66.15</c:v>
                </c:pt>
              </c:numCache>
            </c:numRef>
          </c:yVal>
          <c:smooth val="1"/>
        </c:ser>
        <c:ser>
          <c:idx val="5"/>
          <c:order val="5"/>
          <c:tx>
            <c:v>7 Transfers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Data!$A$4:$A$144</c:f>
              <c:numCache>
                <c:ptCount val="1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  <c:pt idx="41">
                  <c:v>15.25</c:v>
                </c:pt>
                <c:pt idx="42">
                  <c:v>15.5</c:v>
                </c:pt>
                <c:pt idx="43">
                  <c:v>15.75</c:v>
                </c:pt>
                <c:pt idx="44">
                  <c:v>16</c:v>
                </c:pt>
                <c:pt idx="45">
                  <c:v>16.25</c:v>
                </c:pt>
                <c:pt idx="46">
                  <c:v>16.5</c:v>
                </c:pt>
                <c:pt idx="47">
                  <c:v>16.75</c:v>
                </c:pt>
                <c:pt idx="48">
                  <c:v>17</c:v>
                </c:pt>
                <c:pt idx="49">
                  <c:v>17.25</c:v>
                </c:pt>
                <c:pt idx="50">
                  <c:v>17.5</c:v>
                </c:pt>
                <c:pt idx="51">
                  <c:v>17.75</c:v>
                </c:pt>
                <c:pt idx="52">
                  <c:v>18</c:v>
                </c:pt>
                <c:pt idx="53">
                  <c:v>18.25</c:v>
                </c:pt>
                <c:pt idx="54">
                  <c:v>18.5</c:v>
                </c:pt>
                <c:pt idx="55">
                  <c:v>18.75</c:v>
                </c:pt>
                <c:pt idx="56">
                  <c:v>19</c:v>
                </c:pt>
                <c:pt idx="57">
                  <c:v>19.25</c:v>
                </c:pt>
                <c:pt idx="58">
                  <c:v>19.5</c:v>
                </c:pt>
                <c:pt idx="59">
                  <c:v>19.75</c:v>
                </c:pt>
                <c:pt idx="60">
                  <c:v>20</c:v>
                </c:pt>
                <c:pt idx="61">
                  <c:v>20.25</c:v>
                </c:pt>
                <c:pt idx="62">
                  <c:v>20.5</c:v>
                </c:pt>
                <c:pt idx="63">
                  <c:v>20.75</c:v>
                </c:pt>
                <c:pt idx="64">
                  <c:v>21</c:v>
                </c:pt>
                <c:pt idx="65">
                  <c:v>21.25</c:v>
                </c:pt>
                <c:pt idx="66">
                  <c:v>21.5</c:v>
                </c:pt>
                <c:pt idx="67">
                  <c:v>21.75</c:v>
                </c:pt>
                <c:pt idx="68">
                  <c:v>22</c:v>
                </c:pt>
                <c:pt idx="69">
                  <c:v>22.25</c:v>
                </c:pt>
                <c:pt idx="70">
                  <c:v>22.5</c:v>
                </c:pt>
                <c:pt idx="71">
                  <c:v>22.75</c:v>
                </c:pt>
                <c:pt idx="72">
                  <c:v>23</c:v>
                </c:pt>
                <c:pt idx="73">
                  <c:v>23.25</c:v>
                </c:pt>
                <c:pt idx="74">
                  <c:v>23.5</c:v>
                </c:pt>
                <c:pt idx="75">
                  <c:v>23.75</c:v>
                </c:pt>
                <c:pt idx="76">
                  <c:v>24</c:v>
                </c:pt>
                <c:pt idx="77">
                  <c:v>24.25</c:v>
                </c:pt>
                <c:pt idx="78">
                  <c:v>24.5</c:v>
                </c:pt>
                <c:pt idx="79">
                  <c:v>24.75</c:v>
                </c:pt>
                <c:pt idx="80">
                  <c:v>25</c:v>
                </c:pt>
                <c:pt idx="81">
                  <c:v>25.25</c:v>
                </c:pt>
                <c:pt idx="82">
                  <c:v>25.5</c:v>
                </c:pt>
                <c:pt idx="83">
                  <c:v>25.75</c:v>
                </c:pt>
                <c:pt idx="84">
                  <c:v>26</c:v>
                </c:pt>
                <c:pt idx="85">
                  <c:v>26.25</c:v>
                </c:pt>
                <c:pt idx="86">
                  <c:v>26.5</c:v>
                </c:pt>
                <c:pt idx="87">
                  <c:v>26.75</c:v>
                </c:pt>
                <c:pt idx="88">
                  <c:v>27</c:v>
                </c:pt>
                <c:pt idx="89">
                  <c:v>27.25</c:v>
                </c:pt>
                <c:pt idx="90">
                  <c:v>27.5</c:v>
                </c:pt>
                <c:pt idx="91">
                  <c:v>27.75</c:v>
                </c:pt>
                <c:pt idx="92">
                  <c:v>28</c:v>
                </c:pt>
                <c:pt idx="93">
                  <c:v>28.25</c:v>
                </c:pt>
                <c:pt idx="94">
                  <c:v>28.5</c:v>
                </c:pt>
                <c:pt idx="95">
                  <c:v>28.75</c:v>
                </c:pt>
                <c:pt idx="96">
                  <c:v>29</c:v>
                </c:pt>
                <c:pt idx="97">
                  <c:v>29.25</c:v>
                </c:pt>
                <c:pt idx="98">
                  <c:v>29.5</c:v>
                </c:pt>
                <c:pt idx="99">
                  <c:v>29.75</c:v>
                </c:pt>
                <c:pt idx="100">
                  <c:v>30</c:v>
                </c:pt>
                <c:pt idx="101">
                  <c:v>30.25</c:v>
                </c:pt>
                <c:pt idx="102">
                  <c:v>30.5</c:v>
                </c:pt>
                <c:pt idx="103">
                  <c:v>30.75</c:v>
                </c:pt>
                <c:pt idx="104">
                  <c:v>31</c:v>
                </c:pt>
                <c:pt idx="105">
                  <c:v>31.25</c:v>
                </c:pt>
                <c:pt idx="106">
                  <c:v>31.5</c:v>
                </c:pt>
                <c:pt idx="107">
                  <c:v>31.75</c:v>
                </c:pt>
                <c:pt idx="108">
                  <c:v>32</c:v>
                </c:pt>
                <c:pt idx="109">
                  <c:v>32.25</c:v>
                </c:pt>
                <c:pt idx="110">
                  <c:v>32.5</c:v>
                </c:pt>
                <c:pt idx="111">
                  <c:v>32.75</c:v>
                </c:pt>
                <c:pt idx="112">
                  <c:v>33</c:v>
                </c:pt>
                <c:pt idx="113">
                  <c:v>33.25</c:v>
                </c:pt>
                <c:pt idx="114">
                  <c:v>33.5</c:v>
                </c:pt>
                <c:pt idx="115">
                  <c:v>33.75</c:v>
                </c:pt>
                <c:pt idx="116">
                  <c:v>34</c:v>
                </c:pt>
                <c:pt idx="117">
                  <c:v>34.25</c:v>
                </c:pt>
                <c:pt idx="118">
                  <c:v>34.5</c:v>
                </c:pt>
                <c:pt idx="119">
                  <c:v>34.75</c:v>
                </c:pt>
                <c:pt idx="120">
                  <c:v>35</c:v>
                </c:pt>
                <c:pt idx="121">
                  <c:v>35.25</c:v>
                </c:pt>
                <c:pt idx="122">
                  <c:v>35.5</c:v>
                </c:pt>
                <c:pt idx="123">
                  <c:v>35.75</c:v>
                </c:pt>
                <c:pt idx="124">
                  <c:v>36</c:v>
                </c:pt>
                <c:pt idx="125">
                  <c:v>36.25</c:v>
                </c:pt>
                <c:pt idx="126">
                  <c:v>36.5</c:v>
                </c:pt>
                <c:pt idx="127">
                  <c:v>36.75</c:v>
                </c:pt>
                <c:pt idx="128">
                  <c:v>37</c:v>
                </c:pt>
                <c:pt idx="129">
                  <c:v>37.25</c:v>
                </c:pt>
                <c:pt idx="130">
                  <c:v>37.5</c:v>
                </c:pt>
                <c:pt idx="131">
                  <c:v>37.75</c:v>
                </c:pt>
                <c:pt idx="132">
                  <c:v>38</c:v>
                </c:pt>
                <c:pt idx="133">
                  <c:v>38.25</c:v>
                </c:pt>
                <c:pt idx="134">
                  <c:v>38.5</c:v>
                </c:pt>
                <c:pt idx="135">
                  <c:v>38.75</c:v>
                </c:pt>
                <c:pt idx="136">
                  <c:v>39</c:v>
                </c:pt>
                <c:pt idx="137">
                  <c:v>39.25</c:v>
                </c:pt>
                <c:pt idx="138">
                  <c:v>39.5</c:v>
                </c:pt>
                <c:pt idx="139">
                  <c:v>39.75</c:v>
                </c:pt>
                <c:pt idx="140">
                  <c:v>40</c:v>
                </c:pt>
              </c:numCache>
            </c:numRef>
          </c:xVal>
          <c:yVal>
            <c:numRef>
              <c:f>Data!$N$4:$N$144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0.35</c:v>
                </c:pt>
                <c:pt idx="3">
                  <c:v>0.7</c:v>
                </c:pt>
                <c:pt idx="4">
                  <c:v>1.05</c:v>
                </c:pt>
                <c:pt idx="5">
                  <c:v>1.4</c:v>
                </c:pt>
                <c:pt idx="6">
                  <c:v>1.75</c:v>
                </c:pt>
                <c:pt idx="7">
                  <c:v>2.1</c:v>
                </c:pt>
                <c:pt idx="8">
                  <c:v>2.45</c:v>
                </c:pt>
                <c:pt idx="9">
                  <c:v>3.15</c:v>
                </c:pt>
                <c:pt idx="10">
                  <c:v>3.5</c:v>
                </c:pt>
                <c:pt idx="11">
                  <c:v>3.85</c:v>
                </c:pt>
                <c:pt idx="12">
                  <c:v>4.2</c:v>
                </c:pt>
                <c:pt idx="13">
                  <c:v>4.55</c:v>
                </c:pt>
                <c:pt idx="14">
                  <c:v>4.9</c:v>
                </c:pt>
                <c:pt idx="15">
                  <c:v>5.25</c:v>
                </c:pt>
                <c:pt idx="16">
                  <c:v>5.95</c:v>
                </c:pt>
                <c:pt idx="17">
                  <c:v>6.3</c:v>
                </c:pt>
                <c:pt idx="18">
                  <c:v>7</c:v>
                </c:pt>
                <c:pt idx="19">
                  <c:v>7.35</c:v>
                </c:pt>
                <c:pt idx="20">
                  <c:v>7.7</c:v>
                </c:pt>
                <c:pt idx="21">
                  <c:v>8.05</c:v>
                </c:pt>
                <c:pt idx="22">
                  <c:v>8.4</c:v>
                </c:pt>
                <c:pt idx="23">
                  <c:v>9.1</c:v>
                </c:pt>
                <c:pt idx="24">
                  <c:v>9.45</c:v>
                </c:pt>
                <c:pt idx="25">
                  <c:v>9.8</c:v>
                </c:pt>
                <c:pt idx="26">
                  <c:v>10.15</c:v>
                </c:pt>
                <c:pt idx="27">
                  <c:v>10.5</c:v>
                </c:pt>
                <c:pt idx="28">
                  <c:v>10.85</c:v>
                </c:pt>
                <c:pt idx="29">
                  <c:v>11.2</c:v>
                </c:pt>
                <c:pt idx="30">
                  <c:v>11.55</c:v>
                </c:pt>
                <c:pt idx="31">
                  <c:v>12.25</c:v>
                </c:pt>
                <c:pt idx="32">
                  <c:v>12.6</c:v>
                </c:pt>
                <c:pt idx="33">
                  <c:v>12.95</c:v>
                </c:pt>
                <c:pt idx="34">
                  <c:v>13.3</c:v>
                </c:pt>
                <c:pt idx="35">
                  <c:v>14</c:v>
                </c:pt>
                <c:pt idx="36">
                  <c:v>14.35</c:v>
                </c:pt>
                <c:pt idx="37">
                  <c:v>14.7</c:v>
                </c:pt>
                <c:pt idx="38">
                  <c:v>15.05</c:v>
                </c:pt>
                <c:pt idx="39">
                  <c:v>15.75</c:v>
                </c:pt>
                <c:pt idx="40">
                  <c:v>16.1</c:v>
                </c:pt>
                <c:pt idx="41">
                  <c:v>16.45</c:v>
                </c:pt>
                <c:pt idx="42">
                  <c:v>16.8</c:v>
                </c:pt>
                <c:pt idx="43">
                  <c:v>17.15</c:v>
                </c:pt>
                <c:pt idx="44">
                  <c:v>17.5</c:v>
                </c:pt>
                <c:pt idx="45">
                  <c:v>17.85</c:v>
                </c:pt>
                <c:pt idx="46">
                  <c:v>18.2</c:v>
                </c:pt>
                <c:pt idx="47">
                  <c:v>18.55</c:v>
                </c:pt>
                <c:pt idx="48">
                  <c:v>19.25</c:v>
                </c:pt>
                <c:pt idx="49">
                  <c:v>19.6</c:v>
                </c:pt>
                <c:pt idx="50">
                  <c:v>19.95</c:v>
                </c:pt>
                <c:pt idx="51">
                  <c:v>20.3</c:v>
                </c:pt>
                <c:pt idx="52">
                  <c:v>21</c:v>
                </c:pt>
                <c:pt idx="53">
                  <c:v>21.35</c:v>
                </c:pt>
                <c:pt idx="54">
                  <c:v>21.7</c:v>
                </c:pt>
                <c:pt idx="55">
                  <c:v>22.05</c:v>
                </c:pt>
                <c:pt idx="56">
                  <c:v>22.4</c:v>
                </c:pt>
                <c:pt idx="57">
                  <c:v>23.1</c:v>
                </c:pt>
                <c:pt idx="58">
                  <c:v>23.45</c:v>
                </c:pt>
                <c:pt idx="59">
                  <c:v>23.8</c:v>
                </c:pt>
                <c:pt idx="60">
                  <c:v>24.15</c:v>
                </c:pt>
                <c:pt idx="61">
                  <c:v>24.5</c:v>
                </c:pt>
                <c:pt idx="62">
                  <c:v>24.85</c:v>
                </c:pt>
                <c:pt idx="63">
                  <c:v>25.2</c:v>
                </c:pt>
                <c:pt idx="64">
                  <c:v>25.55</c:v>
                </c:pt>
                <c:pt idx="65">
                  <c:v>25.9</c:v>
                </c:pt>
                <c:pt idx="66">
                  <c:v>26.6</c:v>
                </c:pt>
                <c:pt idx="67">
                  <c:v>26.95</c:v>
                </c:pt>
                <c:pt idx="68">
                  <c:v>27.3</c:v>
                </c:pt>
                <c:pt idx="69">
                  <c:v>28</c:v>
                </c:pt>
                <c:pt idx="70">
                  <c:v>28.35</c:v>
                </c:pt>
                <c:pt idx="71">
                  <c:v>28.7</c:v>
                </c:pt>
                <c:pt idx="72">
                  <c:v>29.05</c:v>
                </c:pt>
                <c:pt idx="73">
                  <c:v>29.4</c:v>
                </c:pt>
                <c:pt idx="74">
                  <c:v>29.75</c:v>
                </c:pt>
                <c:pt idx="75">
                  <c:v>30.1</c:v>
                </c:pt>
                <c:pt idx="76">
                  <c:v>30.8</c:v>
                </c:pt>
                <c:pt idx="77">
                  <c:v>31.15</c:v>
                </c:pt>
                <c:pt idx="78">
                  <c:v>31.5</c:v>
                </c:pt>
                <c:pt idx="79">
                  <c:v>31.85</c:v>
                </c:pt>
                <c:pt idx="80">
                  <c:v>32.2</c:v>
                </c:pt>
                <c:pt idx="81">
                  <c:v>32.55</c:v>
                </c:pt>
                <c:pt idx="82">
                  <c:v>32.9</c:v>
                </c:pt>
                <c:pt idx="83">
                  <c:v>33.25</c:v>
                </c:pt>
                <c:pt idx="84">
                  <c:v>33.6</c:v>
                </c:pt>
                <c:pt idx="85">
                  <c:v>33.95</c:v>
                </c:pt>
                <c:pt idx="86">
                  <c:v>34.65</c:v>
                </c:pt>
                <c:pt idx="87">
                  <c:v>35.35</c:v>
                </c:pt>
                <c:pt idx="88">
                  <c:v>35.7</c:v>
                </c:pt>
                <c:pt idx="89">
                  <c:v>36.05</c:v>
                </c:pt>
                <c:pt idx="90">
                  <c:v>36.4</c:v>
                </c:pt>
                <c:pt idx="91">
                  <c:v>36.75</c:v>
                </c:pt>
                <c:pt idx="92">
                  <c:v>37.1</c:v>
                </c:pt>
                <c:pt idx="93">
                  <c:v>37.45</c:v>
                </c:pt>
                <c:pt idx="94">
                  <c:v>37.8</c:v>
                </c:pt>
                <c:pt idx="95">
                  <c:v>38.15</c:v>
                </c:pt>
                <c:pt idx="96">
                  <c:v>38.5</c:v>
                </c:pt>
                <c:pt idx="97">
                  <c:v>38.85</c:v>
                </c:pt>
                <c:pt idx="98">
                  <c:v>39.55</c:v>
                </c:pt>
                <c:pt idx="99">
                  <c:v>39.9</c:v>
                </c:pt>
                <c:pt idx="100">
                  <c:v>40.25</c:v>
                </c:pt>
                <c:pt idx="101">
                  <c:v>40.6</c:v>
                </c:pt>
                <c:pt idx="102">
                  <c:v>40.95</c:v>
                </c:pt>
                <c:pt idx="103">
                  <c:v>41.3</c:v>
                </c:pt>
                <c:pt idx="104">
                  <c:v>42</c:v>
                </c:pt>
                <c:pt idx="105">
                  <c:v>42.35</c:v>
                </c:pt>
                <c:pt idx="106">
                  <c:v>42.7</c:v>
                </c:pt>
                <c:pt idx="107">
                  <c:v>43.05</c:v>
                </c:pt>
                <c:pt idx="108">
                  <c:v>43.4</c:v>
                </c:pt>
                <c:pt idx="109">
                  <c:v>43.75</c:v>
                </c:pt>
                <c:pt idx="110">
                  <c:v>44.1</c:v>
                </c:pt>
                <c:pt idx="111">
                  <c:v>44.8</c:v>
                </c:pt>
                <c:pt idx="112">
                  <c:v>45.15</c:v>
                </c:pt>
                <c:pt idx="113">
                  <c:v>45.5</c:v>
                </c:pt>
                <c:pt idx="114">
                  <c:v>45.85</c:v>
                </c:pt>
                <c:pt idx="115">
                  <c:v>46.2</c:v>
                </c:pt>
                <c:pt idx="116">
                  <c:v>46.55</c:v>
                </c:pt>
                <c:pt idx="117">
                  <c:v>46.9</c:v>
                </c:pt>
                <c:pt idx="118">
                  <c:v>47.25</c:v>
                </c:pt>
                <c:pt idx="119">
                  <c:v>47.6</c:v>
                </c:pt>
                <c:pt idx="120">
                  <c:v>47.95</c:v>
                </c:pt>
                <c:pt idx="121">
                  <c:v>48.3</c:v>
                </c:pt>
                <c:pt idx="122">
                  <c:v>49</c:v>
                </c:pt>
                <c:pt idx="123">
                  <c:v>49.35</c:v>
                </c:pt>
                <c:pt idx="124">
                  <c:v>49.7</c:v>
                </c:pt>
                <c:pt idx="125">
                  <c:v>50.05</c:v>
                </c:pt>
                <c:pt idx="126">
                  <c:v>50.75</c:v>
                </c:pt>
                <c:pt idx="127">
                  <c:v>51.1</c:v>
                </c:pt>
                <c:pt idx="128">
                  <c:v>51.45</c:v>
                </c:pt>
                <c:pt idx="129">
                  <c:v>51.8</c:v>
                </c:pt>
                <c:pt idx="130">
                  <c:v>52.15</c:v>
                </c:pt>
                <c:pt idx="131">
                  <c:v>52.5</c:v>
                </c:pt>
                <c:pt idx="132">
                  <c:v>52.85</c:v>
                </c:pt>
                <c:pt idx="133">
                  <c:v>53.2</c:v>
                </c:pt>
                <c:pt idx="134">
                  <c:v>53.55</c:v>
                </c:pt>
                <c:pt idx="135">
                  <c:v>53.9</c:v>
                </c:pt>
                <c:pt idx="136">
                  <c:v>54.25</c:v>
                </c:pt>
                <c:pt idx="137">
                  <c:v>54.6</c:v>
                </c:pt>
                <c:pt idx="138">
                  <c:v>54.95</c:v>
                </c:pt>
                <c:pt idx="139">
                  <c:v>55.3</c:v>
                </c:pt>
                <c:pt idx="140">
                  <c:v>56</c:v>
                </c:pt>
              </c:numCache>
            </c:numRef>
          </c:yVal>
          <c:smooth val="1"/>
        </c:ser>
        <c:axId val="12842080"/>
        <c:axId val="48469857"/>
      </c:scatterChart>
      <c:valAx>
        <c:axId val="12842080"/>
        <c:scaling>
          <c:orientation val="minMax"/>
          <c:max val="4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Store Length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469857"/>
        <c:crosses val="autoZero"/>
        <c:crossBetween val="midCat"/>
        <c:dispUnits/>
      </c:valAx>
      <c:valAx>
        <c:axId val="48469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Accumulator Stack (x10</a:t>
                </a:r>
                <a:r>
                  <a:rPr lang="en-US" cap="none" sz="800" b="0" i="0" u="none" baseline="30000"/>
                  <a:t>10</a:t>
                </a:r>
                <a:r>
                  <a:rPr lang="en-US" cap="none" sz="8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420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StackRate!$B$4:$B$1004</c:f>
              <c:numCache>
                <c:ptCount val="1001"/>
                <c:pt idx="0">
                  <c:v>0</c:v>
                </c:pt>
                <c:pt idx="1">
                  <c:v>0.35</c:v>
                </c:pt>
                <c:pt idx="2">
                  <c:v>0.7</c:v>
                </c:pt>
                <c:pt idx="3">
                  <c:v>1.05</c:v>
                </c:pt>
                <c:pt idx="4">
                  <c:v>1.4</c:v>
                </c:pt>
                <c:pt idx="5">
                  <c:v>1.75</c:v>
                </c:pt>
                <c:pt idx="6">
                  <c:v>2.1</c:v>
                </c:pt>
                <c:pt idx="7">
                  <c:v>2.45</c:v>
                </c:pt>
                <c:pt idx="8">
                  <c:v>2.8</c:v>
                </c:pt>
                <c:pt idx="9">
                  <c:v>3.15</c:v>
                </c:pt>
                <c:pt idx="10">
                  <c:v>3.5</c:v>
                </c:pt>
                <c:pt idx="11">
                  <c:v>3.85</c:v>
                </c:pt>
                <c:pt idx="12">
                  <c:v>4.2</c:v>
                </c:pt>
                <c:pt idx="13">
                  <c:v>4.55</c:v>
                </c:pt>
                <c:pt idx="14">
                  <c:v>4.9</c:v>
                </c:pt>
                <c:pt idx="15">
                  <c:v>5.25</c:v>
                </c:pt>
                <c:pt idx="16">
                  <c:v>5.6</c:v>
                </c:pt>
                <c:pt idx="17">
                  <c:v>5.95</c:v>
                </c:pt>
                <c:pt idx="18">
                  <c:v>6.3</c:v>
                </c:pt>
                <c:pt idx="19">
                  <c:v>6.65</c:v>
                </c:pt>
                <c:pt idx="20">
                  <c:v>7</c:v>
                </c:pt>
                <c:pt idx="21">
                  <c:v>7.35</c:v>
                </c:pt>
                <c:pt idx="22">
                  <c:v>7.7</c:v>
                </c:pt>
                <c:pt idx="23">
                  <c:v>8.05</c:v>
                </c:pt>
                <c:pt idx="24">
                  <c:v>8.4</c:v>
                </c:pt>
                <c:pt idx="25">
                  <c:v>8.75</c:v>
                </c:pt>
                <c:pt idx="26">
                  <c:v>9.1</c:v>
                </c:pt>
                <c:pt idx="27">
                  <c:v>9.45</c:v>
                </c:pt>
                <c:pt idx="28">
                  <c:v>9.8</c:v>
                </c:pt>
                <c:pt idx="29">
                  <c:v>10.15</c:v>
                </c:pt>
                <c:pt idx="30">
                  <c:v>10.5</c:v>
                </c:pt>
                <c:pt idx="31">
                  <c:v>10.85</c:v>
                </c:pt>
                <c:pt idx="32">
                  <c:v>11.2</c:v>
                </c:pt>
                <c:pt idx="33">
                  <c:v>11.55</c:v>
                </c:pt>
                <c:pt idx="34">
                  <c:v>11.9</c:v>
                </c:pt>
                <c:pt idx="35">
                  <c:v>12.25</c:v>
                </c:pt>
                <c:pt idx="36">
                  <c:v>12.6</c:v>
                </c:pt>
                <c:pt idx="37">
                  <c:v>12.95</c:v>
                </c:pt>
                <c:pt idx="38">
                  <c:v>13.3</c:v>
                </c:pt>
                <c:pt idx="39">
                  <c:v>13.65</c:v>
                </c:pt>
                <c:pt idx="40">
                  <c:v>14</c:v>
                </c:pt>
                <c:pt idx="41">
                  <c:v>14.35</c:v>
                </c:pt>
                <c:pt idx="42">
                  <c:v>14.7</c:v>
                </c:pt>
                <c:pt idx="43">
                  <c:v>15.05</c:v>
                </c:pt>
                <c:pt idx="44">
                  <c:v>15.4</c:v>
                </c:pt>
                <c:pt idx="45">
                  <c:v>15.75</c:v>
                </c:pt>
                <c:pt idx="46">
                  <c:v>16.1</c:v>
                </c:pt>
                <c:pt idx="47">
                  <c:v>16.45</c:v>
                </c:pt>
                <c:pt idx="48">
                  <c:v>16.8</c:v>
                </c:pt>
                <c:pt idx="49">
                  <c:v>17.15</c:v>
                </c:pt>
                <c:pt idx="50">
                  <c:v>17.5</c:v>
                </c:pt>
                <c:pt idx="51">
                  <c:v>17.85</c:v>
                </c:pt>
                <c:pt idx="52">
                  <c:v>18.2</c:v>
                </c:pt>
                <c:pt idx="53">
                  <c:v>18.55</c:v>
                </c:pt>
                <c:pt idx="54">
                  <c:v>18.9</c:v>
                </c:pt>
                <c:pt idx="55">
                  <c:v>19.25</c:v>
                </c:pt>
                <c:pt idx="56">
                  <c:v>19.6</c:v>
                </c:pt>
                <c:pt idx="57">
                  <c:v>19.95</c:v>
                </c:pt>
                <c:pt idx="58">
                  <c:v>20.3</c:v>
                </c:pt>
                <c:pt idx="59">
                  <c:v>20.65</c:v>
                </c:pt>
                <c:pt idx="60">
                  <c:v>21</c:v>
                </c:pt>
                <c:pt idx="61">
                  <c:v>21.35</c:v>
                </c:pt>
                <c:pt idx="62">
                  <c:v>21.7</c:v>
                </c:pt>
                <c:pt idx="63">
                  <c:v>22.05</c:v>
                </c:pt>
                <c:pt idx="64">
                  <c:v>22.4</c:v>
                </c:pt>
                <c:pt idx="65">
                  <c:v>22.75</c:v>
                </c:pt>
                <c:pt idx="66">
                  <c:v>23.1</c:v>
                </c:pt>
                <c:pt idx="67">
                  <c:v>23.45</c:v>
                </c:pt>
                <c:pt idx="68">
                  <c:v>23.8</c:v>
                </c:pt>
                <c:pt idx="69">
                  <c:v>24.15</c:v>
                </c:pt>
                <c:pt idx="70">
                  <c:v>24.5</c:v>
                </c:pt>
                <c:pt idx="71">
                  <c:v>24.85</c:v>
                </c:pt>
                <c:pt idx="72">
                  <c:v>25.2</c:v>
                </c:pt>
                <c:pt idx="73">
                  <c:v>25.55</c:v>
                </c:pt>
                <c:pt idx="74">
                  <c:v>25.9</c:v>
                </c:pt>
                <c:pt idx="75">
                  <c:v>26.25</c:v>
                </c:pt>
                <c:pt idx="76">
                  <c:v>26.6</c:v>
                </c:pt>
                <c:pt idx="77">
                  <c:v>26.95</c:v>
                </c:pt>
                <c:pt idx="78">
                  <c:v>27.3</c:v>
                </c:pt>
                <c:pt idx="79">
                  <c:v>27.65</c:v>
                </c:pt>
                <c:pt idx="80">
                  <c:v>28</c:v>
                </c:pt>
                <c:pt idx="81">
                  <c:v>28.35</c:v>
                </c:pt>
                <c:pt idx="82">
                  <c:v>28.7</c:v>
                </c:pt>
                <c:pt idx="83">
                  <c:v>29.05</c:v>
                </c:pt>
                <c:pt idx="84">
                  <c:v>29.4</c:v>
                </c:pt>
                <c:pt idx="85">
                  <c:v>29.75</c:v>
                </c:pt>
                <c:pt idx="86">
                  <c:v>30.1</c:v>
                </c:pt>
                <c:pt idx="87">
                  <c:v>30.45</c:v>
                </c:pt>
                <c:pt idx="88">
                  <c:v>30.8</c:v>
                </c:pt>
                <c:pt idx="89">
                  <c:v>31.15</c:v>
                </c:pt>
                <c:pt idx="90">
                  <c:v>31.5</c:v>
                </c:pt>
                <c:pt idx="91">
                  <c:v>31.85</c:v>
                </c:pt>
                <c:pt idx="92">
                  <c:v>32.2</c:v>
                </c:pt>
                <c:pt idx="93">
                  <c:v>32.55</c:v>
                </c:pt>
                <c:pt idx="94">
                  <c:v>32.9</c:v>
                </c:pt>
                <c:pt idx="95">
                  <c:v>33.25</c:v>
                </c:pt>
                <c:pt idx="96">
                  <c:v>33.6</c:v>
                </c:pt>
                <c:pt idx="97">
                  <c:v>33.95</c:v>
                </c:pt>
                <c:pt idx="98">
                  <c:v>34.3</c:v>
                </c:pt>
                <c:pt idx="99">
                  <c:v>34.65</c:v>
                </c:pt>
                <c:pt idx="100">
                  <c:v>35</c:v>
                </c:pt>
                <c:pt idx="101">
                  <c:v>35.35</c:v>
                </c:pt>
                <c:pt idx="102">
                  <c:v>35.7</c:v>
                </c:pt>
                <c:pt idx="103">
                  <c:v>36.05</c:v>
                </c:pt>
                <c:pt idx="104">
                  <c:v>36.4</c:v>
                </c:pt>
                <c:pt idx="105">
                  <c:v>36.75</c:v>
                </c:pt>
                <c:pt idx="106">
                  <c:v>37.1</c:v>
                </c:pt>
                <c:pt idx="107">
                  <c:v>37.45</c:v>
                </c:pt>
                <c:pt idx="108">
                  <c:v>37.8</c:v>
                </c:pt>
                <c:pt idx="109">
                  <c:v>38.15</c:v>
                </c:pt>
                <c:pt idx="110">
                  <c:v>38.5</c:v>
                </c:pt>
                <c:pt idx="111">
                  <c:v>38.85</c:v>
                </c:pt>
                <c:pt idx="112">
                  <c:v>39.2</c:v>
                </c:pt>
                <c:pt idx="113">
                  <c:v>39.55</c:v>
                </c:pt>
                <c:pt idx="114">
                  <c:v>39.9</c:v>
                </c:pt>
                <c:pt idx="115">
                  <c:v>40.25</c:v>
                </c:pt>
                <c:pt idx="116">
                  <c:v>40.6</c:v>
                </c:pt>
                <c:pt idx="117">
                  <c:v>40.95</c:v>
                </c:pt>
                <c:pt idx="118">
                  <c:v>41.3</c:v>
                </c:pt>
                <c:pt idx="119">
                  <c:v>41.65</c:v>
                </c:pt>
                <c:pt idx="120">
                  <c:v>42</c:v>
                </c:pt>
                <c:pt idx="121">
                  <c:v>42.35</c:v>
                </c:pt>
                <c:pt idx="122">
                  <c:v>42.7</c:v>
                </c:pt>
                <c:pt idx="123">
                  <c:v>43.05</c:v>
                </c:pt>
                <c:pt idx="124">
                  <c:v>43.4</c:v>
                </c:pt>
                <c:pt idx="125">
                  <c:v>43.75</c:v>
                </c:pt>
                <c:pt idx="126">
                  <c:v>44.1</c:v>
                </c:pt>
                <c:pt idx="127">
                  <c:v>44.45</c:v>
                </c:pt>
                <c:pt idx="128">
                  <c:v>44.8</c:v>
                </c:pt>
                <c:pt idx="129">
                  <c:v>45.15</c:v>
                </c:pt>
                <c:pt idx="130">
                  <c:v>45.5</c:v>
                </c:pt>
                <c:pt idx="131">
                  <c:v>45.85</c:v>
                </c:pt>
                <c:pt idx="132">
                  <c:v>46.2</c:v>
                </c:pt>
                <c:pt idx="133">
                  <c:v>46.55</c:v>
                </c:pt>
                <c:pt idx="134">
                  <c:v>46.9</c:v>
                </c:pt>
                <c:pt idx="135">
                  <c:v>47.25</c:v>
                </c:pt>
                <c:pt idx="136">
                  <c:v>47.6</c:v>
                </c:pt>
                <c:pt idx="137">
                  <c:v>47.95</c:v>
                </c:pt>
                <c:pt idx="138">
                  <c:v>48.3</c:v>
                </c:pt>
                <c:pt idx="139">
                  <c:v>48.65</c:v>
                </c:pt>
                <c:pt idx="140">
                  <c:v>49</c:v>
                </c:pt>
                <c:pt idx="141">
                  <c:v>49.35</c:v>
                </c:pt>
                <c:pt idx="142">
                  <c:v>49.7</c:v>
                </c:pt>
                <c:pt idx="143">
                  <c:v>50.05</c:v>
                </c:pt>
                <c:pt idx="144">
                  <c:v>50.4</c:v>
                </c:pt>
                <c:pt idx="145">
                  <c:v>50.75</c:v>
                </c:pt>
                <c:pt idx="146">
                  <c:v>51.1</c:v>
                </c:pt>
                <c:pt idx="147">
                  <c:v>51.45</c:v>
                </c:pt>
                <c:pt idx="148">
                  <c:v>51.8</c:v>
                </c:pt>
                <c:pt idx="149">
                  <c:v>52.15</c:v>
                </c:pt>
                <c:pt idx="150">
                  <c:v>52.5</c:v>
                </c:pt>
                <c:pt idx="151">
                  <c:v>52.85</c:v>
                </c:pt>
                <c:pt idx="152">
                  <c:v>53.2</c:v>
                </c:pt>
                <c:pt idx="153">
                  <c:v>53.55</c:v>
                </c:pt>
                <c:pt idx="154">
                  <c:v>53.9</c:v>
                </c:pt>
                <c:pt idx="155">
                  <c:v>54.25</c:v>
                </c:pt>
                <c:pt idx="156">
                  <c:v>54.6</c:v>
                </c:pt>
                <c:pt idx="157">
                  <c:v>54.95</c:v>
                </c:pt>
                <c:pt idx="158">
                  <c:v>55.3</c:v>
                </c:pt>
                <c:pt idx="159">
                  <c:v>55.65</c:v>
                </c:pt>
                <c:pt idx="160">
                  <c:v>56</c:v>
                </c:pt>
                <c:pt idx="161">
                  <c:v>56.35</c:v>
                </c:pt>
                <c:pt idx="162">
                  <c:v>56.7</c:v>
                </c:pt>
                <c:pt idx="163">
                  <c:v>57.05</c:v>
                </c:pt>
                <c:pt idx="164">
                  <c:v>57.4</c:v>
                </c:pt>
                <c:pt idx="165">
                  <c:v>57.75</c:v>
                </c:pt>
                <c:pt idx="166">
                  <c:v>58.1</c:v>
                </c:pt>
                <c:pt idx="167">
                  <c:v>58.45</c:v>
                </c:pt>
                <c:pt idx="168">
                  <c:v>58.8</c:v>
                </c:pt>
                <c:pt idx="169">
                  <c:v>59.15</c:v>
                </c:pt>
                <c:pt idx="170">
                  <c:v>59.5</c:v>
                </c:pt>
                <c:pt idx="171">
                  <c:v>59.85</c:v>
                </c:pt>
                <c:pt idx="172">
                  <c:v>60.2</c:v>
                </c:pt>
                <c:pt idx="173">
                  <c:v>60.55</c:v>
                </c:pt>
                <c:pt idx="174">
                  <c:v>60.9</c:v>
                </c:pt>
                <c:pt idx="175">
                  <c:v>61.25</c:v>
                </c:pt>
                <c:pt idx="176">
                  <c:v>61.6</c:v>
                </c:pt>
                <c:pt idx="177">
                  <c:v>61.95</c:v>
                </c:pt>
                <c:pt idx="178">
                  <c:v>62.3</c:v>
                </c:pt>
                <c:pt idx="179">
                  <c:v>62.65</c:v>
                </c:pt>
                <c:pt idx="180">
                  <c:v>63</c:v>
                </c:pt>
                <c:pt idx="181">
                  <c:v>63.35</c:v>
                </c:pt>
                <c:pt idx="182">
                  <c:v>63.7</c:v>
                </c:pt>
                <c:pt idx="183">
                  <c:v>64.05</c:v>
                </c:pt>
                <c:pt idx="184">
                  <c:v>64.4</c:v>
                </c:pt>
                <c:pt idx="185">
                  <c:v>64.75</c:v>
                </c:pt>
                <c:pt idx="186">
                  <c:v>65.1</c:v>
                </c:pt>
                <c:pt idx="187">
                  <c:v>65.45</c:v>
                </c:pt>
                <c:pt idx="188">
                  <c:v>65.8</c:v>
                </c:pt>
                <c:pt idx="189">
                  <c:v>66.15</c:v>
                </c:pt>
                <c:pt idx="190">
                  <c:v>66.5</c:v>
                </c:pt>
                <c:pt idx="191">
                  <c:v>66.85</c:v>
                </c:pt>
                <c:pt idx="192">
                  <c:v>67.2</c:v>
                </c:pt>
                <c:pt idx="193">
                  <c:v>67.55</c:v>
                </c:pt>
                <c:pt idx="194">
                  <c:v>67.9</c:v>
                </c:pt>
                <c:pt idx="195">
                  <c:v>68.25</c:v>
                </c:pt>
                <c:pt idx="196">
                  <c:v>68.6</c:v>
                </c:pt>
                <c:pt idx="197">
                  <c:v>68.95</c:v>
                </c:pt>
                <c:pt idx="198">
                  <c:v>69.3</c:v>
                </c:pt>
                <c:pt idx="199">
                  <c:v>69.65</c:v>
                </c:pt>
                <c:pt idx="200">
                  <c:v>70</c:v>
                </c:pt>
                <c:pt idx="201">
                  <c:v>70.35</c:v>
                </c:pt>
                <c:pt idx="202">
                  <c:v>70.7</c:v>
                </c:pt>
                <c:pt idx="203">
                  <c:v>71.05</c:v>
                </c:pt>
                <c:pt idx="204">
                  <c:v>71.4</c:v>
                </c:pt>
                <c:pt idx="205">
                  <c:v>71.75</c:v>
                </c:pt>
                <c:pt idx="206">
                  <c:v>72.1</c:v>
                </c:pt>
                <c:pt idx="207">
                  <c:v>72.45</c:v>
                </c:pt>
                <c:pt idx="208">
                  <c:v>72.8</c:v>
                </c:pt>
                <c:pt idx="209">
                  <c:v>73.15</c:v>
                </c:pt>
                <c:pt idx="210">
                  <c:v>73.5</c:v>
                </c:pt>
                <c:pt idx="211">
                  <c:v>73.85</c:v>
                </c:pt>
                <c:pt idx="212">
                  <c:v>74.2</c:v>
                </c:pt>
                <c:pt idx="213">
                  <c:v>74.55</c:v>
                </c:pt>
                <c:pt idx="214">
                  <c:v>74.9</c:v>
                </c:pt>
                <c:pt idx="215">
                  <c:v>75.25</c:v>
                </c:pt>
                <c:pt idx="216">
                  <c:v>75.6</c:v>
                </c:pt>
                <c:pt idx="217">
                  <c:v>75.95</c:v>
                </c:pt>
                <c:pt idx="218">
                  <c:v>76.3</c:v>
                </c:pt>
                <c:pt idx="219">
                  <c:v>76.65</c:v>
                </c:pt>
                <c:pt idx="220">
                  <c:v>77</c:v>
                </c:pt>
                <c:pt idx="221">
                  <c:v>77.35</c:v>
                </c:pt>
                <c:pt idx="222">
                  <c:v>77.7</c:v>
                </c:pt>
                <c:pt idx="223">
                  <c:v>78.05</c:v>
                </c:pt>
                <c:pt idx="224">
                  <c:v>78.4</c:v>
                </c:pt>
                <c:pt idx="225">
                  <c:v>78.75</c:v>
                </c:pt>
                <c:pt idx="226">
                  <c:v>79.1</c:v>
                </c:pt>
                <c:pt idx="227">
                  <c:v>79.45</c:v>
                </c:pt>
                <c:pt idx="228">
                  <c:v>79.8</c:v>
                </c:pt>
                <c:pt idx="229">
                  <c:v>80.15</c:v>
                </c:pt>
                <c:pt idx="230">
                  <c:v>80.5</c:v>
                </c:pt>
                <c:pt idx="231">
                  <c:v>80.85</c:v>
                </c:pt>
                <c:pt idx="232">
                  <c:v>81.2</c:v>
                </c:pt>
                <c:pt idx="233">
                  <c:v>81.55</c:v>
                </c:pt>
                <c:pt idx="234">
                  <c:v>81.9</c:v>
                </c:pt>
                <c:pt idx="235">
                  <c:v>82.25</c:v>
                </c:pt>
                <c:pt idx="236">
                  <c:v>82.6</c:v>
                </c:pt>
                <c:pt idx="237">
                  <c:v>82.95</c:v>
                </c:pt>
                <c:pt idx="238">
                  <c:v>83.3</c:v>
                </c:pt>
                <c:pt idx="239">
                  <c:v>83.65</c:v>
                </c:pt>
                <c:pt idx="240">
                  <c:v>84</c:v>
                </c:pt>
                <c:pt idx="241">
                  <c:v>84.35</c:v>
                </c:pt>
                <c:pt idx="242">
                  <c:v>84.7</c:v>
                </c:pt>
                <c:pt idx="243">
                  <c:v>85.05</c:v>
                </c:pt>
                <c:pt idx="244">
                  <c:v>85.4</c:v>
                </c:pt>
                <c:pt idx="245">
                  <c:v>85.75</c:v>
                </c:pt>
                <c:pt idx="246">
                  <c:v>86.1</c:v>
                </c:pt>
                <c:pt idx="247">
                  <c:v>86.45</c:v>
                </c:pt>
                <c:pt idx="248">
                  <c:v>86.8</c:v>
                </c:pt>
                <c:pt idx="249">
                  <c:v>87.15</c:v>
                </c:pt>
                <c:pt idx="250">
                  <c:v>87.5</c:v>
                </c:pt>
                <c:pt idx="251">
                  <c:v>87.85</c:v>
                </c:pt>
                <c:pt idx="252">
                  <c:v>88.2</c:v>
                </c:pt>
                <c:pt idx="253">
                  <c:v>88.55</c:v>
                </c:pt>
                <c:pt idx="254">
                  <c:v>88.9</c:v>
                </c:pt>
                <c:pt idx="255">
                  <c:v>89.25</c:v>
                </c:pt>
                <c:pt idx="256">
                  <c:v>89.6</c:v>
                </c:pt>
                <c:pt idx="257">
                  <c:v>89.95</c:v>
                </c:pt>
                <c:pt idx="258">
                  <c:v>90.3</c:v>
                </c:pt>
                <c:pt idx="259">
                  <c:v>90.65</c:v>
                </c:pt>
                <c:pt idx="260">
                  <c:v>91</c:v>
                </c:pt>
                <c:pt idx="261">
                  <c:v>91.35</c:v>
                </c:pt>
                <c:pt idx="262">
                  <c:v>91.7</c:v>
                </c:pt>
                <c:pt idx="263">
                  <c:v>92.05</c:v>
                </c:pt>
                <c:pt idx="264">
                  <c:v>92.4</c:v>
                </c:pt>
                <c:pt idx="265">
                  <c:v>92.75</c:v>
                </c:pt>
                <c:pt idx="266">
                  <c:v>93.1</c:v>
                </c:pt>
                <c:pt idx="267">
                  <c:v>93.45</c:v>
                </c:pt>
                <c:pt idx="268">
                  <c:v>93.8</c:v>
                </c:pt>
                <c:pt idx="269">
                  <c:v>94.15</c:v>
                </c:pt>
                <c:pt idx="270">
                  <c:v>94.5</c:v>
                </c:pt>
                <c:pt idx="271">
                  <c:v>94.85</c:v>
                </c:pt>
                <c:pt idx="272">
                  <c:v>95.2</c:v>
                </c:pt>
                <c:pt idx="273">
                  <c:v>95.55</c:v>
                </c:pt>
                <c:pt idx="274">
                  <c:v>95.9</c:v>
                </c:pt>
                <c:pt idx="275">
                  <c:v>96.25</c:v>
                </c:pt>
                <c:pt idx="276">
                  <c:v>96.6</c:v>
                </c:pt>
                <c:pt idx="277">
                  <c:v>96.95</c:v>
                </c:pt>
                <c:pt idx="278">
                  <c:v>97.3</c:v>
                </c:pt>
                <c:pt idx="279">
                  <c:v>97.65</c:v>
                </c:pt>
                <c:pt idx="280">
                  <c:v>98</c:v>
                </c:pt>
                <c:pt idx="281">
                  <c:v>98.35</c:v>
                </c:pt>
                <c:pt idx="282">
                  <c:v>98.7</c:v>
                </c:pt>
                <c:pt idx="283">
                  <c:v>99.05</c:v>
                </c:pt>
                <c:pt idx="284">
                  <c:v>99.4</c:v>
                </c:pt>
                <c:pt idx="285">
                  <c:v>99.75</c:v>
                </c:pt>
                <c:pt idx="286">
                  <c:v>100.1</c:v>
                </c:pt>
                <c:pt idx="287">
                  <c:v>100.45</c:v>
                </c:pt>
                <c:pt idx="288">
                  <c:v>100.8</c:v>
                </c:pt>
                <c:pt idx="289">
                  <c:v>101.15</c:v>
                </c:pt>
                <c:pt idx="290">
                  <c:v>101.5</c:v>
                </c:pt>
                <c:pt idx="291">
                  <c:v>101.85</c:v>
                </c:pt>
                <c:pt idx="292">
                  <c:v>102.2</c:v>
                </c:pt>
                <c:pt idx="293">
                  <c:v>102.55</c:v>
                </c:pt>
                <c:pt idx="294">
                  <c:v>102.9</c:v>
                </c:pt>
                <c:pt idx="295">
                  <c:v>103.25</c:v>
                </c:pt>
                <c:pt idx="296">
                  <c:v>103.6</c:v>
                </c:pt>
                <c:pt idx="297">
                  <c:v>103.95</c:v>
                </c:pt>
                <c:pt idx="298">
                  <c:v>104.3</c:v>
                </c:pt>
                <c:pt idx="299">
                  <c:v>104.65</c:v>
                </c:pt>
                <c:pt idx="300">
                  <c:v>105</c:v>
                </c:pt>
                <c:pt idx="301">
                  <c:v>105.35</c:v>
                </c:pt>
                <c:pt idx="302">
                  <c:v>105.7</c:v>
                </c:pt>
                <c:pt idx="303">
                  <c:v>106.05</c:v>
                </c:pt>
                <c:pt idx="304">
                  <c:v>106.4</c:v>
                </c:pt>
                <c:pt idx="305">
                  <c:v>106.75</c:v>
                </c:pt>
                <c:pt idx="306">
                  <c:v>107.1</c:v>
                </c:pt>
                <c:pt idx="307">
                  <c:v>107.45</c:v>
                </c:pt>
                <c:pt idx="308">
                  <c:v>107.8</c:v>
                </c:pt>
                <c:pt idx="309">
                  <c:v>108.15</c:v>
                </c:pt>
                <c:pt idx="310">
                  <c:v>108.5</c:v>
                </c:pt>
                <c:pt idx="311">
                  <c:v>108.85</c:v>
                </c:pt>
                <c:pt idx="312">
                  <c:v>109.2</c:v>
                </c:pt>
                <c:pt idx="313">
                  <c:v>109.55</c:v>
                </c:pt>
                <c:pt idx="314">
                  <c:v>109.9</c:v>
                </c:pt>
                <c:pt idx="315">
                  <c:v>110.25</c:v>
                </c:pt>
                <c:pt idx="316">
                  <c:v>110.6</c:v>
                </c:pt>
                <c:pt idx="317">
                  <c:v>110.95</c:v>
                </c:pt>
                <c:pt idx="318">
                  <c:v>111.3</c:v>
                </c:pt>
                <c:pt idx="319">
                  <c:v>111.65</c:v>
                </c:pt>
                <c:pt idx="320">
                  <c:v>112</c:v>
                </c:pt>
                <c:pt idx="321">
                  <c:v>112.35</c:v>
                </c:pt>
                <c:pt idx="322">
                  <c:v>112.7</c:v>
                </c:pt>
                <c:pt idx="323">
                  <c:v>113.05</c:v>
                </c:pt>
                <c:pt idx="324">
                  <c:v>113.4</c:v>
                </c:pt>
                <c:pt idx="325">
                  <c:v>113.75</c:v>
                </c:pt>
                <c:pt idx="326">
                  <c:v>114.1</c:v>
                </c:pt>
                <c:pt idx="327">
                  <c:v>114.45</c:v>
                </c:pt>
                <c:pt idx="328">
                  <c:v>114.8</c:v>
                </c:pt>
                <c:pt idx="329">
                  <c:v>115.15</c:v>
                </c:pt>
                <c:pt idx="330">
                  <c:v>115.5</c:v>
                </c:pt>
                <c:pt idx="331">
                  <c:v>115.85</c:v>
                </c:pt>
                <c:pt idx="332">
                  <c:v>116.2</c:v>
                </c:pt>
                <c:pt idx="333">
                  <c:v>116.55</c:v>
                </c:pt>
                <c:pt idx="334">
                  <c:v>116.9</c:v>
                </c:pt>
                <c:pt idx="335">
                  <c:v>117.25</c:v>
                </c:pt>
                <c:pt idx="336">
                  <c:v>117.6</c:v>
                </c:pt>
                <c:pt idx="337">
                  <c:v>117.95</c:v>
                </c:pt>
                <c:pt idx="338">
                  <c:v>118.3</c:v>
                </c:pt>
                <c:pt idx="339">
                  <c:v>118.65</c:v>
                </c:pt>
                <c:pt idx="340">
                  <c:v>119</c:v>
                </c:pt>
                <c:pt idx="341">
                  <c:v>119.35</c:v>
                </c:pt>
                <c:pt idx="342">
                  <c:v>119.7</c:v>
                </c:pt>
                <c:pt idx="343">
                  <c:v>120.05</c:v>
                </c:pt>
                <c:pt idx="344">
                  <c:v>120.4</c:v>
                </c:pt>
                <c:pt idx="345">
                  <c:v>120.75</c:v>
                </c:pt>
                <c:pt idx="346">
                  <c:v>121.1</c:v>
                </c:pt>
                <c:pt idx="347">
                  <c:v>121.45</c:v>
                </c:pt>
                <c:pt idx="348">
                  <c:v>121.8</c:v>
                </c:pt>
                <c:pt idx="349">
                  <c:v>122.15</c:v>
                </c:pt>
                <c:pt idx="350">
                  <c:v>122.5</c:v>
                </c:pt>
                <c:pt idx="351">
                  <c:v>122.85</c:v>
                </c:pt>
                <c:pt idx="352">
                  <c:v>123.2</c:v>
                </c:pt>
                <c:pt idx="353">
                  <c:v>123.55</c:v>
                </c:pt>
                <c:pt idx="354">
                  <c:v>123.9</c:v>
                </c:pt>
                <c:pt idx="355">
                  <c:v>124.25</c:v>
                </c:pt>
                <c:pt idx="356">
                  <c:v>124.6</c:v>
                </c:pt>
                <c:pt idx="357">
                  <c:v>124.95</c:v>
                </c:pt>
                <c:pt idx="358">
                  <c:v>125.3</c:v>
                </c:pt>
                <c:pt idx="359">
                  <c:v>125.65</c:v>
                </c:pt>
                <c:pt idx="360">
                  <c:v>126</c:v>
                </c:pt>
                <c:pt idx="361">
                  <c:v>126.35</c:v>
                </c:pt>
                <c:pt idx="362">
                  <c:v>126.7</c:v>
                </c:pt>
                <c:pt idx="363">
                  <c:v>127.05</c:v>
                </c:pt>
                <c:pt idx="364">
                  <c:v>127.4</c:v>
                </c:pt>
                <c:pt idx="365">
                  <c:v>127.75</c:v>
                </c:pt>
                <c:pt idx="366">
                  <c:v>128.1</c:v>
                </c:pt>
                <c:pt idx="367">
                  <c:v>128.45</c:v>
                </c:pt>
                <c:pt idx="368">
                  <c:v>128.8</c:v>
                </c:pt>
                <c:pt idx="369">
                  <c:v>129.15</c:v>
                </c:pt>
                <c:pt idx="370">
                  <c:v>129.5</c:v>
                </c:pt>
                <c:pt idx="371">
                  <c:v>129.85</c:v>
                </c:pt>
                <c:pt idx="372">
                  <c:v>130.2</c:v>
                </c:pt>
                <c:pt idx="373">
                  <c:v>130.55</c:v>
                </c:pt>
                <c:pt idx="374">
                  <c:v>130.9</c:v>
                </c:pt>
                <c:pt idx="375">
                  <c:v>131.25</c:v>
                </c:pt>
                <c:pt idx="376">
                  <c:v>131.6</c:v>
                </c:pt>
                <c:pt idx="377">
                  <c:v>131.95</c:v>
                </c:pt>
                <c:pt idx="378">
                  <c:v>132.3</c:v>
                </c:pt>
                <c:pt idx="379">
                  <c:v>132.65</c:v>
                </c:pt>
                <c:pt idx="380">
                  <c:v>133</c:v>
                </c:pt>
                <c:pt idx="381">
                  <c:v>133.35</c:v>
                </c:pt>
                <c:pt idx="382">
                  <c:v>133.7</c:v>
                </c:pt>
                <c:pt idx="383">
                  <c:v>134.05</c:v>
                </c:pt>
                <c:pt idx="384">
                  <c:v>134.4</c:v>
                </c:pt>
                <c:pt idx="385">
                  <c:v>134.75</c:v>
                </c:pt>
                <c:pt idx="386">
                  <c:v>135.1</c:v>
                </c:pt>
                <c:pt idx="387">
                  <c:v>135.45</c:v>
                </c:pt>
                <c:pt idx="388">
                  <c:v>135.8</c:v>
                </c:pt>
                <c:pt idx="389">
                  <c:v>136.15</c:v>
                </c:pt>
                <c:pt idx="390">
                  <c:v>136.5</c:v>
                </c:pt>
                <c:pt idx="391">
                  <c:v>136.85</c:v>
                </c:pt>
                <c:pt idx="392">
                  <c:v>137.2</c:v>
                </c:pt>
                <c:pt idx="393">
                  <c:v>137.55</c:v>
                </c:pt>
                <c:pt idx="394">
                  <c:v>137.9</c:v>
                </c:pt>
                <c:pt idx="395">
                  <c:v>138.25</c:v>
                </c:pt>
                <c:pt idx="396">
                  <c:v>138.6</c:v>
                </c:pt>
                <c:pt idx="397">
                  <c:v>138.95</c:v>
                </c:pt>
                <c:pt idx="398">
                  <c:v>139.3</c:v>
                </c:pt>
                <c:pt idx="399">
                  <c:v>139.65</c:v>
                </c:pt>
                <c:pt idx="400">
                  <c:v>140</c:v>
                </c:pt>
                <c:pt idx="401">
                  <c:v>140.35</c:v>
                </c:pt>
                <c:pt idx="402">
                  <c:v>140.7</c:v>
                </c:pt>
                <c:pt idx="403">
                  <c:v>141.05</c:v>
                </c:pt>
                <c:pt idx="404">
                  <c:v>141.4</c:v>
                </c:pt>
                <c:pt idx="405">
                  <c:v>141.75</c:v>
                </c:pt>
                <c:pt idx="406">
                  <c:v>142.1</c:v>
                </c:pt>
                <c:pt idx="407">
                  <c:v>142.45</c:v>
                </c:pt>
                <c:pt idx="408">
                  <c:v>142.8</c:v>
                </c:pt>
                <c:pt idx="409">
                  <c:v>143.15</c:v>
                </c:pt>
                <c:pt idx="410">
                  <c:v>143.5</c:v>
                </c:pt>
                <c:pt idx="411">
                  <c:v>143.85</c:v>
                </c:pt>
                <c:pt idx="412">
                  <c:v>144.2</c:v>
                </c:pt>
                <c:pt idx="413">
                  <c:v>144.55</c:v>
                </c:pt>
                <c:pt idx="414">
                  <c:v>144.9</c:v>
                </c:pt>
                <c:pt idx="415">
                  <c:v>145.25</c:v>
                </c:pt>
                <c:pt idx="416">
                  <c:v>145.6</c:v>
                </c:pt>
                <c:pt idx="417">
                  <c:v>145.95</c:v>
                </c:pt>
                <c:pt idx="418">
                  <c:v>146.3</c:v>
                </c:pt>
                <c:pt idx="419">
                  <c:v>146.65</c:v>
                </c:pt>
                <c:pt idx="420">
                  <c:v>147</c:v>
                </c:pt>
                <c:pt idx="421">
                  <c:v>147.35</c:v>
                </c:pt>
                <c:pt idx="422">
                  <c:v>147.7</c:v>
                </c:pt>
                <c:pt idx="423">
                  <c:v>148.05</c:v>
                </c:pt>
                <c:pt idx="424">
                  <c:v>148.4</c:v>
                </c:pt>
                <c:pt idx="425">
                  <c:v>148.75</c:v>
                </c:pt>
                <c:pt idx="426">
                  <c:v>149.1</c:v>
                </c:pt>
                <c:pt idx="427">
                  <c:v>149.45</c:v>
                </c:pt>
                <c:pt idx="428">
                  <c:v>149.8</c:v>
                </c:pt>
                <c:pt idx="429">
                  <c:v>150.15</c:v>
                </c:pt>
                <c:pt idx="430">
                  <c:v>150.5</c:v>
                </c:pt>
                <c:pt idx="431">
                  <c:v>150.85</c:v>
                </c:pt>
                <c:pt idx="432">
                  <c:v>151.2</c:v>
                </c:pt>
                <c:pt idx="433">
                  <c:v>151.55</c:v>
                </c:pt>
                <c:pt idx="434">
                  <c:v>151.9</c:v>
                </c:pt>
                <c:pt idx="435">
                  <c:v>152.25</c:v>
                </c:pt>
                <c:pt idx="436">
                  <c:v>152.6</c:v>
                </c:pt>
                <c:pt idx="437">
                  <c:v>152.95</c:v>
                </c:pt>
                <c:pt idx="438">
                  <c:v>153.3</c:v>
                </c:pt>
                <c:pt idx="439">
                  <c:v>153.65</c:v>
                </c:pt>
                <c:pt idx="440">
                  <c:v>154</c:v>
                </c:pt>
                <c:pt idx="441">
                  <c:v>154.35</c:v>
                </c:pt>
                <c:pt idx="442">
                  <c:v>154.7</c:v>
                </c:pt>
                <c:pt idx="443">
                  <c:v>155.05</c:v>
                </c:pt>
                <c:pt idx="444">
                  <c:v>155.4</c:v>
                </c:pt>
                <c:pt idx="445">
                  <c:v>155.75</c:v>
                </c:pt>
                <c:pt idx="446">
                  <c:v>156.1</c:v>
                </c:pt>
                <c:pt idx="447">
                  <c:v>156.45</c:v>
                </c:pt>
                <c:pt idx="448">
                  <c:v>156.8</c:v>
                </c:pt>
                <c:pt idx="449">
                  <c:v>157.15</c:v>
                </c:pt>
                <c:pt idx="450">
                  <c:v>157.5</c:v>
                </c:pt>
                <c:pt idx="451">
                  <c:v>157.85</c:v>
                </c:pt>
                <c:pt idx="452">
                  <c:v>158.2</c:v>
                </c:pt>
                <c:pt idx="453">
                  <c:v>158.55</c:v>
                </c:pt>
                <c:pt idx="454">
                  <c:v>158.9</c:v>
                </c:pt>
                <c:pt idx="455">
                  <c:v>159.25</c:v>
                </c:pt>
                <c:pt idx="456">
                  <c:v>159.6</c:v>
                </c:pt>
                <c:pt idx="457">
                  <c:v>159.95</c:v>
                </c:pt>
                <c:pt idx="458">
                  <c:v>160.3</c:v>
                </c:pt>
                <c:pt idx="459">
                  <c:v>160.65</c:v>
                </c:pt>
                <c:pt idx="460">
                  <c:v>161</c:v>
                </c:pt>
                <c:pt idx="461">
                  <c:v>161.35</c:v>
                </c:pt>
                <c:pt idx="462">
                  <c:v>161.7</c:v>
                </c:pt>
                <c:pt idx="463">
                  <c:v>162.05</c:v>
                </c:pt>
                <c:pt idx="464">
                  <c:v>162.4</c:v>
                </c:pt>
                <c:pt idx="465">
                  <c:v>162.75</c:v>
                </c:pt>
                <c:pt idx="466">
                  <c:v>163.1</c:v>
                </c:pt>
                <c:pt idx="467">
                  <c:v>163.45</c:v>
                </c:pt>
                <c:pt idx="468">
                  <c:v>163.8</c:v>
                </c:pt>
                <c:pt idx="469">
                  <c:v>164.15</c:v>
                </c:pt>
                <c:pt idx="470">
                  <c:v>164.5</c:v>
                </c:pt>
                <c:pt idx="471">
                  <c:v>164.85</c:v>
                </c:pt>
                <c:pt idx="472">
                  <c:v>165.2</c:v>
                </c:pt>
                <c:pt idx="473">
                  <c:v>165.55</c:v>
                </c:pt>
                <c:pt idx="474">
                  <c:v>165.9</c:v>
                </c:pt>
                <c:pt idx="475">
                  <c:v>166.25</c:v>
                </c:pt>
                <c:pt idx="476">
                  <c:v>166.6</c:v>
                </c:pt>
                <c:pt idx="477">
                  <c:v>166.95</c:v>
                </c:pt>
                <c:pt idx="478">
                  <c:v>167.3</c:v>
                </c:pt>
                <c:pt idx="479">
                  <c:v>167.65</c:v>
                </c:pt>
                <c:pt idx="480">
                  <c:v>168</c:v>
                </c:pt>
                <c:pt idx="481">
                  <c:v>168.35</c:v>
                </c:pt>
                <c:pt idx="482">
                  <c:v>168.7</c:v>
                </c:pt>
                <c:pt idx="483">
                  <c:v>169.05</c:v>
                </c:pt>
                <c:pt idx="484">
                  <c:v>169.4</c:v>
                </c:pt>
                <c:pt idx="485">
                  <c:v>169.75</c:v>
                </c:pt>
                <c:pt idx="486">
                  <c:v>170.1</c:v>
                </c:pt>
                <c:pt idx="487">
                  <c:v>170.45</c:v>
                </c:pt>
                <c:pt idx="488">
                  <c:v>170.8</c:v>
                </c:pt>
                <c:pt idx="489">
                  <c:v>171.15</c:v>
                </c:pt>
                <c:pt idx="490">
                  <c:v>171.5</c:v>
                </c:pt>
                <c:pt idx="491">
                  <c:v>171.85</c:v>
                </c:pt>
                <c:pt idx="492">
                  <c:v>172.2</c:v>
                </c:pt>
                <c:pt idx="493">
                  <c:v>172.55</c:v>
                </c:pt>
                <c:pt idx="494">
                  <c:v>172.9</c:v>
                </c:pt>
                <c:pt idx="495">
                  <c:v>173.25</c:v>
                </c:pt>
                <c:pt idx="496">
                  <c:v>173.6</c:v>
                </c:pt>
                <c:pt idx="497">
                  <c:v>173.95</c:v>
                </c:pt>
                <c:pt idx="498">
                  <c:v>174.3</c:v>
                </c:pt>
                <c:pt idx="499">
                  <c:v>174.65</c:v>
                </c:pt>
                <c:pt idx="500">
                  <c:v>175</c:v>
                </c:pt>
                <c:pt idx="501">
                  <c:v>175.35</c:v>
                </c:pt>
                <c:pt idx="502">
                  <c:v>175.7</c:v>
                </c:pt>
                <c:pt idx="503">
                  <c:v>176.05</c:v>
                </c:pt>
                <c:pt idx="504">
                  <c:v>176.4</c:v>
                </c:pt>
                <c:pt idx="505">
                  <c:v>176.75</c:v>
                </c:pt>
                <c:pt idx="506">
                  <c:v>177.1</c:v>
                </c:pt>
                <c:pt idx="507">
                  <c:v>177.45</c:v>
                </c:pt>
                <c:pt idx="508">
                  <c:v>177.8</c:v>
                </c:pt>
                <c:pt idx="509">
                  <c:v>178.15</c:v>
                </c:pt>
                <c:pt idx="510">
                  <c:v>178.5</c:v>
                </c:pt>
                <c:pt idx="511">
                  <c:v>178.85</c:v>
                </c:pt>
                <c:pt idx="512">
                  <c:v>179.2</c:v>
                </c:pt>
                <c:pt idx="513">
                  <c:v>179.55</c:v>
                </c:pt>
                <c:pt idx="514">
                  <c:v>179.9</c:v>
                </c:pt>
                <c:pt idx="515">
                  <c:v>180.25</c:v>
                </c:pt>
                <c:pt idx="516">
                  <c:v>180.6</c:v>
                </c:pt>
                <c:pt idx="517">
                  <c:v>180.95</c:v>
                </c:pt>
                <c:pt idx="518">
                  <c:v>181.3</c:v>
                </c:pt>
                <c:pt idx="519">
                  <c:v>181.65</c:v>
                </c:pt>
                <c:pt idx="520">
                  <c:v>182</c:v>
                </c:pt>
                <c:pt idx="521">
                  <c:v>182.35</c:v>
                </c:pt>
                <c:pt idx="522">
                  <c:v>182.7</c:v>
                </c:pt>
                <c:pt idx="523">
                  <c:v>183.05</c:v>
                </c:pt>
                <c:pt idx="524">
                  <c:v>183.4</c:v>
                </c:pt>
                <c:pt idx="525">
                  <c:v>183.75</c:v>
                </c:pt>
                <c:pt idx="526">
                  <c:v>184.1</c:v>
                </c:pt>
                <c:pt idx="527">
                  <c:v>184.45</c:v>
                </c:pt>
                <c:pt idx="528">
                  <c:v>184.8</c:v>
                </c:pt>
                <c:pt idx="529">
                  <c:v>185.15</c:v>
                </c:pt>
                <c:pt idx="530">
                  <c:v>185.5</c:v>
                </c:pt>
                <c:pt idx="531">
                  <c:v>185.85</c:v>
                </c:pt>
                <c:pt idx="532">
                  <c:v>186.2</c:v>
                </c:pt>
                <c:pt idx="533">
                  <c:v>186.55</c:v>
                </c:pt>
                <c:pt idx="534">
                  <c:v>186.9</c:v>
                </c:pt>
                <c:pt idx="535">
                  <c:v>187.25</c:v>
                </c:pt>
                <c:pt idx="536">
                  <c:v>187.6</c:v>
                </c:pt>
                <c:pt idx="537">
                  <c:v>187.95</c:v>
                </c:pt>
                <c:pt idx="538">
                  <c:v>188.3</c:v>
                </c:pt>
                <c:pt idx="539">
                  <c:v>188.65</c:v>
                </c:pt>
                <c:pt idx="540">
                  <c:v>189</c:v>
                </c:pt>
                <c:pt idx="541">
                  <c:v>189.35</c:v>
                </c:pt>
                <c:pt idx="542">
                  <c:v>189.7</c:v>
                </c:pt>
                <c:pt idx="543">
                  <c:v>190.05</c:v>
                </c:pt>
                <c:pt idx="544">
                  <c:v>190.4</c:v>
                </c:pt>
                <c:pt idx="545">
                  <c:v>190.75</c:v>
                </c:pt>
                <c:pt idx="546">
                  <c:v>191.1</c:v>
                </c:pt>
                <c:pt idx="547">
                  <c:v>191.45</c:v>
                </c:pt>
                <c:pt idx="548">
                  <c:v>191.8</c:v>
                </c:pt>
                <c:pt idx="549">
                  <c:v>192.15</c:v>
                </c:pt>
                <c:pt idx="550">
                  <c:v>192.5</c:v>
                </c:pt>
                <c:pt idx="551">
                  <c:v>192.85</c:v>
                </c:pt>
                <c:pt idx="552">
                  <c:v>193.2</c:v>
                </c:pt>
                <c:pt idx="553">
                  <c:v>193.55</c:v>
                </c:pt>
                <c:pt idx="554">
                  <c:v>193.9</c:v>
                </c:pt>
                <c:pt idx="555">
                  <c:v>194.25</c:v>
                </c:pt>
                <c:pt idx="556">
                  <c:v>194.6</c:v>
                </c:pt>
                <c:pt idx="557">
                  <c:v>194.95</c:v>
                </c:pt>
                <c:pt idx="558">
                  <c:v>195.3</c:v>
                </c:pt>
                <c:pt idx="559">
                  <c:v>195.65</c:v>
                </c:pt>
                <c:pt idx="560">
                  <c:v>196</c:v>
                </c:pt>
                <c:pt idx="561">
                  <c:v>196.35</c:v>
                </c:pt>
                <c:pt idx="562">
                  <c:v>196.7</c:v>
                </c:pt>
                <c:pt idx="563">
                  <c:v>197.05</c:v>
                </c:pt>
                <c:pt idx="564">
                  <c:v>197.4</c:v>
                </c:pt>
                <c:pt idx="565">
                  <c:v>197.75</c:v>
                </c:pt>
                <c:pt idx="566">
                  <c:v>198.1</c:v>
                </c:pt>
                <c:pt idx="567">
                  <c:v>198.45</c:v>
                </c:pt>
                <c:pt idx="568">
                  <c:v>198.8</c:v>
                </c:pt>
                <c:pt idx="569">
                  <c:v>199.15</c:v>
                </c:pt>
                <c:pt idx="570">
                  <c:v>199.5</c:v>
                </c:pt>
                <c:pt idx="571">
                  <c:v>199.85</c:v>
                </c:pt>
                <c:pt idx="572">
                  <c:v>200.2</c:v>
                </c:pt>
                <c:pt idx="573">
                  <c:v>200.55</c:v>
                </c:pt>
                <c:pt idx="574">
                  <c:v>200.9</c:v>
                </c:pt>
                <c:pt idx="575">
                  <c:v>201.25</c:v>
                </c:pt>
                <c:pt idx="576">
                  <c:v>201.6</c:v>
                </c:pt>
                <c:pt idx="577">
                  <c:v>201.95</c:v>
                </c:pt>
                <c:pt idx="578">
                  <c:v>202.3</c:v>
                </c:pt>
                <c:pt idx="579">
                  <c:v>202.65</c:v>
                </c:pt>
                <c:pt idx="580">
                  <c:v>203</c:v>
                </c:pt>
                <c:pt idx="581">
                  <c:v>203.35</c:v>
                </c:pt>
                <c:pt idx="582">
                  <c:v>203.7</c:v>
                </c:pt>
                <c:pt idx="583">
                  <c:v>204.05</c:v>
                </c:pt>
                <c:pt idx="584">
                  <c:v>204.4</c:v>
                </c:pt>
                <c:pt idx="585">
                  <c:v>204.75</c:v>
                </c:pt>
                <c:pt idx="586">
                  <c:v>205.1</c:v>
                </c:pt>
                <c:pt idx="587">
                  <c:v>205.45</c:v>
                </c:pt>
                <c:pt idx="588">
                  <c:v>205.8</c:v>
                </c:pt>
                <c:pt idx="589">
                  <c:v>206.15</c:v>
                </c:pt>
                <c:pt idx="590">
                  <c:v>206.5</c:v>
                </c:pt>
                <c:pt idx="591">
                  <c:v>206.85</c:v>
                </c:pt>
                <c:pt idx="592">
                  <c:v>207.2</c:v>
                </c:pt>
                <c:pt idx="593">
                  <c:v>207.55</c:v>
                </c:pt>
                <c:pt idx="594">
                  <c:v>207.9</c:v>
                </c:pt>
                <c:pt idx="595">
                  <c:v>208.25</c:v>
                </c:pt>
                <c:pt idx="596">
                  <c:v>208.6</c:v>
                </c:pt>
                <c:pt idx="597">
                  <c:v>208.95</c:v>
                </c:pt>
                <c:pt idx="598">
                  <c:v>209.3</c:v>
                </c:pt>
                <c:pt idx="599">
                  <c:v>209.65</c:v>
                </c:pt>
                <c:pt idx="600">
                  <c:v>210</c:v>
                </c:pt>
                <c:pt idx="601">
                  <c:v>210.35</c:v>
                </c:pt>
                <c:pt idx="602">
                  <c:v>210.7</c:v>
                </c:pt>
                <c:pt idx="603">
                  <c:v>211.05</c:v>
                </c:pt>
                <c:pt idx="604">
                  <c:v>211.4</c:v>
                </c:pt>
                <c:pt idx="605">
                  <c:v>211.75</c:v>
                </c:pt>
                <c:pt idx="606">
                  <c:v>212.1</c:v>
                </c:pt>
                <c:pt idx="607">
                  <c:v>212.45</c:v>
                </c:pt>
                <c:pt idx="608">
                  <c:v>212.8</c:v>
                </c:pt>
                <c:pt idx="609">
                  <c:v>213.15</c:v>
                </c:pt>
                <c:pt idx="610">
                  <c:v>213.5</c:v>
                </c:pt>
                <c:pt idx="611">
                  <c:v>213.85</c:v>
                </c:pt>
                <c:pt idx="612">
                  <c:v>214.2</c:v>
                </c:pt>
                <c:pt idx="613">
                  <c:v>214.55</c:v>
                </c:pt>
                <c:pt idx="614">
                  <c:v>214.9</c:v>
                </c:pt>
                <c:pt idx="615">
                  <c:v>215.25</c:v>
                </c:pt>
                <c:pt idx="616">
                  <c:v>215.6</c:v>
                </c:pt>
                <c:pt idx="617">
                  <c:v>215.95</c:v>
                </c:pt>
                <c:pt idx="618">
                  <c:v>216.3</c:v>
                </c:pt>
                <c:pt idx="619">
                  <c:v>216.65</c:v>
                </c:pt>
                <c:pt idx="620">
                  <c:v>217</c:v>
                </c:pt>
                <c:pt idx="621">
                  <c:v>217.35</c:v>
                </c:pt>
                <c:pt idx="622">
                  <c:v>217.7</c:v>
                </c:pt>
                <c:pt idx="623">
                  <c:v>218.05</c:v>
                </c:pt>
                <c:pt idx="624">
                  <c:v>218.4</c:v>
                </c:pt>
                <c:pt idx="625">
                  <c:v>218.75</c:v>
                </c:pt>
                <c:pt idx="626">
                  <c:v>219.1</c:v>
                </c:pt>
                <c:pt idx="627">
                  <c:v>219.45</c:v>
                </c:pt>
                <c:pt idx="628">
                  <c:v>219.8</c:v>
                </c:pt>
                <c:pt idx="629">
                  <c:v>220.15</c:v>
                </c:pt>
                <c:pt idx="630">
                  <c:v>220.5</c:v>
                </c:pt>
                <c:pt idx="631">
                  <c:v>220.85</c:v>
                </c:pt>
                <c:pt idx="632">
                  <c:v>221.2</c:v>
                </c:pt>
                <c:pt idx="633">
                  <c:v>221.55</c:v>
                </c:pt>
                <c:pt idx="634">
                  <c:v>221.9</c:v>
                </c:pt>
                <c:pt idx="635">
                  <c:v>222.25</c:v>
                </c:pt>
                <c:pt idx="636">
                  <c:v>222.6</c:v>
                </c:pt>
                <c:pt idx="637">
                  <c:v>222.95</c:v>
                </c:pt>
                <c:pt idx="638">
                  <c:v>223.3</c:v>
                </c:pt>
                <c:pt idx="639">
                  <c:v>223.65</c:v>
                </c:pt>
                <c:pt idx="640">
                  <c:v>224</c:v>
                </c:pt>
                <c:pt idx="641">
                  <c:v>224.35</c:v>
                </c:pt>
                <c:pt idx="642">
                  <c:v>224.7</c:v>
                </c:pt>
                <c:pt idx="643">
                  <c:v>225.05</c:v>
                </c:pt>
                <c:pt idx="644">
                  <c:v>225.4</c:v>
                </c:pt>
                <c:pt idx="645">
                  <c:v>225.75</c:v>
                </c:pt>
                <c:pt idx="646">
                  <c:v>226.1</c:v>
                </c:pt>
                <c:pt idx="647">
                  <c:v>226.45</c:v>
                </c:pt>
                <c:pt idx="648">
                  <c:v>226.8</c:v>
                </c:pt>
                <c:pt idx="649">
                  <c:v>227.15</c:v>
                </c:pt>
                <c:pt idx="650">
                  <c:v>227.5</c:v>
                </c:pt>
                <c:pt idx="651">
                  <c:v>227.85</c:v>
                </c:pt>
                <c:pt idx="652">
                  <c:v>228.2</c:v>
                </c:pt>
                <c:pt idx="653">
                  <c:v>228.55</c:v>
                </c:pt>
                <c:pt idx="654">
                  <c:v>228.9</c:v>
                </c:pt>
                <c:pt idx="655">
                  <c:v>229.25</c:v>
                </c:pt>
                <c:pt idx="656">
                  <c:v>229.6</c:v>
                </c:pt>
                <c:pt idx="657">
                  <c:v>229.95</c:v>
                </c:pt>
                <c:pt idx="658">
                  <c:v>230.3</c:v>
                </c:pt>
                <c:pt idx="659">
                  <c:v>230.65</c:v>
                </c:pt>
                <c:pt idx="660">
                  <c:v>231</c:v>
                </c:pt>
                <c:pt idx="661">
                  <c:v>231.35</c:v>
                </c:pt>
                <c:pt idx="662">
                  <c:v>231.7</c:v>
                </c:pt>
                <c:pt idx="663">
                  <c:v>232.05</c:v>
                </c:pt>
                <c:pt idx="664">
                  <c:v>232.4</c:v>
                </c:pt>
                <c:pt idx="665">
                  <c:v>232.75</c:v>
                </c:pt>
                <c:pt idx="666">
                  <c:v>233.1</c:v>
                </c:pt>
                <c:pt idx="667">
                  <c:v>233.45</c:v>
                </c:pt>
                <c:pt idx="668">
                  <c:v>233.8</c:v>
                </c:pt>
                <c:pt idx="669">
                  <c:v>234.15</c:v>
                </c:pt>
                <c:pt idx="670">
                  <c:v>234.5</c:v>
                </c:pt>
                <c:pt idx="671">
                  <c:v>234.85</c:v>
                </c:pt>
                <c:pt idx="672">
                  <c:v>235.2</c:v>
                </c:pt>
                <c:pt idx="673">
                  <c:v>235.55</c:v>
                </c:pt>
                <c:pt idx="674">
                  <c:v>235.9</c:v>
                </c:pt>
                <c:pt idx="675">
                  <c:v>236.25</c:v>
                </c:pt>
                <c:pt idx="676">
                  <c:v>236.6</c:v>
                </c:pt>
                <c:pt idx="677">
                  <c:v>236.95</c:v>
                </c:pt>
                <c:pt idx="678">
                  <c:v>237.3</c:v>
                </c:pt>
                <c:pt idx="679">
                  <c:v>237.65</c:v>
                </c:pt>
                <c:pt idx="680">
                  <c:v>238</c:v>
                </c:pt>
                <c:pt idx="681">
                  <c:v>238.35</c:v>
                </c:pt>
                <c:pt idx="682">
                  <c:v>238.7</c:v>
                </c:pt>
                <c:pt idx="683">
                  <c:v>239.05</c:v>
                </c:pt>
                <c:pt idx="684">
                  <c:v>239.4</c:v>
                </c:pt>
                <c:pt idx="685">
                  <c:v>239.75</c:v>
                </c:pt>
                <c:pt idx="686">
                  <c:v>240.1</c:v>
                </c:pt>
                <c:pt idx="687">
                  <c:v>240.45</c:v>
                </c:pt>
                <c:pt idx="688">
                  <c:v>240.8</c:v>
                </c:pt>
                <c:pt idx="689">
                  <c:v>241.15</c:v>
                </c:pt>
                <c:pt idx="690">
                  <c:v>241.5</c:v>
                </c:pt>
                <c:pt idx="691">
                  <c:v>241.85</c:v>
                </c:pt>
                <c:pt idx="692">
                  <c:v>242.2</c:v>
                </c:pt>
                <c:pt idx="693">
                  <c:v>242.55</c:v>
                </c:pt>
                <c:pt idx="694">
                  <c:v>242.9</c:v>
                </c:pt>
                <c:pt idx="695">
                  <c:v>243.25</c:v>
                </c:pt>
                <c:pt idx="696">
                  <c:v>243.6</c:v>
                </c:pt>
                <c:pt idx="697">
                  <c:v>243.95</c:v>
                </c:pt>
                <c:pt idx="698">
                  <c:v>244.3</c:v>
                </c:pt>
                <c:pt idx="699">
                  <c:v>244.65</c:v>
                </c:pt>
                <c:pt idx="700">
                  <c:v>245</c:v>
                </c:pt>
                <c:pt idx="701">
                  <c:v>245.35</c:v>
                </c:pt>
                <c:pt idx="702">
                  <c:v>245.7</c:v>
                </c:pt>
                <c:pt idx="703">
                  <c:v>246.05</c:v>
                </c:pt>
                <c:pt idx="704">
                  <c:v>246.4</c:v>
                </c:pt>
                <c:pt idx="705">
                  <c:v>246.75</c:v>
                </c:pt>
                <c:pt idx="706">
                  <c:v>247.1</c:v>
                </c:pt>
                <c:pt idx="707">
                  <c:v>247.45</c:v>
                </c:pt>
                <c:pt idx="708">
                  <c:v>247.8</c:v>
                </c:pt>
                <c:pt idx="709">
                  <c:v>248.15</c:v>
                </c:pt>
                <c:pt idx="710">
                  <c:v>248.5</c:v>
                </c:pt>
                <c:pt idx="711">
                  <c:v>248.85</c:v>
                </c:pt>
                <c:pt idx="712">
                  <c:v>249.2</c:v>
                </c:pt>
                <c:pt idx="713">
                  <c:v>249.55</c:v>
                </c:pt>
                <c:pt idx="714">
                  <c:v>249.9</c:v>
                </c:pt>
                <c:pt idx="715">
                  <c:v>250.25</c:v>
                </c:pt>
                <c:pt idx="716">
                  <c:v>250.6</c:v>
                </c:pt>
                <c:pt idx="717">
                  <c:v>250.95</c:v>
                </c:pt>
                <c:pt idx="718">
                  <c:v>251.3</c:v>
                </c:pt>
                <c:pt idx="719">
                  <c:v>251.65</c:v>
                </c:pt>
                <c:pt idx="720">
                  <c:v>252</c:v>
                </c:pt>
                <c:pt idx="721">
                  <c:v>252.35</c:v>
                </c:pt>
                <c:pt idx="722">
                  <c:v>252.7</c:v>
                </c:pt>
                <c:pt idx="723">
                  <c:v>253.05</c:v>
                </c:pt>
                <c:pt idx="724">
                  <c:v>253.4</c:v>
                </c:pt>
                <c:pt idx="725">
                  <c:v>253.75</c:v>
                </c:pt>
                <c:pt idx="726">
                  <c:v>254.1</c:v>
                </c:pt>
                <c:pt idx="727">
                  <c:v>254.45</c:v>
                </c:pt>
                <c:pt idx="728">
                  <c:v>254.8</c:v>
                </c:pt>
                <c:pt idx="729">
                  <c:v>255.15</c:v>
                </c:pt>
                <c:pt idx="730">
                  <c:v>255.5</c:v>
                </c:pt>
                <c:pt idx="731">
                  <c:v>255.85</c:v>
                </c:pt>
                <c:pt idx="732">
                  <c:v>256.2</c:v>
                </c:pt>
                <c:pt idx="733">
                  <c:v>256.55</c:v>
                </c:pt>
                <c:pt idx="734">
                  <c:v>256.9</c:v>
                </c:pt>
                <c:pt idx="735">
                  <c:v>257.25</c:v>
                </c:pt>
                <c:pt idx="736">
                  <c:v>257.6</c:v>
                </c:pt>
                <c:pt idx="737">
                  <c:v>257.95</c:v>
                </c:pt>
                <c:pt idx="738">
                  <c:v>258.3</c:v>
                </c:pt>
                <c:pt idx="739">
                  <c:v>258.65</c:v>
                </c:pt>
                <c:pt idx="740">
                  <c:v>259</c:v>
                </c:pt>
                <c:pt idx="741">
                  <c:v>259.35</c:v>
                </c:pt>
                <c:pt idx="742">
                  <c:v>259.7</c:v>
                </c:pt>
                <c:pt idx="743">
                  <c:v>260.05</c:v>
                </c:pt>
                <c:pt idx="744">
                  <c:v>260.4</c:v>
                </c:pt>
                <c:pt idx="745">
                  <c:v>260.75</c:v>
                </c:pt>
                <c:pt idx="746">
                  <c:v>261.1</c:v>
                </c:pt>
                <c:pt idx="747">
                  <c:v>261.45</c:v>
                </c:pt>
                <c:pt idx="748">
                  <c:v>261.8</c:v>
                </c:pt>
                <c:pt idx="749">
                  <c:v>262.15</c:v>
                </c:pt>
                <c:pt idx="750">
                  <c:v>262.5</c:v>
                </c:pt>
                <c:pt idx="751">
                  <c:v>262.85</c:v>
                </c:pt>
                <c:pt idx="752">
                  <c:v>263.2</c:v>
                </c:pt>
                <c:pt idx="753">
                  <c:v>263.55</c:v>
                </c:pt>
                <c:pt idx="754">
                  <c:v>263.9</c:v>
                </c:pt>
                <c:pt idx="755">
                  <c:v>264.25</c:v>
                </c:pt>
                <c:pt idx="756">
                  <c:v>264.6</c:v>
                </c:pt>
                <c:pt idx="757">
                  <c:v>264.95</c:v>
                </c:pt>
                <c:pt idx="758">
                  <c:v>265.3</c:v>
                </c:pt>
                <c:pt idx="759">
                  <c:v>265.65</c:v>
                </c:pt>
                <c:pt idx="760">
                  <c:v>266</c:v>
                </c:pt>
                <c:pt idx="761">
                  <c:v>266.35</c:v>
                </c:pt>
                <c:pt idx="762">
                  <c:v>266.7</c:v>
                </c:pt>
                <c:pt idx="763">
                  <c:v>267.05</c:v>
                </c:pt>
                <c:pt idx="764">
                  <c:v>267.4</c:v>
                </c:pt>
                <c:pt idx="765">
                  <c:v>267.75</c:v>
                </c:pt>
                <c:pt idx="766">
                  <c:v>268.1</c:v>
                </c:pt>
                <c:pt idx="767">
                  <c:v>268.45</c:v>
                </c:pt>
                <c:pt idx="768">
                  <c:v>268.8</c:v>
                </c:pt>
                <c:pt idx="769">
                  <c:v>269.15</c:v>
                </c:pt>
                <c:pt idx="770">
                  <c:v>269.5</c:v>
                </c:pt>
                <c:pt idx="771">
                  <c:v>269.85</c:v>
                </c:pt>
                <c:pt idx="772">
                  <c:v>270.2</c:v>
                </c:pt>
                <c:pt idx="773">
                  <c:v>270.55</c:v>
                </c:pt>
                <c:pt idx="774">
                  <c:v>270.9</c:v>
                </c:pt>
                <c:pt idx="775">
                  <c:v>271.25</c:v>
                </c:pt>
                <c:pt idx="776">
                  <c:v>271.6</c:v>
                </c:pt>
                <c:pt idx="777">
                  <c:v>271.95</c:v>
                </c:pt>
                <c:pt idx="778">
                  <c:v>272.3</c:v>
                </c:pt>
                <c:pt idx="779">
                  <c:v>272.65</c:v>
                </c:pt>
                <c:pt idx="780">
                  <c:v>273</c:v>
                </c:pt>
                <c:pt idx="781">
                  <c:v>273.35</c:v>
                </c:pt>
                <c:pt idx="782">
                  <c:v>273.7</c:v>
                </c:pt>
                <c:pt idx="783">
                  <c:v>274.05</c:v>
                </c:pt>
                <c:pt idx="784">
                  <c:v>274.4</c:v>
                </c:pt>
                <c:pt idx="785">
                  <c:v>274.75</c:v>
                </c:pt>
                <c:pt idx="786">
                  <c:v>275.1</c:v>
                </c:pt>
                <c:pt idx="787">
                  <c:v>275.45</c:v>
                </c:pt>
                <c:pt idx="788">
                  <c:v>275.8</c:v>
                </c:pt>
                <c:pt idx="789">
                  <c:v>276.15</c:v>
                </c:pt>
                <c:pt idx="790">
                  <c:v>276.5</c:v>
                </c:pt>
                <c:pt idx="791">
                  <c:v>276.85</c:v>
                </c:pt>
                <c:pt idx="792">
                  <c:v>277.2</c:v>
                </c:pt>
                <c:pt idx="793">
                  <c:v>277.55</c:v>
                </c:pt>
                <c:pt idx="794">
                  <c:v>277.9</c:v>
                </c:pt>
                <c:pt idx="795">
                  <c:v>278.25</c:v>
                </c:pt>
                <c:pt idx="796">
                  <c:v>278.6</c:v>
                </c:pt>
                <c:pt idx="797">
                  <c:v>278.95</c:v>
                </c:pt>
                <c:pt idx="798">
                  <c:v>279.3</c:v>
                </c:pt>
                <c:pt idx="799">
                  <c:v>279.65</c:v>
                </c:pt>
                <c:pt idx="800">
                  <c:v>280</c:v>
                </c:pt>
                <c:pt idx="801">
                  <c:v>280.35</c:v>
                </c:pt>
                <c:pt idx="802">
                  <c:v>280.7</c:v>
                </c:pt>
                <c:pt idx="803">
                  <c:v>281.05</c:v>
                </c:pt>
                <c:pt idx="804">
                  <c:v>281.4</c:v>
                </c:pt>
                <c:pt idx="805">
                  <c:v>281.75</c:v>
                </c:pt>
                <c:pt idx="806">
                  <c:v>282.1</c:v>
                </c:pt>
                <c:pt idx="807">
                  <c:v>282.45</c:v>
                </c:pt>
                <c:pt idx="808">
                  <c:v>282.8</c:v>
                </c:pt>
                <c:pt idx="809">
                  <c:v>283.15</c:v>
                </c:pt>
                <c:pt idx="810">
                  <c:v>283.5</c:v>
                </c:pt>
                <c:pt idx="811">
                  <c:v>283.85</c:v>
                </c:pt>
                <c:pt idx="812">
                  <c:v>284.2</c:v>
                </c:pt>
                <c:pt idx="813">
                  <c:v>284.55</c:v>
                </c:pt>
                <c:pt idx="814">
                  <c:v>284.9</c:v>
                </c:pt>
                <c:pt idx="815">
                  <c:v>285.25</c:v>
                </c:pt>
                <c:pt idx="816">
                  <c:v>285.6</c:v>
                </c:pt>
                <c:pt idx="817">
                  <c:v>285.95</c:v>
                </c:pt>
                <c:pt idx="818">
                  <c:v>286.3</c:v>
                </c:pt>
                <c:pt idx="819">
                  <c:v>286.65</c:v>
                </c:pt>
                <c:pt idx="820">
                  <c:v>287</c:v>
                </c:pt>
                <c:pt idx="821">
                  <c:v>287.35</c:v>
                </c:pt>
                <c:pt idx="822">
                  <c:v>287.7</c:v>
                </c:pt>
                <c:pt idx="823">
                  <c:v>288.05</c:v>
                </c:pt>
                <c:pt idx="824">
                  <c:v>288.4</c:v>
                </c:pt>
                <c:pt idx="825">
                  <c:v>288.75</c:v>
                </c:pt>
                <c:pt idx="826">
                  <c:v>289.1</c:v>
                </c:pt>
                <c:pt idx="827">
                  <c:v>289.45</c:v>
                </c:pt>
                <c:pt idx="828">
                  <c:v>289.8</c:v>
                </c:pt>
                <c:pt idx="829">
                  <c:v>290.15</c:v>
                </c:pt>
                <c:pt idx="830">
                  <c:v>290.5</c:v>
                </c:pt>
                <c:pt idx="831">
                  <c:v>290.85</c:v>
                </c:pt>
                <c:pt idx="832">
                  <c:v>291.2</c:v>
                </c:pt>
                <c:pt idx="833">
                  <c:v>291.55</c:v>
                </c:pt>
                <c:pt idx="834">
                  <c:v>291.9</c:v>
                </c:pt>
                <c:pt idx="835">
                  <c:v>292.25</c:v>
                </c:pt>
                <c:pt idx="836">
                  <c:v>292.6</c:v>
                </c:pt>
                <c:pt idx="837">
                  <c:v>292.95</c:v>
                </c:pt>
                <c:pt idx="838">
                  <c:v>293.3</c:v>
                </c:pt>
                <c:pt idx="839">
                  <c:v>293.65</c:v>
                </c:pt>
                <c:pt idx="840">
                  <c:v>294</c:v>
                </c:pt>
                <c:pt idx="841">
                  <c:v>294.35</c:v>
                </c:pt>
                <c:pt idx="842">
                  <c:v>294.7</c:v>
                </c:pt>
                <c:pt idx="843">
                  <c:v>295.05</c:v>
                </c:pt>
                <c:pt idx="844">
                  <c:v>295.4</c:v>
                </c:pt>
                <c:pt idx="845">
                  <c:v>295.75</c:v>
                </c:pt>
                <c:pt idx="846">
                  <c:v>296.1</c:v>
                </c:pt>
                <c:pt idx="847">
                  <c:v>296.45</c:v>
                </c:pt>
                <c:pt idx="848">
                  <c:v>296.8</c:v>
                </c:pt>
                <c:pt idx="849">
                  <c:v>297.15</c:v>
                </c:pt>
                <c:pt idx="850">
                  <c:v>297.5</c:v>
                </c:pt>
                <c:pt idx="851">
                  <c:v>297.85</c:v>
                </c:pt>
                <c:pt idx="852">
                  <c:v>298.2</c:v>
                </c:pt>
                <c:pt idx="853">
                  <c:v>298.55</c:v>
                </c:pt>
                <c:pt idx="854">
                  <c:v>298.9</c:v>
                </c:pt>
                <c:pt idx="855">
                  <c:v>299.25</c:v>
                </c:pt>
                <c:pt idx="856">
                  <c:v>299.6</c:v>
                </c:pt>
                <c:pt idx="857">
                  <c:v>299.95</c:v>
                </c:pt>
                <c:pt idx="858">
                  <c:v>300.3</c:v>
                </c:pt>
                <c:pt idx="859">
                  <c:v>300.65</c:v>
                </c:pt>
                <c:pt idx="860">
                  <c:v>301</c:v>
                </c:pt>
                <c:pt idx="861">
                  <c:v>301.35</c:v>
                </c:pt>
                <c:pt idx="862">
                  <c:v>301.7</c:v>
                </c:pt>
                <c:pt idx="863">
                  <c:v>302.05</c:v>
                </c:pt>
                <c:pt idx="864">
                  <c:v>302.4</c:v>
                </c:pt>
                <c:pt idx="865">
                  <c:v>302.75</c:v>
                </c:pt>
                <c:pt idx="866">
                  <c:v>303.1</c:v>
                </c:pt>
                <c:pt idx="867">
                  <c:v>303.45</c:v>
                </c:pt>
                <c:pt idx="868">
                  <c:v>303.8</c:v>
                </c:pt>
                <c:pt idx="869">
                  <c:v>304.15</c:v>
                </c:pt>
                <c:pt idx="870">
                  <c:v>304.5</c:v>
                </c:pt>
                <c:pt idx="871">
                  <c:v>304.85</c:v>
                </c:pt>
                <c:pt idx="872">
                  <c:v>305.2</c:v>
                </c:pt>
                <c:pt idx="873">
                  <c:v>305.55</c:v>
                </c:pt>
                <c:pt idx="874">
                  <c:v>305.9</c:v>
                </c:pt>
                <c:pt idx="875">
                  <c:v>306.25</c:v>
                </c:pt>
                <c:pt idx="876">
                  <c:v>306.6</c:v>
                </c:pt>
                <c:pt idx="877">
                  <c:v>306.95</c:v>
                </c:pt>
                <c:pt idx="878">
                  <c:v>307.3</c:v>
                </c:pt>
                <c:pt idx="879">
                  <c:v>307.65</c:v>
                </c:pt>
                <c:pt idx="880">
                  <c:v>308</c:v>
                </c:pt>
                <c:pt idx="881">
                  <c:v>308.35</c:v>
                </c:pt>
                <c:pt idx="882">
                  <c:v>308.7</c:v>
                </c:pt>
                <c:pt idx="883">
                  <c:v>309.05</c:v>
                </c:pt>
                <c:pt idx="884">
                  <c:v>309.4</c:v>
                </c:pt>
                <c:pt idx="885">
                  <c:v>309.75</c:v>
                </c:pt>
                <c:pt idx="886">
                  <c:v>310.1</c:v>
                </c:pt>
                <c:pt idx="887">
                  <c:v>310.45</c:v>
                </c:pt>
                <c:pt idx="888">
                  <c:v>310.8</c:v>
                </c:pt>
                <c:pt idx="889">
                  <c:v>311.15</c:v>
                </c:pt>
                <c:pt idx="890">
                  <c:v>311.5</c:v>
                </c:pt>
                <c:pt idx="891">
                  <c:v>311.85</c:v>
                </c:pt>
                <c:pt idx="892">
                  <c:v>312.2</c:v>
                </c:pt>
                <c:pt idx="893">
                  <c:v>312.55</c:v>
                </c:pt>
                <c:pt idx="894">
                  <c:v>312.9</c:v>
                </c:pt>
                <c:pt idx="895">
                  <c:v>313.25</c:v>
                </c:pt>
                <c:pt idx="896">
                  <c:v>313.6</c:v>
                </c:pt>
                <c:pt idx="897">
                  <c:v>313.95</c:v>
                </c:pt>
                <c:pt idx="898">
                  <c:v>314.3</c:v>
                </c:pt>
                <c:pt idx="899">
                  <c:v>314.65</c:v>
                </c:pt>
                <c:pt idx="900">
                  <c:v>315</c:v>
                </c:pt>
                <c:pt idx="901">
                  <c:v>315.35</c:v>
                </c:pt>
                <c:pt idx="902">
                  <c:v>315.7</c:v>
                </c:pt>
                <c:pt idx="903">
                  <c:v>316.05</c:v>
                </c:pt>
                <c:pt idx="904">
                  <c:v>316.4</c:v>
                </c:pt>
                <c:pt idx="905">
                  <c:v>316.75</c:v>
                </c:pt>
                <c:pt idx="906">
                  <c:v>317.1</c:v>
                </c:pt>
                <c:pt idx="907">
                  <c:v>317.45</c:v>
                </c:pt>
                <c:pt idx="908">
                  <c:v>317.8</c:v>
                </c:pt>
                <c:pt idx="909">
                  <c:v>318.15</c:v>
                </c:pt>
                <c:pt idx="910">
                  <c:v>318.5</c:v>
                </c:pt>
                <c:pt idx="911">
                  <c:v>318.85</c:v>
                </c:pt>
                <c:pt idx="912">
                  <c:v>319.2</c:v>
                </c:pt>
                <c:pt idx="913">
                  <c:v>319.55</c:v>
                </c:pt>
                <c:pt idx="914">
                  <c:v>319.9</c:v>
                </c:pt>
                <c:pt idx="915">
                  <c:v>320.25</c:v>
                </c:pt>
                <c:pt idx="916">
                  <c:v>320.6</c:v>
                </c:pt>
                <c:pt idx="917">
                  <c:v>320.95</c:v>
                </c:pt>
                <c:pt idx="918">
                  <c:v>321.3</c:v>
                </c:pt>
                <c:pt idx="919">
                  <c:v>321.65</c:v>
                </c:pt>
                <c:pt idx="920">
                  <c:v>322</c:v>
                </c:pt>
                <c:pt idx="921">
                  <c:v>322.35</c:v>
                </c:pt>
                <c:pt idx="922">
                  <c:v>322.7</c:v>
                </c:pt>
                <c:pt idx="923">
                  <c:v>323.05</c:v>
                </c:pt>
                <c:pt idx="924">
                  <c:v>323.4</c:v>
                </c:pt>
                <c:pt idx="925">
                  <c:v>323.75</c:v>
                </c:pt>
                <c:pt idx="926">
                  <c:v>324.1</c:v>
                </c:pt>
                <c:pt idx="927">
                  <c:v>324.45</c:v>
                </c:pt>
                <c:pt idx="928">
                  <c:v>324.8</c:v>
                </c:pt>
                <c:pt idx="929">
                  <c:v>325.15</c:v>
                </c:pt>
                <c:pt idx="930">
                  <c:v>325.5</c:v>
                </c:pt>
                <c:pt idx="931">
                  <c:v>325.85</c:v>
                </c:pt>
                <c:pt idx="932">
                  <c:v>326.2</c:v>
                </c:pt>
                <c:pt idx="933">
                  <c:v>326.55</c:v>
                </c:pt>
                <c:pt idx="934">
                  <c:v>326.9</c:v>
                </c:pt>
                <c:pt idx="935">
                  <c:v>327.25</c:v>
                </c:pt>
                <c:pt idx="936">
                  <c:v>327.6</c:v>
                </c:pt>
                <c:pt idx="937">
                  <c:v>327.95</c:v>
                </c:pt>
                <c:pt idx="938">
                  <c:v>328.3</c:v>
                </c:pt>
                <c:pt idx="939">
                  <c:v>328.65</c:v>
                </c:pt>
                <c:pt idx="940">
                  <c:v>329</c:v>
                </c:pt>
                <c:pt idx="941">
                  <c:v>329.35</c:v>
                </c:pt>
                <c:pt idx="942">
                  <c:v>329.7</c:v>
                </c:pt>
                <c:pt idx="943">
                  <c:v>330.05</c:v>
                </c:pt>
                <c:pt idx="944">
                  <c:v>330.4</c:v>
                </c:pt>
                <c:pt idx="945">
                  <c:v>330.75</c:v>
                </c:pt>
                <c:pt idx="946">
                  <c:v>331.1</c:v>
                </c:pt>
                <c:pt idx="947">
                  <c:v>331.45</c:v>
                </c:pt>
                <c:pt idx="948">
                  <c:v>331.8</c:v>
                </c:pt>
                <c:pt idx="949">
                  <c:v>332.15</c:v>
                </c:pt>
                <c:pt idx="950">
                  <c:v>332.5</c:v>
                </c:pt>
                <c:pt idx="951">
                  <c:v>332.85</c:v>
                </c:pt>
                <c:pt idx="952">
                  <c:v>333.2</c:v>
                </c:pt>
                <c:pt idx="953">
                  <c:v>333.55</c:v>
                </c:pt>
                <c:pt idx="954">
                  <c:v>333.9</c:v>
                </c:pt>
                <c:pt idx="955">
                  <c:v>334.25</c:v>
                </c:pt>
                <c:pt idx="956">
                  <c:v>334.6</c:v>
                </c:pt>
                <c:pt idx="957">
                  <c:v>334.95</c:v>
                </c:pt>
                <c:pt idx="958">
                  <c:v>335.3</c:v>
                </c:pt>
                <c:pt idx="959">
                  <c:v>335.65</c:v>
                </c:pt>
                <c:pt idx="960">
                  <c:v>336</c:v>
                </c:pt>
                <c:pt idx="961">
                  <c:v>336.35</c:v>
                </c:pt>
                <c:pt idx="962">
                  <c:v>336.7</c:v>
                </c:pt>
                <c:pt idx="963">
                  <c:v>337.05</c:v>
                </c:pt>
                <c:pt idx="964">
                  <c:v>337.4</c:v>
                </c:pt>
                <c:pt idx="965">
                  <c:v>337.75</c:v>
                </c:pt>
                <c:pt idx="966">
                  <c:v>338.1</c:v>
                </c:pt>
                <c:pt idx="967">
                  <c:v>338.45</c:v>
                </c:pt>
                <c:pt idx="968">
                  <c:v>338.8</c:v>
                </c:pt>
                <c:pt idx="969">
                  <c:v>339.15</c:v>
                </c:pt>
                <c:pt idx="970">
                  <c:v>339.5</c:v>
                </c:pt>
                <c:pt idx="971">
                  <c:v>339.85</c:v>
                </c:pt>
                <c:pt idx="972">
                  <c:v>340.2</c:v>
                </c:pt>
                <c:pt idx="973">
                  <c:v>340.55</c:v>
                </c:pt>
                <c:pt idx="974">
                  <c:v>340.9</c:v>
                </c:pt>
                <c:pt idx="975">
                  <c:v>341.25</c:v>
                </c:pt>
                <c:pt idx="976">
                  <c:v>341.6</c:v>
                </c:pt>
                <c:pt idx="977">
                  <c:v>341.95</c:v>
                </c:pt>
                <c:pt idx="978">
                  <c:v>342.3</c:v>
                </c:pt>
                <c:pt idx="979">
                  <c:v>342.65</c:v>
                </c:pt>
                <c:pt idx="980">
                  <c:v>343</c:v>
                </c:pt>
                <c:pt idx="981">
                  <c:v>343.35</c:v>
                </c:pt>
                <c:pt idx="982">
                  <c:v>343.7</c:v>
                </c:pt>
                <c:pt idx="983">
                  <c:v>344.05</c:v>
                </c:pt>
                <c:pt idx="984">
                  <c:v>344.4</c:v>
                </c:pt>
                <c:pt idx="985">
                  <c:v>344.75</c:v>
                </c:pt>
                <c:pt idx="986">
                  <c:v>345.1</c:v>
                </c:pt>
                <c:pt idx="987">
                  <c:v>345.45</c:v>
                </c:pt>
                <c:pt idx="988">
                  <c:v>345.8</c:v>
                </c:pt>
                <c:pt idx="989">
                  <c:v>346.15</c:v>
                </c:pt>
                <c:pt idx="990">
                  <c:v>346.5</c:v>
                </c:pt>
                <c:pt idx="991">
                  <c:v>346.85</c:v>
                </c:pt>
                <c:pt idx="992">
                  <c:v>347.2</c:v>
                </c:pt>
                <c:pt idx="993">
                  <c:v>347.55</c:v>
                </c:pt>
                <c:pt idx="994">
                  <c:v>347.9</c:v>
                </c:pt>
                <c:pt idx="995">
                  <c:v>348.25</c:v>
                </c:pt>
                <c:pt idx="996">
                  <c:v>348.6</c:v>
                </c:pt>
                <c:pt idx="997">
                  <c:v>348.95</c:v>
                </c:pt>
                <c:pt idx="998">
                  <c:v>349.3</c:v>
                </c:pt>
                <c:pt idx="999">
                  <c:v>349.65</c:v>
                </c:pt>
                <c:pt idx="1000">
                  <c:v>350</c:v>
                </c:pt>
              </c:numCache>
            </c:numRef>
          </c:xVal>
          <c:yVal>
            <c:numRef>
              <c:f>StackRate!$C$4:$C$1004</c:f>
              <c:numCache>
                <c:ptCount val="1001"/>
                <c:pt idx="0">
                  <c:v>14</c:v>
                </c:pt>
                <c:pt idx="1">
                  <c:v>13.9947024</c:v>
                </c:pt>
                <c:pt idx="2">
                  <c:v>13.989387377777776</c:v>
                </c:pt>
                <c:pt idx="3">
                  <c:v>13.984054933333335</c:v>
                </c:pt>
                <c:pt idx="4">
                  <c:v>13.978705066666668</c:v>
                </c:pt>
                <c:pt idx="5">
                  <c:v>13.973337777777777</c:v>
                </c:pt>
                <c:pt idx="6">
                  <c:v>13.967953066666665</c:v>
                </c:pt>
                <c:pt idx="7">
                  <c:v>13.962550933333333</c:v>
                </c:pt>
                <c:pt idx="8">
                  <c:v>13.957131377777777</c:v>
                </c:pt>
                <c:pt idx="9">
                  <c:v>13.951694400000003</c:v>
                </c:pt>
                <c:pt idx="10">
                  <c:v>13.94624</c:v>
                </c:pt>
                <c:pt idx="11">
                  <c:v>13.940768177777777</c:v>
                </c:pt>
                <c:pt idx="12">
                  <c:v>13.935278933333333</c:v>
                </c:pt>
                <c:pt idx="13">
                  <c:v>13.929772266666667</c:v>
                </c:pt>
                <c:pt idx="14">
                  <c:v>13.92424817777778</c:v>
                </c:pt>
                <c:pt idx="15">
                  <c:v>13.918706666666665</c:v>
                </c:pt>
                <c:pt idx="16">
                  <c:v>13.91314773333333</c:v>
                </c:pt>
                <c:pt idx="17">
                  <c:v>13.907571377777776</c:v>
                </c:pt>
                <c:pt idx="18">
                  <c:v>13.901977600000002</c:v>
                </c:pt>
                <c:pt idx="19">
                  <c:v>13.896366400000002</c:v>
                </c:pt>
                <c:pt idx="20">
                  <c:v>13.890737777777778</c:v>
                </c:pt>
                <c:pt idx="21">
                  <c:v>13.885091733333331</c:v>
                </c:pt>
                <c:pt idx="22">
                  <c:v>13.879428266666666</c:v>
                </c:pt>
                <c:pt idx="23">
                  <c:v>13.873747377777779</c:v>
                </c:pt>
                <c:pt idx="24">
                  <c:v>13.868049066666668</c:v>
                </c:pt>
                <c:pt idx="25">
                  <c:v>13.862333333333334</c:v>
                </c:pt>
                <c:pt idx="26">
                  <c:v>13.856600177777777</c:v>
                </c:pt>
                <c:pt idx="27">
                  <c:v>13.8508496</c:v>
                </c:pt>
                <c:pt idx="28">
                  <c:v>13.8450816</c:v>
                </c:pt>
                <c:pt idx="29">
                  <c:v>13.83929617777778</c:v>
                </c:pt>
                <c:pt idx="30">
                  <c:v>13.833493333333333</c:v>
                </c:pt>
                <c:pt idx="31">
                  <c:v>13.827673066666666</c:v>
                </c:pt>
                <c:pt idx="32">
                  <c:v>13.821835377777777</c:v>
                </c:pt>
                <c:pt idx="33">
                  <c:v>13.815980266666667</c:v>
                </c:pt>
                <c:pt idx="34">
                  <c:v>13.810107733333334</c:v>
                </c:pt>
                <c:pt idx="35">
                  <c:v>13.804217777777778</c:v>
                </c:pt>
                <c:pt idx="36">
                  <c:v>13.798310399999998</c:v>
                </c:pt>
                <c:pt idx="37">
                  <c:v>13.7923856</c:v>
                </c:pt>
                <c:pt idx="38">
                  <c:v>13.786443377777777</c:v>
                </c:pt>
                <c:pt idx="39">
                  <c:v>13.780483733333336</c:v>
                </c:pt>
                <c:pt idx="40">
                  <c:v>13.774506666666666</c:v>
                </c:pt>
                <c:pt idx="41">
                  <c:v>13.768512177777776</c:v>
                </c:pt>
                <c:pt idx="42">
                  <c:v>13.762500266666665</c:v>
                </c:pt>
                <c:pt idx="43">
                  <c:v>13.756470933333333</c:v>
                </c:pt>
                <c:pt idx="44">
                  <c:v>13.75042417777778</c:v>
                </c:pt>
                <c:pt idx="45">
                  <c:v>13.744359999999999</c:v>
                </c:pt>
                <c:pt idx="46">
                  <c:v>13.738278399999999</c:v>
                </c:pt>
                <c:pt idx="47">
                  <c:v>13.732179377777776</c:v>
                </c:pt>
                <c:pt idx="48">
                  <c:v>13.726062933333335</c:v>
                </c:pt>
                <c:pt idx="49">
                  <c:v>13.71992906666667</c:v>
                </c:pt>
                <c:pt idx="50">
                  <c:v>13.713777777777779</c:v>
                </c:pt>
                <c:pt idx="51">
                  <c:v>13.707609066666665</c:v>
                </c:pt>
                <c:pt idx="52">
                  <c:v>13.701422933333333</c:v>
                </c:pt>
                <c:pt idx="53">
                  <c:v>13.695219377777779</c:v>
                </c:pt>
                <c:pt idx="54">
                  <c:v>13.688998400000001</c:v>
                </c:pt>
                <c:pt idx="55">
                  <c:v>13.68276</c:v>
                </c:pt>
                <c:pt idx="56">
                  <c:v>13.676504177777778</c:v>
                </c:pt>
                <c:pt idx="57">
                  <c:v>13.670230933333333</c:v>
                </c:pt>
                <c:pt idx="58">
                  <c:v>13.663940266666668</c:v>
                </c:pt>
                <c:pt idx="59">
                  <c:v>13.65763217777778</c:v>
                </c:pt>
                <c:pt idx="60">
                  <c:v>13.651306666666667</c:v>
                </c:pt>
                <c:pt idx="61">
                  <c:v>13.644963733333332</c:v>
                </c:pt>
                <c:pt idx="62">
                  <c:v>13.638603377777777</c:v>
                </c:pt>
                <c:pt idx="63">
                  <c:v>13.6322256</c:v>
                </c:pt>
                <c:pt idx="64">
                  <c:v>13.625830400000002</c:v>
                </c:pt>
                <c:pt idx="65">
                  <c:v>13.619417777777777</c:v>
                </c:pt>
                <c:pt idx="66">
                  <c:v>13.612987733333332</c:v>
                </c:pt>
                <c:pt idx="67">
                  <c:v>13.606540266666666</c:v>
                </c:pt>
                <c:pt idx="68">
                  <c:v>13.600075377777777</c:v>
                </c:pt>
                <c:pt idx="69">
                  <c:v>13.593593066666667</c:v>
                </c:pt>
                <c:pt idx="70">
                  <c:v>13.587093333333334</c:v>
                </c:pt>
                <c:pt idx="71">
                  <c:v>13.580576177777777</c:v>
                </c:pt>
                <c:pt idx="72">
                  <c:v>13.5740416</c:v>
                </c:pt>
                <c:pt idx="73">
                  <c:v>13.5674896</c:v>
                </c:pt>
                <c:pt idx="74">
                  <c:v>13.56092017777778</c:v>
                </c:pt>
                <c:pt idx="75">
                  <c:v>13.554333333333332</c:v>
                </c:pt>
                <c:pt idx="76">
                  <c:v>13.547729066666664</c:v>
                </c:pt>
                <c:pt idx="77">
                  <c:v>13.541107377777776</c:v>
                </c:pt>
                <c:pt idx="78">
                  <c:v>13.534468266666668</c:v>
                </c:pt>
                <c:pt idx="79">
                  <c:v>13.527811733333335</c:v>
                </c:pt>
                <c:pt idx="80">
                  <c:v>13.52113777777778</c:v>
                </c:pt>
                <c:pt idx="81">
                  <c:v>13.514446399999997</c:v>
                </c:pt>
                <c:pt idx="82">
                  <c:v>13.5077376</c:v>
                </c:pt>
                <c:pt idx="83">
                  <c:v>13.501011377777779</c:v>
                </c:pt>
                <c:pt idx="84">
                  <c:v>13.494267733333334</c:v>
                </c:pt>
                <c:pt idx="85">
                  <c:v>13.487506666666667</c:v>
                </c:pt>
                <c:pt idx="86">
                  <c:v>13.480728177777776</c:v>
                </c:pt>
                <c:pt idx="87">
                  <c:v>13.473932266666667</c:v>
                </c:pt>
                <c:pt idx="88">
                  <c:v>13.467118933333333</c:v>
                </c:pt>
                <c:pt idx="89">
                  <c:v>13.460288177777779</c:v>
                </c:pt>
                <c:pt idx="90">
                  <c:v>13.45344</c:v>
                </c:pt>
                <c:pt idx="91">
                  <c:v>13.4465744</c:v>
                </c:pt>
                <c:pt idx="92">
                  <c:v>13.439691377777777</c:v>
                </c:pt>
                <c:pt idx="93">
                  <c:v>13.432790933333333</c:v>
                </c:pt>
                <c:pt idx="94">
                  <c:v>13.425873066666668</c:v>
                </c:pt>
                <c:pt idx="95">
                  <c:v>13.418937777777778</c:v>
                </c:pt>
                <c:pt idx="96">
                  <c:v>13.411985066666665</c:v>
                </c:pt>
                <c:pt idx="97">
                  <c:v>13.405014933333332</c:v>
                </c:pt>
                <c:pt idx="98">
                  <c:v>13.398027377777778</c:v>
                </c:pt>
                <c:pt idx="99">
                  <c:v>13.3910224</c:v>
                </c:pt>
                <c:pt idx="100">
                  <c:v>13.383999999999999</c:v>
                </c:pt>
                <c:pt idx="101">
                  <c:v>13.376960177777777</c:v>
                </c:pt>
                <c:pt idx="102">
                  <c:v>13.369902933333332</c:v>
                </c:pt>
                <c:pt idx="103">
                  <c:v>13.362828266666666</c:v>
                </c:pt>
                <c:pt idx="104">
                  <c:v>13.35573617777778</c:v>
                </c:pt>
                <c:pt idx="105">
                  <c:v>13.348626666666666</c:v>
                </c:pt>
                <c:pt idx="106">
                  <c:v>13.34149973333333</c:v>
                </c:pt>
                <c:pt idx="107">
                  <c:v>13.334355377777776</c:v>
                </c:pt>
                <c:pt idx="108">
                  <c:v>13.327193600000001</c:v>
                </c:pt>
                <c:pt idx="109">
                  <c:v>13.320014400000002</c:v>
                </c:pt>
                <c:pt idx="110">
                  <c:v>13.312817777777779</c:v>
                </c:pt>
                <c:pt idx="111">
                  <c:v>13.305603733333331</c:v>
                </c:pt>
                <c:pt idx="112">
                  <c:v>13.298372266666664</c:v>
                </c:pt>
                <c:pt idx="113">
                  <c:v>13.29112337777778</c:v>
                </c:pt>
                <c:pt idx="114">
                  <c:v>13.283857066666668</c:v>
                </c:pt>
                <c:pt idx="115">
                  <c:v>13.276573333333333</c:v>
                </c:pt>
                <c:pt idx="116">
                  <c:v>13.269272177777776</c:v>
                </c:pt>
                <c:pt idx="117">
                  <c:v>13.2619536</c:v>
                </c:pt>
                <c:pt idx="118">
                  <c:v>13.254617600000001</c:v>
                </c:pt>
                <c:pt idx="119">
                  <c:v>13.24726417777778</c:v>
                </c:pt>
                <c:pt idx="120">
                  <c:v>13.239893333333333</c:v>
                </c:pt>
                <c:pt idx="121">
                  <c:v>13.232505066666667</c:v>
                </c:pt>
                <c:pt idx="122">
                  <c:v>13.225099377777777</c:v>
                </c:pt>
                <c:pt idx="123">
                  <c:v>13.217676266666668</c:v>
                </c:pt>
                <c:pt idx="124">
                  <c:v>13.210235733333334</c:v>
                </c:pt>
                <c:pt idx="125">
                  <c:v>13.202777777777778</c:v>
                </c:pt>
                <c:pt idx="126">
                  <c:v>13.1953024</c:v>
                </c:pt>
                <c:pt idx="127">
                  <c:v>13.1878096</c:v>
                </c:pt>
                <c:pt idx="128">
                  <c:v>13.180299377777779</c:v>
                </c:pt>
                <c:pt idx="129">
                  <c:v>13.172771733333335</c:v>
                </c:pt>
                <c:pt idx="130">
                  <c:v>13.165226666666666</c:v>
                </c:pt>
                <c:pt idx="131">
                  <c:v>13.157664177777777</c:v>
                </c:pt>
                <c:pt idx="132">
                  <c:v>13.150084266666665</c:v>
                </c:pt>
                <c:pt idx="133">
                  <c:v>13.142486933333334</c:v>
                </c:pt>
                <c:pt idx="134">
                  <c:v>13.13487217777778</c:v>
                </c:pt>
                <c:pt idx="135">
                  <c:v>13.12724</c:v>
                </c:pt>
                <c:pt idx="136">
                  <c:v>13.119590399999998</c:v>
                </c:pt>
                <c:pt idx="137">
                  <c:v>13.111923377777776</c:v>
                </c:pt>
                <c:pt idx="138">
                  <c:v>13.104238933333335</c:v>
                </c:pt>
                <c:pt idx="139">
                  <c:v>13.096537066666668</c:v>
                </c:pt>
                <c:pt idx="140">
                  <c:v>13.088817777777777</c:v>
                </c:pt>
                <c:pt idx="141">
                  <c:v>13.081081066666664</c:v>
                </c:pt>
                <c:pt idx="142">
                  <c:v>13.073326933333332</c:v>
                </c:pt>
                <c:pt idx="143">
                  <c:v>13.065555377777779</c:v>
                </c:pt>
                <c:pt idx="144">
                  <c:v>13.057766400000002</c:v>
                </c:pt>
                <c:pt idx="145">
                  <c:v>13.04996</c:v>
                </c:pt>
                <c:pt idx="146">
                  <c:v>13.042136177777776</c:v>
                </c:pt>
                <c:pt idx="147">
                  <c:v>13.034294933333333</c:v>
                </c:pt>
                <c:pt idx="148">
                  <c:v>13.026436266666668</c:v>
                </c:pt>
                <c:pt idx="149">
                  <c:v>13.018560177777779</c:v>
                </c:pt>
                <c:pt idx="150">
                  <c:v>13.010666666666667</c:v>
                </c:pt>
                <c:pt idx="151">
                  <c:v>13.002755733333332</c:v>
                </c:pt>
                <c:pt idx="152">
                  <c:v>12.994827377777778</c:v>
                </c:pt>
                <c:pt idx="153">
                  <c:v>12.9868816</c:v>
                </c:pt>
                <c:pt idx="154">
                  <c:v>12.978918400000001</c:v>
                </c:pt>
                <c:pt idx="155">
                  <c:v>12.970937777777777</c:v>
                </c:pt>
                <c:pt idx="156">
                  <c:v>12.962939733333332</c:v>
                </c:pt>
                <c:pt idx="157">
                  <c:v>12.954924266666666</c:v>
                </c:pt>
                <c:pt idx="158">
                  <c:v>12.946891377777778</c:v>
                </c:pt>
                <c:pt idx="159">
                  <c:v>12.938841066666669</c:v>
                </c:pt>
                <c:pt idx="160">
                  <c:v>12.930773333333333</c:v>
                </c:pt>
                <c:pt idx="161">
                  <c:v>12.922688177777776</c:v>
                </c:pt>
                <c:pt idx="162">
                  <c:v>12.914585599999999</c:v>
                </c:pt>
                <c:pt idx="163">
                  <c:v>12.906465599999999</c:v>
                </c:pt>
                <c:pt idx="164">
                  <c:v>12.89832817777778</c:v>
                </c:pt>
                <c:pt idx="165">
                  <c:v>12.890173333333333</c:v>
                </c:pt>
                <c:pt idx="166">
                  <c:v>12.882001066666664</c:v>
                </c:pt>
                <c:pt idx="167">
                  <c:v>12.873811377777779</c:v>
                </c:pt>
                <c:pt idx="168">
                  <c:v>12.865604266666667</c:v>
                </c:pt>
                <c:pt idx="169">
                  <c:v>12.857379733333335</c:v>
                </c:pt>
                <c:pt idx="170">
                  <c:v>12.849137777777777</c:v>
                </c:pt>
                <c:pt idx="171">
                  <c:v>12.840878399999998</c:v>
                </c:pt>
                <c:pt idx="172">
                  <c:v>12.8326016</c:v>
                </c:pt>
                <c:pt idx="173">
                  <c:v>12.824307377777778</c:v>
                </c:pt>
                <c:pt idx="174">
                  <c:v>12.815995733333335</c:v>
                </c:pt>
                <c:pt idx="175">
                  <c:v>12.807666666666666</c:v>
                </c:pt>
                <c:pt idx="176">
                  <c:v>12.799320177777776</c:v>
                </c:pt>
                <c:pt idx="177">
                  <c:v>12.790956266666667</c:v>
                </c:pt>
                <c:pt idx="178">
                  <c:v>12.782574933333333</c:v>
                </c:pt>
                <c:pt idx="179">
                  <c:v>12.774176177777779</c:v>
                </c:pt>
                <c:pt idx="180">
                  <c:v>12.76576</c:v>
                </c:pt>
                <c:pt idx="181">
                  <c:v>12.7573264</c:v>
                </c:pt>
                <c:pt idx="182">
                  <c:v>12.748875377777777</c:v>
                </c:pt>
                <c:pt idx="183">
                  <c:v>12.740406933333333</c:v>
                </c:pt>
                <c:pt idx="184">
                  <c:v>12.731921066666668</c:v>
                </c:pt>
                <c:pt idx="185">
                  <c:v>12.723417777777778</c:v>
                </c:pt>
                <c:pt idx="186">
                  <c:v>12.714897066666666</c:v>
                </c:pt>
                <c:pt idx="187">
                  <c:v>12.706358933333334</c:v>
                </c:pt>
                <c:pt idx="188">
                  <c:v>12.697803377777776</c:v>
                </c:pt>
                <c:pt idx="189">
                  <c:v>12.689230400000001</c:v>
                </c:pt>
                <c:pt idx="190">
                  <c:v>12.68064</c:v>
                </c:pt>
                <c:pt idx="191">
                  <c:v>12.672032177777776</c:v>
                </c:pt>
                <c:pt idx="192">
                  <c:v>12.663406933333334</c:v>
                </c:pt>
                <c:pt idx="193">
                  <c:v>12.654764266666668</c:v>
                </c:pt>
                <c:pt idx="194">
                  <c:v>12.646104177777778</c:v>
                </c:pt>
                <c:pt idx="195">
                  <c:v>12.637426666666666</c:v>
                </c:pt>
                <c:pt idx="196">
                  <c:v>12.628731733333332</c:v>
                </c:pt>
                <c:pt idx="197">
                  <c:v>12.620019377777778</c:v>
                </c:pt>
                <c:pt idx="198">
                  <c:v>12.6112896</c:v>
                </c:pt>
                <c:pt idx="199">
                  <c:v>12.602542400000003</c:v>
                </c:pt>
                <c:pt idx="200">
                  <c:v>12.593777777777778</c:v>
                </c:pt>
                <c:pt idx="201">
                  <c:v>12.584995733333331</c:v>
                </c:pt>
                <c:pt idx="202">
                  <c:v>12.576196266666667</c:v>
                </c:pt>
                <c:pt idx="203">
                  <c:v>12.567379377777778</c:v>
                </c:pt>
                <c:pt idx="204">
                  <c:v>12.55854506666667</c:v>
                </c:pt>
                <c:pt idx="205">
                  <c:v>12.549693333333334</c:v>
                </c:pt>
                <c:pt idx="206">
                  <c:v>12.540824177777775</c:v>
                </c:pt>
                <c:pt idx="207">
                  <c:v>12.5319376</c:v>
                </c:pt>
                <c:pt idx="208">
                  <c:v>12.5230336</c:v>
                </c:pt>
                <c:pt idx="209">
                  <c:v>12.514112177777779</c:v>
                </c:pt>
                <c:pt idx="210">
                  <c:v>12.505173333333333</c:v>
                </c:pt>
                <c:pt idx="211">
                  <c:v>12.496217066666665</c:v>
                </c:pt>
                <c:pt idx="212">
                  <c:v>12.487243377777778</c:v>
                </c:pt>
                <c:pt idx="213">
                  <c:v>12.478252266666665</c:v>
                </c:pt>
                <c:pt idx="214">
                  <c:v>12.469243733333334</c:v>
                </c:pt>
                <c:pt idx="215">
                  <c:v>12.460217777777778</c:v>
                </c:pt>
                <c:pt idx="216">
                  <c:v>12.4511744</c:v>
                </c:pt>
                <c:pt idx="217">
                  <c:v>12.442113600000003</c:v>
                </c:pt>
                <c:pt idx="218">
                  <c:v>12.433035377777776</c:v>
                </c:pt>
                <c:pt idx="219">
                  <c:v>12.423939733333334</c:v>
                </c:pt>
                <c:pt idx="220">
                  <c:v>12.414826666666666</c:v>
                </c:pt>
                <c:pt idx="221">
                  <c:v>12.405696177777777</c:v>
                </c:pt>
                <c:pt idx="222">
                  <c:v>12.396548266666668</c:v>
                </c:pt>
                <c:pt idx="223">
                  <c:v>12.387382933333331</c:v>
                </c:pt>
                <c:pt idx="224">
                  <c:v>12.378200177777778</c:v>
                </c:pt>
                <c:pt idx="225">
                  <c:v>12.369</c:v>
                </c:pt>
                <c:pt idx="226">
                  <c:v>12.359782399999999</c:v>
                </c:pt>
                <c:pt idx="227">
                  <c:v>12.35054737777778</c:v>
                </c:pt>
                <c:pt idx="228">
                  <c:v>12.341294933333334</c:v>
                </c:pt>
                <c:pt idx="229">
                  <c:v>12.332025066666668</c:v>
                </c:pt>
                <c:pt idx="230">
                  <c:v>12.322737777777776</c:v>
                </c:pt>
                <c:pt idx="231">
                  <c:v>12.313433066666665</c:v>
                </c:pt>
                <c:pt idx="232">
                  <c:v>12.304110933333334</c:v>
                </c:pt>
                <c:pt idx="233">
                  <c:v>12.294771377777778</c:v>
                </c:pt>
                <c:pt idx="234">
                  <c:v>12.285414400000002</c:v>
                </c:pt>
                <c:pt idx="235">
                  <c:v>12.27604</c:v>
                </c:pt>
                <c:pt idx="236">
                  <c:v>12.266648177777775</c:v>
                </c:pt>
                <c:pt idx="237">
                  <c:v>12.257238933333333</c:v>
                </c:pt>
                <c:pt idx="238">
                  <c:v>12.247812266666665</c:v>
                </c:pt>
                <c:pt idx="239">
                  <c:v>12.23836817777778</c:v>
                </c:pt>
                <c:pt idx="240">
                  <c:v>12.228906666666667</c:v>
                </c:pt>
                <c:pt idx="241">
                  <c:v>12.219427733333331</c:v>
                </c:pt>
                <c:pt idx="242">
                  <c:v>12.209931377777778</c:v>
                </c:pt>
                <c:pt idx="243">
                  <c:v>12.200417599999998</c:v>
                </c:pt>
                <c:pt idx="244">
                  <c:v>12.190886400000002</c:v>
                </c:pt>
                <c:pt idx="245">
                  <c:v>12.181337777777777</c:v>
                </c:pt>
                <c:pt idx="246">
                  <c:v>12.171771733333332</c:v>
                </c:pt>
                <c:pt idx="247">
                  <c:v>12.162188266666668</c:v>
                </c:pt>
                <c:pt idx="248">
                  <c:v>12.152587377777776</c:v>
                </c:pt>
                <c:pt idx="249">
                  <c:v>12.142969066666668</c:v>
                </c:pt>
                <c:pt idx="250">
                  <c:v>12.133333333333333</c:v>
                </c:pt>
                <c:pt idx="251">
                  <c:v>12.123680177777777</c:v>
                </c:pt>
                <c:pt idx="252">
                  <c:v>12.114009600000001</c:v>
                </c:pt>
                <c:pt idx="253">
                  <c:v>12.104321599999999</c:v>
                </c:pt>
                <c:pt idx="254">
                  <c:v>12.094616177777779</c:v>
                </c:pt>
                <c:pt idx="255">
                  <c:v>12.084893333333333</c:v>
                </c:pt>
                <c:pt idx="256">
                  <c:v>12.075153066666665</c:v>
                </c:pt>
                <c:pt idx="257">
                  <c:v>12.06539537777778</c:v>
                </c:pt>
                <c:pt idx="258">
                  <c:v>12.055620266666667</c:v>
                </c:pt>
                <c:pt idx="259">
                  <c:v>12.045827733333336</c:v>
                </c:pt>
                <c:pt idx="260">
                  <c:v>12.036017777777777</c:v>
                </c:pt>
                <c:pt idx="261">
                  <c:v>12.026190399999997</c:v>
                </c:pt>
                <c:pt idx="262">
                  <c:v>12.016345600000001</c:v>
                </c:pt>
                <c:pt idx="263">
                  <c:v>12.006483377777776</c:v>
                </c:pt>
                <c:pt idx="264">
                  <c:v>11.996603733333336</c:v>
                </c:pt>
                <c:pt idx="265">
                  <c:v>11.986706666666667</c:v>
                </c:pt>
                <c:pt idx="266">
                  <c:v>11.976792177777776</c:v>
                </c:pt>
                <c:pt idx="267">
                  <c:v>11.966860266666668</c:v>
                </c:pt>
                <c:pt idx="268">
                  <c:v>11.956910933333333</c:v>
                </c:pt>
                <c:pt idx="269">
                  <c:v>11.946944177777777</c:v>
                </c:pt>
                <c:pt idx="270">
                  <c:v>11.936960000000001</c:v>
                </c:pt>
                <c:pt idx="271">
                  <c:v>11.9269584</c:v>
                </c:pt>
                <c:pt idx="272">
                  <c:v>11.916939377777778</c:v>
                </c:pt>
                <c:pt idx="273">
                  <c:v>11.906902933333333</c:v>
                </c:pt>
                <c:pt idx="274">
                  <c:v>11.896849066666666</c:v>
                </c:pt>
                <c:pt idx="275">
                  <c:v>11.886777777777779</c:v>
                </c:pt>
                <c:pt idx="276">
                  <c:v>11.876689066666666</c:v>
                </c:pt>
                <c:pt idx="277">
                  <c:v>11.866582933333335</c:v>
                </c:pt>
                <c:pt idx="278">
                  <c:v>11.856459377777776</c:v>
                </c:pt>
                <c:pt idx="279">
                  <c:v>11.8463184</c:v>
                </c:pt>
                <c:pt idx="280">
                  <c:v>11.83616</c:v>
                </c:pt>
                <c:pt idx="281">
                  <c:v>11.825984177777777</c:v>
                </c:pt>
                <c:pt idx="282">
                  <c:v>11.815790933333334</c:v>
                </c:pt>
                <c:pt idx="283">
                  <c:v>11.805580266666665</c:v>
                </c:pt>
                <c:pt idx="284">
                  <c:v>11.79535217777778</c:v>
                </c:pt>
                <c:pt idx="285">
                  <c:v>11.785106666666666</c:v>
                </c:pt>
                <c:pt idx="286">
                  <c:v>11.774843733333334</c:v>
                </c:pt>
                <c:pt idx="287">
                  <c:v>11.76456337777778</c:v>
                </c:pt>
                <c:pt idx="288">
                  <c:v>11.7542656</c:v>
                </c:pt>
                <c:pt idx="289">
                  <c:v>11.743950400000001</c:v>
                </c:pt>
                <c:pt idx="290">
                  <c:v>11.733617777777777</c:v>
                </c:pt>
                <c:pt idx="291">
                  <c:v>11.723267733333333</c:v>
                </c:pt>
                <c:pt idx="292">
                  <c:v>11.712900266666667</c:v>
                </c:pt>
                <c:pt idx="293">
                  <c:v>11.702515377777777</c:v>
                </c:pt>
                <c:pt idx="294">
                  <c:v>11.692113066666668</c:v>
                </c:pt>
                <c:pt idx="295">
                  <c:v>11.681693333333332</c:v>
                </c:pt>
                <c:pt idx="296">
                  <c:v>11.671256177777778</c:v>
                </c:pt>
                <c:pt idx="297">
                  <c:v>11.660801600000001</c:v>
                </c:pt>
                <c:pt idx="298">
                  <c:v>11.6503296</c:v>
                </c:pt>
                <c:pt idx="299">
                  <c:v>11.639840177777778</c:v>
                </c:pt>
                <c:pt idx="300">
                  <c:v>11.629333333333333</c:v>
                </c:pt>
                <c:pt idx="301">
                  <c:v>11.618809066666666</c:v>
                </c:pt>
                <c:pt idx="302">
                  <c:v>11.608267377777779</c:v>
                </c:pt>
                <c:pt idx="303">
                  <c:v>11.597708266666665</c:v>
                </c:pt>
                <c:pt idx="304">
                  <c:v>11.587131733333333</c:v>
                </c:pt>
                <c:pt idx="305">
                  <c:v>11.576537777777778</c:v>
                </c:pt>
                <c:pt idx="306">
                  <c:v>11.565926399999999</c:v>
                </c:pt>
                <c:pt idx="307">
                  <c:v>11.5552976</c:v>
                </c:pt>
                <c:pt idx="308">
                  <c:v>11.544651377777777</c:v>
                </c:pt>
                <c:pt idx="309">
                  <c:v>11.533987733333333</c:v>
                </c:pt>
                <c:pt idx="310">
                  <c:v>11.523306666666667</c:v>
                </c:pt>
                <c:pt idx="311">
                  <c:v>11.512608177777777</c:v>
                </c:pt>
                <c:pt idx="312">
                  <c:v>11.501892266666669</c:v>
                </c:pt>
                <c:pt idx="313">
                  <c:v>11.491158933333331</c:v>
                </c:pt>
                <c:pt idx="314">
                  <c:v>11.480408177777779</c:v>
                </c:pt>
                <c:pt idx="315">
                  <c:v>11.46964</c:v>
                </c:pt>
                <c:pt idx="316">
                  <c:v>11.4588544</c:v>
                </c:pt>
                <c:pt idx="317">
                  <c:v>11.448051377777778</c:v>
                </c:pt>
                <c:pt idx="318">
                  <c:v>11.437230933333334</c:v>
                </c:pt>
                <c:pt idx="319">
                  <c:v>11.426393066666668</c:v>
                </c:pt>
                <c:pt idx="320">
                  <c:v>11.415537777777777</c:v>
                </c:pt>
                <c:pt idx="321">
                  <c:v>11.404665066666666</c:v>
                </c:pt>
                <c:pt idx="322">
                  <c:v>11.393774933333335</c:v>
                </c:pt>
                <c:pt idx="323">
                  <c:v>11.382867377777778</c:v>
                </c:pt>
                <c:pt idx="324">
                  <c:v>11.3719424</c:v>
                </c:pt>
                <c:pt idx="325">
                  <c:v>11.360999999999999</c:v>
                </c:pt>
                <c:pt idx="326">
                  <c:v>11.350040177777778</c:v>
                </c:pt>
                <c:pt idx="327">
                  <c:v>11.339062933333334</c:v>
                </c:pt>
                <c:pt idx="328">
                  <c:v>11.328068266666666</c:v>
                </c:pt>
                <c:pt idx="329">
                  <c:v>11.317056177777777</c:v>
                </c:pt>
                <c:pt idx="330">
                  <c:v>11.306026666666668</c:v>
                </c:pt>
                <c:pt idx="331">
                  <c:v>11.294979733333333</c:v>
                </c:pt>
                <c:pt idx="332">
                  <c:v>11.283915377777777</c:v>
                </c:pt>
                <c:pt idx="333">
                  <c:v>11.272833599999998</c:v>
                </c:pt>
                <c:pt idx="334">
                  <c:v>11.2617344</c:v>
                </c:pt>
                <c:pt idx="335">
                  <c:v>11.250617777777778</c:v>
                </c:pt>
                <c:pt idx="336">
                  <c:v>11.239483733333334</c:v>
                </c:pt>
                <c:pt idx="337">
                  <c:v>11.228332266666667</c:v>
                </c:pt>
                <c:pt idx="338">
                  <c:v>11.217163377777776</c:v>
                </c:pt>
                <c:pt idx="339">
                  <c:v>11.205977066666666</c:v>
                </c:pt>
                <c:pt idx="340">
                  <c:v>11.194773333333334</c:v>
                </c:pt>
                <c:pt idx="341">
                  <c:v>11.183552177777777</c:v>
                </c:pt>
                <c:pt idx="342">
                  <c:v>11.1723136</c:v>
                </c:pt>
                <c:pt idx="343">
                  <c:v>11.161057599999998</c:v>
                </c:pt>
                <c:pt idx="344">
                  <c:v>11.149784177777779</c:v>
                </c:pt>
                <c:pt idx="345">
                  <c:v>11.138493333333333</c:v>
                </c:pt>
                <c:pt idx="346">
                  <c:v>11.127185066666668</c:v>
                </c:pt>
                <c:pt idx="347">
                  <c:v>11.11585937777778</c:v>
                </c:pt>
                <c:pt idx="348">
                  <c:v>11.104516266666664</c:v>
                </c:pt>
                <c:pt idx="349">
                  <c:v>11.093155733333333</c:v>
                </c:pt>
                <c:pt idx="350">
                  <c:v>11.081777777777777</c:v>
                </c:pt>
                <c:pt idx="351">
                  <c:v>11.0703824</c:v>
                </c:pt>
                <c:pt idx="352">
                  <c:v>11.058969600000001</c:v>
                </c:pt>
                <c:pt idx="353">
                  <c:v>11.047539377777778</c:v>
                </c:pt>
                <c:pt idx="354">
                  <c:v>11.036091733333334</c:v>
                </c:pt>
                <c:pt idx="355">
                  <c:v>11.024626666666666</c:v>
                </c:pt>
                <c:pt idx="356">
                  <c:v>11.013144177777777</c:v>
                </c:pt>
                <c:pt idx="357">
                  <c:v>11.001644266666666</c:v>
                </c:pt>
                <c:pt idx="358">
                  <c:v>10.990126933333332</c:v>
                </c:pt>
                <c:pt idx="359">
                  <c:v>10.978592177777777</c:v>
                </c:pt>
                <c:pt idx="360">
                  <c:v>10.96704</c:v>
                </c:pt>
                <c:pt idx="361">
                  <c:v>10.9554704</c:v>
                </c:pt>
                <c:pt idx="362">
                  <c:v>10.943883377777778</c:v>
                </c:pt>
                <c:pt idx="363">
                  <c:v>10.932278933333333</c:v>
                </c:pt>
                <c:pt idx="364">
                  <c:v>10.920657066666667</c:v>
                </c:pt>
                <c:pt idx="365">
                  <c:v>10.909017777777779</c:v>
                </c:pt>
                <c:pt idx="366">
                  <c:v>10.897361066666665</c:v>
                </c:pt>
                <c:pt idx="367">
                  <c:v>10.885686933333332</c:v>
                </c:pt>
                <c:pt idx="368">
                  <c:v>10.873995377777776</c:v>
                </c:pt>
                <c:pt idx="369">
                  <c:v>10.862286399999999</c:v>
                </c:pt>
                <c:pt idx="370">
                  <c:v>10.85056</c:v>
                </c:pt>
                <c:pt idx="371">
                  <c:v>10.838816177777776</c:v>
                </c:pt>
                <c:pt idx="372">
                  <c:v>10.827054933333335</c:v>
                </c:pt>
                <c:pt idx="373">
                  <c:v>10.815276266666665</c:v>
                </c:pt>
                <c:pt idx="374">
                  <c:v>10.803480177777779</c:v>
                </c:pt>
                <c:pt idx="375">
                  <c:v>10.791666666666666</c:v>
                </c:pt>
                <c:pt idx="376">
                  <c:v>10.779835733333332</c:v>
                </c:pt>
                <c:pt idx="377">
                  <c:v>10.767987377777779</c:v>
                </c:pt>
                <c:pt idx="378">
                  <c:v>10.756121599999998</c:v>
                </c:pt>
                <c:pt idx="379">
                  <c:v>10.7442384</c:v>
                </c:pt>
                <c:pt idx="380">
                  <c:v>10.732337777777778</c:v>
                </c:pt>
                <c:pt idx="381">
                  <c:v>10.720419733333333</c:v>
                </c:pt>
                <c:pt idx="382">
                  <c:v>10.708484266666668</c:v>
                </c:pt>
                <c:pt idx="383">
                  <c:v>10.696531377777777</c:v>
                </c:pt>
                <c:pt idx="384">
                  <c:v>10.684561066666667</c:v>
                </c:pt>
                <c:pt idx="385">
                  <c:v>10.672573333333332</c:v>
                </c:pt>
                <c:pt idx="386">
                  <c:v>10.660568177777778</c:v>
                </c:pt>
                <c:pt idx="387">
                  <c:v>10.6485456</c:v>
                </c:pt>
                <c:pt idx="388">
                  <c:v>10.6365056</c:v>
                </c:pt>
                <c:pt idx="389">
                  <c:v>10.624448177777778</c:v>
                </c:pt>
                <c:pt idx="390">
                  <c:v>10.612373333333332</c:v>
                </c:pt>
                <c:pt idx="391">
                  <c:v>10.600281066666666</c:v>
                </c:pt>
                <c:pt idx="392">
                  <c:v>10.588171377777778</c:v>
                </c:pt>
                <c:pt idx="393">
                  <c:v>10.576044266666667</c:v>
                </c:pt>
                <c:pt idx="394">
                  <c:v>10.563899733333333</c:v>
                </c:pt>
                <c:pt idx="395">
                  <c:v>10.551737777777777</c:v>
                </c:pt>
                <c:pt idx="396">
                  <c:v>10.539558399999999</c:v>
                </c:pt>
                <c:pt idx="397">
                  <c:v>10.527361599999999</c:v>
                </c:pt>
                <c:pt idx="398">
                  <c:v>10.515147377777776</c:v>
                </c:pt>
                <c:pt idx="399">
                  <c:v>10.502915733333333</c:v>
                </c:pt>
                <c:pt idx="400">
                  <c:v>10.490666666666666</c:v>
                </c:pt>
                <c:pt idx="401">
                  <c:v>10.478400177777777</c:v>
                </c:pt>
                <c:pt idx="402">
                  <c:v>10.466116266666669</c:v>
                </c:pt>
                <c:pt idx="403">
                  <c:v>10.453814933333332</c:v>
                </c:pt>
                <c:pt idx="404">
                  <c:v>10.441496177777777</c:v>
                </c:pt>
                <c:pt idx="405">
                  <c:v>10.42916</c:v>
                </c:pt>
                <c:pt idx="406">
                  <c:v>10.416806399999999</c:v>
                </c:pt>
                <c:pt idx="407">
                  <c:v>10.404435377777778</c:v>
                </c:pt>
                <c:pt idx="408">
                  <c:v>10.392046933333331</c:v>
                </c:pt>
                <c:pt idx="409">
                  <c:v>10.379641066666668</c:v>
                </c:pt>
                <c:pt idx="410">
                  <c:v>10.367217777777778</c:v>
                </c:pt>
                <c:pt idx="411">
                  <c:v>10.354777066666667</c:v>
                </c:pt>
                <c:pt idx="412">
                  <c:v>10.342318933333335</c:v>
                </c:pt>
                <c:pt idx="413">
                  <c:v>10.329843377777777</c:v>
                </c:pt>
                <c:pt idx="414">
                  <c:v>10.3173504</c:v>
                </c:pt>
                <c:pt idx="415">
                  <c:v>10.304839999999999</c:v>
                </c:pt>
                <c:pt idx="416">
                  <c:v>10.292312177777777</c:v>
                </c:pt>
                <c:pt idx="417">
                  <c:v>10.279766933333335</c:v>
                </c:pt>
                <c:pt idx="418">
                  <c:v>10.267204266666667</c:v>
                </c:pt>
                <c:pt idx="419">
                  <c:v>10.254624177777778</c:v>
                </c:pt>
                <c:pt idx="420">
                  <c:v>10.242026666666666</c:v>
                </c:pt>
                <c:pt idx="421">
                  <c:v>10.229411733333333</c:v>
                </c:pt>
                <c:pt idx="422">
                  <c:v>10.216779377777778</c:v>
                </c:pt>
                <c:pt idx="423">
                  <c:v>10.2041296</c:v>
                </c:pt>
                <c:pt idx="424">
                  <c:v>10.191462399999999</c:v>
                </c:pt>
                <c:pt idx="425">
                  <c:v>10.178777777777778</c:v>
                </c:pt>
                <c:pt idx="426">
                  <c:v>10.166075733333333</c:v>
                </c:pt>
                <c:pt idx="427">
                  <c:v>10.153356266666666</c:v>
                </c:pt>
                <c:pt idx="428">
                  <c:v>10.140619377777776</c:v>
                </c:pt>
                <c:pt idx="429">
                  <c:v>10.127865066666667</c:v>
                </c:pt>
                <c:pt idx="430">
                  <c:v>10.115093333333334</c:v>
                </c:pt>
                <c:pt idx="431">
                  <c:v>10.102304177777777</c:v>
                </c:pt>
                <c:pt idx="432">
                  <c:v>10.089497600000001</c:v>
                </c:pt>
                <c:pt idx="433">
                  <c:v>10.0766736</c:v>
                </c:pt>
                <c:pt idx="434">
                  <c:v>10.063832177777778</c:v>
                </c:pt>
                <c:pt idx="435">
                  <c:v>10.050973333333333</c:v>
                </c:pt>
                <c:pt idx="436">
                  <c:v>10.038097066666666</c:v>
                </c:pt>
                <c:pt idx="437">
                  <c:v>10.025203377777778</c:v>
                </c:pt>
                <c:pt idx="438">
                  <c:v>10.012292266666666</c:v>
                </c:pt>
                <c:pt idx="439">
                  <c:v>9.999363733333333</c:v>
                </c:pt>
                <c:pt idx="440">
                  <c:v>9.986417777777778</c:v>
                </c:pt>
                <c:pt idx="441">
                  <c:v>9.9734544</c:v>
                </c:pt>
                <c:pt idx="442">
                  <c:v>9.9604736</c:v>
                </c:pt>
                <c:pt idx="443">
                  <c:v>9.947475377777778</c:v>
                </c:pt>
                <c:pt idx="444">
                  <c:v>9.934459733333334</c:v>
                </c:pt>
                <c:pt idx="445">
                  <c:v>9.921426666666665</c:v>
                </c:pt>
                <c:pt idx="446">
                  <c:v>9.908376177777777</c:v>
                </c:pt>
                <c:pt idx="447">
                  <c:v>9.895308266666667</c:v>
                </c:pt>
                <c:pt idx="448">
                  <c:v>9.882222933333331</c:v>
                </c:pt>
                <c:pt idx="449">
                  <c:v>9.869120177777777</c:v>
                </c:pt>
                <c:pt idx="450">
                  <c:v>9.856</c:v>
                </c:pt>
                <c:pt idx="451">
                  <c:v>9.8428624</c:v>
                </c:pt>
                <c:pt idx="452">
                  <c:v>9.829707377777778</c:v>
                </c:pt>
                <c:pt idx="453">
                  <c:v>9.816534933333333</c:v>
                </c:pt>
                <c:pt idx="454">
                  <c:v>9.803345066666667</c:v>
                </c:pt>
                <c:pt idx="455">
                  <c:v>9.790137777777778</c:v>
                </c:pt>
                <c:pt idx="456">
                  <c:v>9.776913066666665</c:v>
                </c:pt>
                <c:pt idx="457">
                  <c:v>9.763670933333334</c:v>
                </c:pt>
                <c:pt idx="458">
                  <c:v>9.750411377777777</c:v>
                </c:pt>
                <c:pt idx="459">
                  <c:v>9.7371344</c:v>
                </c:pt>
                <c:pt idx="460">
                  <c:v>9.72384</c:v>
                </c:pt>
                <c:pt idx="461">
                  <c:v>9.710528177777777</c:v>
                </c:pt>
                <c:pt idx="462">
                  <c:v>9.697198933333334</c:v>
                </c:pt>
                <c:pt idx="463">
                  <c:v>9.683852266666666</c:v>
                </c:pt>
                <c:pt idx="464">
                  <c:v>9.670488177777777</c:v>
                </c:pt>
                <c:pt idx="465">
                  <c:v>9.657106666666667</c:v>
                </c:pt>
                <c:pt idx="466">
                  <c:v>9.643707733333333</c:v>
                </c:pt>
                <c:pt idx="467">
                  <c:v>9.630291377777779</c:v>
                </c:pt>
                <c:pt idx="468">
                  <c:v>9.6168576</c:v>
                </c:pt>
                <c:pt idx="469">
                  <c:v>9.6034064</c:v>
                </c:pt>
                <c:pt idx="470">
                  <c:v>9.589937777777777</c:v>
                </c:pt>
                <c:pt idx="471">
                  <c:v>9.576451733333332</c:v>
                </c:pt>
                <c:pt idx="472">
                  <c:v>9.562948266666666</c:v>
                </c:pt>
                <c:pt idx="473">
                  <c:v>9.549427377777777</c:v>
                </c:pt>
                <c:pt idx="474">
                  <c:v>9.535889066666666</c:v>
                </c:pt>
                <c:pt idx="475">
                  <c:v>9.522333333333332</c:v>
                </c:pt>
                <c:pt idx="476">
                  <c:v>9.508760177777777</c:v>
                </c:pt>
                <c:pt idx="477">
                  <c:v>9.4951696</c:v>
                </c:pt>
                <c:pt idx="478">
                  <c:v>9.4815616</c:v>
                </c:pt>
                <c:pt idx="479">
                  <c:v>9.467936177777778</c:v>
                </c:pt>
                <c:pt idx="480">
                  <c:v>9.454293333333332</c:v>
                </c:pt>
                <c:pt idx="481">
                  <c:v>9.440633066666667</c:v>
                </c:pt>
                <c:pt idx="482">
                  <c:v>9.426955377777778</c:v>
                </c:pt>
                <c:pt idx="483">
                  <c:v>9.413260266666665</c:v>
                </c:pt>
                <c:pt idx="484">
                  <c:v>9.399547733333334</c:v>
                </c:pt>
                <c:pt idx="485">
                  <c:v>9.385817777777778</c:v>
                </c:pt>
                <c:pt idx="486">
                  <c:v>9.3720704</c:v>
                </c:pt>
                <c:pt idx="487">
                  <c:v>9.3583056</c:v>
                </c:pt>
                <c:pt idx="488">
                  <c:v>9.344523377777776</c:v>
                </c:pt>
                <c:pt idx="489">
                  <c:v>9.330723733333333</c:v>
                </c:pt>
                <c:pt idx="490">
                  <c:v>9.316906666666666</c:v>
                </c:pt>
                <c:pt idx="491">
                  <c:v>9.303072177777777</c:v>
                </c:pt>
                <c:pt idx="492">
                  <c:v>9.289220266666668</c:v>
                </c:pt>
                <c:pt idx="493">
                  <c:v>9.275350933333332</c:v>
                </c:pt>
                <c:pt idx="494">
                  <c:v>9.261464177777778</c:v>
                </c:pt>
                <c:pt idx="495">
                  <c:v>9.24756</c:v>
                </c:pt>
                <c:pt idx="496">
                  <c:v>9.2336384</c:v>
                </c:pt>
                <c:pt idx="497">
                  <c:v>9.21969937777778</c:v>
                </c:pt>
                <c:pt idx="498">
                  <c:v>9.205742933333333</c:v>
                </c:pt>
                <c:pt idx="499">
                  <c:v>9.191769066666666</c:v>
                </c:pt>
                <c:pt idx="500">
                  <c:v>9.177777777777777</c:v>
                </c:pt>
                <c:pt idx="501">
                  <c:v>9.163769066666667</c:v>
                </c:pt>
                <c:pt idx="502">
                  <c:v>9.149742933333334</c:v>
                </c:pt>
                <c:pt idx="503">
                  <c:v>9.135699377777776</c:v>
                </c:pt>
                <c:pt idx="504">
                  <c:v>9.1216384</c:v>
                </c:pt>
                <c:pt idx="505">
                  <c:v>9.10756</c:v>
                </c:pt>
                <c:pt idx="506">
                  <c:v>9.093464177777777</c:v>
                </c:pt>
                <c:pt idx="507">
                  <c:v>9.079350933333334</c:v>
                </c:pt>
                <c:pt idx="508">
                  <c:v>9.065220266666666</c:v>
                </c:pt>
                <c:pt idx="509">
                  <c:v>9.051072177777778</c:v>
                </c:pt>
                <c:pt idx="510">
                  <c:v>9.036906666666667</c:v>
                </c:pt>
                <c:pt idx="511">
                  <c:v>9.022723733333333</c:v>
                </c:pt>
                <c:pt idx="512">
                  <c:v>9.008523377777777</c:v>
                </c:pt>
                <c:pt idx="513">
                  <c:v>8.994305599999999</c:v>
                </c:pt>
                <c:pt idx="514">
                  <c:v>8.9800704</c:v>
                </c:pt>
                <c:pt idx="515">
                  <c:v>8.965817777777778</c:v>
                </c:pt>
                <c:pt idx="516">
                  <c:v>8.951547733333333</c:v>
                </c:pt>
                <c:pt idx="517">
                  <c:v>8.937260266666666</c:v>
                </c:pt>
                <c:pt idx="518">
                  <c:v>8.922955377777777</c:v>
                </c:pt>
                <c:pt idx="519">
                  <c:v>8.908633066666667</c:v>
                </c:pt>
                <c:pt idx="520">
                  <c:v>8.894293333333334</c:v>
                </c:pt>
                <c:pt idx="521">
                  <c:v>8.879936177777777</c:v>
                </c:pt>
                <c:pt idx="522">
                  <c:v>8.865561600000001</c:v>
                </c:pt>
                <c:pt idx="523">
                  <c:v>8.851169599999999</c:v>
                </c:pt>
                <c:pt idx="524">
                  <c:v>8.836760177777778</c:v>
                </c:pt>
                <c:pt idx="525">
                  <c:v>8.822333333333333</c:v>
                </c:pt>
                <c:pt idx="526">
                  <c:v>8.807889066666666</c:v>
                </c:pt>
                <c:pt idx="527">
                  <c:v>8.793427377777778</c:v>
                </c:pt>
                <c:pt idx="528">
                  <c:v>8.778948266666667</c:v>
                </c:pt>
                <c:pt idx="529">
                  <c:v>8.764451733333333</c:v>
                </c:pt>
                <c:pt idx="530">
                  <c:v>8.749937777777777</c:v>
                </c:pt>
                <c:pt idx="531">
                  <c:v>8.735406399999999</c:v>
                </c:pt>
                <c:pt idx="532">
                  <c:v>8.7208576</c:v>
                </c:pt>
                <c:pt idx="533">
                  <c:v>8.706291377777777</c:v>
                </c:pt>
                <c:pt idx="534">
                  <c:v>8.691707733333333</c:v>
                </c:pt>
                <c:pt idx="535">
                  <c:v>8.677106666666667</c:v>
                </c:pt>
                <c:pt idx="536">
                  <c:v>8.662488177777778</c:v>
                </c:pt>
                <c:pt idx="537">
                  <c:v>8.647852266666668</c:v>
                </c:pt>
                <c:pt idx="538">
                  <c:v>8.633198933333333</c:v>
                </c:pt>
                <c:pt idx="539">
                  <c:v>8.618528177777778</c:v>
                </c:pt>
                <c:pt idx="540">
                  <c:v>8.60384</c:v>
                </c:pt>
                <c:pt idx="541">
                  <c:v>8.5891344</c:v>
                </c:pt>
                <c:pt idx="542">
                  <c:v>8.574411377777778</c:v>
                </c:pt>
                <c:pt idx="543">
                  <c:v>8.559670933333333</c:v>
                </c:pt>
                <c:pt idx="544">
                  <c:v>8.544913066666666</c:v>
                </c:pt>
                <c:pt idx="545">
                  <c:v>8.530137777777778</c:v>
                </c:pt>
                <c:pt idx="546">
                  <c:v>8.515345066666667</c:v>
                </c:pt>
                <c:pt idx="547">
                  <c:v>8.500534933333334</c:v>
                </c:pt>
                <c:pt idx="548">
                  <c:v>8.485707377777777</c:v>
                </c:pt>
                <c:pt idx="549">
                  <c:v>8.4708624</c:v>
                </c:pt>
                <c:pt idx="550">
                  <c:v>8.456</c:v>
                </c:pt>
                <c:pt idx="551">
                  <c:v>8.441120177777776</c:v>
                </c:pt>
                <c:pt idx="552">
                  <c:v>8.426222933333335</c:v>
                </c:pt>
                <c:pt idx="553">
                  <c:v>8.411308266666666</c:v>
                </c:pt>
                <c:pt idx="554">
                  <c:v>8.396376177777778</c:v>
                </c:pt>
                <c:pt idx="555">
                  <c:v>8.381426666666666</c:v>
                </c:pt>
                <c:pt idx="556">
                  <c:v>8.366459733333333</c:v>
                </c:pt>
                <c:pt idx="557">
                  <c:v>8.351475377777778</c:v>
                </c:pt>
                <c:pt idx="558">
                  <c:v>8.336473599999998</c:v>
                </c:pt>
                <c:pt idx="559">
                  <c:v>8.3214544</c:v>
                </c:pt>
                <c:pt idx="560">
                  <c:v>8.306417777777778</c:v>
                </c:pt>
                <c:pt idx="561">
                  <c:v>8.291363733333334</c:v>
                </c:pt>
                <c:pt idx="562">
                  <c:v>8.276292266666667</c:v>
                </c:pt>
                <c:pt idx="563">
                  <c:v>8.261203377777777</c:v>
                </c:pt>
                <c:pt idx="564">
                  <c:v>8.246097066666668</c:v>
                </c:pt>
                <c:pt idx="565">
                  <c:v>8.230973333333333</c:v>
                </c:pt>
                <c:pt idx="566">
                  <c:v>8.215832177777777</c:v>
                </c:pt>
                <c:pt idx="567">
                  <c:v>8.200673600000002</c:v>
                </c:pt>
                <c:pt idx="568">
                  <c:v>8.185497599999998</c:v>
                </c:pt>
                <c:pt idx="569">
                  <c:v>8.170304177777778</c:v>
                </c:pt>
                <c:pt idx="570">
                  <c:v>8.155093333333333</c:v>
                </c:pt>
                <c:pt idx="571">
                  <c:v>8.139865066666665</c:v>
                </c:pt>
                <c:pt idx="572">
                  <c:v>8.124619377777778</c:v>
                </c:pt>
                <c:pt idx="573">
                  <c:v>8.109356266666666</c:v>
                </c:pt>
                <c:pt idx="574">
                  <c:v>8.094075733333334</c:v>
                </c:pt>
                <c:pt idx="575">
                  <c:v>8.078777777777777</c:v>
                </c:pt>
                <c:pt idx="576">
                  <c:v>8.063462399999999</c:v>
                </c:pt>
                <c:pt idx="577">
                  <c:v>8.048129600000001</c:v>
                </c:pt>
                <c:pt idx="578">
                  <c:v>8.032779377777777</c:v>
                </c:pt>
                <c:pt idx="579">
                  <c:v>8.017411733333333</c:v>
                </c:pt>
                <c:pt idx="580">
                  <c:v>8.002026666666666</c:v>
                </c:pt>
                <c:pt idx="581">
                  <c:v>7.986624177777777</c:v>
                </c:pt>
                <c:pt idx="582">
                  <c:v>7.971204266666668</c:v>
                </c:pt>
                <c:pt idx="583">
                  <c:v>7.955766933333332</c:v>
                </c:pt>
                <c:pt idx="584">
                  <c:v>7.940312177777777</c:v>
                </c:pt>
                <c:pt idx="585">
                  <c:v>7.92484</c:v>
                </c:pt>
                <c:pt idx="586">
                  <c:v>7.9093504</c:v>
                </c:pt>
                <c:pt idx="587">
                  <c:v>7.893843377777779</c:v>
                </c:pt>
                <c:pt idx="588">
                  <c:v>7.8783189333333326</c:v>
                </c:pt>
                <c:pt idx="589">
                  <c:v>7.862777066666666</c:v>
                </c:pt>
                <c:pt idx="590">
                  <c:v>7.847217777777778</c:v>
                </c:pt>
                <c:pt idx="591">
                  <c:v>7.831641066666666</c:v>
                </c:pt>
                <c:pt idx="592">
                  <c:v>7.816046933333334</c:v>
                </c:pt>
                <c:pt idx="593">
                  <c:v>7.800435377777777</c:v>
                </c:pt>
                <c:pt idx="594">
                  <c:v>7.784806399999999</c:v>
                </c:pt>
                <c:pt idx="595">
                  <c:v>7.769159999999999</c:v>
                </c:pt>
                <c:pt idx="596">
                  <c:v>7.753496177777778</c:v>
                </c:pt>
                <c:pt idx="597">
                  <c:v>7.7378149333333335</c:v>
                </c:pt>
                <c:pt idx="598">
                  <c:v>7.722116266666665</c:v>
                </c:pt>
                <c:pt idx="599">
                  <c:v>7.706400177777777</c:v>
                </c:pt>
                <c:pt idx="600">
                  <c:v>7.690666666666666</c:v>
                </c:pt>
                <c:pt idx="601">
                  <c:v>7.674915733333334</c:v>
                </c:pt>
                <c:pt idx="602">
                  <c:v>7.659147377777779</c:v>
                </c:pt>
                <c:pt idx="603">
                  <c:v>7.643361599999999</c:v>
                </c:pt>
                <c:pt idx="604">
                  <c:v>7.6275584</c:v>
                </c:pt>
                <c:pt idx="605">
                  <c:v>7.611737777777778</c:v>
                </c:pt>
                <c:pt idx="606">
                  <c:v>7.595899733333333</c:v>
                </c:pt>
                <c:pt idx="607">
                  <c:v>7.580044266666667</c:v>
                </c:pt>
                <c:pt idx="608">
                  <c:v>7.564171377777777</c:v>
                </c:pt>
                <c:pt idx="609">
                  <c:v>7.548281066666666</c:v>
                </c:pt>
                <c:pt idx="610">
                  <c:v>7.532373333333333</c:v>
                </c:pt>
                <c:pt idx="611">
                  <c:v>7.516448177777779</c:v>
                </c:pt>
                <c:pt idx="612">
                  <c:v>7.5005056</c:v>
                </c:pt>
                <c:pt idx="613">
                  <c:v>7.484545599999999</c:v>
                </c:pt>
                <c:pt idx="614">
                  <c:v>7.468568177777778</c:v>
                </c:pt>
                <c:pt idx="615">
                  <c:v>7.4525733333333335</c:v>
                </c:pt>
                <c:pt idx="616">
                  <c:v>7.436561066666667</c:v>
                </c:pt>
                <c:pt idx="617">
                  <c:v>7.420531377777779</c:v>
                </c:pt>
                <c:pt idx="618">
                  <c:v>7.404484266666666</c:v>
                </c:pt>
                <c:pt idx="619">
                  <c:v>7.388419733333333</c:v>
                </c:pt>
                <c:pt idx="620">
                  <c:v>7.372337777777778</c:v>
                </c:pt>
                <c:pt idx="621">
                  <c:v>7.3562384000000005</c:v>
                </c:pt>
                <c:pt idx="622">
                  <c:v>7.340121600000001</c:v>
                </c:pt>
                <c:pt idx="623">
                  <c:v>7.323987377777778</c:v>
                </c:pt>
                <c:pt idx="624">
                  <c:v>7.307835733333333</c:v>
                </c:pt>
                <c:pt idx="625">
                  <c:v>7.291666666666666</c:v>
                </c:pt>
                <c:pt idx="626">
                  <c:v>7.275480177777778</c:v>
                </c:pt>
                <c:pt idx="627">
                  <c:v>7.259276266666667</c:v>
                </c:pt>
                <c:pt idx="628">
                  <c:v>7.243054933333332</c:v>
                </c:pt>
                <c:pt idx="629">
                  <c:v>7.226816177777778</c:v>
                </c:pt>
                <c:pt idx="630">
                  <c:v>7.210559999999999</c:v>
                </c:pt>
                <c:pt idx="631">
                  <c:v>7.1942864</c:v>
                </c:pt>
                <c:pt idx="632">
                  <c:v>7.177995377777778</c:v>
                </c:pt>
                <c:pt idx="633">
                  <c:v>7.161686933333332</c:v>
                </c:pt>
                <c:pt idx="634">
                  <c:v>7.145361066666666</c:v>
                </c:pt>
                <c:pt idx="635">
                  <c:v>7.1290177777777775</c:v>
                </c:pt>
                <c:pt idx="636">
                  <c:v>7.112657066666667</c:v>
                </c:pt>
                <c:pt idx="637">
                  <c:v>7.096278933333334</c:v>
                </c:pt>
                <c:pt idx="638">
                  <c:v>7.079883377777778</c:v>
                </c:pt>
                <c:pt idx="639">
                  <c:v>7.063470399999999</c:v>
                </c:pt>
                <c:pt idx="640">
                  <c:v>7.04704</c:v>
                </c:pt>
                <c:pt idx="641">
                  <c:v>7.030592177777779</c:v>
                </c:pt>
                <c:pt idx="642">
                  <c:v>7.014126933333333</c:v>
                </c:pt>
                <c:pt idx="643">
                  <c:v>6.997644266666666</c:v>
                </c:pt>
                <c:pt idx="644">
                  <c:v>6.981144177777778</c:v>
                </c:pt>
                <c:pt idx="645">
                  <c:v>6.964626666666666</c:v>
                </c:pt>
                <c:pt idx="646">
                  <c:v>6.948091733333333</c:v>
                </c:pt>
                <c:pt idx="647">
                  <c:v>6.931539377777779</c:v>
                </c:pt>
                <c:pt idx="648">
                  <c:v>6.914969599999999</c:v>
                </c:pt>
                <c:pt idx="649">
                  <c:v>6.898382399999999</c:v>
                </c:pt>
                <c:pt idx="650">
                  <c:v>6.881777777777778</c:v>
                </c:pt>
                <c:pt idx="651">
                  <c:v>6.865155733333333</c:v>
                </c:pt>
                <c:pt idx="652">
                  <c:v>6.8485162666666675</c:v>
                </c:pt>
                <c:pt idx="653">
                  <c:v>6.831859377777777</c:v>
                </c:pt>
                <c:pt idx="654">
                  <c:v>6.815185066666666</c:v>
                </c:pt>
                <c:pt idx="655">
                  <c:v>6.798493333333333</c:v>
                </c:pt>
                <c:pt idx="656">
                  <c:v>6.781784177777778</c:v>
                </c:pt>
                <c:pt idx="657">
                  <c:v>6.7650576000000004</c:v>
                </c:pt>
                <c:pt idx="658">
                  <c:v>6.7483135999999995</c:v>
                </c:pt>
                <c:pt idx="659">
                  <c:v>6.731552177777777</c:v>
                </c:pt>
                <c:pt idx="660">
                  <c:v>6.714773333333333</c:v>
                </c:pt>
                <c:pt idx="661">
                  <c:v>6.697977066666667</c:v>
                </c:pt>
                <c:pt idx="662">
                  <c:v>6.681163377777779</c:v>
                </c:pt>
                <c:pt idx="663">
                  <c:v>6.664332266666666</c:v>
                </c:pt>
                <c:pt idx="664">
                  <c:v>6.647483733333333</c:v>
                </c:pt>
                <c:pt idx="665">
                  <c:v>6.630617777777778</c:v>
                </c:pt>
                <c:pt idx="666">
                  <c:v>6.6137344</c:v>
                </c:pt>
                <c:pt idx="667">
                  <c:v>6.596833600000001</c:v>
                </c:pt>
                <c:pt idx="668">
                  <c:v>6.579915377777776</c:v>
                </c:pt>
                <c:pt idx="669">
                  <c:v>6.562979733333332</c:v>
                </c:pt>
                <c:pt idx="670">
                  <c:v>6.546026666666666</c:v>
                </c:pt>
                <c:pt idx="671">
                  <c:v>6.529056177777779</c:v>
                </c:pt>
                <c:pt idx="672">
                  <c:v>6.512068266666667</c:v>
                </c:pt>
                <c:pt idx="673">
                  <c:v>6.495062933333332</c:v>
                </c:pt>
                <c:pt idx="674">
                  <c:v>6.4780401777777765</c:v>
                </c:pt>
                <c:pt idx="675">
                  <c:v>6.461</c:v>
                </c:pt>
                <c:pt idx="676">
                  <c:v>6.4439424</c:v>
                </c:pt>
                <c:pt idx="677">
                  <c:v>6.4268673777777785</c:v>
                </c:pt>
                <c:pt idx="678">
                  <c:v>6.409774933333333</c:v>
                </c:pt>
                <c:pt idx="679">
                  <c:v>6.392665066666666</c:v>
                </c:pt>
                <c:pt idx="680">
                  <c:v>6.375537777777778</c:v>
                </c:pt>
                <c:pt idx="681">
                  <c:v>6.358393066666666</c:v>
                </c:pt>
                <c:pt idx="682">
                  <c:v>6.341230933333334</c:v>
                </c:pt>
                <c:pt idx="683">
                  <c:v>6.324051377777776</c:v>
                </c:pt>
                <c:pt idx="684">
                  <c:v>6.306854399999999</c:v>
                </c:pt>
                <c:pt idx="685">
                  <c:v>6.28964</c:v>
                </c:pt>
                <c:pt idx="686">
                  <c:v>6.272408177777779</c:v>
                </c:pt>
                <c:pt idx="687">
                  <c:v>6.255158933333334</c:v>
                </c:pt>
                <c:pt idx="688">
                  <c:v>6.237892266666666</c:v>
                </c:pt>
                <c:pt idx="689">
                  <c:v>6.220608177777777</c:v>
                </c:pt>
                <c:pt idx="690">
                  <c:v>6.203306666666666</c:v>
                </c:pt>
                <c:pt idx="691">
                  <c:v>6.1859877333333335</c:v>
                </c:pt>
                <c:pt idx="692">
                  <c:v>6.1686513777777785</c:v>
                </c:pt>
                <c:pt idx="693">
                  <c:v>6.1512975999999995</c:v>
                </c:pt>
                <c:pt idx="694">
                  <c:v>6.1339264</c:v>
                </c:pt>
                <c:pt idx="695">
                  <c:v>6.116537777777777</c:v>
                </c:pt>
                <c:pt idx="696">
                  <c:v>6.0991317333333335</c:v>
                </c:pt>
                <c:pt idx="697">
                  <c:v>6.081708266666667</c:v>
                </c:pt>
                <c:pt idx="698">
                  <c:v>6.064267377777776</c:v>
                </c:pt>
                <c:pt idx="699">
                  <c:v>6.0468090666666665</c:v>
                </c:pt>
                <c:pt idx="700">
                  <c:v>6.029333333333334</c:v>
                </c:pt>
                <c:pt idx="701">
                  <c:v>6.011840177777779</c:v>
                </c:pt>
                <c:pt idx="702">
                  <c:v>5.9943296</c:v>
                </c:pt>
                <c:pt idx="703">
                  <c:v>5.976801599999999</c:v>
                </c:pt>
                <c:pt idx="704">
                  <c:v>5.959256177777776</c:v>
                </c:pt>
                <c:pt idx="705">
                  <c:v>5.941693333333333</c:v>
                </c:pt>
                <c:pt idx="706">
                  <c:v>5.924113066666667</c:v>
                </c:pt>
                <c:pt idx="707">
                  <c:v>5.9065153777777795</c:v>
                </c:pt>
                <c:pt idx="708">
                  <c:v>5.888900266666665</c:v>
                </c:pt>
                <c:pt idx="709">
                  <c:v>5.871267733333333</c:v>
                </c:pt>
                <c:pt idx="710">
                  <c:v>5.853617777777777</c:v>
                </c:pt>
                <c:pt idx="711">
                  <c:v>5.8359504</c:v>
                </c:pt>
                <c:pt idx="712">
                  <c:v>5.818265600000001</c:v>
                </c:pt>
                <c:pt idx="713">
                  <c:v>5.8005633777777765</c:v>
                </c:pt>
                <c:pt idx="714">
                  <c:v>5.7828437333333325</c:v>
                </c:pt>
                <c:pt idx="715">
                  <c:v>5.765106666666667</c:v>
                </c:pt>
                <c:pt idx="716">
                  <c:v>5.747352177777778</c:v>
                </c:pt>
                <c:pt idx="717">
                  <c:v>5.729580266666668</c:v>
                </c:pt>
                <c:pt idx="718">
                  <c:v>5.711790933333332</c:v>
                </c:pt>
                <c:pt idx="719">
                  <c:v>5.693984177777777</c:v>
                </c:pt>
                <c:pt idx="720">
                  <c:v>5.676159999999999</c:v>
                </c:pt>
                <c:pt idx="721">
                  <c:v>5.658318400000001</c:v>
                </c:pt>
                <c:pt idx="722">
                  <c:v>5.640459377777779</c:v>
                </c:pt>
                <c:pt idx="723">
                  <c:v>5.622582933333332</c:v>
                </c:pt>
                <c:pt idx="724">
                  <c:v>5.6046890666666656</c:v>
                </c:pt>
                <c:pt idx="725">
                  <c:v>5.586777777777778</c:v>
                </c:pt>
                <c:pt idx="726">
                  <c:v>5.568849066666667</c:v>
                </c:pt>
                <c:pt idx="727">
                  <c:v>5.550902933333334</c:v>
                </c:pt>
                <c:pt idx="728">
                  <c:v>5.532939377777777</c:v>
                </c:pt>
                <c:pt idx="729">
                  <c:v>5.514958399999999</c:v>
                </c:pt>
                <c:pt idx="730">
                  <c:v>5.49696</c:v>
                </c:pt>
                <c:pt idx="731">
                  <c:v>5.4789441777777785</c:v>
                </c:pt>
                <c:pt idx="732">
                  <c:v>5.460910933333334</c:v>
                </c:pt>
                <c:pt idx="733">
                  <c:v>5.442860266666665</c:v>
                </c:pt>
                <c:pt idx="734">
                  <c:v>5.424792177777779</c:v>
                </c:pt>
                <c:pt idx="735">
                  <c:v>5.4067066666666665</c:v>
                </c:pt>
                <c:pt idx="736">
                  <c:v>5.3886037333333325</c:v>
                </c:pt>
                <c:pt idx="737">
                  <c:v>5.370483377777779</c:v>
                </c:pt>
                <c:pt idx="738">
                  <c:v>5.352345599999999</c:v>
                </c:pt>
                <c:pt idx="739">
                  <c:v>5.334190400000001</c:v>
                </c:pt>
                <c:pt idx="740">
                  <c:v>5.316017777777778</c:v>
                </c:pt>
                <c:pt idx="741">
                  <c:v>5.297827733333332</c:v>
                </c:pt>
                <c:pt idx="742">
                  <c:v>5.279620266666668</c:v>
                </c:pt>
                <c:pt idx="743">
                  <c:v>5.261395377777777</c:v>
                </c:pt>
                <c:pt idx="744">
                  <c:v>5.243153066666668</c:v>
                </c:pt>
                <c:pt idx="745">
                  <c:v>5.224893333333333</c:v>
                </c:pt>
                <c:pt idx="746">
                  <c:v>5.206616177777777</c:v>
                </c:pt>
                <c:pt idx="747">
                  <c:v>5.188321600000001</c:v>
                </c:pt>
                <c:pt idx="748">
                  <c:v>5.170009599999998</c:v>
                </c:pt>
                <c:pt idx="749">
                  <c:v>5.151680177777779</c:v>
                </c:pt>
                <c:pt idx="750">
                  <c:v>5.133333333333333</c:v>
                </c:pt>
                <c:pt idx="751">
                  <c:v>5.114969066666665</c:v>
                </c:pt>
                <c:pt idx="752">
                  <c:v>5.096587377777778</c:v>
                </c:pt>
                <c:pt idx="753">
                  <c:v>5.078188266666666</c:v>
                </c:pt>
                <c:pt idx="754">
                  <c:v>5.059771733333334</c:v>
                </c:pt>
                <c:pt idx="755">
                  <c:v>5.041337777777778</c:v>
                </c:pt>
                <c:pt idx="756">
                  <c:v>5.022886399999999</c:v>
                </c:pt>
                <c:pt idx="757">
                  <c:v>5.004417600000001</c:v>
                </c:pt>
                <c:pt idx="758">
                  <c:v>4.985931377777776</c:v>
                </c:pt>
                <c:pt idx="759">
                  <c:v>4.967427733333334</c:v>
                </c:pt>
                <c:pt idx="760">
                  <c:v>4.948906666666667</c:v>
                </c:pt>
                <c:pt idx="761">
                  <c:v>4.930368177777776</c:v>
                </c:pt>
                <c:pt idx="762">
                  <c:v>4.911812266666668</c:v>
                </c:pt>
                <c:pt idx="763">
                  <c:v>4.893238933333333</c:v>
                </c:pt>
                <c:pt idx="764">
                  <c:v>4.874648177777779</c:v>
                </c:pt>
                <c:pt idx="765">
                  <c:v>4.85604</c:v>
                </c:pt>
                <c:pt idx="766">
                  <c:v>4.837414399999998</c:v>
                </c:pt>
                <c:pt idx="767">
                  <c:v>4.818771377777779</c:v>
                </c:pt>
                <c:pt idx="768">
                  <c:v>4.8001109333333325</c:v>
                </c:pt>
                <c:pt idx="769">
                  <c:v>4.781433066666668</c:v>
                </c:pt>
                <c:pt idx="770">
                  <c:v>4.762737777777778</c:v>
                </c:pt>
                <c:pt idx="771">
                  <c:v>4.744025066666666</c:v>
                </c:pt>
                <c:pt idx="772">
                  <c:v>4.725294933333334</c:v>
                </c:pt>
                <c:pt idx="773">
                  <c:v>4.706547377777777</c:v>
                </c:pt>
                <c:pt idx="774">
                  <c:v>4.6877824000000015</c:v>
                </c:pt>
                <c:pt idx="775">
                  <c:v>4.669</c:v>
                </c:pt>
                <c:pt idx="776">
                  <c:v>4.650200177777776</c:v>
                </c:pt>
                <c:pt idx="777">
                  <c:v>4.6313829333333345</c:v>
                </c:pt>
                <c:pt idx="778">
                  <c:v>4.612548266666666</c:v>
                </c:pt>
                <c:pt idx="779">
                  <c:v>4.593696177777779</c:v>
                </c:pt>
                <c:pt idx="780">
                  <c:v>4.574826666666667</c:v>
                </c:pt>
                <c:pt idx="781">
                  <c:v>4.555939733333331</c:v>
                </c:pt>
                <c:pt idx="782">
                  <c:v>4.537035377777778</c:v>
                </c:pt>
                <c:pt idx="783">
                  <c:v>4.5181135999999995</c:v>
                </c:pt>
                <c:pt idx="784">
                  <c:v>4.499174400000001</c:v>
                </c:pt>
                <c:pt idx="785">
                  <c:v>4.480217777777778</c:v>
                </c:pt>
                <c:pt idx="786">
                  <c:v>4.4612437333333315</c:v>
                </c:pt>
                <c:pt idx="787">
                  <c:v>4.442252266666667</c:v>
                </c:pt>
                <c:pt idx="788">
                  <c:v>4.423243377777776</c:v>
                </c:pt>
                <c:pt idx="789">
                  <c:v>4.404217066666668</c:v>
                </c:pt>
                <c:pt idx="790">
                  <c:v>4.385173333333333</c:v>
                </c:pt>
                <c:pt idx="791">
                  <c:v>4.366112177777777</c:v>
                </c:pt>
                <c:pt idx="792">
                  <c:v>4.3470336000000005</c:v>
                </c:pt>
                <c:pt idx="793">
                  <c:v>4.327937599999999</c:v>
                </c:pt>
                <c:pt idx="794">
                  <c:v>4.308824177777779</c:v>
                </c:pt>
                <c:pt idx="795">
                  <c:v>4.289693333333333</c:v>
                </c:pt>
                <c:pt idx="796">
                  <c:v>4.270545066666665</c:v>
                </c:pt>
                <c:pt idx="797">
                  <c:v>4.251379377777779</c:v>
                </c:pt>
                <c:pt idx="798">
                  <c:v>4.232196266666666</c:v>
                </c:pt>
                <c:pt idx="799">
                  <c:v>4.212995733333335</c:v>
                </c:pt>
                <c:pt idx="800">
                  <c:v>4.193777777777777</c:v>
                </c:pt>
                <c:pt idx="801">
                  <c:v>4.174542399999998</c:v>
                </c:pt>
                <c:pt idx="802">
                  <c:v>4.1552896</c:v>
                </c:pt>
                <c:pt idx="803">
                  <c:v>4.136019377777777</c:v>
                </c:pt>
                <c:pt idx="804">
                  <c:v>4.116731733333335</c:v>
                </c:pt>
                <c:pt idx="805">
                  <c:v>4.097426666666666</c:v>
                </c:pt>
                <c:pt idx="806">
                  <c:v>4.078104177777776</c:v>
                </c:pt>
                <c:pt idx="807">
                  <c:v>4.0587642666666675</c:v>
                </c:pt>
                <c:pt idx="808">
                  <c:v>4.039406933333333</c:v>
                </c:pt>
                <c:pt idx="809">
                  <c:v>4.020032177777779</c:v>
                </c:pt>
                <c:pt idx="810">
                  <c:v>4.00064</c:v>
                </c:pt>
                <c:pt idx="811">
                  <c:v>3.9812303999999985</c:v>
                </c:pt>
                <c:pt idx="812">
                  <c:v>3.9618033777777786</c:v>
                </c:pt>
                <c:pt idx="813">
                  <c:v>3.9423589333333324</c:v>
                </c:pt>
                <c:pt idx="814">
                  <c:v>3.9228970666666676</c:v>
                </c:pt>
                <c:pt idx="815">
                  <c:v>3.9034177777777774</c:v>
                </c:pt>
                <c:pt idx="816">
                  <c:v>3.883921066666665</c:v>
                </c:pt>
                <c:pt idx="817">
                  <c:v>3.864406933333334</c:v>
                </c:pt>
                <c:pt idx="818">
                  <c:v>3.844875377777777</c:v>
                </c:pt>
                <c:pt idx="819">
                  <c:v>3.8253264000000007</c:v>
                </c:pt>
                <c:pt idx="820">
                  <c:v>3.8057600000000003</c:v>
                </c:pt>
                <c:pt idx="821">
                  <c:v>3.786176177777776</c:v>
                </c:pt>
                <c:pt idx="822">
                  <c:v>3.7665749333333336</c:v>
                </c:pt>
                <c:pt idx="823">
                  <c:v>3.7469562666666665</c:v>
                </c:pt>
                <c:pt idx="824">
                  <c:v>3.727320177777779</c:v>
                </c:pt>
                <c:pt idx="825">
                  <c:v>3.7076666666666664</c:v>
                </c:pt>
                <c:pt idx="826">
                  <c:v>3.6879957333333317</c:v>
                </c:pt>
                <c:pt idx="827">
                  <c:v>3.6683073777777784</c:v>
                </c:pt>
                <c:pt idx="828">
                  <c:v>3.6486015999999992</c:v>
                </c:pt>
                <c:pt idx="829">
                  <c:v>3.6288784000000014</c:v>
                </c:pt>
                <c:pt idx="830">
                  <c:v>3.609137777777778</c:v>
                </c:pt>
                <c:pt idx="831">
                  <c:v>3.589379733333332</c:v>
                </c:pt>
                <c:pt idx="832">
                  <c:v>3.569604266666667</c:v>
                </c:pt>
                <c:pt idx="833">
                  <c:v>3.549811377777777</c:v>
                </c:pt>
                <c:pt idx="834">
                  <c:v>3.530001066666668</c:v>
                </c:pt>
                <c:pt idx="835">
                  <c:v>3.5101733333333334</c:v>
                </c:pt>
                <c:pt idx="836">
                  <c:v>3.4903281777777764</c:v>
                </c:pt>
                <c:pt idx="837">
                  <c:v>3.4704656000000007</c:v>
                </c:pt>
                <c:pt idx="838">
                  <c:v>3.4505855999999993</c:v>
                </c:pt>
                <c:pt idx="839">
                  <c:v>3.430688177777779</c:v>
                </c:pt>
                <c:pt idx="840">
                  <c:v>3.410773333333333</c:v>
                </c:pt>
                <c:pt idx="841">
                  <c:v>3.390841066666665</c:v>
                </c:pt>
                <c:pt idx="842">
                  <c:v>3.3708913777777783</c:v>
                </c:pt>
                <c:pt idx="843">
                  <c:v>3.350924266666666</c:v>
                </c:pt>
                <c:pt idx="844">
                  <c:v>3.330939733333335</c:v>
                </c:pt>
                <c:pt idx="845">
                  <c:v>3.3109377777777778</c:v>
                </c:pt>
                <c:pt idx="846">
                  <c:v>3.290918399999999</c:v>
                </c:pt>
                <c:pt idx="847">
                  <c:v>3.2708816</c:v>
                </c:pt>
                <c:pt idx="848">
                  <c:v>3.250827377777777</c:v>
                </c:pt>
                <c:pt idx="849">
                  <c:v>3.2307557333333348</c:v>
                </c:pt>
                <c:pt idx="850">
                  <c:v>3.2106666666666666</c:v>
                </c:pt>
                <c:pt idx="851">
                  <c:v>3.190560177777776</c:v>
                </c:pt>
                <c:pt idx="852">
                  <c:v>3.170436266666667</c:v>
                </c:pt>
                <c:pt idx="853">
                  <c:v>3.150294933333332</c:v>
                </c:pt>
                <c:pt idx="854">
                  <c:v>3.130136177777779</c:v>
                </c:pt>
                <c:pt idx="855">
                  <c:v>3.10996</c:v>
                </c:pt>
                <c:pt idx="856">
                  <c:v>3.089766399999999</c:v>
                </c:pt>
                <c:pt idx="857">
                  <c:v>3.069555377777778</c:v>
                </c:pt>
                <c:pt idx="858">
                  <c:v>3.0493269333333326</c:v>
                </c:pt>
                <c:pt idx="859">
                  <c:v>3.029081066666668</c:v>
                </c:pt>
                <c:pt idx="860">
                  <c:v>3.008817777777778</c:v>
                </c:pt>
                <c:pt idx="861">
                  <c:v>2.9885370666666655</c:v>
                </c:pt>
                <c:pt idx="862">
                  <c:v>2.9682389333333337</c:v>
                </c:pt>
                <c:pt idx="863">
                  <c:v>2.947923377777777</c:v>
                </c:pt>
                <c:pt idx="864">
                  <c:v>2.9275904000000015</c:v>
                </c:pt>
                <c:pt idx="865">
                  <c:v>2.90724</c:v>
                </c:pt>
                <c:pt idx="866">
                  <c:v>2.8868721777777764</c:v>
                </c:pt>
                <c:pt idx="867">
                  <c:v>2.866486933333334</c:v>
                </c:pt>
                <c:pt idx="868">
                  <c:v>2.846084266666666</c:v>
                </c:pt>
                <c:pt idx="869">
                  <c:v>2.825664177777779</c:v>
                </c:pt>
                <c:pt idx="870">
                  <c:v>2.8052266666666665</c:v>
                </c:pt>
                <c:pt idx="871">
                  <c:v>2.784771733333332</c:v>
                </c:pt>
                <c:pt idx="872">
                  <c:v>2.7642993777777787</c:v>
                </c:pt>
                <c:pt idx="873">
                  <c:v>2.743809599999999</c:v>
                </c:pt>
                <c:pt idx="874">
                  <c:v>2.7233024000000015</c:v>
                </c:pt>
                <c:pt idx="875">
                  <c:v>2.7027777777777775</c:v>
                </c:pt>
                <c:pt idx="876">
                  <c:v>2.682235733333332</c:v>
                </c:pt>
                <c:pt idx="877">
                  <c:v>2.6616762666666673</c:v>
                </c:pt>
                <c:pt idx="878">
                  <c:v>2.6410993777777767</c:v>
                </c:pt>
                <c:pt idx="879">
                  <c:v>2.620505066666668</c:v>
                </c:pt>
                <c:pt idx="880">
                  <c:v>2.599893333333333</c:v>
                </c:pt>
                <c:pt idx="881">
                  <c:v>2.5792641777777763</c:v>
                </c:pt>
                <c:pt idx="882">
                  <c:v>2.5586176000000007</c:v>
                </c:pt>
                <c:pt idx="883">
                  <c:v>2.5379535999999994</c:v>
                </c:pt>
                <c:pt idx="884">
                  <c:v>2.517272177777779</c:v>
                </c:pt>
                <c:pt idx="885">
                  <c:v>2.4965733333333335</c:v>
                </c:pt>
                <c:pt idx="886">
                  <c:v>2.4758570666666655</c:v>
                </c:pt>
                <c:pt idx="887">
                  <c:v>2.4551233777777783</c:v>
                </c:pt>
                <c:pt idx="888">
                  <c:v>2.4343722666666663</c:v>
                </c:pt>
                <c:pt idx="889">
                  <c:v>2.4136037333333347</c:v>
                </c:pt>
                <c:pt idx="890">
                  <c:v>2.3928177777777777</c:v>
                </c:pt>
                <c:pt idx="891">
                  <c:v>2.3720143999999985</c:v>
                </c:pt>
                <c:pt idx="892">
                  <c:v>2.3511936000000007</c:v>
                </c:pt>
                <c:pt idx="893">
                  <c:v>2.330355377777777</c:v>
                </c:pt>
                <c:pt idx="894">
                  <c:v>2.3094997333333342</c:v>
                </c:pt>
                <c:pt idx="895">
                  <c:v>2.2886266666666666</c:v>
                </c:pt>
                <c:pt idx="896">
                  <c:v>2.2677361777777763</c:v>
                </c:pt>
                <c:pt idx="897">
                  <c:v>2.2468282666666672</c:v>
                </c:pt>
                <c:pt idx="898">
                  <c:v>2.2259029333333324</c:v>
                </c:pt>
                <c:pt idx="899">
                  <c:v>2.204960177777779</c:v>
                </c:pt>
                <c:pt idx="900">
                  <c:v>2.1839999999999997</c:v>
                </c:pt>
                <c:pt idx="901">
                  <c:v>2.1630223999999982</c:v>
                </c:pt>
                <c:pt idx="902">
                  <c:v>2.1420273777777785</c:v>
                </c:pt>
                <c:pt idx="903">
                  <c:v>2.1210149333333326</c:v>
                </c:pt>
                <c:pt idx="904">
                  <c:v>2.099985066666668</c:v>
                </c:pt>
                <c:pt idx="905">
                  <c:v>2.0789377777777776</c:v>
                </c:pt>
                <c:pt idx="906">
                  <c:v>2.0578730666666654</c:v>
                </c:pt>
                <c:pt idx="907">
                  <c:v>2.036790933333334</c:v>
                </c:pt>
                <c:pt idx="908">
                  <c:v>2.015691377777777</c:v>
                </c:pt>
                <c:pt idx="909">
                  <c:v>1.9945744000000014</c:v>
                </c:pt>
                <c:pt idx="910">
                  <c:v>1.97344</c:v>
                </c:pt>
                <c:pt idx="911">
                  <c:v>1.9522881777777763</c:v>
                </c:pt>
                <c:pt idx="912">
                  <c:v>1.9311189333333338</c:v>
                </c:pt>
                <c:pt idx="913">
                  <c:v>1.909932266666666</c:v>
                </c:pt>
                <c:pt idx="914">
                  <c:v>1.8887281777777791</c:v>
                </c:pt>
                <c:pt idx="915">
                  <c:v>1.8675066666666666</c:v>
                </c:pt>
                <c:pt idx="916">
                  <c:v>1.8462677333333317</c:v>
                </c:pt>
                <c:pt idx="917">
                  <c:v>1.8250113777777783</c:v>
                </c:pt>
                <c:pt idx="918">
                  <c:v>1.8037375999999994</c:v>
                </c:pt>
                <c:pt idx="919">
                  <c:v>1.7824464000000013</c:v>
                </c:pt>
                <c:pt idx="920">
                  <c:v>1.761137777777778</c:v>
                </c:pt>
                <c:pt idx="921">
                  <c:v>1.7398117333333318</c:v>
                </c:pt>
                <c:pt idx="922">
                  <c:v>1.718468266666667</c:v>
                </c:pt>
                <c:pt idx="923">
                  <c:v>1.697107377777777</c:v>
                </c:pt>
                <c:pt idx="924">
                  <c:v>1.6757290666666682</c:v>
                </c:pt>
                <c:pt idx="925">
                  <c:v>1.6543333333333337</c:v>
                </c:pt>
                <c:pt idx="926">
                  <c:v>1.6329201777777766</c:v>
                </c:pt>
                <c:pt idx="927">
                  <c:v>1.6114896000000005</c:v>
                </c:pt>
                <c:pt idx="928">
                  <c:v>1.5900415999999993</c:v>
                </c:pt>
                <c:pt idx="929">
                  <c:v>1.568576177777779</c:v>
                </c:pt>
                <c:pt idx="930">
                  <c:v>1.5470933333333334</c:v>
                </c:pt>
                <c:pt idx="931">
                  <c:v>1.5255930666666653</c:v>
                </c:pt>
                <c:pt idx="932">
                  <c:v>1.5040753777777782</c:v>
                </c:pt>
                <c:pt idx="933">
                  <c:v>1.4825402666666658</c:v>
                </c:pt>
                <c:pt idx="934">
                  <c:v>1.4609877333333348</c:v>
                </c:pt>
                <c:pt idx="935">
                  <c:v>1.4394177777777777</c:v>
                </c:pt>
                <c:pt idx="936">
                  <c:v>1.4178303999999988</c:v>
                </c:pt>
                <c:pt idx="937">
                  <c:v>1.3962256000000008</c:v>
                </c:pt>
                <c:pt idx="938">
                  <c:v>1.374603377777777</c:v>
                </c:pt>
                <c:pt idx="939">
                  <c:v>1.3529637333333346</c:v>
                </c:pt>
                <c:pt idx="940">
                  <c:v>1.3313066666666666</c:v>
                </c:pt>
                <c:pt idx="941">
                  <c:v>1.3096321777777764</c:v>
                </c:pt>
                <c:pt idx="942">
                  <c:v>1.2879402666666675</c:v>
                </c:pt>
                <c:pt idx="943">
                  <c:v>1.2662309333333328</c:v>
                </c:pt>
                <c:pt idx="944">
                  <c:v>1.2445041777777792</c:v>
                </c:pt>
                <c:pt idx="945">
                  <c:v>1.2227599999999998</c:v>
                </c:pt>
                <c:pt idx="946">
                  <c:v>1.2009983999999985</c:v>
                </c:pt>
                <c:pt idx="947">
                  <c:v>1.1792193777777786</c:v>
                </c:pt>
                <c:pt idx="948">
                  <c:v>1.1574229333333326</c:v>
                </c:pt>
                <c:pt idx="949">
                  <c:v>1.1356090666666678</c:v>
                </c:pt>
                <c:pt idx="950">
                  <c:v>1.1137777777777775</c:v>
                </c:pt>
                <c:pt idx="951">
                  <c:v>1.0919290666666652</c:v>
                </c:pt>
                <c:pt idx="952">
                  <c:v>1.0700629333333342</c:v>
                </c:pt>
                <c:pt idx="953">
                  <c:v>1.0481793777777773</c:v>
                </c:pt>
                <c:pt idx="954">
                  <c:v>1.0262784000000011</c:v>
                </c:pt>
                <c:pt idx="955">
                  <c:v>1.00436</c:v>
                </c:pt>
                <c:pt idx="956">
                  <c:v>0.9824241777777762</c:v>
                </c:pt>
                <c:pt idx="957">
                  <c:v>0.9604709333333341</c:v>
                </c:pt>
                <c:pt idx="958">
                  <c:v>0.9385002666666661</c:v>
                </c:pt>
                <c:pt idx="959">
                  <c:v>0.9165121777777794</c:v>
                </c:pt>
                <c:pt idx="960">
                  <c:v>0.8945066666666666</c:v>
                </c:pt>
                <c:pt idx="961">
                  <c:v>0.8724837333333317</c:v>
                </c:pt>
                <c:pt idx="962">
                  <c:v>0.8504433777777785</c:v>
                </c:pt>
                <c:pt idx="963">
                  <c:v>0.8283855999999993</c:v>
                </c:pt>
                <c:pt idx="964">
                  <c:v>0.8063104000000014</c:v>
                </c:pt>
                <c:pt idx="965">
                  <c:v>0.7842177777777775</c:v>
                </c:pt>
                <c:pt idx="966">
                  <c:v>0.7621077333333317</c:v>
                </c:pt>
                <c:pt idx="967">
                  <c:v>0.7399802666666673</c:v>
                </c:pt>
                <c:pt idx="968">
                  <c:v>0.7178353777777771</c:v>
                </c:pt>
                <c:pt idx="969">
                  <c:v>0.6956730666666682</c:v>
                </c:pt>
                <c:pt idx="970">
                  <c:v>0.6734933333333335</c:v>
                </c:pt>
                <c:pt idx="971">
                  <c:v>0.651296177777776</c:v>
                </c:pt>
                <c:pt idx="972">
                  <c:v>0.6290816000000006</c:v>
                </c:pt>
                <c:pt idx="973">
                  <c:v>0.6068495999999992</c:v>
                </c:pt>
                <c:pt idx="974">
                  <c:v>0.5846001777777793</c:v>
                </c:pt>
                <c:pt idx="975">
                  <c:v>0.5623333333333334</c:v>
                </c:pt>
                <c:pt idx="976">
                  <c:v>0.540049066666665</c:v>
                </c:pt>
                <c:pt idx="977">
                  <c:v>0.5177473777777784</c:v>
                </c:pt>
                <c:pt idx="978">
                  <c:v>0.4954282666666658</c:v>
                </c:pt>
                <c:pt idx="979">
                  <c:v>0.47309173333333493</c:v>
                </c:pt>
                <c:pt idx="980">
                  <c:v>0.45073777777777785</c:v>
                </c:pt>
                <c:pt idx="981">
                  <c:v>0.4283663999999987</c:v>
                </c:pt>
                <c:pt idx="982">
                  <c:v>0.40597760000000066</c:v>
                </c:pt>
                <c:pt idx="983">
                  <c:v>0.38357137777777683</c:v>
                </c:pt>
                <c:pt idx="984">
                  <c:v>0.36114773333333483</c:v>
                </c:pt>
                <c:pt idx="985">
                  <c:v>0.3387066666666667</c:v>
                </c:pt>
                <c:pt idx="986">
                  <c:v>0.3162481777777765</c:v>
                </c:pt>
                <c:pt idx="987">
                  <c:v>0.2937722666666672</c:v>
                </c:pt>
                <c:pt idx="988">
                  <c:v>0.2712789333333324</c:v>
                </c:pt>
                <c:pt idx="989">
                  <c:v>0.24876817777777915</c:v>
                </c:pt>
                <c:pt idx="990">
                  <c:v>0.22624000000000016</c:v>
                </c:pt>
                <c:pt idx="991">
                  <c:v>0.20369439999999867</c:v>
                </c:pt>
                <c:pt idx="992">
                  <c:v>0.1811313777777782</c:v>
                </c:pt>
                <c:pt idx="993">
                  <c:v>0.1585509333333325</c:v>
                </c:pt>
                <c:pt idx="994">
                  <c:v>0.13595306666666804</c:v>
                </c:pt>
                <c:pt idx="995">
                  <c:v>0.11333777777777784</c:v>
                </c:pt>
                <c:pt idx="996">
                  <c:v>0.0907050666666654</c:v>
                </c:pt>
                <c:pt idx="997">
                  <c:v>0.0680549333333342</c:v>
                </c:pt>
                <c:pt idx="998">
                  <c:v>0.04538737777777682</c:v>
                </c:pt>
                <c:pt idx="999">
                  <c:v>0.022702400000001392</c:v>
                </c:pt>
                <c:pt idx="1000">
                  <c:v>0</c:v>
                </c:pt>
              </c:numCache>
            </c:numRef>
          </c:yVal>
          <c:smooth val="0"/>
        </c:ser>
        <c:axId val="33575530"/>
        <c:axId val="33744315"/>
      </c:scatterChart>
      <c:val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Stack Size (x10</a:t>
                </a:r>
                <a:r>
                  <a:rPr lang="en-US" cap="none" sz="800" b="0" i="0" u="none" baseline="30000"/>
                  <a:t>10</a:t>
                </a:r>
                <a:r>
                  <a:rPr lang="en-US" cap="none" sz="8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44315"/>
        <c:crosses val="autoZero"/>
        <c:crossBetween val="midCat"/>
        <c:dispUnits/>
      </c:val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Stack Rate (x10</a:t>
                </a:r>
                <a:r>
                  <a:rPr lang="en-US" cap="none" sz="800" b="0" i="0" u="none" baseline="30000"/>
                  <a:t>10</a:t>
                </a:r>
                <a:r>
                  <a:rPr lang="en-US" cap="none" sz="800" b="0" i="0" u="none" baseline="0"/>
                  <a:t>/Hour)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5755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10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10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10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10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10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"/>
  <sheetViews>
    <sheetView tabSelected="1" workbookViewId="0" topLeftCell="B2">
      <selection activeCell="A1" sqref="A1:C15"/>
      <selection activeCell="D19" sqref="D19"/>
    </sheetView>
  </sheetViews>
  <sheetFormatPr defaultColWidth="9.140625" defaultRowHeight="12.75"/>
  <cols>
    <col min="2" max="2" width="38.00390625" style="0" customWidth="1"/>
    <col min="3" max="3" width="9.140625" style="3" customWidth="1"/>
    <col min="4" max="4" width="11.57421875" style="0" customWidth="1"/>
  </cols>
  <sheetData>
    <row r="1" spans="1:4" ht="15.75">
      <c r="A1" s="1"/>
      <c r="B1" s="1"/>
      <c r="C1" s="2"/>
      <c r="D1" s="1"/>
    </row>
    <row r="2" spans="1:4" ht="15.75">
      <c r="A2" s="1"/>
      <c r="B2" s="5" t="s">
        <v>27</v>
      </c>
      <c r="C2" s="4" t="s">
        <v>28</v>
      </c>
      <c r="D2" s="7" t="s">
        <v>29</v>
      </c>
    </row>
    <row r="3" spans="1:4" ht="18.75">
      <c r="A3" s="1"/>
      <c r="B3" s="6" t="s">
        <v>0</v>
      </c>
      <c r="C3" s="2">
        <v>231</v>
      </c>
      <c r="D3" s="8" t="s">
        <v>36</v>
      </c>
    </row>
    <row r="4" spans="1:4" ht="18.75">
      <c r="A4" s="1"/>
      <c r="B4" s="6" t="s">
        <v>30</v>
      </c>
      <c r="C4" s="2">
        <v>82</v>
      </c>
      <c r="D4" s="9" t="s">
        <v>37</v>
      </c>
    </row>
    <row r="5" spans="1:4" ht="18.75">
      <c r="A5" s="1"/>
      <c r="B5" s="6" t="s">
        <v>31</v>
      </c>
      <c r="C5" s="2">
        <v>189</v>
      </c>
      <c r="D5" s="9" t="s">
        <v>37</v>
      </c>
    </row>
    <row r="6" spans="1:4" ht="18.75">
      <c r="A6" s="1"/>
      <c r="B6" s="6" t="s">
        <v>32</v>
      </c>
      <c r="C6" s="2">
        <v>7.1</v>
      </c>
      <c r="D6" s="8" t="s">
        <v>2</v>
      </c>
    </row>
    <row r="7" spans="1:4" ht="18.75">
      <c r="A7" s="1"/>
      <c r="B7" s="6" t="s">
        <v>33</v>
      </c>
      <c r="C7" s="2">
        <v>6.9</v>
      </c>
      <c r="D7" s="8" t="s">
        <v>2</v>
      </c>
    </row>
    <row r="8" spans="1:4" ht="15.75">
      <c r="A8" s="1"/>
      <c r="B8" s="6" t="s">
        <v>13</v>
      </c>
      <c r="C8" s="2">
        <v>110</v>
      </c>
      <c r="D8" s="8" t="s">
        <v>2</v>
      </c>
    </row>
    <row r="9" spans="1:4" ht="18.75">
      <c r="A9" s="1"/>
      <c r="B9" s="6" t="s">
        <v>34</v>
      </c>
      <c r="C9" s="2">
        <v>93</v>
      </c>
      <c r="D9" s="8" t="s">
        <v>3</v>
      </c>
    </row>
    <row r="10" spans="1:4" ht="18.75">
      <c r="A10" s="1"/>
      <c r="B10" s="6" t="s">
        <v>35</v>
      </c>
      <c r="C10" s="2">
        <v>80</v>
      </c>
      <c r="D10" s="8" t="s">
        <v>3</v>
      </c>
    </row>
    <row r="11" spans="1:4" ht="15.75">
      <c r="A11" s="1"/>
      <c r="B11" s="6" t="s">
        <v>4</v>
      </c>
      <c r="C11" s="2">
        <v>0.75</v>
      </c>
      <c r="D11" s="8" t="s">
        <v>2</v>
      </c>
    </row>
    <row r="12" spans="1:4" ht="15.75">
      <c r="A12" s="1"/>
      <c r="B12" s="6" t="s">
        <v>15</v>
      </c>
      <c r="C12" s="2">
        <v>500</v>
      </c>
      <c r="D12" s="8" t="s">
        <v>2</v>
      </c>
    </row>
    <row r="13" spans="1:4" ht="15.75">
      <c r="A13" s="1"/>
      <c r="B13" s="6" t="s">
        <v>25</v>
      </c>
      <c r="C13" s="2">
        <v>95</v>
      </c>
      <c r="D13" s="8" t="s">
        <v>3</v>
      </c>
    </row>
    <row r="14" spans="1:4" ht="18.75">
      <c r="A14" s="1"/>
      <c r="B14" s="6" t="s">
        <v>6</v>
      </c>
      <c r="C14" s="2">
        <v>14</v>
      </c>
      <c r="D14" s="8" t="s">
        <v>38</v>
      </c>
    </row>
    <row r="15" spans="1:4" ht="18.75">
      <c r="A15" s="1"/>
      <c r="B15" s="6" t="s">
        <v>16</v>
      </c>
      <c r="C15" s="2">
        <v>225</v>
      </c>
      <c r="D15" s="8" t="s">
        <v>39</v>
      </c>
    </row>
    <row r="16" spans="1:4" ht="18.75">
      <c r="A16" s="1"/>
      <c r="B16" s="6" t="s">
        <v>7</v>
      </c>
      <c r="C16" s="2">
        <v>350</v>
      </c>
      <c r="D16" s="8" t="s">
        <v>39</v>
      </c>
    </row>
    <row r="17" spans="1:4" ht="15.75">
      <c r="A17" s="1"/>
      <c r="B17" s="6" t="s">
        <v>8</v>
      </c>
      <c r="C17" s="2">
        <v>80</v>
      </c>
      <c r="D17" s="8" t="s">
        <v>3</v>
      </c>
    </row>
    <row r="18" spans="1:4" ht="15.75">
      <c r="A18" s="1"/>
      <c r="B18" s="6" t="s">
        <v>9</v>
      </c>
      <c r="C18" s="2">
        <v>5</v>
      </c>
      <c r="D18" s="8" t="s">
        <v>3</v>
      </c>
    </row>
    <row r="20" ht="12.75">
      <c r="B20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L144"/>
  <sheetViews>
    <sheetView workbookViewId="0" topLeftCell="I1">
      <selection activeCell="Q4" sqref="Q4"/>
      <selection activeCell="Q5" sqref="Q5:V144"/>
    </sheetView>
  </sheetViews>
  <sheetFormatPr defaultColWidth="9.140625" defaultRowHeight="12.75"/>
  <cols>
    <col min="1" max="1" width="14.57421875" style="0" customWidth="1"/>
    <col min="2" max="8" width="10.28125" style="0" customWidth="1"/>
  </cols>
  <sheetData>
    <row r="1" spans="2:32" ht="12.75">
      <c r="B1" t="s">
        <v>24</v>
      </c>
      <c r="I1" t="s">
        <v>10</v>
      </c>
      <c r="P1" t="s">
        <v>14</v>
      </c>
      <c r="X1" t="s">
        <v>11</v>
      </c>
      <c r="AF1" t="s">
        <v>12</v>
      </c>
    </row>
    <row r="2" spans="1:38" ht="12.75">
      <c r="A2" t="s">
        <v>5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P2" t="s">
        <v>5</v>
      </c>
      <c r="Q2">
        <v>2</v>
      </c>
      <c r="R2">
        <v>3</v>
      </c>
      <c r="S2">
        <v>4</v>
      </c>
      <c r="T2">
        <v>5</v>
      </c>
      <c r="U2">
        <v>6</v>
      </c>
      <c r="V2">
        <v>7</v>
      </c>
      <c r="X2" t="s">
        <v>5</v>
      </c>
      <c r="Y2">
        <v>2</v>
      </c>
      <c r="Z2">
        <v>3</v>
      </c>
      <c r="AA2">
        <v>4</v>
      </c>
      <c r="AB2">
        <v>5</v>
      </c>
      <c r="AC2">
        <v>6</v>
      </c>
      <c r="AD2">
        <v>7</v>
      </c>
      <c r="AF2" t="s">
        <v>5</v>
      </c>
      <c r="AG2">
        <v>2</v>
      </c>
      <c r="AH2">
        <v>3</v>
      </c>
      <c r="AI2">
        <v>4</v>
      </c>
      <c r="AJ2">
        <v>5</v>
      </c>
      <c r="AK2">
        <v>6</v>
      </c>
      <c r="AL2">
        <v>7</v>
      </c>
    </row>
    <row r="3" ht="12.75">
      <c r="A3" t="s">
        <v>1</v>
      </c>
    </row>
    <row r="4" spans="1:38" ht="12.75">
      <c r="A4">
        <v>5</v>
      </c>
      <c r="B4">
        <f>IF($A4/B$2-Params!$C$11&gt;0.01,$A4/B$2-Params!$C$11,0.01)</f>
        <v>1.75</v>
      </c>
      <c r="C4">
        <f>IF($A4/C$2-Params!$C$11&gt;0.01,$A4/C$2-Params!$C$11,0.01)</f>
        <v>0.9166666666666667</v>
      </c>
      <c r="D4">
        <f>IF($A4/D$2-Params!$C$11&gt;0.01,$A4/D$2-Params!$C$11,0.01)</f>
        <v>0.5</v>
      </c>
      <c r="E4">
        <f>IF($A4/E$2-Params!$C$11&gt;0.01,$A4/E$2-Params!$C$11,0.01)</f>
        <v>0.25</v>
      </c>
      <c r="F4">
        <f>IF($A4/F$2-Params!$C$11&gt;0.01,$A4/F$2-Params!$C$11,0.01)</f>
        <v>0.08333333333333337</v>
      </c>
      <c r="G4">
        <f>IF($A4/G$2-Params!$C$11&gt;0.01,$A4/G$2-Params!$C$11,0.01)</f>
        <v>0.01</v>
      </c>
      <c r="I4">
        <f>VLOOKUP(B4,StackRate!$F$4:$G$1004,2)</f>
        <v>19.95</v>
      </c>
      <c r="J4">
        <f>VLOOKUP(C4,StackRate!$F$4:$G$1004,2)</f>
        <v>10.5</v>
      </c>
      <c r="K4">
        <f>VLOOKUP(D4,StackRate!$F$4:$G$1004,2)</f>
        <v>5.25</v>
      </c>
      <c r="L4">
        <f>VLOOKUP(E4,StackRate!$F$4:$G$1004,2)</f>
        <v>2.45</v>
      </c>
      <c r="M4">
        <f>VLOOKUP(F4,StackRate!$F$4:$G$1004,2)</f>
        <v>0.7</v>
      </c>
      <c r="N4">
        <f>VLOOKUP(G4,StackRate!$F$4:$G$1004,2)</f>
        <v>0</v>
      </c>
      <c r="Q4">
        <f>RecStash(Params!$C$10,Params!$C$9,I4*(1-Params!$C$18*0.01),Q$2,$A4,Params!$C$12,Params!$C$13)</f>
        <v>36.67887971210898</v>
      </c>
      <c r="R4">
        <f>RecStash(Params!$C$10,Params!$C$9,J4*(1-Params!$C$18*0.01),R$2,$A4,Params!$C$12,Params!$C$13)</f>
        <v>28.950904260467247</v>
      </c>
      <c r="S4">
        <f>RecStash(Params!$C$10,Params!$C$9,K4*(1-Params!$C$18*0.01),S$2,$A4,Params!$C$12,Params!$C$13)</f>
        <v>19.321468292724372</v>
      </c>
      <c r="T4">
        <f>RecStash(Params!$C$10,Params!$C$9,L4*(1-Params!$C$18*0.01),T$2,$A4,Params!$C$12,Params!$C$13)</f>
        <v>11.284645359725786</v>
      </c>
      <c r="U4">
        <f>RecStash(Params!$C$10,Params!$C$9,M4*(1-Params!$C$18*0.01),U$2,$A4,Params!$C$12,Params!$C$13)</f>
        <v>3.8740317275363014</v>
      </c>
      <c r="V4">
        <f>RecStash(Params!$C$10,Params!$C$9,N4*(1-Params!$C$18*0.01),V$2,$A4,Params!$C$12,Params!$C$13)</f>
        <v>0</v>
      </c>
      <c r="Y4">
        <f>(Params!$C$3/250)*LumDensity(Params!$C$5,Params!$C$4,Q4)</f>
        <v>27.79085358027073</v>
      </c>
      <c r="Z4">
        <f>(Params!$C$3/250)*LumDensity(Params!$C$5,Params!$C$4,R4)</f>
        <v>21.935521140070826</v>
      </c>
      <c r="AA4">
        <f>(Params!$C$3/250)*LumDensity(Params!$C$5,Params!$C$4,S4)</f>
        <v>14.639490096031402</v>
      </c>
      <c r="AB4">
        <f>(Params!$C$3/250)*LumDensity(Params!$C$5,Params!$C$4,T4)</f>
        <v>8.550150096157035</v>
      </c>
      <c r="AC4">
        <f>(Params!$C$3/250)*LumDensity(Params!$C$5,Params!$C$4,U4)</f>
        <v>2.935276359319705</v>
      </c>
      <c r="AD4">
        <f>(Params!$C$3/250)*LumDensity(Params!$C$5,Params!$C$4,V4)</f>
        <v>0</v>
      </c>
      <c r="AG4">
        <f>IntLum(Params!$C$7,Params!$C$6,Y4,$A4)*Params!$C$8/$A4</f>
        <v>8.180830853474003</v>
      </c>
      <c r="AH4">
        <f>IntLum(Params!$C$7,Params!$C$6,Z4,$A4)*Params!$C$8/$A4</f>
        <v>6.457188787361257</v>
      </c>
      <c r="AI4">
        <f>IntLum(Params!$C$7,Params!$C$6,AA4,$A4)*Params!$C$8/$A4</f>
        <v>4.309446340351452</v>
      </c>
      <c r="AJ4">
        <f>IntLum(Params!$C$7,Params!$C$6,AB4,$A4)*Params!$C$8/$A4</f>
        <v>2.5169191549457173</v>
      </c>
      <c r="AK4">
        <f>IntLum(Params!$C$7,Params!$C$6,AC4,$A4)*Params!$C$8/$A4</f>
        <v>0.8640612399484835</v>
      </c>
      <c r="AL4">
        <f>IntLum(Params!$C$7,Params!$C$6,AD4,$A4)*Params!$C$8/$A4</f>
        <v>0</v>
      </c>
    </row>
    <row r="5" spans="1:38" ht="12.75">
      <c r="A5">
        <v>5.25</v>
      </c>
      <c r="B5">
        <f>IF($A5/B$2-Params!$C$11&gt;0.01,$A5/B$2-Params!$C$11,0.01)</f>
        <v>1.875</v>
      </c>
      <c r="C5">
        <f>IF($A5/C$2-Params!$C$11&gt;0.01,$A5/C$2-Params!$C$11,0.01)</f>
        <v>1</v>
      </c>
      <c r="D5">
        <f>IF($A5/D$2-Params!$C$11&gt;0.01,$A5/D$2-Params!$C$11,0.01)</f>
        <v>0.5625</v>
      </c>
      <c r="E5">
        <f>IF($A5/E$2-Params!$C$11&gt;0.01,$A5/E$2-Params!$C$11,0.01)</f>
        <v>0.30000000000000004</v>
      </c>
      <c r="F5">
        <f>IF($A5/F$2-Params!$C$11&gt;0.01,$A5/F$2-Params!$C$11,0.01)</f>
        <v>0.125</v>
      </c>
      <c r="G5">
        <f>IF($A5/G$2-Params!$C$11&gt;0.01,$A5/G$2-Params!$C$11,0.01)</f>
        <v>0.01</v>
      </c>
      <c r="I5">
        <f>VLOOKUP(B5,StackRate!$F$4:$G$1004,2)</f>
        <v>21.7</v>
      </c>
      <c r="J5">
        <f>VLOOKUP(C5,StackRate!$F$4:$G$1004,2)</f>
        <v>11.2</v>
      </c>
      <c r="K5">
        <f>VLOOKUP(D5,StackRate!$F$4:$G$1004,2)</f>
        <v>5.95</v>
      </c>
      <c r="L5">
        <f>VLOOKUP(E5,StackRate!$F$4:$G$1004,2)</f>
        <v>3.15</v>
      </c>
      <c r="M5">
        <f>VLOOKUP(F5,StackRate!$F$4:$G$1004,2)</f>
        <v>1.05</v>
      </c>
      <c r="N5">
        <f>VLOOKUP(G5,StackRate!$F$4:$G$1004,2)</f>
        <v>0</v>
      </c>
      <c r="Q5">
        <f>RecStash(Params!$C$10,Params!$C$9,I5*(1-Params!$C$18*0.01),Q$2,$A5,Params!$C$12,Params!$C$13)</f>
        <v>39.871997175731806</v>
      </c>
      <c r="R5">
        <f>RecStash(Params!$C$10,Params!$C$9,J5*(1-Params!$C$18*0.01),R$2,$A5,Params!$C$12,Params!$C$13)</f>
        <v>30.864384085819143</v>
      </c>
      <c r="S5">
        <f>RecStash(Params!$C$10,Params!$C$9,K5*(1-Params!$C$18*0.01),S$2,$A5,Params!$C$12,Params!$C$13)</f>
        <v>21.882762755222426</v>
      </c>
      <c r="T5">
        <f>RecStash(Params!$C$10,Params!$C$9,L5*(1-Params!$C$18*0.01),T$2,$A5,Params!$C$12,Params!$C$13)</f>
        <v>14.496872011385621</v>
      </c>
      <c r="U5">
        <f>RecStash(Params!$C$10,Params!$C$9,M5*(1-Params!$C$18*0.01),U$2,$A5,Params!$C$12,Params!$C$13)</f>
        <v>5.807509939813436</v>
      </c>
      <c r="V5">
        <f>RecStash(Params!$C$10,Params!$C$9,N5*(1-Params!$C$18*0.01),V$2,$A5,Params!$C$12,Params!$C$13)</f>
        <v>0</v>
      </c>
      <c r="Y5">
        <f>(Params!$C$3/250)*LumDensity(Params!$C$5,Params!$C$4,Q5)</f>
        <v>30.210214820108476</v>
      </c>
      <c r="Z5">
        <f>(Params!$C$3/250)*LumDensity(Params!$C$5,Params!$C$4,R5)</f>
        <v>23.38532653414345</v>
      </c>
      <c r="AA5">
        <f>(Params!$C$3/250)*LumDensity(Params!$C$5,Params!$C$4,S5)</f>
        <v>16.580131684376926</v>
      </c>
      <c r="AB5">
        <f>(Params!$C$3/250)*LumDensity(Params!$C$5,Params!$C$4,T5)</f>
        <v>10.983989985586657</v>
      </c>
      <c r="AC5">
        <f>(Params!$C$3/250)*LumDensity(Params!$C$5,Params!$C$4,U5)</f>
        <v>4.400234131197845</v>
      </c>
      <c r="AD5">
        <f>(Params!$C$3/250)*LumDensity(Params!$C$5,Params!$C$4,V5)</f>
        <v>0</v>
      </c>
      <c r="AG5">
        <f>IntLum(Params!$C$7,Params!$C$6,Y5,$A5)*Params!$C$8/$A5</f>
        <v>8.78228627280988</v>
      </c>
      <c r="AH5">
        <f>IntLum(Params!$C$7,Params!$C$6,Z5,$A5)*Params!$C$8/$A5</f>
        <v>6.798251301056033</v>
      </c>
      <c r="AI5">
        <f>IntLum(Params!$C$7,Params!$C$6,AA5,$A5)*Params!$C$8/$A5</f>
        <v>4.819941326473521</v>
      </c>
      <c r="AJ5">
        <f>IntLum(Params!$C$7,Params!$C$6,AB5,$A5)*Params!$C$8/$A5</f>
        <v>3.193110179636667</v>
      </c>
      <c r="AK5">
        <f>IntLum(Params!$C$7,Params!$C$6,AC5,$A5)*Params!$C$8/$A5</f>
        <v>1.2791738171238063</v>
      </c>
      <c r="AL5">
        <f>IntLum(Params!$C$7,Params!$C$6,AD5,$A5)*Params!$C$8/$A5</f>
        <v>0</v>
      </c>
    </row>
    <row r="6" spans="1:38" ht="12.75">
      <c r="A6">
        <v>5.5</v>
      </c>
      <c r="B6">
        <f>IF($A6/B$2-Params!$C$11&gt;0.01,$A6/B$2-Params!$C$11,0.01)</f>
        <v>2</v>
      </c>
      <c r="C6">
        <f>IF($A6/C$2-Params!$C$11&gt;0.01,$A6/C$2-Params!$C$11,0.01)</f>
        <v>1.0833333333333333</v>
      </c>
      <c r="D6">
        <f>IF($A6/D$2-Params!$C$11&gt;0.01,$A6/D$2-Params!$C$11,0.01)</f>
        <v>0.625</v>
      </c>
      <c r="E6">
        <f>IF($A6/E$2-Params!$C$11&gt;0.01,$A6/E$2-Params!$C$11,0.01)</f>
        <v>0.3500000000000001</v>
      </c>
      <c r="F6">
        <f>IF($A6/F$2-Params!$C$11&gt;0.01,$A6/F$2-Params!$C$11,0.01)</f>
        <v>0.16666666666666663</v>
      </c>
      <c r="G6">
        <f>IF($A6/G$2-Params!$C$11&gt;0.01,$A6/G$2-Params!$C$11,0.01)</f>
        <v>0.0357142857142857</v>
      </c>
      <c r="I6">
        <f>VLOOKUP(B6,StackRate!$F$4:$G$1004,2)</f>
        <v>23.1</v>
      </c>
      <c r="J6">
        <f>VLOOKUP(C6,StackRate!$F$4:$G$1004,2)</f>
        <v>12.25</v>
      </c>
      <c r="K6">
        <f>VLOOKUP(D6,StackRate!$F$4:$G$1004,2)</f>
        <v>7</v>
      </c>
      <c r="L6">
        <f>VLOOKUP(E6,StackRate!$F$4:$G$1004,2)</f>
        <v>3.85</v>
      </c>
      <c r="M6">
        <f>VLOOKUP(F6,StackRate!$F$4:$G$1004,2)</f>
        <v>1.75</v>
      </c>
      <c r="N6">
        <f>VLOOKUP(G6,StackRate!$F$4:$G$1004,2)</f>
        <v>0.35</v>
      </c>
      <c r="Q6">
        <f>RecStash(Params!$C$10,Params!$C$9,I6*(1-Params!$C$18*0.01),Q$2,$A6,Params!$C$12,Params!$C$13)</f>
        <v>42.42156342941795</v>
      </c>
      <c r="R6">
        <f>RecStash(Params!$C$10,Params!$C$9,J6*(1-Params!$C$18*0.01),R$2,$A6,Params!$C$12,Params!$C$13)</f>
        <v>33.73493971669427</v>
      </c>
      <c r="S6">
        <f>RecStash(Params!$C$10,Params!$C$9,K6*(1-Params!$C$18*0.01),S$2,$A6,Params!$C$12,Params!$C$13)</f>
        <v>25.72136060494591</v>
      </c>
      <c r="T6">
        <f>RecStash(Params!$C$10,Params!$C$9,L6*(1-Params!$C$18*0.01),T$2,$A6,Params!$C$12,Params!$C$13)</f>
        <v>17.703798565909295</v>
      </c>
      <c r="U6">
        <f>RecStash(Params!$C$10,Params!$C$9,M6*(1-Params!$C$18*0.01),U$2,$A6,Params!$C$12,Params!$C$13)</f>
        <v>9.66981575494294</v>
      </c>
      <c r="V6">
        <f>RecStash(Params!$C$10,Params!$C$9,N6*(1-Params!$C$18*0.01),V$2,$A6,Params!$C$12,Params!$C$13)</f>
        <v>2.2593740511121694</v>
      </c>
      <c r="Y6">
        <f>(Params!$C$3/250)*LumDensity(Params!$C$5,Params!$C$4,Q6)</f>
        <v>32.141970179201394</v>
      </c>
      <c r="Z6">
        <f>(Params!$C$3/250)*LumDensity(Params!$C$5,Params!$C$4,R6)</f>
        <v>25.560289124544916</v>
      </c>
      <c r="AA6">
        <f>(Params!$C$3/250)*LumDensity(Params!$C$5,Params!$C$4,S6)</f>
        <v>19.488560503155416</v>
      </c>
      <c r="AB6">
        <f>(Params!$C$3/250)*LumDensity(Params!$C$5,Params!$C$4,T6)</f>
        <v>13.413814097418154</v>
      </c>
      <c r="AC6">
        <f>(Params!$C$3/250)*LumDensity(Params!$C$5,Params!$C$4,U6)</f>
        <v>7.326626001205167</v>
      </c>
      <c r="AD6">
        <f>(Params!$C$3/250)*LumDensity(Params!$C$5,Params!$C$4,V6)</f>
        <v>1.7118825310466683</v>
      </c>
      <c r="AG6">
        <f>IntLum(Params!$C$7,Params!$C$6,Y6,$A6)*Params!$C$8/$A6</f>
        <v>9.22909983906405</v>
      </c>
      <c r="AH6">
        <f>IntLum(Params!$C$7,Params!$C$6,Z6,$A6)*Params!$C$8/$A6</f>
        <v>7.339265730462737</v>
      </c>
      <c r="AI6">
        <f>IntLum(Params!$C$7,Params!$C$6,AA6,$A6)*Params!$C$8/$A6</f>
        <v>5.595857055447325</v>
      </c>
      <c r="AJ6">
        <f>IntLum(Params!$C$7,Params!$C$6,AB6,$A6)*Params!$C$8/$A6</f>
        <v>3.8515818674931293</v>
      </c>
      <c r="AK6">
        <f>IntLum(Params!$C$7,Params!$C$6,AC6,$A6)*Params!$C$8/$A6</f>
        <v>2.1037342288482312</v>
      </c>
      <c r="AL6">
        <f>IntLum(Params!$C$7,Params!$C$6,AD6,$A6)*Params!$C$8/$A6</f>
        <v>0.49154220179081487</v>
      </c>
    </row>
    <row r="7" spans="1:38" ht="12.75">
      <c r="A7">
        <v>5.75</v>
      </c>
      <c r="B7">
        <f>IF($A7/B$2-Params!$C$11&gt;0.01,$A7/B$2-Params!$C$11,0.01)</f>
        <v>2.125</v>
      </c>
      <c r="C7">
        <f>IF($A7/C$2-Params!$C$11&gt;0.01,$A7/C$2-Params!$C$11,0.01)</f>
        <v>1.1666666666666667</v>
      </c>
      <c r="D7">
        <f>IF($A7/D$2-Params!$C$11&gt;0.01,$A7/D$2-Params!$C$11,0.01)</f>
        <v>0.6875</v>
      </c>
      <c r="E7">
        <f>IF($A7/E$2-Params!$C$11&gt;0.01,$A7/E$2-Params!$C$11,0.01)</f>
        <v>0.3999999999999999</v>
      </c>
      <c r="F7">
        <f>IF($A7/F$2-Params!$C$11&gt;0.01,$A7/F$2-Params!$C$11,0.01)</f>
        <v>0.20833333333333337</v>
      </c>
      <c r="G7">
        <f>IF($A7/G$2-Params!$C$11&gt;0.01,$A7/G$2-Params!$C$11,0.01)</f>
        <v>0.0714285714285714</v>
      </c>
      <c r="I7">
        <f>VLOOKUP(B7,StackRate!$F$4:$G$1004,2)</f>
        <v>24.15</v>
      </c>
      <c r="J7">
        <f>VLOOKUP(C7,StackRate!$F$4:$G$1004,2)</f>
        <v>13.3</v>
      </c>
      <c r="K7">
        <f>VLOOKUP(D7,StackRate!$F$4:$G$1004,2)</f>
        <v>7.7</v>
      </c>
      <c r="L7">
        <f>VLOOKUP(E7,StackRate!$F$4:$G$1004,2)</f>
        <v>4.2</v>
      </c>
      <c r="M7">
        <f>VLOOKUP(F7,StackRate!$F$4:$G$1004,2)</f>
        <v>2.1</v>
      </c>
      <c r="N7">
        <f>VLOOKUP(G7,StackRate!$F$4:$G$1004,2)</f>
        <v>0.7</v>
      </c>
      <c r="Q7">
        <f>RecStash(Params!$C$10,Params!$C$9,I7*(1-Params!$C$18*0.01),Q$2,$A7,Params!$C$12,Params!$C$13)</f>
        <v>44.32917162536071</v>
      </c>
      <c r="R7">
        <f>RecStash(Params!$C$10,Params!$C$9,J7*(1-Params!$C$18*0.01),R$2,$A7,Params!$C$12,Params!$C$13)</f>
        <v>36.60157478742774</v>
      </c>
      <c r="S7">
        <f>RecStash(Params!$C$10,Params!$C$9,K7*(1-Params!$C$18*0.01),S$2,$A7,Params!$C$12,Params!$C$13)</f>
        <v>28.274248418749266</v>
      </c>
      <c r="T7">
        <f>RecStash(Params!$C$10,Params!$C$9,L7*(1-Params!$C$18*0.01),T$2,$A7,Params!$C$12,Params!$C$13)</f>
        <v>19.3028714883474</v>
      </c>
      <c r="U7">
        <f>RecStash(Params!$C$10,Params!$C$9,M7*(1-Params!$C$18*0.01),U$2,$A7,Params!$C$12,Params!$C$13)</f>
        <v>11.596717561312127</v>
      </c>
      <c r="V7">
        <f>RecStash(Params!$C$10,Params!$C$9,N7*(1-Params!$C$18*0.01),V$2,$A7,Params!$C$12,Params!$C$13)</f>
        <v>4.515672914385946</v>
      </c>
      <c r="Y7">
        <f>(Params!$C$3/250)*LumDensity(Params!$C$5,Params!$C$4,Q7)</f>
        <v>33.587326757103305</v>
      </c>
      <c r="Z7">
        <f>(Params!$C$3/250)*LumDensity(Params!$C$5,Params!$C$4,R7)</f>
        <v>27.732281184938245</v>
      </c>
      <c r="AA7">
        <f>(Params!$C$3/250)*LumDensity(Params!$C$5,Params!$C$4,S7)</f>
        <v>21.422832541917945</v>
      </c>
      <c r="AB7">
        <f>(Params!$C$3/250)*LumDensity(Params!$C$5,Params!$C$4,T7)</f>
        <v>14.625399669291056</v>
      </c>
      <c r="AC7">
        <f>(Params!$C$3/250)*LumDensity(Params!$C$5,Params!$C$4,U7)</f>
        <v>8.786600961854973</v>
      </c>
      <c r="AD7">
        <f>(Params!$C$3/250)*LumDensity(Params!$C$5,Params!$C$4,V7)</f>
        <v>3.4214350537719436</v>
      </c>
      <c r="AG7">
        <f>IntLum(Params!$C$7,Params!$C$6,Y7,$A7)*Params!$C$8/$A7</f>
        <v>9.527262027688776</v>
      </c>
      <c r="AH7">
        <f>IntLum(Params!$C$7,Params!$C$6,Z7,$A7)*Params!$C$8/$A7</f>
        <v>7.866440559118694</v>
      </c>
      <c r="AI7">
        <f>IntLum(Params!$C$7,Params!$C$6,AA7,$A7)*Params!$C$8/$A7</f>
        <v>6.076724726506715</v>
      </c>
      <c r="AJ7">
        <f>IntLum(Params!$C$7,Params!$C$6,AB7,$A7)*Params!$C$8/$A7</f>
        <v>4.14858901741979</v>
      </c>
      <c r="AK7">
        <f>IntLum(Params!$C$7,Params!$C$6,AC7,$A7)*Params!$C$8/$A7</f>
        <v>2.4923760768972314</v>
      </c>
      <c r="AL7">
        <f>IntLum(Params!$C$7,Params!$C$6,AD7,$A7)*Params!$C$8/$A7</f>
        <v>0.9705121370253409</v>
      </c>
    </row>
    <row r="8" spans="1:38" ht="12.75">
      <c r="A8">
        <v>6</v>
      </c>
      <c r="B8">
        <f>IF($A8/B$2-Params!$C$11&gt;0.01,$A8/B$2-Params!$C$11,0.01)</f>
        <v>2.25</v>
      </c>
      <c r="C8">
        <f>IF($A8/C$2-Params!$C$11&gt;0.01,$A8/C$2-Params!$C$11,0.01)</f>
        <v>1.25</v>
      </c>
      <c r="D8">
        <f>IF($A8/D$2-Params!$C$11&gt;0.01,$A8/D$2-Params!$C$11,0.01)</f>
        <v>0.75</v>
      </c>
      <c r="E8">
        <f>IF($A8/E$2-Params!$C$11&gt;0.01,$A8/E$2-Params!$C$11,0.01)</f>
        <v>0.44999999999999996</v>
      </c>
      <c r="F8">
        <f>IF($A8/F$2-Params!$C$11&gt;0.01,$A8/F$2-Params!$C$11,0.01)</f>
        <v>0.25</v>
      </c>
      <c r="G8">
        <f>IF($A8/G$2-Params!$C$11&gt;0.01,$A8/G$2-Params!$C$11,0.01)</f>
        <v>0.1071428571428571</v>
      </c>
      <c r="I8">
        <f>VLOOKUP(B8,StackRate!$F$4:$G$1004,2)</f>
        <v>25.55</v>
      </c>
      <c r="J8">
        <f>VLOOKUP(C8,StackRate!$F$4:$G$1004,2)</f>
        <v>14.35</v>
      </c>
      <c r="K8">
        <f>VLOOKUP(D8,StackRate!$F$4:$G$1004,2)</f>
        <v>8.4</v>
      </c>
      <c r="L8">
        <f>VLOOKUP(E8,StackRate!$F$4:$G$1004,2)</f>
        <v>4.9</v>
      </c>
      <c r="M8">
        <f>VLOOKUP(F8,StackRate!$F$4:$G$1004,2)</f>
        <v>2.45</v>
      </c>
      <c r="N8">
        <f>VLOOKUP(G8,StackRate!$F$4:$G$1004,2)</f>
        <v>1.05</v>
      </c>
      <c r="Q8">
        <f>RecStash(Params!$C$10,Params!$C$9,I8*(1-Params!$C$18*0.01),Q$2,$A8,Params!$C$12,Params!$C$13)</f>
        <v>46.87376397504133</v>
      </c>
      <c r="R8">
        <f>RecStash(Params!$C$10,Params!$C$9,J8*(1-Params!$C$18*0.01),R$2,$A8,Params!$C$12,Params!$C$13)</f>
        <v>39.4642937678747</v>
      </c>
      <c r="S8">
        <f>RecStash(Params!$C$10,Params!$C$9,K8*(1-Params!$C$18*0.01),S$2,$A8,Params!$C$12,Params!$C$13)</f>
        <v>30.82365359835296</v>
      </c>
      <c r="T8">
        <f>RecStash(Params!$C$10,Params!$C$9,L8*(1-Params!$C$18*0.01),T$2,$A8,Params!$C$12,Params!$C$13)</f>
        <v>22.501464950528426</v>
      </c>
      <c r="U8">
        <f>RecStash(Params!$C$10,Params!$C$9,M8*(1-Params!$C$18*0.01),U$2,$A8,Params!$C$12,Params!$C$13)</f>
        <v>13.521271940561775</v>
      </c>
      <c r="V8">
        <f>RecStash(Params!$C$10,Params!$C$9,N8*(1-Params!$C$18*0.01),V$2,$A8,Params!$C$12,Params!$C$13)</f>
        <v>6.768900566288139</v>
      </c>
      <c r="Y8">
        <f>(Params!$C$3/250)*LumDensity(Params!$C$5,Params!$C$4,Q8)</f>
        <v>35.515313488609316</v>
      </c>
      <c r="Z8">
        <f>(Params!$C$3/250)*LumDensity(Params!$C$5,Params!$C$4,R8)</f>
        <v>29.901306102043304</v>
      </c>
      <c r="AA8">
        <f>(Params!$C$3/250)*LumDensity(Params!$C$5,Params!$C$4,S8)</f>
        <v>23.35446585840007</v>
      </c>
      <c r="AB8">
        <f>(Params!$C$3/250)*LumDensity(Params!$C$5,Params!$C$4,T8)</f>
        <v>17.048909963716376</v>
      </c>
      <c r="AC8">
        <f>(Params!$C$3/250)*LumDensity(Params!$C$5,Params!$C$4,U8)</f>
        <v>10.244797323924846</v>
      </c>
      <c r="AD8">
        <f>(Params!$C$3/250)*LumDensity(Params!$C$5,Params!$C$4,V8)</f>
        <v>5.128660581065197</v>
      </c>
      <c r="AG8">
        <f>IntLum(Params!$C$7,Params!$C$6,Y8,$A8)*Params!$C$8/$A8</f>
        <v>9.953707982833542</v>
      </c>
      <c r="AH8">
        <f>IntLum(Params!$C$7,Params!$C$6,Z8,$A8)*Params!$C$8/$A8</f>
        <v>8.380296835631624</v>
      </c>
      <c r="AI8">
        <f>IntLum(Params!$C$7,Params!$C$6,AA8,$A8)*Params!$C$8/$A8</f>
        <v>6.545445060596953</v>
      </c>
      <c r="AJ8">
        <f>IntLum(Params!$C$7,Params!$C$6,AB8,$A8)*Params!$C$8/$A8</f>
        <v>4.778216902375962</v>
      </c>
      <c r="AK8">
        <f>IntLum(Params!$C$7,Params!$C$6,AC8,$A8)*Params!$C$8/$A8</f>
        <v>2.8712606165891814</v>
      </c>
      <c r="AL8">
        <f>IntLum(Params!$C$7,Params!$C$6,AD8,$A8)*Params!$C$8/$A8</f>
        <v>1.4373853065767015</v>
      </c>
    </row>
    <row r="9" spans="1:38" ht="12.75">
      <c r="A9">
        <v>6.25</v>
      </c>
      <c r="B9">
        <f>IF($A9/B$2-Params!$C$11&gt;0.01,$A9/B$2-Params!$C$11,0.01)</f>
        <v>2.375</v>
      </c>
      <c r="C9">
        <f>IF($A9/C$2-Params!$C$11&gt;0.01,$A9/C$2-Params!$C$11,0.01)</f>
        <v>1.3333333333333335</v>
      </c>
      <c r="D9">
        <f>IF($A9/D$2-Params!$C$11&gt;0.01,$A9/D$2-Params!$C$11,0.01)</f>
        <v>0.8125</v>
      </c>
      <c r="E9">
        <f>IF($A9/E$2-Params!$C$11&gt;0.01,$A9/E$2-Params!$C$11,0.01)</f>
        <v>0.5</v>
      </c>
      <c r="F9">
        <f>IF($A9/F$2-Params!$C$11&gt;0.01,$A9/F$2-Params!$C$11,0.01)</f>
        <v>0.29166666666666674</v>
      </c>
      <c r="G9">
        <f>IF($A9/G$2-Params!$C$11&gt;0.01,$A9/G$2-Params!$C$11,0.01)</f>
        <v>0.1428571428571429</v>
      </c>
      <c r="I9">
        <f>VLOOKUP(B9,StackRate!$F$4:$G$1004,2)</f>
        <v>26.95</v>
      </c>
      <c r="J9">
        <f>VLOOKUP(C9,StackRate!$F$4:$G$1004,2)</f>
        <v>15.4</v>
      </c>
      <c r="K9">
        <f>VLOOKUP(D9,StackRate!$F$4:$G$1004,2)</f>
        <v>9.1</v>
      </c>
      <c r="L9">
        <f>VLOOKUP(E9,StackRate!$F$4:$G$1004,2)</f>
        <v>5.25</v>
      </c>
      <c r="M9">
        <f>VLOOKUP(F9,StackRate!$F$4:$G$1004,2)</f>
        <v>3.15</v>
      </c>
      <c r="N9">
        <f>VLOOKUP(G9,StackRate!$F$4:$G$1004,2)</f>
        <v>1.4</v>
      </c>
      <c r="Q9">
        <f>RecStash(Params!$C$10,Params!$C$9,I9*(1-Params!$C$18*0.01),Q$2,$A9,Params!$C$12,Params!$C$13)</f>
        <v>49.41560761666545</v>
      </c>
      <c r="R9">
        <f>RecStash(Params!$C$10,Params!$C$9,J9*(1-Params!$C$18*0.01),R$2,$A9,Params!$C$12,Params!$C$13)</f>
        <v>42.32310112371578</v>
      </c>
      <c r="S9">
        <f>RecStash(Params!$C$10,Params!$C$9,K9*(1-Params!$C$18*0.01),S$2,$A9,Params!$C$12,Params!$C$13)</f>
        <v>33.36958039077082</v>
      </c>
      <c r="T9">
        <f>RecStash(Params!$C$10,Params!$C$9,L9*(1-Params!$C$18*0.01),T$2,$A9,Params!$C$12,Params!$C$13)</f>
        <v>24.095780380014702</v>
      </c>
      <c r="U9">
        <f>RecStash(Params!$C$10,Params!$C$9,M9*(1-Params!$C$18*0.01),U$2,$A9,Params!$C$12,Params!$C$13)</f>
        <v>17.367676216782794</v>
      </c>
      <c r="V9">
        <f>RecStash(Params!$C$10,Params!$C$9,N9*(1-Params!$C$18*0.01),V$2,$A9,Params!$C$12,Params!$C$13)</f>
        <v>9.019060978477686</v>
      </c>
      <c r="Y9">
        <f>(Params!$C$3/250)*LumDensity(Params!$C$5,Params!$C$4,Q9)</f>
        <v>37.44121757899508</v>
      </c>
      <c r="Z9">
        <f>(Params!$C$3/250)*LumDensity(Params!$C$5,Params!$C$4,R9)</f>
        <v>32.06736725941697</v>
      </c>
      <c r="AA9">
        <f>(Params!$C$3/250)*LumDensity(Params!$C$5,Params!$C$4,S9)</f>
        <v>25.283463670479236</v>
      </c>
      <c r="AB9">
        <f>(Params!$C$3/250)*LumDensity(Params!$C$5,Params!$C$4,T9)</f>
        <v>18.25689087832954</v>
      </c>
      <c r="AC9">
        <f>(Params!$C$3/250)*LumDensity(Params!$C$5,Params!$C$4,U9)</f>
        <v>13.159140915931987</v>
      </c>
      <c r="AD9">
        <f>(Params!$C$3/250)*LumDensity(Params!$C$5,Params!$C$4,V9)</f>
        <v>6.833562122172974</v>
      </c>
      <c r="AG9">
        <f>IntLum(Params!$C$7,Params!$C$6,Y9,$A9)*Params!$C$8/$A9</f>
        <v>10.369662457557176</v>
      </c>
      <c r="AH9">
        <f>IntLum(Params!$C$7,Params!$C$6,Z9,$A9)*Params!$C$8/$A9</f>
        <v>8.881329077535822</v>
      </c>
      <c r="AI9">
        <f>IntLum(Params!$C$7,Params!$C$6,AA9,$A9)*Params!$C$8/$A9</f>
        <v>7.002469496821751</v>
      </c>
      <c r="AJ9">
        <f>IntLum(Params!$C$7,Params!$C$6,AB9,$A9)*Params!$C$8/$A9</f>
        <v>5.05640062407963</v>
      </c>
      <c r="AK9">
        <f>IntLum(Params!$C$7,Params!$C$6,AC9,$A9)*Params!$C$8/$A9</f>
        <v>3.6445355774486803</v>
      </c>
      <c r="AL9">
        <f>IntLum(Params!$C$7,Params!$C$6,AD9,$A9)*Params!$C$8/$A9</f>
        <v>1.8926129322630798</v>
      </c>
    </row>
    <row r="10" spans="1:38" ht="12.75">
      <c r="A10">
        <v>6.5</v>
      </c>
      <c r="B10">
        <f>IF($A10/B$2-Params!$C$11&gt;0.01,$A10/B$2-Params!$C$11,0.01)</f>
        <v>2.5</v>
      </c>
      <c r="C10">
        <f>IF($A10/C$2-Params!$C$11&gt;0.01,$A10/C$2-Params!$C$11,0.01)</f>
        <v>1.4166666666666665</v>
      </c>
      <c r="D10">
        <f>IF($A10/D$2-Params!$C$11&gt;0.01,$A10/D$2-Params!$C$11,0.01)</f>
        <v>0.875</v>
      </c>
      <c r="E10">
        <f>IF($A10/E$2-Params!$C$11&gt;0.01,$A10/E$2-Params!$C$11,0.01)</f>
        <v>0.55</v>
      </c>
      <c r="F10">
        <f>IF($A10/F$2-Params!$C$11&gt;0.01,$A10/F$2-Params!$C$11,0.01)</f>
        <v>0.33333333333333326</v>
      </c>
      <c r="G10">
        <f>IF($A10/G$2-Params!$C$11&gt;0.01,$A10/G$2-Params!$C$11,0.01)</f>
        <v>0.1785714285714286</v>
      </c>
      <c r="I10">
        <f>VLOOKUP(B10,StackRate!$F$4:$G$1004,2)</f>
        <v>28.7</v>
      </c>
      <c r="J10">
        <f>VLOOKUP(C10,StackRate!$F$4:$G$1004,2)</f>
        <v>16.1</v>
      </c>
      <c r="K10">
        <f>VLOOKUP(D10,StackRate!$F$4:$G$1004,2)</f>
        <v>9.8</v>
      </c>
      <c r="L10">
        <f>VLOOKUP(E10,StackRate!$F$4:$G$1004,2)</f>
        <v>5.95</v>
      </c>
      <c r="M10">
        <f>VLOOKUP(F10,StackRate!$F$4:$G$1004,2)</f>
        <v>3.5</v>
      </c>
      <c r="N10">
        <f>VLOOKUP(G10,StackRate!$F$4:$G$1004,2)</f>
        <v>1.75</v>
      </c>
      <c r="Q10">
        <f>RecStash(Params!$C$10,Params!$C$9,I10*(1-Params!$C$18*0.01),Q$2,$A10,Params!$C$12,Params!$C$13)</f>
        <v>52.59232202472572</v>
      </c>
      <c r="R10">
        <f>RecStash(Params!$C$10,Params!$C$9,J10*(1-Params!$C$18*0.01),R$2,$A10,Params!$C$12,Params!$C$13)</f>
        <v>44.22313430313064</v>
      </c>
      <c r="S10">
        <f>RecStash(Params!$C$10,Params!$C$9,K10*(1-Params!$C$18*0.01),S$2,$A10,Params!$C$12,Params!$C$13)</f>
        <v>35.91203303849313</v>
      </c>
      <c r="T10">
        <f>RecStash(Params!$C$10,Params!$C$9,L10*(1-Params!$C$18*0.01),T$2,$A10,Params!$C$12,Params!$C$13)</f>
        <v>27.286061197882095</v>
      </c>
      <c r="U10">
        <f>RecStash(Params!$C$10,Params!$C$9,M10*(1-Params!$C$18*0.01),U$2,$A10,Params!$C$12,Params!$C$13)</f>
        <v>19.285681387156238</v>
      </c>
      <c r="V10">
        <f>RecStash(Params!$C$10,Params!$C$9,N10*(1-Params!$C$18*0.01),V$2,$A10,Params!$C$12,Params!$C$13)</f>
        <v>11.266158117811107</v>
      </c>
      <c r="Y10">
        <f>(Params!$C$3/250)*LumDensity(Params!$C$5,Params!$C$4,Q10)</f>
        <v>39.84815055169418</v>
      </c>
      <c r="Z10">
        <f>(Params!$C$3/250)*LumDensity(Params!$C$5,Params!$C$4,R10)</f>
        <v>33.50698439879603</v>
      </c>
      <c r="AA10">
        <f>(Params!$C$3/250)*LumDensity(Params!$C$5,Params!$C$4,S10)</f>
        <v>27.209829192605472</v>
      </c>
      <c r="AB10">
        <f>(Params!$C$3/250)*LumDensity(Params!$C$5,Params!$C$4,T10)</f>
        <v>20.674102848411305</v>
      </c>
      <c r="AC10">
        <f>(Params!$C$3/250)*LumDensity(Params!$C$5,Params!$C$4,U10)</f>
        <v>14.612375073420537</v>
      </c>
      <c r="AD10">
        <f>(Params!$C$3/250)*LumDensity(Params!$C$5,Params!$C$4,V10)</f>
        <v>8.53614268270312</v>
      </c>
      <c r="AG10">
        <f>IntLum(Params!$C$7,Params!$C$6,Y10,$A10)*Params!$C$8/$A10</f>
        <v>10.907751768167232</v>
      </c>
      <c r="AH10">
        <f>IntLum(Params!$C$7,Params!$C$6,Z10,$A10)*Params!$C$8/$A10</f>
        <v>9.171965656167204</v>
      </c>
      <c r="AI10">
        <f>IntLum(Params!$C$7,Params!$C$6,AA10,$A10)*Params!$C$8/$A10</f>
        <v>7.448226790403755</v>
      </c>
      <c r="AJ10">
        <f>IntLum(Params!$C$7,Params!$C$6,AB10,$A10)*Params!$C$8/$A10</f>
        <v>5.659183143455625</v>
      </c>
      <c r="AK10">
        <f>IntLum(Params!$C$7,Params!$C$6,AC10,$A10)*Params!$C$8/$A10</f>
        <v>3.999888522742222</v>
      </c>
      <c r="AL10">
        <f>IntLum(Params!$C$7,Params!$C$6,AD10,$A10)*Params!$C$8/$A10</f>
        <v>2.336623510789865</v>
      </c>
    </row>
    <row r="11" spans="1:38" ht="12.75">
      <c r="A11">
        <v>6.75</v>
      </c>
      <c r="B11">
        <f>IF($A11/B$2-Params!$C$11&gt;0.01,$A11/B$2-Params!$C$11,0.01)</f>
        <v>2.625</v>
      </c>
      <c r="C11">
        <f>IF($A11/C$2-Params!$C$11&gt;0.01,$A11/C$2-Params!$C$11,0.01)</f>
        <v>1.5</v>
      </c>
      <c r="D11">
        <f>IF($A11/D$2-Params!$C$11&gt;0.01,$A11/D$2-Params!$C$11,0.01)</f>
        <v>0.9375</v>
      </c>
      <c r="E11">
        <f>IF($A11/E$2-Params!$C$11&gt;0.01,$A11/E$2-Params!$C$11,0.01)</f>
        <v>0.6000000000000001</v>
      </c>
      <c r="F11">
        <f>IF($A11/F$2-Params!$C$11&gt;0.01,$A11/F$2-Params!$C$11,0.01)</f>
        <v>0.375</v>
      </c>
      <c r="G11">
        <f>IF($A11/G$2-Params!$C$11&gt;0.01,$A11/G$2-Params!$C$11,0.01)</f>
        <v>0.2142857142857143</v>
      </c>
      <c r="I11">
        <f>VLOOKUP(B11,StackRate!$F$4:$G$1004,2)</f>
        <v>30.1</v>
      </c>
      <c r="J11">
        <f>VLOOKUP(C11,StackRate!$F$4:$G$1004,2)</f>
        <v>17.15</v>
      </c>
      <c r="K11">
        <f>VLOOKUP(D11,StackRate!$F$4:$G$1004,2)</f>
        <v>10.5</v>
      </c>
      <c r="L11">
        <f>VLOOKUP(E11,StackRate!$F$4:$G$1004,2)</f>
        <v>7</v>
      </c>
      <c r="M11">
        <f>VLOOKUP(F11,StackRate!$F$4:$G$1004,2)</f>
        <v>3.85</v>
      </c>
      <c r="N11">
        <f>VLOOKUP(G11,StackRate!$F$4:$G$1004,2)</f>
        <v>2.1</v>
      </c>
      <c r="Q11">
        <f>RecStash(Params!$C$10,Params!$C$9,I11*(1-Params!$C$18*0.01),Q$2,$A11,Params!$C$12,Params!$C$13)</f>
        <v>55.128146368123346</v>
      </c>
      <c r="R11">
        <f>RecStash(Params!$C$10,Params!$C$9,J11*(1-Params!$C$18*0.01),R$2,$A11,Params!$C$12,Params!$C$13)</f>
        <v>47.07519672202288</v>
      </c>
      <c r="S11">
        <f>RecStash(Params!$C$10,Params!$C$9,K11*(1-Params!$C$18*0.01),S$2,$A11,Params!$C$12,Params!$C$13)</f>
        <v>38.45101577949086</v>
      </c>
      <c r="T11">
        <f>RecStash(Params!$C$10,Params!$C$9,L11*(1-Params!$C$18*0.01),T$2,$A11,Params!$C$12,Params!$C$13)</f>
        <v>32.06559942103693</v>
      </c>
      <c r="U11">
        <f>RecStash(Params!$C$10,Params!$C$9,M11*(1-Params!$C$18*0.01),U$2,$A11,Params!$C$12,Params!$C$13)</f>
        <v>21.201349188244944</v>
      </c>
      <c r="V11">
        <f>RecStash(Params!$C$10,Params!$C$9,N11*(1-Params!$C$18*0.01),V$2,$A11,Params!$C$12,Params!$C$13)</f>
        <v>13.510195946347952</v>
      </c>
      <c r="Y11">
        <f>(Params!$C$3/250)*LumDensity(Params!$C$5,Params!$C$4,Q11)</f>
        <v>41.769493940199695</v>
      </c>
      <c r="Z11">
        <f>(Params!$C$3/250)*LumDensity(Params!$C$5,Params!$C$4,R11)</f>
        <v>35.667935052342294</v>
      </c>
      <c r="AA11">
        <f>(Params!$C$3/250)*LumDensity(Params!$C$5,Params!$C$4,S11)</f>
        <v>29.133565635804633</v>
      </c>
      <c r="AB11">
        <f>(Params!$C$3/250)*LumDensity(Params!$C$5,Params!$C$4,T11)</f>
        <v>24.295463369331262</v>
      </c>
      <c r="AC11">
        <f>(Params!$C$3/250)*LumDensity(Params!$C$5,Params!$C$4,U11)</f>
        <v>16.063838252949427</v>
      </c>
      <c r="AD11">
        <f>(Params!$C$3/250)*LumDensity(Params!$C$5,Params!$C$4,V11)</f>
        <v>10.236405264628917</v>
      </c>
      <c r="AG11">
        <f>IntLum(Params!$C$7,Params!$C$6,Y11,$A11)*Params!$C$8/$A11</f>
        <v>11.302225163890482</v>
      </c>
      <c r="AH11">
        <f>IntLum(Params!$C$7,Params!$C$6,Z11,$A11)*Params!$C$8/$A11</f>
        <v>9.651230959842152</v>
      </c>
      <c r="AI11">
        <f>IntLum(Params!$C$7,Params!$C$6,AA11,$A11)*Params!$C$8/$A11</f>
        <v>7.883124442787346</v>
      </c>
      <c r="AJ11">
        <f>IntLum(Params!$C$7,Params!$C$6,AB11,$A11)*Params!$C$8/$A11</f>
        <v>6.574003454635162</v>
      </c>
      <c r="AK11">
        <f>IntLum(Params!$C$7,Params!$C$6,AC11,$A11)*Params!$C$8/$A11</f>
        <v>4.346643921304916</v>
      </c>
      <c r="AL11">
        <f>IntLum(Params!$C$7,Params!$C$6,AD11,$A11)*Params!$C$8/$A11</f>
        <v>2.769824248656359</v>
      </c>
    </row>
    <row r="12" spans="1:38" ht="12.75">
      <c r="A12">
        <v>7</v>
      </c>
      <c r="B12">
        <f>IF($A12/B$2-Params!$C$11&gt;0.01,$A12/B$2-Params!$C$11,0.01)</f>
        <v>2.75</v>
      </c>
      <c r="C12">
        <f>IF($A12/C$2-Params!$C$11&gt;0.01,$A12/C$2-Params!$C$11,0.01)</f>
        <v>1.5833333333333335</v>
      </c>
      <c r="D12">
        <f>IF($A12/D$2-Params!$C$11&gt;0.01,$A12/D$2-Params!$C$11,0.01)</f>
        <v>1</v>
      </c>
      <c r="E12">
        <f>IF($A12/E$2-Params!$C$11&gt;0.01,$A12/E$2-Params!$C$11,0.01)</f>
        <v>0.6499999999999999</v>
      </c>
      <c r="F12">
        <f>IF($A12/F$2-Params!$C$11&gt;0.01,$A12/F$2-Params!$C$11,0.01)</f>
        <v>0.41666666666666674</v>
      </c>
      <c r="G12">
        <f>IF($A12/G$2-Params!$C$11&gt;0.01,$A12/G$2-Params!$C$11,0.01)</f>
        <v>0.25</v>
      </c>
      <c r="I12">
        <f>VLOOKUP(B12,StackRate!$F$4:$G$1004,2)</f>
        <v>31.5</v>
      </c>
      <c r="J12">
        <f>VLOOKUP(C12,StackRate!$F$4:$G$1004,2)</f>
        <v>18.2</v>
      </c>
      <c r="K12">
        <f>VLOOKUP(D12,StackRate!$F$4:$G$1004,2)</f>
        <v>11.2</v>
      </c>
      <c r="L12">
        <f>VLOOKUP(E12,StackRate!$F$4:$G$1004,2)</f>
        <v>7.35</v>
      </c>
      <c r="M12">
        <f>VLOOKUP(F12,StackRate!$F$4:$G$1004,2)</f>
        <v>4.55</v>
      </c>
      <c r="N12">
        <f>VLOOKUP(G12,StackRate!$F$4:$G$1004,2)</f>
        <v>2.45</v>
      </c>
      <c r="Q12">
        <f>RecStash(Params!$C$10,Params!$C$9,I12*(1-Params!$C$18*0.01),Q$2,$A12,Params!$C$12,Params!$C$13)</f>
        <v>57.66122910377873</v>
      </c>
      <c r="R12">
        <f>RecStash(Params!$C$10,Params!$C$9,J12*(1-Params!$C$18*0.01),R$2,$A12,Params!$C$12,Params!$C$13)</f>
        <v>49.923359855108764</v>
      </c>
      <c r="S12">
        <f>RecStash(Params!$C$10,Params!$C$9,K12*(1-Params!$C$18*0.01),S$2,$A12,Params!$C$12,Params!$C$13)</f>
        <v>40.98653284722004</v>
      </c>
      <c r="T12">
        <f>RecStash(Params!$C$10,Params!$C$9,L12*(1-Params!$C$18*0.01),T$2,$A12,Params!$C$12,Params!$C$13)</f>
        <v>33.65083000161439</v>
      </c>
      <c r="U12">
        <f>RecStash(Params!$C$10,Params!$C$9,M12*(1-Params!$C$18*0.01),U$2,$A12,Params!$C$12,Params!$C$13)</f>
        <v>25.03191485327578</v>
      </c>
      <c r="V12">
        <f>RecStash(Params!$C$10,Params!$C$9,N12*(1-Params!$C$18*0.01),V$2,$A12,Params!$C$12,Params!$C$13)</f>
        <v>15.751178421356197</v>
      </c>
      <c r="Y12">
        <f>(Params!$C$3/250)*LumDensity(Params!$C$5,Params!$C$4,Q12)</f>
        <v>43.68876006735107</v>
      </c>
      <c r="Z12">
        <f>(Params!$C$3/250)*LumDensity(Params!$C$5,Params!$C$4,R12)</f>
        <v>37.825931295018805</v>
      </c>
      <c r="AA12">
        <f>(Params!$C$3/250)*LumDensity(Params!$C$5,Params!$C$4,S12)</f>
        <v>31.05467620768168</v>
      </c>
      <c r="AB12">
        <f>(Params!$C$3/250)*LumDensity(Params!$C$5,Params!$C$4,T12)</f>
        <v>25.49656087562319</v>
      </c>
      <c r="AC12">
        <f>(Params!$C$3/250)*LumDensity(Params!$C$5,Params!$C$4,U12)</f>
        <v>18.96618124602999</v>
      </c>
      <c r="AD12">
        <f>(Params!$C$3/250)*LumDensity(Params!$C$5,Params!$C$4,V12)</f>
        <v>11.934352866293162</v>
      </c>
      <c r="AG12">
        <f>IntLum(Params!$C$7,Params!$C$6,Y12,$A12)*Params!$C$8/$A12</f>
        <v>11.687340009878948</v>
      </c>
      <c r="AH12">
        <f>IntLum(Params!$C$7,Params!$C$6,Z12,$A12)*Params!$C$8/$A12</f>
        <v>10.118953240002307</v>
      </c>
      <c r="AI12">
        <f>IntLum(Params!$C$7,Params!$C$6,AA12,$A12)*Params!$C$8/$A12</f>
        <v>8.307550023767018</v>
      </c>
      <c r="AJ12">
        <f>IntLum(Params!$C$7,Params!$C$6,AB12,$A12)*Params!$C$8/$A12</f>
        <v>6.820678260875455</v>
      </c>
      <c r="AK12">
        <f>IntLum(Params!$C$7,Params!$C$6,AC12,$A12)*Params!$C$8/$A12</f>
        <v>5.073712519412821</v>
      </c>
      <c r="AL12">
        <f>IntLum(Params!$C$7,Params!$C$6,AD12,$A12)*Params!$C$8/$A12</f>
        <v>3.1926023886055903</v>
      </c>
    </row>
    <row r="13" spans="1:38" ht="12.75">
      <c r="A13">
        <v>7.25</v>
      </c>
      <c r="B13">
        <f>IF($A13/B$2-Params!$C$11&gt;0.01,$A13/B$2-Params!$C$11,0.01)</f>
        <v>2.875</v>
      </c>
      <c r="C13">
        <f>IF($A13/C$2-Params!$C$11&gt;0.01,$A13/C$2-Params!$C$11,0.01)</f>
        <v>1.6666666666666665</v>
      </c>
      <c r="D13">
        <f>IF($A13/D$2-Params!$C$11&gt;0.01,$A13/D$2-Params!$C$11,0.01)</f>
        <v>1.0625</v>
      </c>
      <c r="E13">
        <f>IF($A13/E$2-Params!$C$11&gt;0.01,$A13/E$2-Params!$C$11,0.01)</f>
        <v>0.7</v>
      </c>
      <c r="F13">
        <f>IF($A13/F$2-Params!$C$11&gt;0.01,$A13/F$2-Params!$C$11,0.01)</f>
        <v>0.45833333333333326</v>
      </c>
      <c r="G13">
        <f>IF($A13/G$2-Params!$C$11&gt;0.01,$A13/G$2-Params!$C$11,0.01)</f>
        <v>0.2857142857142858</v>
      </c>
      <c r="I13">
        <f>VLOOKUP(B13,StackRate!$F$4:$G$1004,2)</f>
        <v>32.9</v>
      </c>
      <c r="J13">
        <f>VLOOKUP(C13,StackRate!$F$4:$G$1004,2)</f>
        <v>18.9</v>
      </c>
      <c r="K13">
        <f>VLOOKUP(D13,StackRate!$F$4:$G$1004,2)</f>
        <v>11.9</v>
      </c>
      <c r="L13">
        <f>VLOOKUP(E13,StackRate!$F$4:$G$1004,2)</f>
        <v>8.05</v>
      </c>
      <c r="M13">
        <f>VLOOKUP(F13,StackRate!$F$4:$G$1004,2)</f>
        <v>4.9</v>
      </c>
      <c r="N13">
        <f>VLOOKUP(G13,StackRate!$F$4:$G$1004,2)</f>
        <v>3.15</v>
      </c>
      <c r="Q13">
        <f>RecStash(Params!$C$10,Params!$C$9,I13*(1-Params!$C$18*0.01),Q$2,$A13,Params!$C$12,Params!$C$13)</f>
        <v>60.1915724862379</v>
      </c>
      <c r="R13">
        <f>RecStash(Params!$C$10,Params!$C$9,J13*(1-Params!$C$18*0.01),R$2,$A13,Params!$C$12,Params!$C$13)</f>
        <v>51.81567726551517</v>
      </c>
      <c r="S13">
        <f>RecStash(Params!$C$10,Params!$C$9,K13*(1-Params!$C$18*0.01),S$2,$A13,Params!$C$12,Params!$C$13)</f>
        <v>43.518588470625915</v>
      </c>
      <c r="T13">
        <f>RecStash(Params!$C$10,Params!$C$9,L13*(1-Params!$C$18*0.01),T$2,$A13,Params!$C$12,Params!$C$13)</f>
        <v>36.825333622097276</v>
      </c>
      <c r="U13">
        <f>RecStash(Params!$C$10,Params!$C$9,M13*(1-Params!$C$18*0.01),U$2,$A13,Params!$C$12,Params!$C$13)</f>
        <v>26.941060539981468</v>
      </c>
      <c r="V13">
        <f>RecStash(Params!$C$10,Params!$C$9,N13*(1-Params!$C$18*0.01),V$2,$A13,Params!$C$12,Params!$C$13)</f>
        <v>20.22903006802457</v>
      </c>
      <c r="Y13">
        <f>(Params!$C$3/250)*LumDensity(Params!$C$5,Params!$C$4,Q13)</f>
        <v>45.605950641372736</v>
      </c>
      <c r="Z13">
        <f>(Params!$C$3/250)*LumDensity(Params!$C$5,Params!$C$4,R13)</f>
        <v>39.259702350535534</v>
      </c>
      <c r="AA13">
        <f>(Params!$C$3/250)*LumDensity(Params!$C$5,Params!$C$4,S13)</f>
        <v>32.973164112423845</v>
      </c>
      <c r="AB13">
        <f>(Params!$C$3/250)*LumDensity(Params!$C$5,Params!$C$4,T13)</f>
        <v>27.901818778790663</v>
      </c>
      <c r="AC13">
        <f>(Params!$C$3/250)*LumDensity(Params!$C$5,Params!$C$4,U13)</f>
        <v>20.412702749933157</v>
      </c>
      <c r="AD13">
        <f>(Params!$C$3/250)*LumDensity(Params!$C$5,Params!$C$4,V13)</f>
        <v>15.327131501940856</v>
      </c>
      <c r="AG13">
        <f>IntLum(Params!$C$7,Params!$C$6,Y13,$A13)*Params!$C$8/$A13</f>
        <v>12.063424686669807</v>
      </c>
      <c r="AH13">
        <f>IntLum(Params!$C$7,Params!$C$6,Z13,$A13)*Params!$C$8/$A13</f>
        <v>10.384751460418268</v>
      </c>
      <c r="AI13">
        <f>IntLum(Params!$C$7,Params!$C$6,AA13,$A13)*Params!$C$8/$A13</f>
        <v>8.721872395103217</v>
      </c>
      <c r="AJ13">
        <f>IntLum(Params!$C$7,Params!$C$6,AB13,$A13)*Params!$C$8/$A13</f>
        <v>7.380429192362935</v>
      </c>
      <c r="AK13">
        <f>IntLum(Params!$C$7,Params!$C$6,AC13,$A13)*Params!$C$8/$A13</f>
        <v>5.399451142057901</v>
      </c>
      <c r="AL13">
        <f>IntLum(Params!$C$7,Params!$C$6,AD13,$A13)*Params!$C$8/$A13</f>
        <v>4.054244981982956</v>
      </c>
    </row>
    <row r="14" spans="1:38" ht="12.75">
      <c r="A14">
        <v>7.5</v>
      </c>
      <c r="B14">
        <f>IF($A14/B$2-Params!$C$11&gt;0.01,$A14/B$2-Params!$C$11,0.01)</f>
        <v>3</v>
      </c>
      <c r="C14">
        <f>IF($A14/C$2-Params!$C$11&gt;0.01,$A14/C$2-Params!$C$11,0.01)</f>
        <v>1.75</v>
      </c>
      <c r="D14">
        <f>IF($A14/D$2-Params!$C$11&gt;0.01,$A14/D$2-Params!$C$11,0.01)</f>
        <v>1.125</v>
      </c>
      <c r="E14">
        <f>IF($A14/E$2-Params!$C$11&gt;0.01,$A14/E$2-Params!$C$11,0.01)</f>
        <v>0.75</v>
      </c>
      <c r="F14">
        <f>IF($A14/F$2-Params!$C$11&gt;0.01,$A14/F$2-Params!$C$11,0.01)</f>
        <v>0.5</v>
      </c>
      <c r="G14">
        <f>IF($A14/G$2-Params!$C$11&gt;0.01,$A14/G$2-Params!$C$11,0.01)</f>
        <v>0.3214285714285714</v>
      </c>
      <c r="I14">
        <f>VLOOKUP(B14,StackRate!$F$4:$G$1004,2)</f>
        <v>33.95</v>
      </c>
      <c r="J14">
        <f>VLOOKUP(C14,StackRate!$F$4:$G$1004,2)</f>
        <v>19.95</v>
      </c>
      <c r="K14">
        <f>VLOOKUP(D14,StackRate!$F$4:$G$1004,2)</f>
        <v>12.6</v>
      </c>
      <c r="L14">
        <f>VLOOKUP(E14,StackRate!$F$4:$G$1004,2)</f>
        <v>8.4</v>
      </c>
      <c r="M14">
        <f>VLOOKUP(F14,StackRate!$F$4:$G$1004,2)</f>
        <v>5.25</v>
      </c>
      <c r="N14">
        <f>VLOOKUP(G14,StackRate!$F$4:$G$1004,2)</f>
        <v>3.5</v>
      </c>
      <c r="Q14">
        <f>RecStash(Params!$C$10,Params!$C$9,I14*(1-Params!$C$18*0.01),Q$2,$A14,Params!$C$12,Params!$C$13)</f>
        <v>62.08367422588662</v>
      </c>
      <c r="R14">
        <f>RecStash(Params!$C$10,Params!$C$9,J14*(1-Params!$C$18*0.01),R$2,$A14,Params!$C$12,Params!$C$13)</f>
        <v>54.65711722613167</v>
      </c>
      <c r="S14">
        <f>RecStash(Params!$C$10,Params!$C$9,K14*(1-Params!$C$18*0.01),S$2,$A14,Params!$C$12,Params!$C$13)</f>
        <v>46.04718687414728</v>
      </c>
      <c r="T14">
        <f>RecStash(Params!$C$10,Params!$C$9,L14*(1-Params!$C$18*0.01),T$2,$A14,Params!$C$12,Params!$C$13)</f>
        <v>38.40584235381549</v>
      </c>
      <c r="U14">
        <f>RecStash(Params!$C$10,Params!$C$9,M14*(1-Params!$C$18*0.01),U$2,$A14,Params!$C$12,Params!$C$13)</f>
        <v>28.847878876374676</v>
      </c>
      <c r="V14">
        <f>RecStash(Params!$C$10,Params!$C$9,N14*(1-Params!$C$18*0.01),V$2,$A14,Params!$C$12,Params!$C$13)</f>
        <v>22.461424652103094</v>
      </c>
      <c r="Y14">
        <f>(Params!$C$3/250)*LumDensity(Params!$C$5,Params!$C$4,Q14)</f>
        <v>47.03955828746977</v>
      </c>
      <c r="Z14">
        <f>(Params!$C$3/250)*LumDensity(Params!$C$5,Params!$C$4,R14)</f>
        <v>41.412604579895444</v>
      </c>
      <c r="AA14">
        <f>(Params!$C$3/250)*LumDensity(Params!$C$5,Params!$C$4,S14)</f>
        <v>34.88903255080391</v>
      </c>
      <c r="AB14">
        <f>(Params!$C$3/250)*LumDensity(Params!$C$5,Params!$C$4,T14)</f>
        <v>29.099338634638915</v>
      </c>
      <c r="AC14">
        <f>(Params!$C$3/250)*LumDensity(Params!$C$5,Params!$C$4,U14)</f>
        <v>21.857460867051564</v>
      </c>
      <c r="AD14">
        <f>(Params!$C$3/250)*LumDensity(Params!$C$5,Params!$C$4,V14)</f>
        <v>17.018572230405475</v>
      </c>
      <c r="AG14">
        <f>IntLum(Params!$C$7,Params!$C$6,Y14,$A14)*Params!$C$8/$A14</f>
        <v>12.30483646972337</v>
      </c>
      <c r="AH14">
        <f>IntLum(Params!$C$7,Params!$C$6,Z14,$A14)*Params!$C$8/$A14</f>
        <v>10.832910547900902</v>
      </c>
      <c r="AI14">
        <f>IntLum(Params!$C$7,Params!$C$6,AA14,$A14)*Params!$C$8/$A14</f>
        <v>9.126442844146652</v>
      </c>
      <c r="AJ14">
        <f>IntLum(Params!$C$7,Params!$C$6,AB14,$A14)*Params!$C$8/$A14</f>
        <v>7.611946546949499</v>
      </c>
      <c r="AK14">
        <f>IntLum(Params!$C$7,Params!$C$6,AC14,$A14)*Params!$C$8/$A14</f>
        <v>5.717580934089896</v>
      </c>
      <c r="AL14">
        <f>IntLum(Params!$C$7,Params!$C$6,AD14,$A14)*Params!$C$8/$A14</f>
        <v>4.451800906878345</v>
      </c>
    </row>
    <row r="15" spans="1:38" ht="12.75">
      <c r="A15">
        <v>7.75</v>
      </c>
      <c r="B15">
        <f>IF($A15/B$2-Params!$C$11&gt;0.01,$A15/B$2-Params!$C$11,0.01)</f>
        <v>3.125</v>
      </c>
      <c r="C15">
        <f>IF($A15/C$2-Params!$C$11&gt;0.01,$A15/C$2-Params!$C$11,0.01)</f>
        <v>1.8333333333333335</v>
      </c>
      <c r="D15">
        <f>IF($A15/D$2-Params!$C$11&gt;0.01,$A15/D$2-Params!$C$11,0.01)</f>
        <v>1.1875</v>
      </c>
      <c r="E15">
        <f>IF($A15/E$2-Params!$C$11&gt;0.01,$A15/E$2-Params!$C$11,0.01)</f>
        <v>0.8</v>
      </c>
      <c r="F15">
        <f>IF($A15/F$2-Params!$C$11&gt;0.01,$A15/F$2-Params!$C$11,0.01)</f>
        <v>0.5416666666666667</v>
      </c>
      <c r="G15">
        <f>IF($A15/G$2-Params!$C$11&gt;0.01,$A15/G$2-Params!$C$11,0.01)</f>
        <v>0.3571428571428572</v>
      </c>
      <c r="I15">
        <f>VLOOKUP(B15,StackRate!$F$4:$G$1004,2)</f>
        <v>35.7</v>
      </c>
      <c r="J15">
        <f>VLOOKUP(C15,StackRate!$F$4:$G$1004,2)</f>
        <v>21</v>
      </c>
      <c r="K15">
        <f>VLOOKUP(D15,StackRate!$F$4:$G$1004,2)</f>
        <v>13.3</v>
      </c>
      <c r="L15">
        <f>VLOOKUP(E15,StackRate!$F$4:$G$1004,2)</f>
        <v>9.1</v>
      </c>
      <c r="M15">
        <f>VLOOKUP(F15,StackRate!$F$4:$G$1004,2)</f>
        <v>5.95</v>
      </c>
      <c r="N15">
        <f>VLOOKUP(G15,StackRate!$F$4:$G$1004,2)</f>
        <v>3.85</v>
      </c>
      <c r="Q15">
        <f>RecStash(Params!$C$10,Params!$C$9,I15*(1-Params!$C$18*0.01),Q$2,$A15,Params!$C$12,Params!$C$13)</f>
        <v>65.24405020213513</v>
      </c>
      <c r="R15">
        <f>RecStash(Params!$C$10,Params!$C$9,J15*(1-Params!$C$18*0.01),R$2,$A15,Params!$C$12,Params!$C$13)</f>
        <v>57.49467020704369</v>
      </c>
      <c r="S15">
        <f>RecStash(Params!$C$10,Params!$C$9,K15*(1-Params!$C$18*0.01),S$2,$A15,Params!$C$12,Params!$C$13)</f>
        <v>48.57233227772066</v>
      </c>
      <c r="T15">
        <f>RecStash(Params!$C$10,Params!$C$9,L15*(1-Params!$C$18*0.01),T$2,$A15,Params!$C$12,Params!$C$13)</f>
        <v>41.57209157573952</v>
      </c>
      <c r="U15">
        <f>RecStash(Params!$C$10,Params!$C$9,M15*(1-Params!$C$18*0.01),U$2,$A15,Params!$C$12,Params!$C$13)</f>
        <v>32.66266862808685</v>
      </c>
      <c r="V15">
        <f>RecStash(Params!$C$10,Params!$C$9,N15*(1-Params!$C$18*0.01),V$2,$A15,Params!$C$12,Params!$C$13)</f>
        <v>24.690778631959137</v>
      </c>
      <c r="Y15">
        <f>(Params!$C$3/250)*LumDensity(Params!$C$5,Params!$C$4,Q15)</f>
        <v>49.434111957153746</v>
      </c>
      <c r="Z15">
        <f>(Params!$C$3/250)*LumDensity(Params!$C$5,Params!$C$4,R15)</f>
        <v>43.56256172247286</v>
      </c>
      <c r="AA15">
        <f>(Params!$C$3/250)*LumDensity(Params!$C$5,Params!$C$4,S15)</f>
        <v>36.802284720183394</v>
      </c>
      <c r="AB15">
        <f>(Params!$C$3/250)*LumDensity(Params!$C$5,Params!$C$4,T15)</f>
        <v>31.49834234510632</v>
      </c>
      <c r="AC15">
        <f>(Params!$C$3/250)*LumDensity(Params!$C$5,Params!$C$4,U15)</f>
        <v>24.747850766128842</v>
      </c>
      <c r="AD15">
        <f>(Params!$C$3/250)*LumDensity(Params!$C$5,Params!$C$4,V15)</f>
        <v>18.7077091538628</v>
      </c>
      <c r="AG15">
        <f>IntLum(Params!$C$7,Params!$C$6,Y15,$A15)*Params!$C$8/$A15</f>
        <v>12.789739901608137</v>
      </c>
      <c r="AH15">
        <f>IntLum(Params!$C$7,Params!$C$6,Z15,$A15)*Params!$C$8/$A15</f>
        <v>11.27063502953351</v>
      </c>
      <c r="AI15">
        <f>IntLum(Params!$C$7,Params!$C$6,AA15,$A15)*Params!$C$8/$A15</f>
        <v>9.52159613515537</v>
      </c>
      <c r="AJ15">
        <f>IntLum(Params!$C$7,Params!$C$6,AB15,$A15)*Params!$C$8/$A15</f>
        <v>8.149344450141806</v>
      </c>
      <c r="AK15">
        <f>IntLum(Params!$C$7,Params!$C$6,AC15,$A15)*Params!$C$8/$A15</f>
        <v>6.402837269473741</v>
      </c>
      <c r="AL15">
        <f>IntLum(Params!$C$7,Params!$C$6,AD15,$A15)*Params!$C$8/$A15</f>
        <v>4.840113936712762</v>
      </c>
    </row>
    <row r="16" spans="1:38" ht="12.75">
      <c r="A16">
        <v>8</v>
      </c>
      <c r="B16">
        <f>IF($A16/B$2-Params!$C$11&gt;0.01,$A16/B$2-Params!$C$11,0.01)</f>
        <v>3.25</v>
      </c>
      <c r="C16">
        <f>IF($A16/C$2-Params!$C$11&gt;0.01,$A16/C$2-Params!$C$11,0.01)</f>
        <v>1.9166666666666665</v>
      </c>
      <c r="D16">
        <f>IF($A16/D$2-Params!$C$11&gt;0.01,$A16/D$2-Params!$C$11,0.01)</f>
        <v>1.25</v>
      </c>
      <c r="E16">
        <f>IF($A16/E$2-Params!$C$11&gt;0.01,$A16/E$2-Params!$C$11,0.01)</f>
        <v>0.8500000000000001</v>
      </c>
      <c r="F16">
        <f>IF($A16/F$2-Params!$C$11&gt;0.01,$A16/F$2-Params!$C$11,0.01)</f>
        <v>0.5833333333333333</v>
      </c>
      <c r="G16">
        <f>IF($A16/G$2-Params!$C$11&gt;0.01,$A16/G$2-Params!$C$11,0.01)</f>
        <v>0.3928571428571428</v>
      </c>
      <c r="I16">
        <f>VLOOKUP(B16,StackRate!$F$4:$G$1004,2)</f>
        <v>37.1</v>
      </c>
      <c r="J16">
        <f>VLOOKUP(C16,StackRate!$F$4:$G$1004,2)</f>
        <v>22.05</v>
      </c>
      <c r="K16">
        <f>VLOOKUP(D16,StackRate!$F$4:$G$1004,2)</f>
        <v>14.35</v>
      </c>
      <c r="L16">
        <f>VLOOKUP(E16,StackRate!$F$4:$G$1004,2)</f>
        <v>9.8</v>
      </c>
      <c r="M16">
        <f>VLOOKUP(F16,StackRate!$F$4:$G$1004,2)</f>
        <v>6.3</v>
      </c>
      <c r="N16">
        <f>VLOOKUP(G16,StackRate!$F$4:$G$1004,2)</f>
        <v>4.2</v>
      </c>
      <c r="Q16">
        <f>RecStash(Params!$C$10,Params!$C$9,I16*(1-Params!$C$18*0.01),Q$2,$A16,Params!$C$12,Params!$C$13)</f>
        <v>67.76618903705126</v>
      </c>
      <c r="R16">
        <f>RecStash(Params!$C$10,Params!$C$9,J16*(1-Params!$C$18*0.01),R$2,$A16,Params!$C$12,Params!$C$13)</f>
        <v>60.32834064643141</v>
      </c>
      <c r="S16">
        <f>RecStash(Params!$C$10,Params!$C$9,K16*(1-Params!$C$18*0.01),S$2,$A16,Params!$C$12,Params!$C$13)</f>
        <v>52.36008910944578</v>
      </c>
      <c r="T16">
        <f>RecStash(Params!$C$10,Params!$C$9,L16*(1-Params!$C$18*0.01),T$2,$A16,Params!$C$12,Params!$C$13)</f>
        <v>44.733109930265094</v>
      </c>
      <c r="U16">
        <f>RecStash(Params!$C$10,Params!$C$9,M16*(1-Params!$C$18*0.01),U$2,$A16,Params!$C$12,Params!$C$13)</f>
        <v>34.562991842406056</v>
      </c>
      <c r="V16">
        <f>RecStash(Params!$C$10,Params!$C$9,N16*(1-Params!$C$18*0.01),V$2,$A16,Params!$C$12,Params!$C$13)</f>
        <v>26.917095942487546</v>
      </c>
      <c r="Y16">
        <f>(Params!$C$3/250)*LumDensity(Params!$C$5,Params!$C$4,Q16)</f>
        <v>51.345086109593</v>
      </c>
      <c r="Z16">
        <f>(Params!$C$3/250)*LumDensity(Params!$C$5,Params!$C$4,R16)</f>
        <v>45.709577140988145</v>
      </c>
      <c r="AA16">
        <f>(Params!$C$3/250)*LumDensity(Params!$C$5,Params!$C$4,S16)</f>
        <v>39.67219231644488</v>
      </c>
      <c r="AB16">
        <f>(Params!$C$3/250)*LumDensity(Params!$C$5,Params!$C$4,T16)</f>
        <v>33.89338273196326</v>
      </c>
      <c r="AC16">
        <f>(Params!$C$3/250)*LumDensity(Params!$C$5,Params!$C$4,U16)</f>
        <v>26.18768765915422</v>
      </c>
      <c r="AD16">
        <f>(Params!$C$3/250)*LumDensity(Params!$C$5,Params!$C$4,V16)</f>
        <v>20.394545253703964</v>
      </c>
      <c r="AG16">
        <f>IntLum(Params!$C$7,Params!$C$6,Y16,$A16)*Params!$C$8/$A16</f>
        <v>13.140552780024022</v>
      </c>
      <c r="AH16">
        <f>IntLum(Params!$C$7,Params!$C$6,Z16,$A16)*Params!$C$8/$A16</f>
        <v>11.698278384258327</v>
      </c>
      <c r="AI16">
        <f>IntLum(Params!$C$7,Params!$C$6,AA16,$A16)*Params!$C$8/$A16</f>
        <v>10.153153427784556</v>
      </c>
      <c r="AJ16">
        <f>IntLum(Params!$C$7,Params!$C$6,AB16,$A16)*Params!$C$8/$A16</f>
        <v>8.674204649930587</v>
      </c>
      <c r="AK16">
        <f>IntLum(Params!$C$7,Params!$C$6,AC16,$A16)*Params!$C$8/$A16</f>
        <v>6.7021153910891265</v>
      </c>
      <c r="AL16">
        <f>IntLum(Params!$C$7,Params!$C$6,AD16,$A16)*Params!$C$8/$A16</f>
        <v>5.219498468828446</v>
      </c>
    </row>
    <row r="17" spans="1:38" ht="12.75">
      <c r="A17">
        <v>8.25</v>
      </c>
      <c r="B17">
        <f>IF($A17/B$2-Params!$C$11&gt;0.01,$A17/B$2-Params!$C$11,0.01)</f>
        <v>3.375</v>
      </c>
      <c r="C17">
        <f>IF($A17/C$2-Params!$C$11&gt;0.01,$A17/C$2-Params!$C$11,0.01)</f>
        <v>2</v>
      </c>
      <c r="D17">
        <f>IF($A17/D$2-Params!$C$11&gt;0.01,$A17/D$2-Params!$C$11,0.01)</f>
        <v>1.3125</v>
      </c>
      <c r="E17">
        <f>IF($A17/E$2-Params!$C$11&gt;0.01,$A17/E$2-Params!$C$11,0.01)</f>
        <v>0.8999999999999999</v>
      </c>
      <c r="F17">
        <f>IF($A17/F$2-Params!$C$11&gt;0.01,$A17/F$2-Params!$C$11,0.01)</f>
        <v>0.625</v>
      </c>
      <c r="G17">
        <f>IF($A17/G$2-Params!$C$11&gt;0.01,$A17/G$2-Params!$C$11,0.01)</f>
        <v>0.4285714285714286</v>
      </c>
      <c r="I17">
        <f>VLOOKUP(B17,StackRate!$F$4:$G$1004,2)</f>
        <v>38.5</v>
      </c>
      <c r="J17">
        <f>VLOOKUP(C17,StackRate!$F$4:$G$1004,2)</f>
        <v>23.1</v>
      </c>
      <c r="K17">
        <f>VLOOKUP(D17,StackRate!$F$4:$G$1004,2)</f>
        <v>15.05</v>
      </c>
      <c r="L17">
        <f>VLOOKUP(E17,StackRate!$F$4:$G$1004,2)</f>
        <v>10.15</v>
      </c>
      <c r="M17">
        <f>VLOOKUP(F17,StackRate!$F$4:$G$1004,2)</f>
        <v>7</v>
      </c>
      <c r="N17">
        <f>VLOOKUP(G17,StackRate!$F$4:$G$1004,2)</f>
        <v>4.55</v>
      </c>
      <c r="Q17">
        <f>RecStash(Params!$C$10,Params!$C$9,I17*(1-Params!$C$18*0.01),Q$2,$A17,Params!$C$12,Params!$C$13)</f>
        <v>70.28559752172927</v>
      </c>
      <c r="R17">
        <f>RecStash(Params!$C$10,Params!$C$9,J17*(1-Params!$C$18*0.01),R$2,$A17,Params!$C$12,Params!$C$13)</f>
        <v>63.15813297832611</v>
      </c>
      <c r="S17">
        <f>RecStash(Params!$C$10,Params!$C$9,K17*(1-Params!$C$18*0.01),S$2,$A17,Params!$C$12,Params!$C$13)</f>
        <v>54.87693129560902</v>
      </c>
      <c r="T17">
        <f>RecStash(Params!$C$10,Params!$C$9,L17*(1-Params!$C$18*0.01),T$2,$A17,Params!$C$12,Params!$C$13)</f>
        <v>46.30590592004635</v>
      </c>
      <c r="U17">
        <f>RecStash(Params!$C$10,Params!$C$9,M17*(1-Params!$C$18*0.01),U$2,$A17,Params!$C$12,Params!$C$13)</f>
        <v>38.366226274977194</v>
      </c>
      <c r="V17">
        <f>RecStash(Params!$C$10,Params!$C$9,N17*(1-Params!$C$18*0.01),V$2,$A17,Params!$C$12,Params!$C$13)</f>
        <v>29.140380513822127</v>
      </c>
      <c r="Y17">
        <f>(Params!$C$3/250)*LumDensity(Params!$C$5,Params!$C$4,Q17)</f>
        <v>53.25399153026384</v>
      </c>
      <c r="Z17">
        <f>(Params!$C$3/250)*LumDensity(Params!$C$5,Params!$C$4,R17)</f>
        <v>47.85365419501813</v>
      </c>
      <c r="AA17">
        <f>(Params!$C$3/250)*LumDensity(Params!$C$5,Params!$C$4,S17)</f>
        <v>41.579153304057044</v>
      </c>
      <c r="AB17">
        <f>(Params!$C$3/250)*LumDensity(Params!$C$5,Params!$C$4,T17)</f>
        <v>35.085058797500714</v>
      </c>
      <c r="AC17">
        <f>(Params!$C$3/250)*LumDensity(Params!$C$5,Params!$C$4,U17)</f>
        <v>29.06932232402472</v>
      </c>
      <c r="AD17">
        <f>(Params!$C$3/250)*LumDensity(Params!$C$5,Params!$C$4,V17)</f>
        <v>22.07908350771275</v>
      </c>
      <c r="AG17">
        <f>IntLum(Params!$C$7,Params!$C$6,Y17,$A17)*Params!$C$8/$A17</f>
        <v>13.483501840999153</v>
      </c>
      <c r="AH17">
        <f>IntLum(Params!$C$7,Params!$C$6,Z17,$A17)*Params!$C$8/$A17</f>
        <v>12.11617788443861</v>
      </c>
      <c r="AI17">
        <f>IntLum(Params!$C$7,Params!$C$6,AA17,$A17)*Params!$C$8/$A17</f>
        <v>10.527522426254865</v>
      </c>
      <c r="AJ17">
        <f>IntLum(Params!$C$7,Params!$C$6,AB17,$A17)*Params!$C$8/$A17</f>
        <v>8.883267550354843</v>
      </c>
      <c r="AK17">
        <f>IntLum(Params!$C$7,Params!$C$6,AC17,$A17)*Params!$C$8/$A17</f>
        <v>7.36012925622372</v>
      </c>
      <c r="AL17">
        <f>IntLum(Params!$C$7,Params!$C$6,AD17,$A17)*Params!$C$8/$A17</f>
        <v>5.590254449840373</v>
      </c>
    </row>
    <row r="18" spans="1:38" ht="12.75">
      <c r="A18">
        <v>8.5</v>
      </c>
      <c r="B18">
        <f>IF($A18/B$2-Params!$C$11&gt;0.01,$A18/B$2-Params!$C$11,0.01)</f>
        <v>3.5</v>
      </c>
      <c r="C18">
        <f>IF($A18/C$2-Params!$C$11&gt;0.01,$A18/C$2-Params!$C$11,0.01)</f>
        <v>2.0833333333333335</v>
      </c>
      <c r="D18">
        <f>IF($A18/D$2-Params!$C$11&gt;0.01,$A18/D$2-Params!$C$11,0.01)</f>
        <v>1.375</v>
      </c>
      <c r="E18">
        <f>IF($A18/E$2-Params!$C$11&gt;0.01,$A18/E$2-Params!$C$11,0.01)</f>
        <v>0.95</v>
      </c>
      <c r="F18">
        <f>IF($A18/F$2-Params!$C$11&gt;0.01,$A18/F$2-Params!$C$11,0.01)</f>
        <v>0.6666666666666667</v>
      </c>
      <c r="G18">
        <f>IF($A18/G$2-Params!$C$11&gt;0.01,$A18/G$2-Params!$C$11,0.01)</f>
        <v>0.4642857142857142</v>
      </c>
      <c r="I18">
        <f>VLOOKUP(B18,StackRate!$F$4:$G$1004,2)</f>
        <v>39.9</v>
      </c>
      <c r="J18">
        <f>VLOOKUP(C18,StackRate!$F$4:$G$1004,2)</f>
        <v>23.8</v>
      </c>
      <c r="K18">
        <f>VLOOKUP(D18,StackRate!$F$4:$G$1004,2)</f>
        <v>15.75</v>
      </c>
      <c r="L18">
        <f>VLOOKUP(E18,StackRate!$F$4:$G$1004,2)</f>
        <v>10.85</v>
      </c>
      <c r="M18">
        <f>VLOOKUP(F18,StackRate!$F$4:$G$1004,2)</f>
        <v>7.7</v>
      </c>
      <c r="N18">
        <f>VLOOKUP(G18,StackRate!$F$4:$G$1004,2)</f>
        <v>4.9</v>
      </c>
      <c r="Q18">
        <f>RecStash(Params!$C$10,Params!$C$9,I18*(1-Params!$C$18*0.01),Q$2,$A18,Params!$C$12,Params!$C$13)</f>
        <v>72.80227790310661</v>
      </c>
      <c r="R18">
        <f>RecStash(Params!$C$10,Params!$C$9,J18*(1-Params!$C$18*0.01),R$2,$A18,Params!$C$12,Params!$C$13)</f>
        <v>65.03712619813531</v>
      </c>
      <c r="S18">
        <f>RecStash(Params!$C$10,Params!$C$9,K18*(1-Params!$C$18*0.01),S$2,$A18,Params!$C$12,Params!$C$13)</f>
        <v>57.39033462577647</v>
      </c>
      <c r="T18">
        <f>RecStash(Params!$C$10,Params!$C$9,L18*(1-Params!$C$18*0.01),T$2,$A18,Params!$C$12,Params!$C$13)</f>
        <v>49.45870270318663</v>
      </c>
      <c r="U18">
        <f>RecStash(Params!$C$10,Params!$C$9,M18*(1-Params!$C$18*0.01),U$2,$A18,Params!$C$12,Params!$C$13)</f>
        <v>42.1620888306995</v>
      </c>
      <c r="V18">
        <f>RecStash(Params!$C$10,Params!$C$9,N18*(1-Params!$C$18*0.01),V$2,$A18,Params!$C$12,Params!$C$13)</f>
        <v>31.3606362713411</v>
      </c>
      <c r="Y18">
        <f>(Params!$C$3/250)*LumDensity(Params!$C$5,Params!$C$4,Q18)</f>
        <v>55.16082992162582</v>
      </c>
      <c r="Z18">
        <f>(Params!$C$3/250)*LumDensity(Params!$C$5,Params!$C$4,R18)</f>
        <v>49.27732977780317</v>
      </c>
      <c r="AA18">
        <f>(Params!$C$3/250)*LumDensity(Params!$C$5,Params!$C$4,S18)</f>
        <v>43.48350873925831</v>
      </c>
      <c r="AB18">
        <f>(Params!$C$3/250)*LumDensity(Params!$C$5,Params!$C$4,T18)</f>
        <v>37.473869864150444</v>
      </c>
      <c r="AC18">
        <f>(Params!$C$3/250)*LumDensity(Params!$C$5,Params!$C$4,U18)</f>
        <v>31.9453714652444</v>
      </c>
      <c r="AD18">
        <f>(Params!$C$3/250)*LumDensity(Params!$C$5,Params!$C$4,V18)</f>
        <v>23.761326890069725</v>
      </c>
      <c r="AG18">
        <f>IntLum(Params!$C$7,Params!$C$6,Y18,$A18)*Params!$C$8/$A18</f>
        <v>13.818846068520148</v>
      </c>
      <c r="AH18">
        <f>IntLum(Params!$C$7,Params!$C$6,Z18,$A18)*Params!$C$8/$A18</f>
        <v>12.344916416861182</v>
      </c>
      <c r="AI18">
        <f>IntLum(Params!$C$7,Params!$C$6,AA18,$A18)*Params!$C$8/$A18</f>
        <v>10.893453101425898</v>
      </c>
      <c r="AJ18">
        <f>IntLum(Params!$C$7,Params!$C$6,AB18,$A18)*Params!$C$8/$A18</f>
        <v>9.387923277808216</v>
      </c>
      <c r="AK18">
        <f>IntLum(Params!$C$7,Params!$C$6,AC18,$A18)*Params!$C$8/$A18</f>
        <v>8.00292837339705</v>
      </c>
      <c r="AL18">
        <f>IntLum(Params!$C$7,Params!$C$6,AD18,$A18)*Params!$C$8/$A18</f>
        <v>5.952668209383318</v>
      </c>
    </row>
    <row r="19" spans="1:38" ht="12.75">
      <c r="A19">
        <v>8.75</v>
      </c>
      <c r="B19">
        <f>IF($A19/B$2-Params!$C$11&gt;0.01,$A19/B$2-Params!$C$11,0.01)</f>
        <v>3.625</v>
      </c>
      <c r="C19">
        <f>IF($A19/C$2-Params!$C$11&gt;0.01,$A19/C$2-Params!$C$11,0.01)</f>
        <v>2.1666666666666665</v>
      </c>
      <c r="D19">
        <f>IF($A19/D$2-Params!$C$11&gt;0.01,$A19/D$2-Params!$C$11,0.01)</f>
        <v>1.4375</v>
      </c>
      <c r="E19">
        <f>IF($A19/E$2-Params!$C$11&gt;0.01,$A19/E$2-Params!$C$11,0.01)</f>
        <v>1</v>
      </c>
      <c r="F19">
        <f>IF($A19/F$2-Params!$C$11&gt;0.01,$A19/F$2-Params!$C$11,0.01)</f>
        <v>0.7083333333333333</v>
      </c>
      <c r="G19">
        <f>IF($A19/G$2-Params!$C$11&gt;0.01,$A19/G$2-Params!$C$11,0.01)</f>
        <v>0.5</v>
      </c>
      <c r="I19">
        <f>VLOOKUP(B19,StackRate!$F$4:$G$1004,2)</f>
        <v>40.95</v>
      </c>
      <c r="J19">
        <f>VLOOKUP(C19,StackRate!$F$4:$G$1004,2)</f>
        <v>24.85</v>
      </c>
      <c r="K19">
        <f>VLOOKUP(D19,StackRate!$F$4:$G$1004,2)</f>
        <v>16.45</v>
      </c>
      <c r="L19">
        <f>VLOOKUP(E19,StackRate!$F$4:$G$1004,2)</f>
        <v>11.2</v>
      </c>
      <c r="M19">
        <f>VLOOKUP(F19,StackRate!$F$4:$G$1004,2)</f>
        <v>8.05</v>
      </c>
      <c r="N19">
        <f>VLOOKUP(G19,StackRate!$F$4:$G$1004,2)</f>
        <v>5.25</v>
      </c>
      <c r="Q19">
        <f>RecStash(Params!$C$10,Params!$C$9,I19*(1-Params!$C$18*0.01),Q$2,$A19,Params!$C$12,Params!$C$13)</f>
        <v>74.68336138004531</v>
      </c>
      <c r="R19">
        <f>RecStash(Params!$C$10,Params!$C$9,J19*(1-Params!$C$18*0.01),R$2,$A19,Params!$C$12,Params!$C$13)</f>
        <v>67.86023272637415</v>
      </c>
      <c r="S19">
        <f>RecStash(Params!$C$10,Params!$C$9,K19*(1-Params!$C$18*0.01),S$2,$A19,Params!$C$12,Params!$C$13)</f>
        <v>59.900303300485625</v>
      </c>
      <c r="T19">
        <f>RecStash(Params!$C$10,Params!$C$9,L19*(1-Params!$C$18*0.01),T$2,$A19,Params!$C$12,Params!$C$13)</f>
        <v>51.02680921892899</v>
      </c>
      <c r="U19">
        <f>RecStash(Params!$C$10,Params!$C$9,M19*(1-Params!$C$18*0.01),U$2,$A19,Params!$C$12,Params!$C$13)</f>
        <v>44.051786163079555</v>
      </c>
      <c r="V19">
        <f>RecStash(Params!$C$10,Params!$C$9,N19*(1-Params!$C$18*0.01),V$2,$A19,Params!$C$12,Params!$C$13)</f>
        <v>33.57786713567246</v>
      </c>
      <c r="Y19">
        <f>(Params!$C$3/250)*LumDensity(Params!$C$5,Params!$C$4,Q19)</f>
        <v>56.58608925043273</v>
      </c>
      <c r="Z19">
        <f>(Params!$C$3/250)*LumDensity(Params!$C$5,Params!$C$4,R19)</f>
        <v>51.416341132119165</v>
      </c>
      <c r="AA19">
        <f>(Params!$C$3/250)*LumDensity(Params!$C$5,Params!$C$4,S19)</f>
        <v>45.38526180471195</v>
      </c>
      <c r="AB19">
        <f>(Params!$C$3/250)*LumDensity(Params!$C$5,Params!$C$4,T19)</f>
        <v>38.661992808998114</v>
      </c>
      <c r="AC19">
        <f>(Params!$C$3/250)*LumDensity(Params!$C$5,Params!$C$4,U19)</f>
        <v>33.37715734004212</v>
      </c>
      <c r="AD19">
        <f>(Params!$C$3/250)*LumDensity(Params!$C$5,Params!$C$4,V19)</f>
        <v>25.44127837135631</v>
      </c>
      <c r="AG19">
        <f>IntLum(Params!$C$7,Params!$C$6,Y19,$A19)*Params!$C$8/$A19</f>
        <v>14.027959156704977</v>
      </c>
      <c r="AH19">
        <f>IntLum(Params!$C$7,Params!$C$6,Z19,$A19)*Params!$C$8/$A19</f>
        <v>12.746354147155737</v>
      </c>
      <c r="AI19">
        <f>IntLum(Params!$C$7,Params!$C$6,AA19,$A19)*Params!$C$8/$A19</f>
        <v>11.251221057090335</v>
      </c>
      <c r="AJ19">
        <f>IntLum(Params!$C$7,Params!$C$6,AB19,$A19)*Params!$C$8/$A19</f>
        <v>9.58449087444755</v>
      </c>
      <c r="AK19">
        <f>IntLum(Params!$C$7,Params!$C$6,AC19,$A19)*Params!$C$8/$A19</f>
        <v>8.274355166352938</v>
      </c>
      <c r="AL19">
        <f>IntLum(Params!$C$7,Params!$C$6,AD19,$A19)*Params!$C$8/$A19</f>
        <v>6.307013236208381</v>
      </c>
    </row>
    <row r="20" spans="1:38" ht="12.75">
      <c r="A20">
        <v>9</v>
      </c>
      <c r="B20">
        <f>IF($A20/B$2-Params!$C$11&gt;0.01,$A20/B$2-Params!$C$11,0.01)</f>
        <v>3.75</v>
      </c>
      <c r="C20">
        <f>IF($A20/C$2-Params!$C$11&gt;0.01,$A20/C$2-Params!$C$11,0.01)</f>
        <v>2.25</v>
      </c>
      <c r="D20">
        <f>IF($A20/D$2-Params!$C$11&gt;0.01,$A20/D$2-Params!$C$11,0.01)</f>
        <v>1.5</v>
      </c>
      <c r="E20">
        <f>IF($A20/E$2-Params!$C$11&gt;0.01,$A20/E$2-Params!$C$11,0.01)</f>
        <v>1.05</v>
      </c>
      <c r="F20">
        <f>IF($A20/F$2-Params!$C$11&gt;0.01,$A20/F$2-Params!$C$11,0.01)</f>
        <v>0.75</v>
      </c>
      <c r="G20">
        <f>IF($A20/G$2-Params!$C$11&gt;0.01,$A20/G$2-Params!$C$11,0.01)</f>
        <v>0.5357142857142858</v>
      </c>
      <c r="I20">
        <f>VLOOKUP(B20,StackRate!$F$4:$G$1004,2)</f>
        <v>42.7</v>
      </c>
      <c r="J20">
        <f>VLOOKUP(C20,StackRate!$F$4:$G$1004,2)</f>
        <v>25.55</v>
      </c>
      <c r="K20">
        <f>VLOOKUP(D20,StackRate!$F$4:$G$1004,2)</f>
        <v>17.15</v>
      </c>
      <c r="L20">
        <f>VLOOKUP(E20,StackRate!$F$4:$G$1004,2)</f>
        <v>11.9</v>
      </c>
      <c r="M20">
        <f>VLOOKUP(F20,StackRate!$F$4:$G$1004,2)</f>
        <v>8.4</v>
      </c>
      <c r="N20">
        <f>VLOOKUP(G20,StackRate!$F$4:$G$1004,2)</f>
        <v>5.95</v>
      </c>
      <c r="Q20">
        <f>RecStash(Params!$C$10,Params!$C$9,I20*(1-Params!$C$18*0.01),Q$2,$A20,Params!$C$12,Params!$C$13)</f>
        <v>77.82746333611526</v>
      </c>
      <c r="R20">
        <f>RecStash(Params!$C$10,Params!$C$9,J20*(1-Params!$C$18*0.01),R$2,$A20,Params!$C$12,Params!$C$13)</f>
        <v>69.73438706873966</v>
      </c>
      <c r="S20">
        <f>RecStash(Params!$C$10,Params!$C$9,K20*(1-Params!$C$18*0.01),S$2,$A20,Params!$C$12,Params!$C$13)</f>
        <v>62.40684151579415</v>
      </c>
      <c r="T20">
        <f>RecStash(Params!$C$10,Params!$C$9,L20*(1-Params!$C$18*0.01),T$2,$A20,Params!$C$12,Params!$C$13)</f>
        <v>54.171404631844545</v>
      </c>
      <c r="U20">
        <f>RecStash(Params!$C$10,Params!$C$9,M20*(1-Params!$C$18*0.01),U$2,$A20,Params!$C$12,Params!$C$13)</f>
        <v>45.93917795980797</v>
      </c>
      <c r="V20">
        <f>RecStash(Params!$C$10,Params!$C$9,N20*(1-Params!$C$18*0.01),V$2,$A20,Params!$C$12,Params!$C$13)</f>
        <v>38.01271689906477</v>
      </c>
      <c r="Y20">
        <f>(Params!$C$3/250)*LumDensity(Params!$C$5,Params!$C$4,Q20)</f>
        <v>58.96831242050781</v>
      </c>
      <c r="Z20">
        <f>(Params!$C$3/250)*LumDensity(Params!$C$5,Params!$C$4,R20)</f>
        <v>52.836350394242665</v>
      </c>
      <c r="AA20">
        <f>(Params!$C$3/250)*LumDensity(Params!$C$5,Params!$C$4,S20)</f>
        <v>47.28441567968691</v>
      </c>
      <c r="AB20">
        <f>(Params!$C$3/250)*LumDensity(Params!$C$5,Params!$C$4,T20)</f>
        <v>41.044589861455975</v>
      </c>
      <c r="AC20">
        <f>(Params!$C$3/250)*LumDensity(Params!$C$5,Params!$C$4,U20)</f>
        <v>34.807196356587305</v>
      </c>
      <c r="AD20">
        <f>(Params!$C$3/250)*LumDensity(Params!$C$5,Params!$C$4,V20)</f>
        <v>28.801475340083396</v>
      </c>
      <c r="AG20">
        <f>IntLum(Params!$C$7,Params!$C$6,Y20,$A20)*Params!$C$8/$A20</f>
        <v>14.467698772953604</v>
      </c>
      <c r="AH20">
        <f>IntLum(Params!$C$7,Params!$C$6,Z20,$A20)*Params!$C$8/$A20</f>
        <v>12.963240262244364</v>
      </c>
      <c r="AI20">
        <f>IntLum(Params!$C$7,Params!$C$6,AA20,$A20)*Params!$C$8/$A20</f>
        <v>11.601089714599354</v>
      </c>
      <c r="AJ20">
        <f>IntLum(Params!$C$7,Params!$C$6,AB20,$A20)*Params!$C$8/$A20</f>
        <v>10.070167145710165</v>
      </c>
      <c r="AK20">
        <f>IntLum(Params!$C$7,Params!$C$6,AC20,$A20)*Params!$C$8/$A20</f>
        <v>8.539841337616775</v>
      </c>
      <c r="AL20">
        <f>IntLum(Params!$C$7,Params!$C$6,AD20,$A20)*Params!$C$8/$A20</f>
        <v>7.066355680412224</v>
      </c>
    </row>
    <row r="21" spans="1:38" ht="12.75">
      <c r="A21">
        <v>9.25</v>
      </c>
      <c r="B21">
        <f>IF($A21/B$2-Params!$C$11&gt;0.01,$A21/B$2-Params!$C$11,0.01)</f>
        <v>3.875</v>
      </c>
      <c r="C21">
        <f>IF($A21/C$2-Params!$C$11&gt;0.01,$A21/C$2-Params!$C$11,0.01)</f>
        <v>2.3333333333333335</v>
      </c>
      <c r="D21">
        <f>IF($A21/D$2-Params!$C$11&gt;0.01,$A21/D$2-Params!$C$11,0.01)</f>
        <v>1.5625</v>
      </c>
      <c r="E21">
        <f>IF($A21/E$2-Params!$C$11&gt;0.01,$A21/E$2-Params!$C$11,0.01)</f>
        <v>1.1</v>
      </c>
      <c r="F21">
        <f>IF($A21/F$2-Params!$C$11&gt;0.01,$A21/F$2-Params!$C$11,0.01)</f>
        <v>0.7916666666666667</v>
      </c>
      <c r="G21">
        <f>IF($A21/G$2-Params!$C$11&gt;0.01,$A21/G$2-Params!$C$11,0.01)</f>
        <v>0.5714285714285714</v>
      </c>
      <c r="I21">
        <f>VLOOKUP(B21,StackRate!$F$4:$G$1004,2)</f>
        <v>44.1</v>
      </c>
      <c r="J21">
        <f>VLOOKUP(C21,StackRate!$F$4:$G$1004,2)</f>
        <v>26.6</v>
      </c>
      <c r="K21">
        <f>VLOOKUP(D21,StackRate!$F$4:$G$1004,2)</f>
        <v>17.85</v>
      </c>
      <c r="L21">
        <f>VLOOKUP(E21,StackRate!$F$4:$G$1004,2)</f>
        <v>12.25</v>
      </c>
      <c r="M21">
        <f>VLOOKUP(F21,StackRate!$F$4:$G$1004,2)</f>
        <v>9.1</v>
      </c>
      <c r="N21">
        <f>VLOOKUP(G21,StackRate!$F$4:$G$1004,2)</f>
        <v>6.3</v>
      </c>
      <c r="Q21">
        <f>RecStash(Params!$C$10,Params!$C$9,I21*(1-Params!$C$18*0.01),Q$2,$A21,Params!$C$12,Params!$C$13)</f>
        <v>80.33597287403023</v>
      </c>
      <c r="R21">
        <f>RecStash(Params!$C$10,Params!$C$9,J21*(1-Params!$C$18*0.01),R$2,$A21,Params!$C$12,Params!$C$13)</f>
        <v>72.55082159161282</v>
      </c>
      <c r="S21">
        <f>RecStash(Params!$C$10,Params!$C$9,K21*(1-Params!$C$18*0.01),S$2,$A21,Params!$C$12,Params!$C$13)</f>
        <v>64.90995346328418</v>
      </c>
      <c r="T21">
        <f>RecStash(Params!$C$10,Params!$C$9,L21*(1-Params!$C$18*0.01),T$2,$A21,Params!$C$12,Params!$C$13)</f>
        <v>55.73483396228042</v>
      </c>
      <c r="U21">
        <f>RecStash(Params!$C$10,Params!$C$9,M21*(1-Params!$C$18*0.01),U$2,$A21,Params!$C$12,Params!$C$13)</f>
        <v>49.71940083516943</v>
      </c>
      <c r="V21">
        <f>RecStash(Params!$C$10,Params!$C$9,N21*(1-Params!$C$18*0.01),V$2,$A21,Params!$C$12,Params!$C$13)</f>
        <v>40.22144300060814</v>
      </c>
      <c r="Y21">
        <f>(Params!$C$3/250)*LumDensity(Params!$C$5,Params!$C$4,Q21)</f>
        <v>60.86895992719523</v>
      </c>
      <c r="Z21">
        <f>(Params!$C$3/250)*LumDensity(Params!$C$5,Params!$C$4,R21)</f>
        <v>54.9703065035332</v>
      </c>
      <c r="AA21">
        <f>(Params!$C$3/250)*LumDensity(Params!$C$5,Params!$C$4,S21)</f>
        <v>49.18097354006115</v>
      </c>
      <c r="AB21">
        <f>(Params!$C$3/250)*LumDensity(Params!$C$5,Params!$C$4,T21)</f>
        <v>42.22916899654063</v>
      </c>
      <c r="AC21">
        <f>(Params!$C$3/250)*LumDensity(Params!$C$5,Params!$C$4,U21)</f>
        <v>37.671395624791174</v>
      </c>
      <c r="AD21">
        <f>(Params!$C$3/250)*LumDensity(Params!$C$5,Params!$C$4,V21)</f>
        <v>30.474982932700776</v>
      </c>
      <c r="AG21">
        <f>IntLum(Params!$C$7,Params!$C$6,Y21,$A21)*Params!$C$8/$A21</f>
        <v>14.781669936526129</v>
      </c>
      <c r="AH21">
        <f>IntLum(Params!$C$7,Params!$C$6,Z21,$A21)*Params!$C$8/$A21</f>
        <v>13.349216546771789</v>
      </c>
      <c r="AI21">
        <f>IntLum(Params!$C$7,Params!$C$6,AA21,$A21)*Params!$C$8/$A21</f>
        <v>11.94331098963641</v>
      </c>
      <c r="AJ21">
        <f>IntLum(Params!$C$7,Params!$C$6,AB21,$A21)*Params!$C$8/$A21</f>
        <v>10.25510602690216</v>
      </c>
      <c r="AK21">
        <f>IntLum(Params!$C$7,Params!$C$6,AC21,$A21)*Params!$C$8/$A21</f>
        <v>9.148277493816158</v>
      </c>
      <c r="AL21">
        <f>IntLum(Params!$C$7,Params!$C$6,AD21,$A21)*Params!$C$8/$A21</f>
        <v>7.400670876769606</v>
      </c>
    </row>
    <row r="22" spans="1:38" ht="12.75">
      <c r="A22">
        <v>9.5</v>
      </c>
      <c r="B22">
        <f>IF($A22/B$2-Params!$C$11&gt;0.01,$A22/B$2-Params!$C$11,0.01)</f>
        <v>4</v>
      </c>
      <c r="C22">
        <f>IF($A22/C$2-Params!$C$11&gt;0.01,$A22/C$2-Params!$C$11,0.01)</f>
        <v>2.4166666666666665</v>
      </c>
      <c r="D22">
        <f>IF($A22/D$2-Params!$C$11&gt;0.01,$A22/D$2-Params!$C$11,0.01)</f>
        <v>1.625</v>
      </c>
      <c r="E22">
        <f>IF($A22/E$2-Params!$C$11&gt;0.01,$A22/E$2-Params!$C$11,0.01)</f>
        <v>1.15</v>
      </c>
      <c r="F22">
        <f>IF($A22/F$2-Params!$C$11&gt;0.01,$A22/F$2-Params!$C$11,0.01)</f>
        <v>0.8333333333333333</v>
      </c>
      <c r="G22">
        <f>IF($A22/G$2-Params!$C$11&gt;0.01,$A22/G$2-Params!$C$11,0.01)</f>
        <v>0.6071428571428572</v>
      </c>
      <c r="I22">
        <f>VLOOKUP(B22,StackRate!$F$4:$G$1004,2)</f>
        <v>45.5</v>
      </c>
      <c r="J22">
        <f>VLOOKUP(C22,StackRate!$F$4:$G$1004,2)</f>
        <v>27.65</v>
      </c>
      <c r="K22">
        <f>VLOOKUP(D22,StackRate!$F$4:$G$1004,2)</f>
        <v>18.55</v>
      </c>
      <c r="L22">
        <f>VLOOKUP(E22,StackRate!$F$4:$G$1004,2)</f>
        <v>12.95</v>
      </c>
      <c r="M22">
        <f>VLOOKUP(F22,StackRate!$F$4:$G$1004,2)</f>
        <v>9.45</v>
      </c>
      <c r="N22">
        <f>VLOOKUP(G22,StackRate!$F$4:$G$1004,2)</f>
        <v>7</v>
      </c>
      <c r="Q22">
        <f>RecStash(Params!$C$10,Params!$C$9,I22*(1-Params!$C$18*0.01),Q$2,$A22,Params!$C$12,Params!$C$13)</f>
        <v>82.84176328121367</v>
      </c>
      <c r="R22">
        <f>RecStash(Params!$C$10,Params!$C$9,J22*(1-Params!$C$18*0.01),R$2,$A22,Params!$C$12,Params!$C$13)</f>
        <v>75.36339806415502</v>
      </c>
      <c r="S22">
        <f>RecStash(Params!$C$10,Params!$C$9,K22*(1-Params!$C$18*0.01),S$2,$A22,Params!$C$12,Params!$C$13)</f>
        <v>67.40964333006644</v>
      </c>
      <c r="T22">
        <f>RecStash(Params!$C$10,Params!$C$9,L22*(1-Params!$C$18*0.01),T$2,$A22,Params!$C$12,Params!$C$13)</f>
        <v>58.871248161022145</v>
      </c>
      <c r="U22">
        <f>RecStash(Params!$C$10,Params!$C$9,M22*(1-Params!$C$18*0.01),U$2,$A22,Params!$C$12,Params!$C$13)</f>
        <v>51.60035622985522</v>
      </c>
      <c r="V22">
        <f>RecStash(Params!$C$10,Params!$C$9,N22*(1-Params!$C$18*0.01),V$2,$A22,Params!$C$12,Params!$C$13)</f>
        <v>44.640955248050446</v>
      </c>
      <c r="Y22">
        <f>(Params!$C$3/250)*LumDensity(Params!$C$5,Params!$C$4,Q22)</f>
        <v>62.76754720290997</v>
      </c>
      <c r="Z22">
        <f>(Params!$C$3/250)*LumDensity(Params!$C$5,Params!$C$4,R22)</f>
        <v>57.101339445248975</v>
      </c>
      <c r="AA22">
        <f>(Params!$C$3/250)*LumDensity(Params!$C$5,Params!$C$4,S22)</f>
        <v>51.07493855832474</v>
      </c>
      <c r="AB22">
        <f>(Params!$C$3/250)*LumDensity(Params!$C$5,Params!$C$4,T22)</f>
        <v>44.60556730664326</v>
      </c>
      <c r="AC22">
        <f>(Params!$C$3/250)*LumDensity(Params!$C$5,Params!$C$4,U22)</f>
        <v>39.096557908236704</v>
      </c>
      <c r="AD22">
        <f>(Params!$C$3/250)*LumDensity(Params!$C$5,Params!$C$4,V22)</f>
        <v>33.82355897234286</v>
      </c>
      <c r="AG22">
        <f>IntLum(Params!$C$7,Params!$C$6,Y22,$A22)*Params!$C$8/$A22</f>
        <v>15.088962811206859</v>
      </c>
      <c r="AH22">
        <f>IntLum(Params!$C$7,Params!$C$6,Z22,$A22)*Params!$C$8/$A22</f>
        <v>13.726838561560301</v>
      </c>
      <c r="AI22">
        <f>IntLum(Params!$C$7,Params!$C$6,AA22,$A22)*Params!$C$8/$A22</f>
        <v>12.27812592389317</v>
      </c>
      <c r="AJ22">
        <f>IntLum(Params!$C$7,Params!$C$6,AB22,$A22)*Params!$C$8/$A22</f>
        <v>10.722925719670645</v>
      </c>
      <c r="AK22">
        <f>IntLum(Params!$C$7,Params!$C$6,AC22,$A22)*Params!$C$8/$A22</f>
        <v>9.398591065164792</v>
      </c>
      <c r="AL22">
        <f>IntLum(Params!$C$7,Params!$C$6,AD22,$A22)*Params!$C$8/$A22</f>
        <v>8.130991989004828</v>
      </c>
    </row>
    <row r="23" spans="1:38" ht="12.75">
      <c r="A23">
        <v>9.75</v>
      </c>
      <c r="B23">
        <f>IF($A23/B$2-Params!$C$11&gt;0.01,$A23/B$2-Params!$C$11,0.01)</f>
        <v>4.125</v>
      </c>
      <c r="C23">
        <f>IF($A23/C$2-Params!$C$11&gt;0.01,$A23/C$2-Params!$C$11,0.01)</f>
        <v>2.5</v>
      </c>
      <c r="D23">
        <f>IF($A23/D$2-Params!$C$11&gt;0.01,$A23/D$2-Params!$C$11,0.01)</f>
        <v>1.6875</v>
      </c>
      <c r="E23">
        <f>IF($A23/E$2-Params!$C$11&gt;0.01,$A23/E$2-Params!$C$11,0.01)</f>
        <v>1.2</v>
      </c>
      <c r="F23">
        <f>IF($A23/F$2-Params!$C$11&gt;0.01,$A23/F$2-Params!$C$11,0.01)</f>
        <v>0.875</v>
      </c>
      <c r="G23">
        <f>IF($A23/G$2-Params!$C$11&gt;0.01,$A23/G$2-Params!$C$11,0.01)</f>
        <v>0.6428571428571428</v>
      </c>
      <c r="I23">
        <f>VLOOKUP(B23,StackRate!$F$4:$G$1004,2)</f>
        <v>46.55</v>
      </c>
      <c r="J23">
        <f>VLOOKUP(C23,StackRate!$F$4:$G$1004,2)</f>
        <v>28.7</v>
      </c>
      <c r="K23">
        <f>VLOOKUP(D23,StackRate!$F$4:$G$1004,2)</f>
        <v>19.25</v>
      </c>
      <c r="L23">
        <f>VLOOKUP(E23,StackRate!$F$4:$G$1004,2)</f>
        <v>14</v>
      </c>
      <c r="M23">
        <f>VLOOKUP(F23,StackRate!$F$4:$G$1004,2)</f>
        <v>9.8</v>
      </c>
      <c r="N23">
        <f>VLOOKUP(G23,StackRate!$F$4:$G$1004,2)</f>
        <v>7.35</v>
      </c>
      <c r="Q23">
        <f>RecStash(Params!$C$10,Params!$C$9,I23*(1-Params!$C$18*0.01),Q$2,$A23,Params!$C$12,Params!$C$13)</f>
        <v>84.71406668512283</v>
      </c>
      <c r="R23">
        <f>RecStash(Params!$C$10,Params!$C$9,J23*(1-Params!$C$18*0.01),R$2,$A23,Params!$C$12,Params!$C$13)</f>
        <v>78.1721208971948</v>
      </c>
      <c r="S23">
        <f>RecStash(Params!$C$10,Params!$C$9,K23*(1-Params!$C$18*0.01),S$2,$A23,Params!$C$12,Params!$C$13)</f>
        <v>69.90591529878456</v>
      </c>
      <c r="T23">
        <f>RecStash(Params!$C$10,Params!$C$9,L23*(1-Params!$C$18*0.01),T$2,$A23,Params!$C$12,Params!$C$13)</f>
        <v>63.57403350432268</v>
      </c>
      <c r="U23">
        <f>RecStash(Params!$C$10,Params!$C$9,M23*(1-Params!$C$18*0.01),U$2,$A23,Params!$C$12,Params!$C$13)</f>
        <v>53.47901598533938</v>
      </c>
      <c r="V23">
        <f>RecStash(Params!$C$10,Params!$C$9,N23*(1-Params!$C$18*0.01),V$2,$A23,Params!$C$12,Params!$C$13)</f>
        <v>46.84120576782747</v>
      </c>
      <c r="Y23">
        <f>(Params!$C$3/250)*LumDensity(Params!$C$5,Params!$C$4,Q23)</f>
        <v>64.18615404598387</v>
      </c>
      <c r="Z23">
        <f>(Params!$C$3/250)*LumDensity(Params!$C$5,Params!$C$4,R23)</f>
        <v>59.22945256138656</v>
      </c>
      <c r="AA23">
        <f>(Params!$C$3/250)*LumDensity(Params!$C$5,Params!$C$4,S23)</f>
        <v>52.96631390358309</v>
      </c>
      <c r="AB23">
        <f>(Params!$C$3/250)*LumDensity(Params!$C$5,Params!$C$4,T23)</f>
        <v>48.1687737055552</v>
      </c>
      <c r="AC23">
        <f>(Params!$C$3/250)*LumDensity(Params!$C$5,Params!$C$4,U23)</f>
        <v>40.51998083177194</v>
      </c>
      <c r="AD23">
        <f>(Params!$C$3/250)*LumDensity(Params!$C$5,Params!$C$4,V23)</f>
        <v>35.490644786167515</v>
      </c>
      <c r="AG23">
        <f>IntLum(Params!$C$7,Params!$C$6,Y23,$A23)*Params!$C$8/$A23</f>
        <v>15.276041170064888</v>
      </c>
      <c r="AH23">
        <f>IntLum(Params!$C$7,Params!$C$6,Z23,$A23)*Params!$C$8/$A23</f>
        <v>14.096366564663473</v>
      </c>
      <c r="AI23">
        <f>IntLum(Params!$C$7,Params!$C$6,AA23,$A23)*Params!$C$8/$A23</f>
        <v>12.605765275141017</v>
      </c>
      <c r="AJ23">
        <f>IntLum(Params!$C$7,Params!$C$6,AB23,$A23)*Params!$C$8/$A23</f>
        <v>11.463970402564431</v>
      </c>
      <c r="AK23">
        <f>IntLum(Params!$C$7,Params!$C$6,AC23,$A23)*Params!$C$8/$A23</f>
        <v>9.643589097937518</v>
      </c>
      <c r="AL23">
        <f>IntLum(Params!$C$7,Params!$C$6,AD23,$A23)*Params!$C$8/$A23</f>
        <v>8.44662776519115</v>
      </c>
    </row>
    <row r="24" spans="1:38" ht="12.75">
      <c r="A24">
        <v>10</v>
      </c>
      <c r="B24">
        <f>IF($A24/B$2-Params!$C$11&gt;0.01,$A24/B$2-Params!$C$11,0.01)</f>
        <v>4.25</v>
      </c>
      <c r="C24">
        <f>IF($A24/C$2-Params!$C$11&gt;0.01,$A24/C$2-Params!$C$11,0.01)</f>
        <v>2.5833333333333335</v>
      </c>
      <c r="D24">
        <f>IF($A24/D$2-Params!$C$11&gt;0.01,$A24/D$2-Params!$C$11,0.01)</f>
        <v>1.75</v>
      </c>
      <c r="E24">
        <f>IF($A24/E$2-Params!$C$11&gt;0.01,$A24/E$2-Params!$C$11,0.01)</f>
        <v>1.25</v>
      </c>
      <c r="F24">
        <f>IF($A24/F$2-Params!$C$11&gt;0.01,$A24/F$2-Params!$C$11,0.01)</f>
        <v>0.9166666666666667</v>
      </c>
      <c r="G24">
        <f>IF($A24/G$2-Params!$C$11&gt;0.01,$A24/G$2-Params!$C$11,0.01)</f>
        <v>0.6785714285714286</v>
      </c>
      <c r="I24">
        <f>VLOOKUP(B24,StackRate!$F$4:$G$1004,2)</f>
        <v>47.95</v>
      </c>
      <c r="J24">
        <f>VLOOKUP(C24,StackRate!$F$4:$G$1004,2)</f>
        <v>29.75</v>
      </c>
      <c r="K24">
        <f>VLOOKUP(D24,StackRate!$F$4:$G$1004,2)</f>
        <v>19.95</v>
      </c>
      <c r="L24">
        <f>VLOOKUP(E24,StackRate!$F$4:$G$1004,2)</f>
        <v>14.35</v>
      </c>
      <c r="M24">
        <f>VLOOKUP(F24,StackRate!$F$4:$G$1004,2)</f>
        <v>10.5</v>
      </c>
      <c r="N24">
        <f>VLOOKUP(G24,StackRate!$F$4:$G$1004,2)</f>
        <v>7.7</v>
      </c>
      <c r="Q24">
        <f>RecStash(Params!$C$10,Params!$C$9,I24*(1-Params!$C$18*0.01),Q$2,$A24,Params!$C$12,Params!$C$13)</f>
        <v>87.21494996829345</v>
      </c>
      <c r="R24">
        <f>RecStash(Params!$C$10,Params!$C$9,J24*(1-Params!$C$18*0.01),R$2,$A24,Params!$C$12,Params!$C$13)</f>
        <v>80.97699449743396</v>
      </c>
      <c r="S24">
        <f>RecStash(Params!$C$10,Params!$C$9,K24*(1-Params!$C$18*0.01),S$2,$A24,Params!$C$12,Params!$C$13)</f>
        <v>72.39877354761929</v>
      </c>
      <c r="T24">
        <f>RecStash(Params!$C$10,Params!$C$9,L24*(1-Params!$C$18*0.01),T$2,$A24,Params!$C$12,Params!$C$13)</f>
        <v>65.12852757697532</v>
      </c>
      <c r="U24">
        <f>RecStash(Params!$C$10,Params!$C$9,M24*(1-Params!$C$18*0.01),U$2,$A24,Params!$C$12,Params!$C$13)</f>
        <v>57.24366115438784</v>
      </c>
      <c r="V24">
        <f>RecStash(Params!$C$10,Params!$C$9,N24*(1-Params!$C$18*0.01),V$2,$A24,Params!$C$12,Params!$C$13)</f>
        <v>49.03845667405649</v>
      </c>
      <c r="Y24">
        <f>(Params!$C$3/250)*LumDensity(Params!$C$5,Params!$C$4,Q24)</f>
        <v>66.08102329197658</v>
      </c>
      <c r="Z24">
        <f>(Params!$C$3/250)*LumDensity(Params!$C$5,Params!$C$4,R24)</f>
        <v>61.35464919081576</v>
      </c>
      <c r="AA24">
        <f>(Params!$C$3/250)*LumDensity(Params!$C$5,Params!$C$4,S24)</f>
        <v>54.85510274156018</v>
      </c>
      <c r="AB24">
        <f>(Params!$C$3/250)*LumDensity(Params!$C$5,Params!$C$4,T24)</f>
        <v>49.34658277452266</v>
      </c>
      <c r="AC24">
        <f>(Params!$C$3/250)*LumDensity(Params!$C$5,Params!$C$4,U24)</f>
        <v>43.37237718345658</v>
      </c>
      <c r="AD24">
        <f>(Params!$C$3/250)*LumDensity(Params!$C$5,Params!$C$4,V24)</f>
        <v>37.155457852799124</v>
      </c>
      <c r="AG24">
        <f>IntLum(Params!$C$7,Params!$C$6,Y24,$A24)*Params!$C$8/$A24</f>
        <v>15.571806548405647</v>
      </c>
      <c r="AH24">
        <f>IntLum(Params!$C$7,Params!$C$6,Z24,$A24)*Params!$C$8/$A24</f>
        <v>14.458049837141056</v>
      </c>
      <c r="AI24">
        <f>IntLum(Params!$C$7,Params!$C$6,AA24,$A24)*Params!$C$8/$A24</f>
        <v>12.926450068883932</v>
      </c>
      <c r="AJ24">
        <f>IntLum(Params!$C$7,Params!$C$6,AB24,$A24)*Params!$C$8/$A24</f>
        <v>11.628382892839564</v>
      </c>
      <c r="AK24">
        <f>IntLum(Params!$C$7,Params!$C$6,AC24,$A24)*Params!$C$8/$A24</f>
        <v>10.220578214430782</v>
      </c>
      <c r="AL24">
        <f>IntLum(Params!$C$7,Params!$C$6,AD24,$A24)*Params!$C$8/$A24</f>
        <v>8.755578728628391</v>
      </c>
    </row>
    <row r="25" spans="1:38" ht="12.75">
      <c r="A25">
        <v>10.25</v>
      </c>
      <c r="B25">
        <f>IF($A25/B$2-Params!$C$11&gt;0.01,$A25/B$2-Params!$C$11,0.01)</f>
        <v>4.375</v>
      </c>
      <c r="C25">
        <f>IF($A25/C$2-Params!$C$11&gt;0.01,$A25/C$2-Params!$C$11,0.01)</f>
        <v>2.6666666666666665</v>
      </c>
      <c r="D25">
        <f>IF($A25/D$2-Params!$C$11&gt;0.01,$A25/D$2-Params!$C$11,0.01)</f>
        <v>1.8125</v>
      </c>
      <c r="E25">
        <f>IF($A25/E$2-Params!$C$11&gt;0.01,$A25/E$2-Params!$C$11,0.01)</f>
        <v>1.2999999999999998</v>
      </c>
      <c r="F25">
        <f>IF($A25/F$2-Params!$C$11&gt;0.01,$A25/F$2-Params!$C$11,0.01)</f>
        <v>0.9583333333333333</v>
      </c>
      <c r="G25">
        <f>IF($A25/G$2-Params!$C$11&gt;0.01,$A25/G$2-Params!$C$11,0.01)</f>
        <v>0.7142857142857142</v>
      </c>
      <c r="I25">
        <f>VLOOKUP(B25,StackRate!$F$4:$G$1004,2)</f>
        <v>49.7</v>
      </c>
      <c r="J25">
        <f>VLOOKUP(C25,StackRate!$F$4:$G$1004,2)</f>
        <v>30.45</v>
      </c>
      <c r="K25">
        <f>VLOOKUP(D25,StackRate!$F$4:$G$1004,2)</f>
        <v>21</v>
      </c>
      <c r="L25">
        <f>VLOOKUP(E25,StackRate!$F$4:$G$1004,2)</f>
        <v>15.05</v>
      </c>
      <c r="M25">
        <f>VLOOKUP(F25,StackRate!$F$4:$G$1004,2)</f>
        <v>10.85</v>
      </c>
      <c r="N25">
        <f>VLOOKUP(G25,StackRate!$F$4:$G$1004,2)</f>
        <v>8.05</v>
      </c>
      <c r="Q25">
        <f>RecStash(Params!$C$10,Params!$C$9,I25*(1-Params!$C$18*0.01),Q$2,$A25,Params!$C$12,Params!$C$13)</f>
        <v>90.34284210431893</v>
      </c>
      <c r="R25">
        <f>RecStash(Params!$C$10,Params!$C$9,J25*(1-Params!$C$18*0.01),R$2,$A25,Params!$C$12,Params!$C$13)</f>
        <v>82.83793007731593</v>
      </c>
      <c r="S25">
        <f>RecStash(Params!$C$10,Params!$C$9,K25*(1-Params!$C$18*0.01),S$2,$A25,Params!$C$12,Params!$C$13)</f>
        <v>76.1411040621427</v>
      </c>
      <c r="T25">
        <f>RecStash(Params!$C$10,Params!$C$9,L25*(1-Params!$C$18*0.01),T$2,$A25,Params!$C$12,Params!$C$13)</f>
        <v>68.24940821354245</v>
      </c>
      <c r="U25">
        <f>RecStash(Params!$C$10,Params!$C$9,M25*(1-Params!$C$18*0.01),U$2,$A25,Params!$C$12,Params!$C$13)</f>
        <v>59.11591117813278</v>
      </c>
      <c r="V25">
        <f>RecStash(Params!$C$10,Params!$C$9,N25*(1-Params!$C$18*0.01),V$2,$A25,Params!$C$12,Params!$C$13)</f>
        <v>51.23271185252316</v>
      </c>
      <c r="Y25">
        <f>(Params!$C$3/250)*LumDensity(Params!$C$5,Params!$C$4,Q25)</f>
        <v>68.45096460560038</v>
      </c>
      <c r="Z25">
        <f>(Params!$C$3/250)*LumDensity(Params!$C$5,Params!$C$4,R25)</f>
        <v>62.76464286098073</v>
      </c>
      <c r="AA25">
        <f>(Params!$C$3/250)*LumDensity(Params!$C$5,Params!$C$4,S25)</f>
        <v>57.69059172580428</v>
      </c>
      <c r="AB25">
        <f>(Params!$C$3/250)*LumDensity(Params!$C$5,Params!$C$4,T25)</f>
        <v>51.71121161523684</v>
      </c>
      <c r="AC25">
        <f>(Params!$C$3/250)*LumDensity(Params!$C$5,Params!$C$4,U25)</f>
        <v>44.79094358144764</v>
      </c>
      <c r="AD25">
        <f>(Params!$C$3/250)*LumDensity(Params!$C$5,Params!$C$4,V25)</f>
        <v>38.818001116419744</v>
      </c>
      <c r="AG25">
        <f>IntLum(Params!$C$7,Params!$C$6,Y25,$A25)*Params!$C$8/$A25</f>
        <v>15.972800772353555</v>
      </c>
      <c r="AH25">
        <f>IntLum(Params!$C$7,Params!$C$6,Z25,$A25)*Params!$C$8/$A25</f>
        <v>14.645916850737052</v>
      </c>
      <c r="AI25">
        <f>IntLum(Params!$C$7,Params!$C$6,AA25,$A25)*Params!$C$8/$A25</f>
        <v>13.461904202297664</v>
      </c>
      <c r="AJ25">
        <f>IntLum(Params!$C$7,Params!$C$6,AB25,$A25)*Params!$C$8/$A25</f>
        <v>12.066636103468664</v>
      </c>
      <c r="AK25">
        <f>IntLum(Params!$C$7,Params!$C$6,AC25,$A25)*Params!$C$8/$A25</f>
        <v>10.45181499419889</v>
      </c>
      <c r="AL25">
        <f>IntLum(Params!$C$7,Params!$C$6,AD25,$A25)*Params!$C$8/$A25</f>
        <v>9.058049098154592</v>
      </c>
    </row>
    <row r="26" spans="1:38" ht="12.75">
      <c r="A26">
        <v>10.5</v>
      </c>
      <c r="B26">
        <f>IF($A26/B$2-Params!$C$11&gt;0.01,$A26/B$2-Params!$C$11,0.01)</f>
        <v>4.5</v>
      </c>
      <c r="C26">
        <f>IF($A26/C$2-Params!$C$11&gt;0.01,$A26/C$2-Params!$C$11,0.01)</f>
        <v>2.75</v>
      </c>
      <c r="D26">
        <f>IF($A26/D$2-Params!$C$11&gt;0.01,$A26/D$2-Params!$C$11,0.01)</f>
        <v>1.875</v>
      </c>
      <c r="E26">
        <f>IF($A26/E$2-Params!$C$11&gt;0.01,$A26/E$2-Params!$C$11,0.01)</f>
        <v>1.35</v>
      </c>
      <c r="F26">
        <f>IF($A26/F$2-Params!$C$11&gt;0.01,$A26/F$2-Params!$C$11,0.01)</f>
        <v>1</v>
      </c>
      <c r="G26">
        <f>IF($A26/G$2-Params!$C$11&gt;0.01,$A26/G$2-Params!$C$11,0.01)</f>
        <v>0.75</v>
      </c>
      <c r="I26">
        <f>VLOOKUP(B26,StackRate!$F$4:$G$1004,2)</f>
        <v>51.1</v>
      </c>
      <c r="J26">
        <f>VLOOKUP(C26,StackRate!$F$4:$G$1004,2)</f>
        <v>31.5</v>
      </c>
      <c r="K26">
        <f>VLOOKUP(D26,StackRate!$F$4:$G$1004,2)</f>
        <v>21.7</v>
      </c>
      <c r="L26">
        <f>VLOOKUP(E26,StackRate!$F$4:$G$1004,2)</f>
        <v>15.4</v>
      </c>
      <c r="M26">
        <f>VLOOKUP(F26,StackRate!$F$4:$G$1004,2)</f>
        <v>11.2</v>
      </c>
      <c r="N26">
        <f>VLOOKUP(G26,StackRate!$F$4:$G$1004,2)</f>
        <v>8.4</v>
      </c>
      <c r="Q26">
        <f>RecStash(Params!$C$10,Params!$C$9,I26*(1-Params!$C$18*0.01),Q$2,$A26,Params!$C$12,Params!$C$13)</f>
        <v>92.8377783669516</v>
      </c>
      <c r="R26">
        <f>RecStash(Params!$C$10,Params!$C$9,J26*(1-Params!$C$18*0.01),R$2,$A26,Params!$C$12,Params!$C$13)</f>
        <v>85.6361688045365</v>
      </c>
      <c r="S26">
        <f>RecStash(Params!$C$10,Params!$C$9,K26*(1-Params!$C$18*0.01),S$2,$A26,Params!$C$12,Params!$C$13)</f>
        <v>78.62575158438722</v>
      </c>
      <c r="T26">
        <f>RecStash(Params!$C$10,Params!$C$9,L26*(1-Params!$C$18*0.01),T$2,$A26,Params!$C$12,Params!$C$13)</f>
        <v>69.79926021720672</v>
      </c>
      <c r="U26">
        <f>RecStash(Params!$C$10,Params!$C$9,M26*(1-Params!$C$18*0.01),U$2,$A26,Params!$C$12,Params!$C$13)</f>
        <v>60.98587542083149</v>
      </c>
      <c r="V26">
        <f>RecStash(Params!$C$10,Params!$C$9,N26*(1-Params!$C$18*0.01),V$2,$A26,Params!$C$12,Params!$C$13)</f>
        <v>53.42397518430706</v>
      </c>
      <c r="Y26">
        <f>(Params!$C$3/250)*LumDensity(Params!$C$5,Params!$C$4,Q26)</f>
        <v>70.34132791307188</v>
      </c>
      <c r="Z26">
        <f>(Params!$C$3/250)*LumDensity(Params!$C$5,Params!$C$4,R26)</f>
        <v>64.8848123798212</v>
      </c>
      <c r="AA26">
        <f>(Params!$C$3/250)*LumDensity(Params!$C$5,Params!$C$4,S26)</f>
        <v>59.573159460458506</v>
      </c>
      <c r="AB26">
        <f>(Params!$C$3/250)*LumDensity(Params!$C$5,Params!$C$4,T26)</f>
        <v>52.885503481373185</v>
      </c>
      <c r="AC26">
        <f>(Params!$C$3/250)*LumDensity(Params!$C$5,Params!$C$4,U26)</f>
        <v>46.207778088855605</v>
      </c>
      <c r="AD26">
        <f>(Params!$C$3/250)*LumDensity(Params!$C$5,Params!$C$4,V26)</f>
        <v>40.47827751764577</v>
      </c>
      <c r="AG26">
        <f>IntLum(Params!$C$7,Params!$C$6,Y26,$A26)*Params!$C$8/$A26</f>
        <v>16.255367759857783</v>
      </c>
      <c r="AH26">
        <f>IntLum(Params!$C$7,Params!$C$6,Z26,$A26)*Params!$C$8/$A26</f>
        <v>14.994406823920103</v>
      </c>
      <c r="AI26">
        <f>IntLum(Params!$C$7,Params!$C$6,AA26,$A26)*Params!$C$8/$A26</f>
        <v>13.766922581318576</v>
      </c>
      <c r="AJ26">
        <f>IntLum(Params!$C$7,Params!$C$6,AB26,$A26)*Params!$C$8/$A26</f>
        <v>12.221454069183173</v>
      </c>
      <c r="AK26">
        <f>IntLum(Params!$C$7,Params!$C$6,AC26,$A26)*Params!$C$8/$A26</f>
        <v>10.678280443162649</v>
      </c>
      <c r="AL26">
        <f>IntLum(Params!$C$7,Params!$C$6,AD26,$A26)*Params!$C$8/$A26</f>
        <v>9.354234656304204</v>
      </c>
    </row>
    <row r="27" spans="1:38" ht="12.75">
      <c r="A27">
        <v>10.75</v>
      </c>
      <c r="B27">
        <f>IF($A27/B$2-Params!$C$11&gt;0.01,$A27/B$2-Params!$C$11,0.01)</f>
        <v>4.625</v>
      </c>
      <c r="C27">
        <f>IF($A27/C$2-Params!$C$11&gt;0.01,$A27/C$2-Params!$C$11,0.01)</f>
        <v>2.8333333333333335</v>
      </c>
      <c r="D27">
        <f>IF($A27/D$2-Params!$C$11&gt;0.01,$A27/D$2-Params!$C$11,0.01)</f>
        <v>1.9375</v>
      </c>
      <c r="E27">
        <f>IF($A27/E$2-Params!$C$11&gt;0.01,$A27/E$2-Params!$C$11,0.01)</f>
        <v>1.4</v>
      </c>
      <c r="F27">
        <f>IF($A27/F$2-Params!$C$11&gt;0.01,$A27/F$2-Params!$C$11,0.01)</f>
        <v>1.0416666666666667</v>
      </c>
      <c r="G27">
        <f>IF($A27/G$2-Params!$C$11&gt;0.01,$A27/G$2-Params!$C$11,0.01)</f>
        <v>0.7857142857142858</v>
      </c>
      <c r="I27">
        <f>VLOOKUP(B27,StackRate!$F$4:$G$1004,2)</f>
        <v>52.15</v>
      </c>
      <c r="J27">
        <f>VLOOKUP(C27,StackRate!$F$4:$G$1004,2)</f>
        <v>32.2</v>
      </c>
      <c r="K27">
        <f>VLOOKUP(D27,StackRate!$F$4:$G$1004,2)</f>
        <v>22.4</v>
      </c>
      <c r="L27">
        <f>VLOOKUP(E27,StackRate!$F$4:$G$1004,2)</f>
        <v>16.1</v>
      </c>
      <c r="M27">
        <f>VLOOKUP(F27,StackRate!$F$4:$G$1004,2)</f>
        <v>11.9</v>
      </c>
      <c r="N27">
        <f>VLOOKUP(G27,StackRate!$F$4:$G$1004,2)</f>
        <v>9.1</v>
      </c>
      <c r="Q27">
        <f>RecStash(Params!$C$10,Params!$C$9,I27*(1-Params!$C$18*0.01),Q$2,$A27,Params!$C$12,Params!$C$13)</f>
        <v>94.7013323043663</v>
      </c>
      <c r="R27">
        <f>RecStash(Params!$C$10,Params!$C$9,J27*(1-Params!$C$18*0.01),R$2,$A27,Params!$C$12,Params!$C$13)</f>
        <v>87.49230436534855</v>
      </c>
      <c r="S27">
        <f>RecStash(Params!$C$10,Params!$C$9,K27*(1-Params!$C$18*0.01),S$2,$A27,Params!$C$12,Params!$C$13)</f>
        <v>81.10699939239844</v>
      </c>
      <c r="T27">
        <f>RecStash(Params!$C$10,Params!$C$9,L27*(1-Params!$C$18*0.01),T$2,$A27,Params!$C$12,Params!$C$13)</f>
        <v>72.91201706319451</v>
      </c>
      <c r="U27">
        <f>RecStash(Params!$C$10,Params!$C$9,M27*(1-Params!$C$18*0.01),U$2,$A27,Params!$C$12,Params!$C$13)</f>
        <v>64.73500463096796</v>
      </c>
      <c r="V27">
        <f>RecStash(Params!$C$10,Params!$C$9,N27*(1-Params!$C$18*0.01),V$2,$A27,Params!$C$12,Params!$C$13)</f>
        <v>57.81187968779184</v>
      </c>
      <c r="Y27">
        <f>(Params!$C$3/250)*LumDensity(Params!$C$5,Params!$C$4,Q27)</f>
        <v>71.75330546037226</v>
      </c>
      <c r="Z27">
        <f>(Params!$C$3/250)*LumDensity(Params!$C$5,Params!$C$4,R27)</f>
        <v>66.29116917153729</v>
      </c>
      <c r="AA27">
        <f>(Params!$C$3/250)*LumDensity(Params!$C$5,Params!$C$4,S27)</f>
        <v>61.45315129963244</v>
      </c>
      <c r="AB27">
        <f>(Params!$C$3/250)*LumDensity(Params!$C$5,Params!$C$4,T27)</f>
        <v>55.24397708844122</v>
      </c>
      <c r="AC27">
        <f>(Params!$C$3/250)*LumDensity(Params!$C$5,Params!$C$4,U27)</f>
        <v>49.0484183087918</v>
      </c>
      <c r="AD27">
        <f>(Params!$C$3/250)*LumDensity(Params!$C$5,Params!$C$4,V27)</f>
        <v>43.80290500184612</v>
      </c>
      <c r="AG27">
        <f>IntLum(Params!$C$7,Params!$C$6,Y27,$A27)*Params!$C$8/$A27</f>
        <v>16.423184569136485</v>
      </c>
      <c r="AH27">
        <f>IntLum(Params!$C$7,Params!$C$6,Z27,$A27)*Params!$C$8/$A27</f>
        <v>15.172988890515697</v>
      </c>
      <c r="AI27">
        <f>IntLum(Params!$C$7,Params!$C$6,AA27,$A27)*Params!$C$8/$A27</f>
        <v>14.06564394035231</v>
      </c>
      <c r="AJ27">
        <f>IntLum(Params!$C$7,Params!$C$6,AB27,$A27)*Params!$C$8/$A27</f>
        <v>12.644463223477402</v>
      </c>
      <c r="AK27">
        <f>IntLum(Params!$C$7,Params!$C$6,AC27,$A27)*Params!$C$8/$A27</f>
        <v>11.226398861225674</v>
      </c>
      <c r="AL27">
        <f>IntLum(Params!$C$7,Params!$C$6,AD27,$A27)*Params!$C$8/$A27</f>
        <v>10.025784720217102</v>
      </c>
    </row>
    <row r="28" spans="1:38" ht="12.75">
      <c r="A28">
        <v>11</v>
      </c>
      <c r="B28">
        <f>IF($A28/B$2-Params!$C$11&gt;0.01,$A28/B$2-Params!$C$11,0.01)</f>
        <v>4.75</v>
      </c>
      <c r="C28">
        <f>IF($A28/C$2-Params!$C$11&gt;0.01,$A28/C$2-Params!$C$11,0.01)</f>
        <v>2.9166666666666665</v>
      </c>
      <c r="D28">
        <f>IF($A28/D$2-Params!$C$11&gt;0.01,$A28/D$2-Params!$C$11,0.01)</f>
        <v>2</v>
      </c>
      <c r="E28">
        <f>IF($A28/E$2-Params!$C$11&gt;0.01,$A28/E$2-Params!$C$11,0.01)</f>
        <v>1.4500000000000002</v>
      </c>
      <c r="F28">
        <f>IF($A28/F$2-Params!$C$11&gt;0.01,$A28/F$2-Params!$C$11,0.01)</f>
        <v>1.0833333333333333</v>
      </c>
      <c r="G28">
        <f>IF($A28/G$2-Params!$C$11&gt;0.01,$A28/G$2-Params!$C$11,0.01)</f>
        <v>0.8214285714285714</v>
      </c>
      <c r="I28">
        <f>VLOOKUP(B28,StackRate!$F$4:$G$1004,2)</f>
        <v>53.55</v>
      </c>
      <c r="J28">
        <f>VLOOKUP(C28,StackRate!$F$4:$G$1004,2)</f>
        <v>33.25</v>
      </c>
      <c r="K28">
        <f>VLOOKUP(D28,StackRate!$F$4:$G$1004,2)</f>
        <v>23.1</v>
      </c>
      <c r="L28">
        <f>VLOOKUP(E28,StackRate!$F$4:$G$1004,2)</f>
        <v>16.45</v>
      </c>
      <c r="M28">
        <f>VLOOKUP(F28,StackRate!$F$4:$G$1004,2)</f>
        <v>12.25</v>
      </c>
      <c r="N28">
        <f>VLOOKUP(G28,StackRate!$F$4:$G$1004,2)</f>
        <v>9.45</v>
      </c>
      <c r="Q28">
        <f>RecStash(Params!$C$10,Params!$C$9,I28*(1-Params!$C$18*0.01),Q$2,$A28,Params!$C$12,Params!$C$13)</f>
        <v>97.19137802348278</v>
      </c>
      <c r="R28">
        <f>RecStash(Params!$C$10,Params!$C$9,J28*(1-Params!$C$18*0.01),R$2,$A28,Params!$C$12,Params!$C$13)</f>
        <v>90.28392192943731</v>
      </c>
      <c r="S28">
        <f>RecStash(Params!$C$10,Params!$C$9,K28*(1-Params!$C$18*0.01),S$2,$A28,Params!$C$12,Params!$C$13)</f>
        <v>83.58485164512612</v>
      </c>
      <c r="T28">
        <f>RecStash(Params!$C$10,Params!$C$9,L28*(1-Params!$C$18*0.01),T$2,$A28,Params!$C$12,Params!$C$13)</f>
        <v>74.45723917660328</v>
      </c>
      <c r="U28">
        <f>RecStash(Params!$C$10,Params!$C$9,M28*(1-Params!$C$18*0.01),U$2,$A28,Params!$C$12,Params!$C$13)</f>
        <v>66.59858571150971</v>
      </c>
      <c r="V28">
        <f>RecStash(Params!$C$10,Params!$C$9,N28*(1-Params!$C$18*0.01),V$2,$A28,Params!$C$12,Params!$C$13)</f>
        <v>59.99472838336519</v>
      </c>
      <c r="Y28">
        <f>(Params!$C$3/250)*LumDensity(Params!$C$5,Params!$C$4,Q28)</f>
        <v>73.63996330083243</v>
      </c>
      <c r="Z28">
        <f>(Params!$C$3/250)*LumDensity(Params!$C$5,Params!$C$4,R28)</f>
        <v>68.40632196749605</v>
      </c>
      <c r="AA28">
        <f>(Params!$C$3/250)*LumDensity(Params!$C$5,Params!$C$4,S28)</f>
        <v>63.33057039447916</v>
      </c>
      <c r="AB28">
        <f>(Params!$C$3/250)*LumDensity(Params!$C$5,Params!$C$4,T28)</f>
        <v>56.414760979328776</v>
      </c>
      <c r="AC28">
        <f>(Params!$C$3/250)*LumDensity(Params!$C$5,Params!$C$4,U28)</f>
        <v>50.460416421896674</v>
      </c>
      <c r="AD28">
        <f>(Params!$C$3/250)*LumDensity(Params!$C$5,Params!$C$4,V28)</f>
        <v>45.45680580150814</v>
      </c>
      <c r="AG28">
        <f>IntLum(Params!$C$7,Params!$C$6,Y28,$A28)*Params!$C$8/$A28</f>
        <v>16.69559067198956</v>
      </c>
      <c r="AH28">
        <f>IntLum(Params!$C$7,Params!$C$6,Z28,$A28)*Params!$C$8/$A28</f>
        <v>15.509023901601147</v>
      </c>
      <c r="AI28">
        <f>IntLum(Params!$C$7,Params!$C$6,AA28,$A28)*Params!$C$8/$A28</f>
        <v>14.35825376515216</v>
      </c>
      <c r="AJ28">
        <f>IntLum(Params!$C$7,Params!$C$6,AB28,$A28)*Params!$C$8/$A28</f>
        <v>12.79030725913405</v>
      </c>
      <c r="AK28">
        <f>IntLum(Params!$C$7,Params!$C$6,AC28,$A28)*Params!$C$8/$A28</f>
        <v>11.44034325868008</v>
      </c>
      <c r="AL28">
        <f>IntLum(Params!$C$7,Params!$C$6,AD28,$A28)*Params!$C$8/$A28</f>
        <v>10.305928858461572</v>
      </c>
    </row>
    <row r="29" spans="1:38" ht="12.75">
      <c r="A29">
        <v>11.25</v>
      </c>
      <c r="B29">
        <f>IF($A29/B$2-Params!$C$11&gt;0.01,$A29/B$2-Params!$C$11,0.01)</f>
        <v>4.875</v>
      </c>
      <c r="C29">
        <f>IF($A29/C$2-Params!$C$11&gt;0.01,$A29/C$2-Params!$C$11,0.01)</f>
        <v>3</v>
      </c>
      <c r="D29">
        <f>IF($A29/D$2-Params!$C$11&gt;0.01,$A29/D$2-Params!$C$11,0.01)</f>
        <v>2.0625</v>
      </c>
      <c r="E29">
        <f>IF($A29/E$2-Params!$C$11&gt;0.01,$A29/E$2-Params!$C$11,0.01)</f>
        <v>1.5</v>
      </c>
      <c r="F29">
        <f>IF($A29/F$2-Params!$C$11&gt;0.01,$A29/F$2-Params!$C$11,0.01)</f>
        <v>1.125</v>
      </c>
      <c r="G29">
        <f>IF($A29/G$2-Params!$C$11&gt;0.01,$A29/G$2-Params!$C$11,0.01)</f>
        <v>0.8571428571428572</v>
      </c>
      <c r="I29">
        <f>VLOOKUP(B29,StackRate!$F$4:$G$1004,2)</f>
        <v>54.95</v>
      </c>
      <c r="J29">
        <f>VLOOKUP(C29,StackRate!$F$4:$G$1004,2)</f>
        <v>33.95</v>
      </c>
      <c r="K29">
        <f>VLOOKUP(D29,StackRate!$F$4:$G$1004,2)</f>
        <v>23.8</v>
      </c>
      <c r="L29">
        <f>VLOOKUP(E29,StackRate!$F$4:$G$1004,2)</f>
        <v>17.15</v>
      </c>
      <c r="M29">
        <f>VLOOKUP(F29,StackRate!$F$4:$G$1004,2)</f>
        <v>12.6</v>
      </c>
      <c r="N29">
        <f>VLOOKUP(G29,StackRate!$F$4:$G$1004,2)</f>
        <v>9.8</v>
      </c>
      <c r="Q29">
        <f>RecStash(Params!$C$10,Params!$C$9,I29*(1-Params!$C$18*0.01),Q$2,$A29,Params!$C$12,Params!$C$13)</f>
        <v>99.67871993148773</v>
      </c>
      <c r="R29">
        <f>RecStash(Params!$C$10,Params!$C$9,J29*(1-Params!$C$18*0.01),R$2,$A29,Params!$C$12,Params!$C$13)</f>
        <v>92.13526791375074</v>
      </c>
      <c r="S29">
        <f>RecStash(Params!$C$10,Params!$C$9,K29*(1-Params!$C$18*0.01),S$2,$A29,Params!$C$12,Params!$C$13)</f>
        <v>86.0593124970794</v>
      </c>
      <c r="T29">
        <f>RecStash(Params!$C$10,Params!$C$9,L29*(1-Params!$C$18*0.01),T$2,$A29,Params!$C$12,Params!$C$13)</f>
        <v>77.56189221621756</v>
      </c>
      <c r="U29">
        <f>RecStash(Params!$C$10,Params!$C$9,M29*(1-Params!$C$18*0.01),U$2,$A29,Params!$C$12,Params!$C$13)</f>
        <v>68.45989083100125</v>
      </c>
      <c r="V29">
        <f>RecStash(Params!$C$10,Params!$C$9,N29*(1-Params!$C$18*0.01),V$2,$A29,Params!$C$12,Params!$C$13)</f>
        <v>62.17459970182509</v>
      </c>
      <c r="Y29">
        <f>(Params!$C$3/250)*LumDensity(Params!$C$5,Params!$C$4,Q29)</f>
        <v>75.52457251768963</v>
      </c>
      <c r="Z29">
        <f>(Params!$C$3/250)*LumDensity(Params!$C$5,Params!$C$4,R29)</f>
        <v>69.80904979289066</v>
      </c>
      <c r="AA29">
        <f>(Params!$C$3/250)*LumDensity(Params!$C$5,Params!$C$4,S29)</f>
        <v>65.20541989278713</v>
      </c>
      <c r="AB29">
        <f>(Params!$C$3/250)*LumDensity(Params!$C$5,Params!$C$4,T29)</f>
        <v>58.76709449438372</v>
      </c>
      <c r="AC29">
        <f>(Params!$C$3/250)*LumDensity(Params!$C$5,Params!$C$4,U29)</f>
        <v>51.87069008483302</v>
      </c>
      <c r="AD29">
        <f>(Params!$C$3/250)*LumDensity(Params!$C$5,Params!$C$4,V29)</f>
        <v>47.108450702078834</v>
      </c>
      <c r="AG29">
        <f>IntLum(Params!$C$7,Params!$C$6,Y29,$A29)*Params!$C$8/$A29</f>
        <v>16.96257903863</v>
      </c>
      <c r="AH29">
        <f>IntLum(Params!$C$7,Params!$C$6,Z29,$A29)*Params!$C$8/$A29</f>
        <v>15.678890793406493</v>
      </c>
      <c r="AI29">
        <f>IntLum(Params!$C$7,Params!$C$6,AA29,$A29)*Params!$C$8/$A29</f>
        <v>14.644930144018957</v>
      </c>
      <c r="AJ29">
        <f>IntLum(Params!$C$7,Params!$C$6,AB29,$A29)*Params!$C$8/$A29</f>
        <v>13.198902714717622</v>
      </c>
      <c r="AK29">
        <f>IntLum(Params!$C$7,Params!$C$6,AC29,$A29)*Params!$C$8/$A29</f>
        <v>11.64999219487376</v>
      </c>
      <c r="AL29">
        <f>IntLum(Params!$C$7,Params!$C$6,AD29,$A29)*Params!$C$8/$A29</f>
        <v>10.580408359600494</v>
      </c>
    </row>
    <row r="30" spans="1:38" ht="12.75">
      <c r="A30">
        <v>11.5</v>
      </c>
      <c r="B30">
        <f>IF($A30/B$2-Params!$C$11&gt;0.01,$A30/B$2-Params!$C$11,0.01)</f>
        <v>5</v>
      </c>
      <c r="C30">
        <f>IF($A30/C$2-Params!$C$11&gt;0.01,$A30/C$2-Params!$C$11,0.01)</f>
        <v>3.0833333333333335</v>
      </c>
      <c r="D30">
        <f>IF($A30/D$2-Params!$C$11&gt;0.01,$A30/D$2-Params!$C$11,0.01)</f>
        <v>2.125</v>
      </c>
      <c r="E30">
        <f>IF($A30/E$2-Params!$C$11&gt;0.01,$A30/E$2-Params!$C$11,0.01)</f>
        <v>1.5499999999999998</v>
      </c>
      <c r="F30">
        <f>IF($A30/F$2-Params!$C$11&gt;0.01,$A30/F$2-Params!$C$11,0.01)</f>
        <v>1.1666666666666667</v>
      </c>
      <c r="G30">
        <f>IF($A30/G$2-Params!$C$11&gt;0.01,$A30/G$2-Params!$C$11,0.01)</f>
        <v>0.8928571428571428</v>
      </c>
      <c r="I30">
        <f>VLOOKUP(B30,StackRate!$F$4:$G$1004,2)</f>
        <v>56.35</v>
      </c>
      <c r="J30">
        <f>VLOOKUP(C30,StackRate!$F$4:$G$1004,2)</f>
        <v>35.35</v>
      </c>
      <c r="K30">
        <f>VLOOKUP(D30,StackRate!$F$4:$G$1004,2)</f>
        <v>24.15</v>
      </c>
      <c r="L30">
        <f>VLOOKUP(E30,StackRate!$F$4:$G$1004,2)</f>
        <v>17.85</v>
      </c>
      <c r="M30">
        <f>VLOOKUP(F30,StackRate!$F$4:$G$1004,2)</f>
        <v>13.3</v>
      </c>
      <c r="N30">
        <f>VLOOKUP(G30,StackRate!$F$4:$G$1004,2)</f>
        <v>10.15</v>
      </c>
      <c r="Q30">
        <f>RecStash(Params!$C$10,Params!$C$9,I30*(1-Params!$C$18*0.01),Q$2,$A30,Params!$C$12,Params!$C$13)</f>
        <v>102.1633602573222</v>
      </c>
      <c r="R30">
        <f>RecStash(Params!$C$10,Params!$C$9,J30*(1-Params!$C$18*0.01),R$2,$A30,Params!$C$12,Params!$C$13)</f>
        <v>95.85567353770622</v>
      </c>
      <c r="S30">
        <f>RecStash(Params!$C$10,Params!$C$9,K30*(1-Params!$C$18*0.01),S$2,$A30,Params!$C$12,Params!$C$13)</f>
        <v>87.2844683399362</v>
      </c>
      <c r="T30">
        <f>RecStash(Params!$C$10,Params!$C$9,L30*(1-Params!$C$18*0.01),T$2,$A30,Params!$C$12,Params!$C$13)</f>
        <v>80.6614075856887</v>
      </c>
      <c r="U30">
        <f>RecStash(Params!$C$10,Params!$C$9,M30*(1-Params!$C$18*0.01),U$2,$A30,Params!$C$12,Params!$C$13)</f>
        <v>72.19356560374325</v>
      </c>
      <c r="V30">
        <f>RecStash(Params!$C$10,Params!$C$9,N30*(1-Params!$C$18*0.01),V$2,$A30,Params!$C$12,Params!$C$13)</f>
        <v>64.3514975022746</v>
      </c>
      <c r="Y30">
        <f>(Params!$C$3/250)*LumDensity(Params!$C$5,Params!$C$4,Q30)</f>
        <v>77.21312682037026</v>
      </c>
      <c r="Z30">
        <f>(Params!$C$3/250)*LumDensity(Params!$C$5,Params!$C$4,R30)</f>
        <v>72.62792672604925</v>
      </c>
      <c r="AA30">
        <f>(Params!$C$3/250)*LumDensity(Params!$C$5,Params!$C$4,S30)</f>
        <v>66.13369597180287</v>
      </c>
      <c r="AB30">
        <f>(Params!$C$3/250)*LumDensity(Params!$C$5,Params!$C$4,T30)</f>
        <v>61.115535299524616</v>
      </c>
      <c r="AC30">
        <f>(Params!$C$3/250)*LumDensity(Params!$C$5,Params!$C$4,U30)</f>
        <v>54.69962078664418</v>
      </c>
      <c r="AD30">
        <f>(Params!$C$3/250)*LumDensity(Params!$C$5,Params!$C$4,V30)</f>
        <v>48.75784262752342</v>
      </c>
      <c r="AG30">
        <f>IntLum(Params!$C$7,Params!$C$6,Y30,$A30)*Params!$C$8/$A30</f>
        <v>17.181135398397</v>
      </c>
      <c r="AH30">
        <f>IntLum(Params!$C$7,Params!$C$6,Z30,$A30)*Params!$C$8/$A30</f>
        <v>16.16085624518327</v>
      </c>
      <c r="AI30">
        <f>IntLum(Params!$C$7,Params!$C$6,AA30,$A30)*Params!$C$8/$A30</f>
        <v>14.715787738157017</v>
      </c>
      <c r="AJ30">
        <f>IntLum(Params!$C$7,Params!$C$6,AB30,$A30)*Params!$C$8/$A30</f>
        <v>13.59916804521411</v>
      </c>
      <c r="AK30">
        <f>IntLum(Params!$C$7,Params!$C$6,AC30,$A30)*Params!$C$8/$A30</f>
        <v>12.171526133926331</v>
      </c>
      <c r="AL30">
        <f>IntLum(Params!$C$7,Params!$C$6,AD30,$A30)*Params!$C$8/$A30</f>
        <v>10.84938702024185</v>
      </c>
    </row>
    <row r="31" spans="1:38" ht="12.75">
      <c r="A31">
        <v>11.75</v>
      </c>
      <c r="B31">
        <f>IF($A31/B$2-Params!$C$11&gt;0.01,$A31/B$2-Params!$C$11,0.01)</f>
        <v>5.125</v>
      </c>
      <c r="C31">
        <f>IF($A31/C$2-Params!$C$11&gt;0.01,$A31/C$2-Params!$C$11,0.01)</f>
        <v>3.1666666666666665</v>
      </c>
      <c r="D31">
        <f>IF($A31/D$2-Params!$C$11&gt;0.01,$A31/D$2-Params!$C$11,0.01)</f>
        <v>2.1875</v>
      </c>
      <c r="E31">
        <f>IF($A31/E$2-Params!$C$11&gt;0.01,$A31/E$2-Params!$C$11,0.01)</f>
        <v>1.6</v>
      </c>
      <c r="F31">
        <f>IF($A31/F$2-Params!$C$11&gt;0.01,$A31/F$2-Params!$C$11,0.01)</f>
        <v>1.2083333333333333</v>
      </c>
      <c r="G31">
        <f>IF($A31/G$2-Params!$C$11&gt;0.01,$A31/G$2-Params!$C$11,0.01)</f>
        <v>0.9285714285714286</v>
      </c>
      <c r="I31">
        <f>VLOOKUP(B31,StackRate!$F$4:$G$1004,2)</f>
        <v>57.75</v>
      </c>
      <c r="J31">
        <f>VLOOKUP(C31,StackRate!$F$4:$G$1004,2)</f>
        <v>36.05</v>
      </c>
      <c r="K31">
        <f>VLOOKUP(D31,StackRate!$F$4:$G$1004,2)</f>
        <v>24.85</v>
      </c>
      <c r="L31">
        <f>VLOOKUP(E31,StackRate!$F$4:$G$1004,2)</f>
        <v>18.2</v>
      </c>
      <c r="M31">
        <f>VLOOKUP(F31,StackRate!$F$4:$G$1004,2)</f>
        <v>14</v>
      </c>
      <c r="N31">
        <f>VLOOKUP(G31,StackRate!$F$4:$G$1004,2)</f>
        <v>10.5</v>
      </c>
      <c r="Q31">
        <f>RecStash(Params!$C$10,Params!$C$9,I31*(1-Params!$C$18*0.01),Q$2,$A31,Params!$C$12,Params!$C$13)</f>
        <v>104.64530122841907</v>
      </c>
      <c r="R31">
        <f>RecStash(Params!$C$10,Params!$C$9,J31*(1-Params!$C$18*0.01),R$2,$A31,Params!$C$12,Params!$C$13)</f>
        <v>97.70146653074123</v>
      </c>
      <c r="S31">
        <f>RecStash(Params!$C$10,Params!$C$9,K31*(1-Params!$C$18*0.01),S$2,$A31,Params!$C$12,Params!$C$13)</f>
        <v>89.75354716464993</v>
      </c>
      <c r="T31">
        <f>RecStash(Params!$C$10,Params!$C$9,L31*(1-Params!$C$18*0.01),T$2,$A31,Params!$C$12,Params!$C$13)</f>
        <v>82.19906576235496</v>
      </c>
      <c r="U31">
        <f>RecStash(Params!$C$10,Params!$C$9,M31*(1-Params!$C$18*0.01),U$2,$A31,Params!$C$12,Params!$C$13)</f>
        <v>75.91999425984096</v>
      </c>
      <c r="V31">
        <f>RecStash(Params!$C$10,Params!$C$9,N31*(1-Params!$C$18*0.01),V$2,$A31,Params!$C$12,Params!$C$13)</f>
        <v>66.52542563914112</v>
      </c>
      <c r="Y31">
        <f>(Params!$C$3/250)*LumDensity(Params!$C$5,Params!$C$4,Q31)</f>
        <v>78.86094540164723</v>
      </c>
      <c r="Z31">
        <f>(Params!$C$3/250)*LumDensity(Params!$C$5,Params!$C$4,R31)</f>
        <v>74.02644716101202</v>
      </c>
      <c r="AA31">
        <f>(Params!$C$3/250)*LumDensity(Params!$C$5,Params!$C$4,S31)</f>
        <v>68.00446761571196</v>
      </c>
      <c r="AB31">
        <f>(Params!$C$3/250)*LumDensity(Params!$C$5,Params!$C$4,T31)</f>
        <v>62.2805881468211</v>
      </c>
      <c r="AC31">
        <f>(Params!$C$3/250)*LumDensity(Params!$C$5,Params!$C$4,U31)</f>
        <v>57.523061250796296</v>
      </c>
      <c r="AD31">
        <f>(Params!$C$3/250)*LumDensity(Params!$C$5,Params!$C$4,V31)</f>
        <v>50.40498449826444</v>
      </c>
      <c r="AG31">
        <f>IntLum(Params!$C$7,Params!$C$6,Y31,$A31)*Params!$C$8/$A31</f>
        <v>17.38684076859808</v>
      </c>
      <c r="AH31">
        <f>IntLum(Params!$C$7,Params!$C$6,Z31,$A31)*Params!$C$8/$A31</f>
        <v>16.320956373250265</v>
      </c>
      <c r="AI31">
        <f>IntLum(Params!$C$7,Params!$C$6,AA31,$A31)*Params!$C$8/$A31</f>
        <v>14.993262431304448</v>
      </c>
      <c r="AJ31">
        <f>IntLum(Params!$C$7,Params!$C$6,AB31,$A31)*Params!$C$8/$A31</f>
        <v>13.731292004784878</v>
      </c>
      <c r="AK31">
        <f>IntLum(Params!$C$7,Params!$C$6,AC31,$A31)*Params!$C$8/$A31</f>
        <v>12.682377841098248</v>
      </c>
      <c r="AL31">
        <f>IntLum(Params!$C$7,Params!$C$6,AD31,$A31)*Params!$C$8/$A31</f>
        <v>11.113022231111533</v>
      </c>
    </row>
    <row r="32" spans="1:38" ht="12.75">
      <c r="A32">
        <v>12</v>
      </c>
      <c r="B32">
        <f>IF($A32/B$2-Params!$C$11&gt;0.01,$A32/B$2-Params!$C$11,0.01)</f>
        <v>5.25</v>
      </c>
      <c r="C32">
        <f>IF($A32/C$2-Params!$C$11&gt;0.01,$A32/C$2-Params!$C$11,0.01)</f>
        <v>3.25</v>
      </c>
      <c r="D32">
        <f>IF($A32/D$2-Params!$C$11&gt;0.01,$A32/D$2-Params!$C$11,0.01)</f>
        <v>2.25</v>
      </c>
      <c r="E32">
        <f>IF($A32/E$2-Params!$C$11&gt;0.01,$A32/E$2-Params!$C$11,0.01)</f>
        <v>1.65</v>
      </c>
      <c r="F32">
        <f>IF($A32/F$2-Params!$C$11&gt;0.01,$A32/F$2-Params!$C$11,0.01)</f>
        <v>1.25</v>
      </c>
      <c r="G32">
        <f>IF($A32/G$2-Params!$C$11&gt;0.01,$A32/G$2-Params!$C$11,0.01)</f>
        <v>0.9642857142857142</v>
      </c>
      <c r="I32">
        <f>VLOOKUP(B32,StackRate!$F$4:$G$1004,2)</f>
        <v>59.15</v>
      </c>
      <c r="J32">
        <f>VLOOKUP(C32,StackRate!$F$4:$G$1004,2)</f>
        <v>37.1</v>
      </c>
      <c r="K32">
        <f>VLOOKUP(D32,StackRate!$F$4:$G$1004,2)</f>
        <v>25.55</v>
      </c>
      <c r="L32">
        <f>VLOOKUP(E32,StackRate!$F$4:$G$1004,2)</f>
        <v>18.9</v>
      </c>
      <c r="M32">
        <f>VLOOKUP(F32,StackRate!$F$4:$G$1004,2)</f>
        <v>14.35</v>
      </c>
      <c r="N32">
        <f>VLOOKUP(G32,StackRate!$F$4:$G$1004,2)</f>
        <v>10.85</v>
      </c>
      <c r="Q32">
        <f>RecStash(Params!$C$10,Params!$C$9,I32*(1-Params!$C$18*0.01),Q$2,$A32,Params!$C$12,Params!$C$13)</f>
        <v>107.12454507070376</v>
      </c>
      <c r="R32">
        <f>RecStash(Params!$C$10,Params!$C$9,J32*(1-Params!$C$18*0.01),R$2,$A32,Params!$C$12,Params!$C$13)</f>
        <v>100.47883788044678</v>
      </c>
      <c r="S32">
        <f>RecStash(Params!$C$10,Params!$C$9,K32*(1-Params!$C$18*0.01),S$2,$A32,Params!$C$12,Params!$C$13)</f>
        <v>92.21924553476744</v>
      </c>
      <c r="T32">
        <f>RecStash(Params!$C$10,Params!$C$9,L32*(1-Params!$C$18*0.01),T$2,$A32,Params!$C$12,Params!$C$13)</f>
        <v>85.29050961488137</v>
      </c>
      <c r="U32">
        <f>RecStash(Params!$C$10,Params!$C$9,M32*(1-Params!$C$18*0.01),U$2,$A32,Params!$C$12,Params!$C$13)</f>
        <v>77.77086692719222</v>
      </c>
      <c r="V32">
        <f>RecStash(Params!$C$10,Params!$C$9,N32*(1-Params!$C$18*0.01),V$2,$A32,Params!$C$12,Params!$C$13)</f>
        <v>68.69638796218152</v>
      </c>
      <c r="Y32">
        <f>(Params!$C$3/250)*LumDensity(Params!$C$5,Params!$C$4,Q32)</f>
        <v>80.49617636760912</v>
      </c>
      <c r="Z32">
        <f>(Params!$C$3/250)*LumDensity(Params!$C$5,Params!$C$4,R32)</f>
        <v>76.08857222911</v>
      </c>
      <c r="AA32">
        <f>(Params!$C$3/250)*LumDensity(Params!$C$5,Params!$C$4,S32)</f>
        <v>69.8726779567826</v>
      </c>
      <c r="AB32">
        <f>(Params!$C$3/250)*LumDensity(Params!$C$5,Params!$C$4,T32)</f>
        <v>64.62291332500331</v>
      </c>
      <c r="AC32">
        <f>(Params!$C$3/250)*LumDensity(Params!$C$5,Params!$C$4,U32)</f>
        <v>58.925430453394995</v>
      </c>
      <c r="AD32">
        <f>(Params!$C$3/250)*LumDensity(Params!$C$5,Params!$C$4,V32)</f>
        <v>52.04987923118569</v>
      </c>
      <c r="AG32">
        <f>IntLum(Params!$C$7,Params!$C$6,Y32,$A32)*Params!$C$8/$A32</f>
        <v>17.58485902785794</v>
      </c>
      <c r="AH32">
        <f>IntLum(Params!$C$7,Params!$C$6,Z32,$A32)*Params!$C$8/$A32</f>
        <v>16.623257748424404</v>
      </c>
      <c r="AI32">
        <f>IntLum(Params!$C$7,Params!$C$6,AA32,$A32)*Params!$C$8/$A32</f>
        <v>15.265256019666486</v>
      </c>
      <c r="AJ32">
        <f>IntLum(Params!$C$7,Params!$C$6,AB32,$A32)*Params!$C$8/$A32</f>
        <v>14.11832701264219</v>
      </c>
      <c r="AK32">
        <f>IntLum(Params!$C$7,Params!$C$6,AC32,$A32)*Params!$C$8/$A32</f>
        <v>12.873583899224379</v>
      </c>
      <c r="AL32">
        <f>IntLum(Params!$C$7,Params!$C$6,AD32,$A32)*Params!$C$8/$A32</f>
        <v>11.371465292173516</v>
      </c>
    </row>
    <row r="33" spans="1:38" ht="12.75">
      <c r="A33">
        <v>12.25</v>
      </c>
      <c r="B33">
        <f>IF($A33/B$2-Params!$C$11&gt;0.01,$A33/B$2-Params!$C$11,0.01)</f>
        <v>5.375</v>
      </c>
      <c r="C33">
        <f>IF($A33/C$2-Params!$C$11&gt;0.01,$A33/C$2-Params!$C$11,0.01)</f>
        <v>3.333333333333333</v>
      </c>
      <c r="D33">
        <f>IF($A33/D$2-Params!$C$11&gt;0.01,$A33/D$2-Params!$C$11,0.01)</f>
        <v>2.3125</v>
      </c>
      <c r="E33">
        <f>IF($A33/E$2-Params!$C$11&gt;0.01,$A33/E$2-Params!$C$11,0.01)</f>
        <v>1.7000000000000002</v>
      </c>
      <c r="F33">
        <f>IF($A33/F$2-Params!$C$11&gt;0.01,$A33/F$2-Params!$C$11,0.01)</f>
        <v>1.2916666666666665</v>
      </c>
      <c r="G33">
        <f>IF($A33/G$2-Params!$C$11&gt;0.01,$A33/G$2-Params!$C$11,0.01)</f>
        <v>1</v>
      </c>
      <c r="I33">
        <f>VLOOKUP(B33,StackRate!$F$4:$G$1004,2)</f>
        <v>60.2</v>
      </c>
      <c r="J33">
        <f>VLOOKUP(C33,StackRate!$F$4:$G$1004,2)</f>
        <v>38.15</v>
      </c>
      <c r="K33">
        <f>VLOOKUP(D33,StackRate!$F$4:$G$1004,2)</f>
        <v>26.25</v>
      </c>
      <c r="L33">
        <f>VLOOKUP(E33,StackRate!$F$4:$G$1004,2)</f>
        <v>19.25</v>
      </c>
      <c r="M33">
        <f>VLOOKUP(F33,StackRate!$F$4:$G$1004,2)</f>
        <v>14.7</v>
      </c>
      <c r="N33">
        <f>VLOOKUP(G33,StackRate!$F$4:$G$1004,2)</f>
        <v>11.2</v>
      </c>
      <c r="Q33">
        <f>RecStash(Params!$C$10,Params!$C$9,I33*(1-Params!$C$18*0.01),Q$2,$A33,Params!$C$12,Params!$C$13)</f>
        <v>108.9754616521665</v>
      </c>
      <c r="R33">
        <f>RecStash(Params!$C$10,Params!$C$9,J33*(1-Params!$C$18*0.01),R$2,$A33,Params!$C$12,Params!$C$13)</f>
        <v>103.25239642182683</v>
      </c>
      <c r="S33">
        <f>RecStash(Params!$C$10,Params!$C$9,K33*(1-Params!$C$18*0.01),S$2,$A33,Params!$C$12,Params!$C$13)</f>
        <v>94.68156758849271</v>
      </c>
      <c r="T33">
        <f>RecStash(Params!$C$10,Params!$C$9,L33*(1-Params!$C$18*0.01),T$2,$A33,Params!$C$12,Params!$C$13)</f>
        <v>86.82356971830599</v>
      </c>
      <c r="U33">
        <f>RecStash(Params!$C$10,Params!$C$9,M33*(1-Params!$C$18*0.01),U$2,$A33,Params!$C$12,Params!$C$13)</f>
        <v>79.61947790949552</v>
      </c>
      <c r="V33">
        <f>RecStash(Params!$C$10,Params!$C$9,N33*(1-Params!$C$18*0.01),V$2,$A33,Params!$C$12,Params!$C$13)</f>
        <v>70.86438831648746</v>
      </c>
      <c r="Y33">
        <f>(Params!$C$3/250)*LumDensity(Params!$C$5,Params!$C$4,Q33)</f>
        <v>81.70994714794729</v>
      </c>
      <c r="Z33">
        <f>(Params!$C$3/250)*LumDensity(Params!$C$5,Params!$C$4,R33)</f>
        <v>77.93749492217671</v>
      </c>
      <c r="AA33">
        <f>(Params!$C$3/250)*LumDensity(Params!$C$5,Params!$C$4,S33)</f>
        <v>71.73833013044916</v>
      </c>
      <c r="AB33">
        <f>(Params!$C$3/250)*LumDensity(Params!$C$5,Params!$C$4,T33)</f>
        <v>65.78448230416608</v>
      </c>
      <c r="AC33">
        <f>(Params!$C$3/250)*LumDensity(Params!$C$5,Params!$C$4,U33)</f>
        <v>60.32608602246656</v>
      </c>
      <c r="AD33">
        <f>(Params!$C$3/250)*LumDensity(Params!$C$5,Params!$C$4,V33)</f>
        <v>53.69252973963622</v>
      </c>
      <c r="AG33">
        <f>IntLum(Params!$C$7,Params!$C$6,Y33,$A33)*Params!$C$8/$A33</f>
        <v>17.68616386041529</v>
      </c>
      <c r="AH33">
        <f>IntLum(Params!$C$7,Params!$C$6,Z33,$A33)*Params!$C$8/$A33</f>
        <v>16.874090396191487</v>
      </c>
      <c r="AI33">
        <f>IntLum(Params!$C$7,Params!$C$6,AA33,$A33)*Params!$C$8/$A33</f>
        <v>15.531921685470795</v>
      </c>
      <c r="AJ33">
        <f>IntLum(Params!$C$7,Params!$C$6,AB33,$A33)*Params!$C$8/$A33</f>
        <v>14.242866057929938</v>
      </c>
      <c r="AK33">
        <f>IntLum(Params!$C$7,Params!$C$6,AC33,$A33)*Params!$C$8/$A33</f>
        <v>13.06107964860791</v>
      </c>
      <c r="AL33">
        <f>IntLum(Params!$C$7,Params!$C$6,AD33,$A33)*Params!$C$8/$A33</f>
        <v>11.624861709136358</v>
      </c>
    </row>
    <row r="34" spans="1:38" ht="12.75">
      <c r="A34">
        <v>12.5</v>
      </c>
      <c r="B34">
        <f>IF($A34/B$2-Params!$C$11&gt;0.01,$A34/B$2-Params!$C$11,0.01)</f>
        <v>5.5</v>
      </c>
      <c r="C34">
        <f>IF($A34/C$2-Params!$C$11&gt;0.01,$A34/C$2-Params!$C$11,0.01)</f>
        <v>3.416666666666667</v>
      </c>
      <c r="D34">
        <f>IF($A34/D$2-Params!$C$11&gt;0.01,$A34/D$2-Params!$C$11,0.01)</f>
        <v>2.375</v>
      </c>
      <c r="E34">
        <f>IF($A34/E$2-Params!$C$11&gt;0.01,$A34/E$2-Params!$C$11,0.01)</f>
        <v>1.75</v>
      </c>
      <c r="F34">
        <f>IF($A34/F$2-Params!$C$11&gt;0.01,$A34/F$2-Params!$C$11,0.01)</f>
        <v>1.3333333333333335</v>
      </c>
      <c r="G34">
        <f>IF($A34/G$2-Params!$C$11&gt;0.01,$A34/G$2-Params!$C$11,0.01)</f>
        <v>1.0357142857142858</v>
      </c>
      <c r="I34">
        <f>VLOOKUP(B34,StackRate!$F$4:$G$1004,2)</f>
        <v>61.6</v>
      </c>
      <c r="J34">
        <f>VLOOKUP(C34,StackRate!$F$4:$G$1004,2)</f>
        <v>38.85</v>
      </c>
      <c r="K34">
        <f>VLOOKUP(D34,StackRate!$F$4:$G$1004,2)</f>
        <v>26.95</v>
      </c>
      <c r="L34">
        <f>VLOOKUP(E34,StackRate!$F$4:$G$1004,2)</f>
        <v>19.95</v>
      </c>
      <c r="M34">
        <f>VLOOKUP(F34,StackRate!$F$4:$G$1004,2)</f>
        <v>15.4</v>
      </c>
      <c r="N34">
        <f>VLOOKUP(G34,StackRate!$F$4:$G$1004,2)</f>
        <v>11.55</v>
      </c>
      <c r="Q34">
        <f>RecStash(Params!$C$10,Params!$C$9,I34*(1-Params!$C$18*0.01),Q$2,$A34,Params!$C$12,Params!$C$13)</f>
        <v>111.4498391241015</v>
      </c>
      <c r="R34">
        <f>RecStash(Params!$C$10,Params!$C$9,J34*(1-Params!$C$18*0.01),R$2,$A34,Params!$C$12,Params!$C$13)</f>
        <v>105.090656538693</v>
      </c>
      <c r="S34">
        <f>RecStash(Params!$C$10,Params!$C$9,K34*(1-Params!$C$18*0.01),S$2,$A34,Params!$C$12,Params!$C$13)</f>
        <v>97.14051745960907</v>
      </c>
      <c r="T34">
        <f>RecStash(Params!$C$10,Params!$C$9,L34*(1-Params!$C$18*0.01),T$2,$A34,Params!$C$12,Params!$C$13)</f>
        <v>89.90696192171711</v>
      </c>
      <c r="U34">
        <f>RecStash(Params!$C$10,Params!$C$9,M34*(1-Params!$C$18*0.01),U$2,$A34,Params!$C$12,Params!$C$13)</f>
        <v>83.3305413739322</v>
      </c>
      <c r="V34">
        <f>RecStash(Params!$C$10,Params!$C$9,N34*(1-Params!$C$18*0.01),V$2,$A34,Params!$C$12,Params!$C$13)</f>
        <v>73.02943054249079</v>
      </c>
      <c r="Y34">
        <f>(Params!$C$3/250)*LumDensity(Params!$C$5,Params!$C$4,Q34)</f>
        <v>83.32316868857905</v>
      </c>
      <c r="Z34">
        <f>(Params!$C$3/250)*LumDensity(Params!$C$5,Params!$C$4,R34)</f>
        <v>79.15548281787967</v>
      </c>
      <c r="AA34">
        <f>(Params!$C$3/250)*LumDensity(Params!$C$5,Params!$C$4,S34)</f>
        <v>73.60142726879661</v>
      </c>
      <c r="AB34">
        <f>(Params!$C$3/250)*LumDensity(Params!$C$5,Params!$C$4,T34)</f>
        <v>68.12070690884661</v>
      </c>
      <c r="AC34">
        <f>(Params!$C$3/250)*LumDensity(Params!$C$5,Params!$C$4,U34)</f>
        <v>63.137884588200954</v>
      </c>
      <c r="AD34">
        <f>(Params!$C$3/250)*LumDensity(Params!$C$5,Params!$C$4,V34)</f>
        <v>55.33293893343442</v>
      </c>
      <c r="AG34">
        <f>IntLum(Params!$C$7,Params!$C$6,Y34,$A34)*Params!$C$8/$A34</f>
        <v>17.8701835432653</v>
      </c>
      <c r="AH34">
        <f>IntLum(Params!$C$7,Params!$C$6,Z34,$A34)*Params!$C$8/$A34</f>
        <v>16.98519700196472</v>
      </c>
      <c r="AI34">
        <f>IntLum(Params!$C$7,Params!$C$6,AA34,$A34)*Params!$C$8/$A34</f>
        <v>15.793406815072926</v>
      </c>
      <c r="AJ34">
        <f>IntLum(Params!$C$7,Params!$C$6,AB34,$A34)*Params!$C$8/$A34</f>
        <v>14.617352905571634</v>
      </c>
      <c r="AK34">
        <f>IntLum(Params!$C$7,Params!$C$6,AC34,$A34)*Params!$C$8/$A34</f>
        <v>13.548138042254088</v>
      </c>
      <c r="AL34">
        <f>IntLum(Params!$C$7,Params!$C$6,AD34,$A34)*Params!$C$8/$A34</f>
        <v>11.873351472625668</v>
      </c>
    </row>
    <row r="35" spans="1:38" ht="12.75">
      <c r="A35">
        <v>12.75</v>
      </c>
      <c r="B35">
        <f>IF($A35/B$2-Params!$C$11&gt;0.01,$A35/B$2-Params!$C$11,0.01)</f>
        <v>5.625</v>
      </c>
      <c r="C35">
        <f>IF($A35/C$2-Params!$C$11&gt;0.01,$A35/C$2-Params!$C$11,0.01)</f>
        <v>3.5</v>
      </c>
      <c r="D35">
        <f>IF($A35/D$2-Params!$C$11&gt;0.01,$A35/D$2-Params!$C$11,0.01)</f>
        <v>2.4375</v>
      </c>
      <c r="E35">
        <f>IF($A35/E$2-Params!$C$11&gt;0.01,$A35/E$2-Params!$C$11,0.01)</f>
        <v>1.7999999999999998</v>
      </c>
      <c r="F35">
        <f>IF($A35/F$2-Params!$C$11&gt;0.01,$A35/F$2-Params!$C$11,0.01)</f>
        <v>1.375</v>
      </c>
      <c r="G35">
        <f>IF($A35/G$2-Params!$C$11&gt;0.01,$A35/G$2-Params!$C$11,0.01)</f>
        <v>1.0714285714285714</v>
      </c>
      <c r="I35">
        <f>VLOOKUP(B35,StackRate!$F$4:$G$1004,2)</f>
        <v>63.35</v>
      </c>
      <c r="J35">
        <f>VLOOKUP(C35,StackRate!$F$4:$G$1004,2)</f>
        <v>39.9</v>
      </c>
      <c r="K35">
        <f>VLOOKUP(D35,StackRate!$F$4:$G$1004,2)</f>
        <v>28</v>
      </c>
      <c r="L35">
        <f>VLOOKUP(E35,StackRate!$F$4:$G$1004,2)</f>
        <v>20.3</v>
      </c>
      <c r="M35">
        <f>VLOOKUP(F35,StackRate!$F$4:$G$1004,2)</f>
        <v>15.75</v>
      </c>
      <c r="N35">
        <f>VLOOKUP(G35,StackRate!$F$4:$G$1004,2)</f>
        <v>12.25</v>
      </c>
      <c r="Q35">
        <f>RecStash(Params!$C$10,Params!$C$9,I35*(1-Params!$C$18*0.01),Q$2,$A35,Params!$C$12,Params!$C$13)</f>
        <v>114.5461160613481</v>
      </c>
      <c r="R35">
        <f>RecStash(Params!$C$10,Params!$C$9,J35*(1-Params!$C$18*0.01),R$2,$A35,Params!$C$12,Params!$C$13)</f>
        <v>107.85764443610441</v>
      </c>
      <c r="S35">
        <f>RecStash(Params!$C$10,Params!$C$9,K35*(1-Params!$C$18*0.01),S$2,$A35,Params!$C$12,Params!$C$13)</f>
        <v>100.83509028658484</v>
      </c>
      <c r="T35">
        <f>RecStash(Params!$C$10,Params!$C$9,L35*(1-Params!$C$18*0.01),T$2,$A35,Params!$C$12,Params!$C$13)</f>
        <v>91.43543602787717</v>
      </c>
      <c r="U35">
        <f>RecStash(Params!$C$10,Params!$C$9,M35*(1-Params!$C$18*0.01),U$2,$A35,Params!$C$12,Params!$C$13)</f>
        <v>85.17283410830736</v>
      </c>
      <c r="V35">
        <f>RecStash(Params!$C$10,Params!$C$9,N35*(1-Params!$C$18*0.01),V$2,$A35,Params!$C$12,Params!$C$13)</f>
        <v>77.36980296521224</v>
      </c>
      <c r="Y35">
        <f>(Params!$C$3/250)*LumDensity(Params!$C$5,Params!$C$4,Q35)</f>
        <v>85.32670989300675</v>
      </c>
      <c r="Z35">
        <f>(Params!$C$3/250)*LumDensity(Params!$C$5,Params!$C$4,R35)</f>
        <v>80.9776383744596</v>
      </c>
      <c r="AA35">
        <f>(Params!$C$3/250)*LumDensity(Params!$C$5,Params!$C$4,S35)</f>
        <v>76.32681482651758</v>
      </c>
      <c r="AB35">
        <f>(Params!$C$3/250)*LumDensity(Params!$C$5,Params!$C$4,T35)</f>
        <v>69.27880116960198</v>
      </c>
      <c r="AC35">
        <f>(Params!$C$3/250)*LumDensity(Params!$C$5,Params!$C$4,U35)</f>
        <v>64.53375294718232</v>
      </c>
      <c r="AD35">
        <f>(Params!$C$3/250)*LumDensity(Params!$C$5,Params!$C$4,V35)</f>
        <v>58.62155231068201</v>
      </c>
      <c r="AG35">
        <f>IntLum(Params!$C$7,Params!$C$6,Y35,$A35)*Params!$C$8/$A35</f>
        <v>18.132647403826418</v>
      </c>
      <c r="AH35">
        <f>IntLum(Params!$C$7,Params!$C$6,Z35,$A35)*Params!$C$8/$A35</f>
        <v>17.220303298285984</v>
      </c>
      <c r="AI35">
        <f>IntLum(Params!$C$7,Params!$C$6,AA35,$A35)*Params!$C$8/$A35</f>
        <v>16.23379482834764</v>
      </c>
      <c r="AJ35">
        <f>IntLum(Params!$C$7,Params!$C$6,AB35,$A35)*Params!$C$8/$A35</f>
        <v>14.734767154864674</v>
      </c>
      <c r="AK35">
        <f>IntLum(Params!$C$7,Params!$C$6,AC35,$A35)*Params!$C$8/$A35</f>
        <v>13.725552510333031</v>
      </c>
      <c r="AL35">
        <f>IntLum(Params!$C$7,Params!$C$6,AD35,$A35)*Params!$C$8/$A35</f>
        <v>12.46809859541311</v>
      </c>
    </row>
    <row r="36" spans="1:38" ht="12.75">
      <c r="A36">
        <v>13</v>
      </c>
      <c r="B36">
        <f>IF($A36/B$2-Params!$C$11&gt;0.01,$A36/B$2-Params!$C$11,0.01)</f>
        <v>5.75</v>
      </c>
      <c r="C36">
        <f>IF($A36/C$2-Params!$C$11&gt;0.01,$A36/C$2-Params!$C$11,0.01)</f>
        <v>3.583333333333333</v>
      </c>
      <c r="D36">
        <f>IF($A36/D$2-Params!$C$11&gt;0.01,$A36/D$2-Params!$C$11,0.01)</f>
        <v>2.5</v>
      </c>
      <c r="E36">
        <f>IF($A36/E$2-Params!$C$11&gt;0.01,$A36/E$2-Params!$C$11,0.01)</f>
        <v>1.85</v>
      </c>
      <c r="F36">
        <f>IF($A36/F$2-Params!$C$11&gt;0.01,$A36/F$2-Params!$C$11,0.01)</f>
        <v>1.4166666666666665</v>
      </c>
      <c r="G36">
        <f>IF($A36/G$2-Params!$C$11&gt;0.01,$A36/G$2-Params!$C$11,0.01)</f>
        <v>1.1071428571428572</v>
      </c>
      <c r="I36">
        <f>VLOOKUP(B36,StackRate!$F$4:$G$1004,2)</f>
        <v>64.4</v>
      </c>
      <c r="J36">
        <f>VLOOKUP(C36,StackRate!$F$4:$G$1004,2)</f>
        <v>40.6</v>
      </c>
      <c r="K36">
        <f>VLOOKUP(D36,StackRate!$F$4:$G$1004,2)</f>
        <v>28.7</v>
      </c>
      <c r="L36">
        <f>VLOOKUP(E36,StackRate!$F$4:$G$1004,2)</f>
        <v>21.35</v>
      </c>
      <c r="M36">
        <f>VLOOKUP(F36,StackRate!$F$4:$G$1004,2)</f>
        <v>16.1</v>
      </c>
      <c r="N36">
        <f>VLOOKUP(G36,StackRate!$F$4:$G$1004,2)</f>
        <v>12.6</v>
      </c>
      <c r="Q36">
        <f>RecStash(Params!$C$10,Params!$C$9,I36*(1-Params!$C$18*0.01),Q$2,$A36,Params!$C$12,Params!$C$13)</f>
        <v>116.39052393868303</v>
      </c>
      <c r="R36">
        <f>RecStash(Params!$C$10,Params!$C$9,J36*(1-Params!$C$18*0.01),R$2,$A36,Params!$C$12,Params!$C$13)</f>
        <v>109.69115350705768</v>
      </c>
      <c r="S36">
        <f>RecStash(Params!$C$10,Params!$C$9,K36*(1-Params!$C$18*0.01),S$2,$A36,Params!$C$12,Params!$C$13)</f>
        <v>103.28592728724003</v>
      </c>
      <c r="T36">
        <f>RecStash(Params!$C$10,Params!$C$9,L36*(1-Params!$C$18*0.01),T$2,$A36,Params!$C$12,Params!$C$13)</f>
        <v>96.05843779956069</v>
      </c>
      <c r="U36">
        <f>RecStash(Params!$C$10,Params!$C$9,M36*(1-Params!$C$18*0.01),U$2,$A36,Params!$C$12,Params!$C$13)</f>
        <v>87.01287488467786</v>
      </c>
      <c r="V36">
        <f>RecStash(Params!$C$10,Params!$C$9,N36*(1-Params!$C$18*0.01),V$2,$A36,Params!$C$12,Params!$C$13)</f>
        <v>79.52652262300316</v>
      </c>
      <c r="Y36">
        <f>(Params!$C$3/250)*LumDensity(Params!$C$5,Params!$C$4,Q36)</f>
        <v>86.51219165294233</v>
      </c>
      <c r="Z36">
        <f>(Params!$C$3/250)*LumDensity(Params!$C$5,Params!$C$4,R36)</f>
        <v>82.17766211344012</v>
      </c>
      <c r="AA36">
        <f>(Params!$C$3/250)*LumDensity(Params!$C$5,Params!$C$4,S36)</f>
        <v>77.9597648038614</v>
      </c>
      <c r="AB36">
        <f>(Params!$C$3/250)*LumDensity(Params!$C$5,Params!$C$4,T36)</f>
        <v>72.78155715197114</v>
      </c>
      <c r="AC36">
        <f>(Params!$C$3/250)*LumDensity(Params!$C$5,Params!$C$4,U36)</f>
        <v>65.92791504262271</v>
      </c>
      <c r="AD36">
        <f>(Params!$C$3/250)*LumDensity(Params!$C$5,Params!$C$4,V36)</f>
        <v>60.25565566099703</v>
      </c>
      <c r="AG36">
        <f>IntLum(Params!$C$7,Params!$C$6,Y36,$A36)*Params!$C$8/$A36</f>
        <v>18.22038772721001</v>
      </c>
      <c r="AH36">
        <f>IntLum(Params!$C$7,Params!$C$6,Z36,$A36)*Params!$C$8/$A36</f>
        <v>17.319513465179057</v>
      </c>
      <c r="AI36">
        <f>IntLum(Params!$C$7,Params!$C$6,AA36,$A36)*Params!$C$8/$A36</f>
        <v>16.43628606885391</v>
      </c>
      <c r="AJ36">
        <f>IntLum(Params!$C$7,Params!$C$6,AB36,$A36)*Params!$C$8/$A36</f>
        <v>15.34456263299535</v>
      </c>
      <c r="AK36">
        <f>IntLum(Params!$C$7,Params!$C$6,AC36,$A36)*Params!$C$8/$A36</f>
        <v>13.899606730342159</v>
      </c>
      <c r="AL36">
        <f>IntLum(Params!$C$7,Params!$C$6,AD36,$A36)*Params!$C$8/$A36</f>
        <v>12.703722185440066</v>
      </c>
    </row>
    <row r="37" spans="1:38" ht="12.75">
      <c r="A37">
        <v>13.25</v>
      </c>
      <c r="B37">
        <f>IF($A37/B$2-Params!$C$11&gt;0.01,$A37/B$2-Params!$C$11,0.01)</f>
        <v>5.875</v>
      </c>
      <c r="C37">
        <f>IF($A37/C$2-Params!$C$11&gt;0.01,$A37/C$2-Params!$C$11,0.01)</f>
        <v>3.666666666666667</v>
      </c>
      <c r="D37">
        <f>IF($A37/D$2-Params!$C$11&gt;0.01,$A37/D$2-Params!$C$11,0.01)</f>
        <v>2.5625</v>
      </c>
      <c r="E37">
        <f>IF($A37/E$2-Params!$C$11&gt;0.01,$A37/E$2-Params!$C$11,0.01)</f>
        <v>1.9</v>
      </c>
      <c r="F37">
        <f>IF($A37/F$2-Params!$C$11&gt;0.01,$A37/F$2-Params!$C$11,0.01)</f>
        <v>1.4583333333333335</v>
      </c>
      <c r="G37">
        <f>IF($A37/G$2-Params!$C$11&gt;0.01,$A37/G$2-Params!$C$11,0.01)</f>
        <v>1.1428571428571428</v>
      </c>
      <c r="I37">
        <f>VLOOKUP(B37,StackRate!$F$4:$G$1004,2)</f>
        <v>65.8</v>
      </c>
      <c r="J37">
        <f>VLOOKUP(C37,StackRate!$F$4:$G$1004,2)</f>
        <v>42</v>
      </c>
      <c r="K37">
        <f>VLOOKUP(D37,StackRate!$F$4:$G$1004,2)</f>
        <v>29.4</v>
      </c>
      <c r="L37">
        <f>VLOOKUP(E37,StackRate!$F$4:$G$1004,2)</f>
        <v>21.7</v>
      </c>
      <c r="M37">
        <f>VLOOKUP(F37,StackRate!$F$4:$G$1004,2)</f>
        <v>16.8</v>
      </c>
      <c r="N37">
        <f>VLOOKUP(G37,StackRate!$F$4:$G$1004,2)</f>
        <v>12.95</v>
      </c>
      <c r="Q37">
        <f>RecStash(Params!$C$10,Params!$C$9,I37*(1-Params!$C$18*0.01),Q$2,$A37,Params!$C$12,Params!$C$13)</f>
        <v>118.85683571997953</v>
      </c>
      <c r="R37">
        <f>RecStash(Params!$C$10,Params!$C$9,J37*(1-Params!$C$18*0.01),R$2,$A37,Params!$C$12,Params!$C$13)</f>
        <v>113.3802223937099</v>
      </c>
      <c r="S37">
        <f>RecStash(Params!$C$10,Params!$C$9,K37*(1-Params!$C$18*0.01),S$2,$A37,Params!$C$12,Params!$C$13)</f>
        <v>105.73340596383379</v>
      </c>
      <c r="T37">
        <f>RecStash(Params!$C$10,Params!$C$9,L37*(1-Params!$C$18*0.01),T$2,$A37,Params!$C$12,Params!$C$13)</f>
        <v>97.58106368339404</v>
      </c>
      <c r="U37">
        <f>RecStash(Params!$C$10,Params!$C$9,M37*(1-Params!$C$18*0.01),U$2,$A37,Params!$C$12,Params!$C$13)</f>
        <v>90.70863412928226</v>
      </c>
      <c r="V37">
        <f>RecStash(Params!$C$10,Params!$C$9,N37*(1-Params!$C$18*0.01),V$2,$A37,Params!$C$12,Params!$C$13)</f>
        <v>81.68029847273844</v>
      </c>
      <c r="Y37">
        <f>(Params!$C$3/250)*LumDensity(Params!$C$5,Params!$C$4,Q37)</f>
        <v>88.08806590240584</v>
      </c>
      <c r="Z37">
        <f>(Params!$C$3/250)*LumDensity(Params!$C$5,Params!$C$4,R37)</f>
        <v>84.57425813917061</v>
      </c>
      <c r="AA37">
        <f>(Params!$C$3/250)*LumDensity(Params!$C$5,Params!$C$4,S37)</f>
        <v>79.57995366277633</v>
      </c>
      <c r="AB37">
        <f>(Params!$C$3/250)*LumDensity(Params!$C$5,Params!$C$4,T37)</f>
        <v>73.935220331634</v>
      </c>
      <c r="AC37">
        <f>(Params!$C$3/250)*LumDensity(Params!$C$5,Params!$C$4,U37)</f>
        <v>68.72811790707458</v>
      </c>
      <c r="AD37">
        <f>(Params!$C$3/250)*LumDensity(Params!$C$5,Params!$C$4,V37)</f>
        <v>61.88752854682446</v>
      </c>
      <c r="AG37">
        <f>IntLum(Params!$C$7,Params!$C$6,Y37,$A37)*Params!$C$8/$A37</f>
        <v>18.38690478584446</v>
      </c>
      <c r="AH37">
        <f>IntLum(Params!$C$7,Params!$C$6,Z37,$A37)*Params!$C$8/$A37</f>
        <v>17.663503565861834</v>
      </c>
      <c r="AI37">
        <f>IntLum(Params!$C$7,Params!$C$6,AA37,$A37)*Params!$C$8/$A37</f>
        <v>16.632721789616074</v>
      </c>
      <c r="AJ37">
        <f>IntLum(Params!$C$7,Params!$C$6,AB37,$A37)*Params!$C$8/$A37</f>
        <v>15.452936243732056</v>
      </c>
      <c r="AK37">
        <f>IntLum(Params!$C$7,Params!$C$6,AC37,$A37)*Params!$C$8/$A37</f>
        <v>14.364618370053233</v>
      </c>
      <c r="AL37">
        <f>IntLum(Params!$C$7,Params!$C$6,AD37,$A37)*Params!$C$8/$A37</f>
        <v>12.934891228112615</v>
      </c>
    </row>
    <row r="38" spans="1:38" ht="12.75">
      <c r="A38">
        <v>13.5</v>
      </c>
      <c r="B38">
        <f>IF($A38/B$2-Params!$C$11&gt;0.01,$A38/B$2-Params!$C$11,0.01)</f>
        <v>6</v>
      </c>
      <c r="C38">
        <f>IF($A38/C$2-Params!$C$11&gt;0.01,$A38/C$2-Params!$C$11,0.01)</f>
        <v>3.75</v>
      </c>
      <c r="D38">
        <f>IF($A38/D$2-Params!$C$11&gt;0.01,$A38/D$2-Params!$C$11,0.01)</f>
        <v>2.625</v>
      </c>
      <c r="E38">
        <f>IF($A38/E$2-Params!$C$11&gt;0.01,$A38/E$2-Params!$C$11,0.01)</f>
        <v>1.9500000000000002</v>
      </c>
      <c r="F38">
        <f>IF($A38/F$2-Params!$C$11&gt;0.01,$A38/F$2-Params!$C$11,0.01)</f>
        <v>1.5</v>
      </c>
      <c r="G38">
        <f>IF($A38/G$2-Params!$C$11&gt;0.01,$A38/G$2-Params!$C$11,0.01)</f>
        <v>1.1785714285714286</v>
      </c>
      <c r="I38">
        <f>VLOOKUP(B38,StackRate!$F$4:$G$1004,2)</f>
        <v>67.2</v>
      </c>
      <c r="J38">
        <f>VLOOKUP(C38,StackRate!$F$4:$G$1004,2)</f>
        <v>42.7</v>
      </c>
      <c r="K38">
        <f>VLOOKUP(D38,StackRate!$F$4:$G$1004,2)</f>
        <v>30.1</v>
      </c>
      <c r="L38">
        <f>VLOOKUP(E38,StackRate!$F$4:$G$1004,2)</f>
        <v>22.4</v>
      </c>
      <c r="M38">
        <f>VLOOKUP(F38,StackRate!$F$4:$G$1004,2)</f>
        <v>17.15</v>
      </c>
      <c r="N38">
        <f>VLOOKUP(G38,StackRate!$F$4:$G$1004,2)</f>
        <v>13.3</v>
      </c>
      <c r="Q38">
        <f>RecStash(Params!$C$10,Params!$C$9,I38*(1-Params!$C$18*0.01),Q$2,$A38,Params!$C$12,Params!$C$13)</f>
        <v>121.32046337387571</v>
      </c>
      <c r="R38">
        <f>RecStash(Params!$C$10,Params!$C$9,J38*(1-Params!$C$18*0.01),R$2,$A38,Params!$C$12,Params!$C$13)</f>
        <v>115.20822217464915</v>
      </c>
      <c r="S38">
        <f>RecStash(Params!$C$10,Params!$C$9,K38*(1-Params!$C$18*0.01),S$2,$A38,Params!$C$12,Params!$C$13)</f>
        <v>108.17753043109799</v>
      </c>
      <c r="T38">
        <f>RecStash(Params!$C$10,Params!$C$9,L38*(1-Params!$C$18*0.01),T$2,$A38,Params!$C$12,Params!$C$13)</f>
        <v>100.64624545330804</v>
      </c>
      <c r="U38">
        <f>RecStash(Params!$C$10,Params!$C$9,M38*(1-Params!$C$18*0.01),U$2,$A38,Params!$C$12,Params!$C$13)</f>
        <v>92.54238288253629</v>
      </c>
      <c r="V38">
        <f>RecStash(Params!$C$10,Params!$C$9,N38*(1-Params!$C$18*0.01),V$2,$A38,Params!$C$12,Params!$C$13)</f>
        <v>83.83113433308563</v>
      </c>
      <c r="Y38">
        <f>(Params!$C$3/250)*LumDensity(Params!$C$5,Params!$C$4,Q38)</f>
        <v>89.65156375144842</v>
      </c>
      <c r="Z38">
        <f>(Params!$C$3/250)*LumDensity(Params!$C$5,Params!$C$4,R38)</f>
        <v>85.75296165373736</v>
      </c>
      <c r="AA38">
        <f>(Params!$C$3/250)*LumDensity(Params!$C$5,Params!$C$4,S38)</f>
        <v>81.18742739072388</v>
      </c>
      <c r="AB38">
        <f>(Params!$C$3/250)*LumDensity(Params!$C$5,Params!$C$4,T38)</f>
        <v>76.20055323076045</v>
      </c>
      <c r="AC38">
        <f>(Params!$C$3/250)*LumDensity(Params!$C$5,Params!$C$4,U38)</f>
        <v>70.11751266244009</v>
      </c>
      <c r="AD38">
        <f>(Params!$C$3/250)*LumDensity(Params!$C$5,Params!$C$4,V38)</f>
        <v>63.51717386149232</v>
      </c>
      <c r="AG38">
        <f>IntLum(Params!$C$7,Params!$C$6,Y38,$A38)*Params!$C$8/$A38</f>
        <v>18.547910461562445</v>
      </c>
      <c r="AH38">
        <f>IntLum(Params!$C$7,Params!$C$6,Z38,$A38)*Params!$C$8/$A38</f>
        <v>17.752648920379094</v>
      </c>
      <c r="AI38">
        <f>IntLum(Params!$C$7,Params!$C$6,AA38,$A38)*Params!$C$8/$A38</f>
        <v>16.820015053616984</v>
      </c>
      <c r="AJ38">
        <f>IntLum(Params!$C$7,Params!$C$6,AB38,$A38)*Params!$C$8/$A38</f>
        <v>15.789913516024834</v>
      </c>
      <c r="AK38">
        <f>IntLum(Params!$C$7,Params!$C$6,AC38,$A38)*Params!$C$8/$A38</f>
        <v>14.529414997104956</v>
      </c>
      <c r="AL38">
        <f>IntLum(Params!$C$7,Params!$C$6,AD38,$A38)*Params!$C$8/$A38</f>
        <v>13.16172441711901</v>
      </c>
    </row>
    <row r="39" spans="1:38" ht="12.75">
      <c r="A39">
        <v>13.75</v>
      </c>
      <c r="B39">
        <f>IF($A39/B$2-Params!$C$11&gt;0.01,$A39/B$2-Params!$C$11,0.01)</f>
        <v>6.125</v>
      </c>
      <c r="C39">
        <f>IF($A39/C$2-Params!$C$11&gt;0.01,$A39/C$2-Params!$C$11,0.01)</f>
        <v>3.833333333333333</v>
      </c>
      <c r="D39">
        <f>IF($A39/D$2-Params!$C$11&gt;0.01,$A39/D$2-Params!$C$11,0.01)</f>
        <v>2.6875</v>
      </c>
      <c r="E39">
        <f>IF($A39/E$2-Params!$C$11&gt;0.01,$A39/E$2-Params!$C$11,0.01)</f>
        <v>2</v>
      </c>
      <c r="F39">
        <f>IF($A39/F$2-Params!$C$11&gt;0.01,$A39/F$2-Params!$C$11,0.01)</f>
        <v>1.5416666666666665</v>
      </c>
      <c r="G39">
        <f>IF($A39/G$2-Params!$C$11&gt;0.01,$A39/G$2-Params!$C$11,0.01)</f>
        <v>1.2142857142857142</v>
      </c>
      <c r="I39">
        <f>VLOOKUP(B39,StackRate!$F$4:$G$1004,2)</f>
        <v>68.25</v>
      </c>
      <c r="J39">
        <f>VLOOKUP(C39,StackRate!$F$4:$G$1004,2)</f>
        <v>43.75</v>
      </c>
      <c r="K39">
        <f>VLOOKUP(D39,StackRate!$F$4:$G$1004,2)</f>
        <v>30.8</v>
      </c>
      <c r="L39">
        <f>VLOOKUP(E39,StackRate!$F$4:$G$1004,2)</f>
        <v>23.1</v>
      </c>
      <c r="M39">
        <f>VLOOKUP(F39,StackRate!$F$4:$G$1004,2)</f>
        <v>17.5</v>
      </c>
      <c r="N39">
        <f>VLOOKUP(G39,StackRate!$F$4:$G$1004,2)</f>
        <v>14</v>
      </c>
      <c r="Q39">
        <f>RecStash(Params!$C$10,Params!$C$9,I39*(1-Params!$C$18*0.01),Q$2,$A39,Params!$C$12,Params!$C$13)</f>
        <v>123.15880755655384</v>
      </c>
      <c r="R39">
        <f>RecStash(Params!$C$10,Params!$C$9,J39*(1-Params!$C$18*0.01),R$2,$A39,Params!$C$12,Params!$C$13)</f>
        <v>117.96107130440978</v>
      </c>
      <c r="S39">
        <f>RecStash(Params!$C$10,Params!$C$9,K39*(1-Params!$C$18*0.01),S$2,$A39,Params!$C$12,Params!$C$13)</f>
        <v>110.61830479936572</v>
      </c>
      <c r="T39">
        <f>RecStash(Params!$C$10,Params!$C$9,L39*(1-Params!$C$18*0.01),T$2,$A39,Params!$C$12,Params!$C$13)</f>
        <v>103.70634929730484</v>
      </c>
      <c r="U39">
        <f>RecStash(Params!$C$10,Params!$C$9,M39*(1-Params!$C$18*0.01),U$2,$A39,Params!$C$12,Params!$C$13)</f>
        <v>94.37388936713192</v>
      </c>
      <c r="V39">
        <f>RecStash(Params!$C$10,Params!$C$9,N39*(1-Params!$C$18*0.01),V$2,$A39,Params!$C$12,Params!$C$13)</f>
        <v>88.1457897054441</v>
      </c>
      <c r="Y39">
        <f>(Params!$C$3/250)*LumDensity(Params!$C$5,Params!$C$4,Q39)</f>
        <v>90.81129438559528</v>
      </c>
      <c r="Z39">
        <f>(Params!$C$3/250)*LumDensity(Params!$C$5,Params!$C$4,R39)</f>
        <v>87.51694331449157</v>
      </c>
      <c r="AA39">
        <f>(Params!$C$3/250)*LumDensity(Params!$C$5,Params!$C$4,S39)</f>
        <v>82.7822318423733</v>
      </c>
      <c r="AB39">
        <f>(Params!$C$3/250)*LumDensity(Params!$C$5,Params!$C$4,T39)</f>
        <v>78.23882503361978</v>
      </c>
      <c r="AC39">
        <f>(Params!$C$3/250)*LumDensity(Params!$C$5,Params!$C$4,U39)</f>
        <v>71.50520849568852</v>
      </c>
      <c r="AD39">
        <f>(Params!$C$3/250)*LumDensity(Params!$C$5,Params!$C$4,V39)</f>
        <v>66.78630194402089</v>
      </c>
      <c r="AG39">
        <f>IntLum(Params!$C$7,Params!$C$6,Y39,$A39)*Params!$C$8/$A39</f>
        <v>18.624489400818046</v>
      </c>
      <c r="AH39">
        <f>IntLum(Params!$C$7,Params!$C$6,Z39,$A39)*Params!$C$8/$A39</f>
        <v>17.958619412840807</v>
      </c>
      <c r="AI39">
        <f>IntLum(Params!$C$7,Params!$C$6,AA39,$A39)*Params!$C$8/$A39</f>
        <v>17.000309649711944</v>
      </c>
      <c r="AJ39">
        <f>IntLum(Params!$C$7,Params!$C$6,AB39,$A39)*Params!$C$8/$A39</f>
        <v>16.074622058810053</v>
      </c>
      <c r="AK39">
        <f>IntLum(Params!$C$7,Params!$C$6,AC39,$A39)*Params!$C$8/$A39</f>
        <v>14.691161342347526</v>
      </c>
      <c r="AL39">
        <f>IntLum(Params!$C$7,Params!$C$6,AD39,$A39)*Params!$C$8/$A39</f>
        <v>13.72163452089661</v>
      </c>
    </row>
    <row r="40" spans="1:38" ht="12.75">
      <c r="A40">
        <v>14</v>
      </c>
      <c r="B40">
        <f>IF($A40/B$2-Params!$C$11&gt;0.01,$A40/B$2-Params!$C$11,0.01)</f>
        <v>6.25</v>
      </c>
      <c r="C40">
        <f>IF($A40/C$2-Params!$C$11&gt;0.01,$A40/C$2-Params!$C$11,0.01)</f>
        <v>3.916666666666667</v>
      </c>
      <c r="D40">
        <f>IF($A40/D$2-Params!$C$11&gt;0.01,$A40/D$2-Params!$C$11,0.01)</f>
        <v>2.75</v>
      </c>
      <c r="E40">
        <f>IF($A40/E$2-Params!$C$11&gt;0.01,$A40/E$2-Params!$C$11,0.01)</f>
        <v>2.05</v>
      </c>
      <c r="F40">
        <f>IF($A40/F$2-Params!$C$11&gt;0.01,$A40/F$2-Params!$C$11,0.01)</f>
        <v>1.5833333333333335</v>
      </c>
      <c r="G40">
        <f>IF($A40/G$2-Params!$C$11&gt;0.01,$A40/G$2-Params!$C$11,0.01)</f>
        <v>1.25</v>
      </c>
      <c r="I40">
        <f>VLOOKUP(B40,StackRate!$F$4:$G$1004,2)</f>
        <v>70</v>
      </c>
      <c r="J40">
        <f>VLOOKUP(C40,StackRate!$F$4:$G$1004,2)</f>
        <v>44.45</v>
      </c>
      <c r="K40">
        <f>VLOOKUP(D40,StackRate!$F$4:$G$1004,2)</f>
        <v>31.5</v>
      </c>
      <c r="L40">
        <f>VLOOKUP(E40,StackRate!$F$4:$G$1004,2)</f>
        <v>23.45</v>
      </c>
      <c r="M40">
        <f>VLOOKUP(F40,StackRate!$F$4:$G$1004,2)</f>
        <v>18.2</v>
      </c>
      <c r="N40">
        <f>VLOOKUP(G40,StackRate!$F$4:$G$1004,2)</f>
        <v>14.35</v>
      </c>
      <c r="Q40">
        <f>RecStash(Params!$C$10,Params!$C$9,I40*(1-Params!$C$18*0.01),Q$2,$A40,Params!$C$12,Params!$C$13)</f>
        <v>126.23967516024797</v>
      </c>
      <c r="R40">
        <f>RecStash(Params!$C$10,Params!$C$9,J40*(1-Params!$C$18*0.01),R$2,$A40,Params!$C$12,Params!$C$13)</f>
        <v>119.78434214421722</v>
      </c>
      <c r="S40">
        <f>RecStash(Params!$C$10,Params!$C$9,K40*(1-Params!$C$18*0.01),S$2,$A40,Params!$C$12,Params!$C$13)</f>
        <v>113.0557331745753</v>
      </c>
      <c r="T40">
        <f>RecStash(Params!$C$10,Params!$C$9,L40*(1-Params!$C$18*0.01),T$2,$A40,Params!$C$12,Params!$C$13)</f>
        <v>105.22150658796998</v>
      </c>
      <c r="U40">
        <f>RecStash(Params!$C$10,Params!$C$9,M40*(1-Params!$C$18*0.01),U$2,$A40,Params!$C$12,Params!$C$13)</f>
        <v>98.05440514045651</v>
      </c>
      <c r="V40">
        <f>RecStash(Params!$C$10,Params!$C$9,N40*(1-Params!$C$18*0.01),V$2,$A40,Params!$C$12,Params!$C$13)</f>
        <v>90.28835249541505</v>
      </c>
      <c r="Y40">
        <f>(Params!$C$3/250)*LumDensity(Params!$C$5,Params!$C$4,Q40)</f>
        <v>92.74157504885216</v>
      </c>
      <c r="Z40">
        <f>(Params!$C$3/250)*LumDensity(Params!$C$5,Params!$C$4,R40)</f>
        <v>88.67794215604819</v>
      </c>
      <c r="AA40">
        <f>(Params!$C$3/250)*LumDensity(Params!$C$5,Params!$C$4,S40)</f>
        <v>84.36441273994056</v>
      </c>
      <c r="AB40">
        <f>(Params!$C$3/250)*LumDensity(Params!$C$5,Params!$C$4,T40)</f>
        <v>79.24195480904697</v>
      </c>
      <c r="AC40">
        <f>(Params!$C$3/250)*LumDensity(Params!$C$5,Params!$C$4,U40)</f>
        <v>74.29386168682109</v>
      </c>
      <c r="AD40">
        <f>(Params!$C$3/250)*LumDensity(Params!$C$5,Params!$C$4,V40)</f>
        <v>68.40967891872607</v>
      </c>
      <c r="AG40">
        <f>IntLum(Params!$C$7,Params!$C$6,Y40,$A40)*Params!$C$8/$A40</f>
        <v>18.853990672465816</v>
      </c>
      <c r="AH40">
        <f>IntLum(Params!$C$7,Params!$C$6,Z40,$A40)*Params!$C$8/$A40</f>
        <v>18.04009044973379</v>
      </c>
      <c r="AI40">
        <f>IntLum(Params!$C$7,Params!$C$6,AA40,$A40)*Params!$C$8/$A40</f>
        <v>17.17489487567943</v>
      </c>
      <c r="AJ40">
        <f>IntLum(Params!$C$7,Params!$C$6,AB40,$A40)*Params!$C$8/$A40</f>
        <v>16.143757923159956</v>
      </c>
      <c r="AK40">
        <f>IntLum(Params!$C$7,Params!$C$6,AC40,$A40)*Params!$C$8/$A40</f>
        <v>15.135695745252306</v>
      </c>
      <c r="AL40">
        <f>IntLum(Params!$C$7,Params!$C$6,AD40,$A40)*Params!$C$8/$A40</f>
        <v>13.936926451730159</v>
      </c>
    </row>
    <row r="41" spans="1:38" ht="12.75">
      <c r="A41">
        <v>14.25</v>
      </c>
      <c r="B41">
        <f>IF($A41/B$2-Params!$C$11&gt;0.01,$A41/B$2-Params!$C$11,0.01)</f>
        <v>6.375</v>
      </c>
      <c r="C41">
        <f>IF($A41/C$2-Params!$C$11&gt;0.01,$A41/C$2-Params!$C$11,0.01)</f>
        <v>4</v>
      </c>
      <c r="D41">
        <f>IF($A41/D$2-Params!$C$11&gt;0.01,$A41/D$2-Params!$C$11,0.01)</f>
        <v>2.8125</v>
      </c>
      <c r="E41">
        <f>IF($A41/E$2-Params!$C$11&gt;0.01,$A41/E$2-Params!$C$11,0.01)</f>
        <v>2.1</v>
      </c>
      <c r="F41">
        <f>IF($A41/F$2-Params!$C$11&gt;0.01,$A41/F$2-Params!$C$11,0.01)</f>
        <v>1.625</v>
      </c>
      <c r="G41">
        <f>IF($A41/G$2-Params!$C$11&gt;0.01,$A41/G$2-Params!$C$11,0.01)</f>
        <v>1.2857142857142856</v>
      </c>
      <c r="I41">
        <f>VLOOKUP(B41,StackRate!$F$4:$G$1004,2)</f>
        <v>71.05</v>
      </c>
      <c r="J41">
        <f>VLOOKUP(C41,StackRate!$F$4:$G$1004,2)</f>
        <v>45.5</v>
      </c>
      <c r="K41">
        <f>VLOOKUP(D41,StackRate!$F$4:$G$1004,2)</f>
        <v>32.2</v>
      </c>
      <c r="L41">
        <f>VLOOKUP(E41,StackRate!$F$4:$G$1004,2)</f>
        <v>24.15</v>
      </c>
      <c r="M41">
        <f>VLOOKUP(F41,StackRate!$F$4:$G$1004,2)</f>
        <v>18.55</v>
      </c>
      <c r="N41">
        <f>VLOOKUP(G41,StackRate!$F$4:$G$1004,2)</f>
        <v>14.7</v>
      </c>
      <c r="Q41">
        <f>RecStash(Params!$C$10,Params!$C$9,I41*(1-Params!$C$18*0.01),Q$2,$A41,Params!$C$12,Params!$C$13)</f>
        <v>128.07370046624754</v>
      </c>
      <c r="R41">
        <f>RecStash(Params!$C$10,Params!$C$9,J41*(1-Params!$C$18*0.01),R$2,$A41,Params!$C$12,Params!$C$13)</f>
        <v>122.53066316006333</v>
      </c>
      <c r="S41">
        <f>RecStash(Params!$C$10,Params!$C$9,K41*(1-Params!$C$18*0.01),S$2,$A41,Params!$C$12,Params!$C$13)</f>
        <v>115.48981965827461</v>
      </c>
      <c r="T41">
        <f>RecStash(Params!$C$10,Params!$C$9,L41*(1-Params!$C$18*0.01),T$2,$A41,Params!$C$12,Params!$C$13)</f>
        <v>108.27363509295044</v>
      </c>
      <c r="U41">
        <f>RecStash(Params!$C$10,Params!$C$9,M41*(1-Params!$C$18*0.01),U$2,$A41,Params!$C$12,Params!$C$13)</f>
        <v>99.87964572756606</v>
      </c>
      <c r="V41">
        <f>RecStash(Params!$C$10,Params!$C$9,N41*(1-Params!$C$18*0.01),V$2,$A41,Params!$C$12,Params!$C$13)</f>
        <v>92.42798953632396</v>
      </c>
      <c r="Y41">
        <f>(Params!$C$3/250)*LumDensity(Params!$C$5,Params!$C$4,Q41)</f>
        <v>93.88274909526218</v>
      </c>
      <c r="Z41">
        <f>(Params!$C$3/250)*LumDensity(Params!$C$5,Params!$C$4,R41)</f>
        <v>90.4156929501074</v>
      </c>
      <c r="AA41">
        <f>(Params!$C$3/250)*LumDensity(Params!$C$5,Params!$C$4,S41)</f>
        <v>85.9340156735265</v>
      </c>
      <c r="AB41">
        <f>(Params!$C$3/250)*LumDensity(Params!$C$5,Params!$C$4,T41)</f>
        <v>81.25042007231718</v>
      </c>
      <c r="AC41">
        <f>(Params!$C$3/250)*LumDensity(Params!$C$5,Params!$C$4,U41)</f>
        <v>75.67680997486224</v>
      </c>
      <c r="AD41">
        <f>(Params!$C$3/250)*LumDensity(Params!$C$5,Params!$C$4,V41)</f>
        <v>70.03083911188193</v>
      </c>
      <c r="AG41">
        <f>IntLum(Params!$C$7,Params!$C$6,Y41,$A41)*Params!$C$8/$A41</f>
        <v>18.922904412533605</v>
      </c>
      <c r="AH41">
        <f>IntLum(Params!$C$7,Params!$C$6,Z41,$A41)*Params!$C$8/$A41</f>
        <v>18.234725834230222</v>
      </c>
      <c r="AI41">
        <f>IntLum(Params!$C$7,Params!$C$6,AA41,$A41)*Params!$C$8/$A41</f>
        <v>17.343927065973077</v>
      </c>
      <c r="AJ41">
        <f>IntLum(Params!$C$7,Params!$C$6,AB41,$A41)*Params!$C$8/$A41</f>
        <v>16.41151852716213</v>
      </c>
      <c r="AK41">
        <f>IntLum(Params!$C$7,Params!$C$6,AC41,$A41)*Params!$C$8/$A41</f>
        <v>15.288920421694973</v>
      </c>
      <c r="AL41">
        <f>IntLum(Params!$C$7,Params!$C$6,AD41,$A41)*Params!$C$8/$A41</f>
        <v>14.148269814778693</v>
      </c>
    </row>
    <row r="42" spans="1:38" ht="12.75">
      <c r="A42">
        <v>14.5</v>
      </c>
      <c r="B42">
        <f>IF($A42/B$2-Params!$C$11&gt;0.01,$A42/B$2-Params!$C$11,0.01)</f>
        <v>6.5</v>
      </c>
      <c r="C42">
        <f>IF($A42/C$2-Params!$C$11&gt;0.01,$A42/C$2-Params!$C$11,0.01)</f>
        <v>4.083333333333333</v>
      </c>
      <c r="D42">
        <f>IF($A42/D$2-Params!$C$11&gt;0.01,$A42/D$2-Params!$C$11,0.01)</f>
        <v>2.875</v>
      </c>
      <c r="E42">
        <f>IF($A42/E$2-Params!$C$11&gt;0.01,$A42/E$2-Params!$C$11,0.01)</f>
        <v>2.15</v>
      </c>
      <c r="F42">
        <f>IF($A42/F$2-Params!$C$11&gt;0.01,$A42/F$2-Params!$C$11,0.01)</f>
        <v>1.6666666666666665</v>
      </c>
      <c r="G42">
        <f>IF($A42/G$2-Params!$C$11&gt;0.01,$A42/G$2-Params!$C$11,0.01)</f>
        <v>1.3214285714285716</v>
      </c>
      <c r="I42">
        <f>VLOOKUP(B42,StackRate!$F$4:$G$1004,2)</f>
        <v>72.45</v>
      </c>
      <c r="J42">
        <f>VLOOKUP(C42,StackRate!$F$4:$G$1004,2)</f>
        <v>46.2</v>
      </c>
      <c r="K42">
        <f>VLOOKUP(D42,StackRate!$F$4:$G$1004,2)</f>
        <v>32.9</v>
      </c>
      <c r="L42">
        <f>VLOOKUP(E42,StackRate!$F$4:$G$1004,2)</f>
        <v>24.5</v>
      </c>
      <c r="M42">
        <f>VLOOKUP(F42,StackRate!$F$4:$G$1004,2)</f>
        <v>18.9</v>
      </c>
      <c r="N42">
        <f>VLOOKUP(G42,StackRate!$F$4:$G$1004,2)</f>
        <v>15.05</v>
      </c>
      <c r="Q42">
        <f>RecStash(Params!$C$10,Params!$C$9,I42*(1-Params!$C$18*0.01),Q$2,$A42,Params!$C$12,Params!$C$13)</f>
        <v>130.52713242149943</v>
      </c>
      <c r="R42">
        <f>RecStash(Params!$C$10,Params!$C$9,J42*(1-Params!$C$18*0.01),R$2,$A42,Params!$C$12,Params!$C$13)</f>
        <v>124.34921537238158</v>
      </c>
      <c r="S42">
        <f>RecStash(Params!$C$10,Params!$C$9,K42*(1-Params!$C$18*0.01),S$2,$A42,Params!$C$12,Params!$C$13)</f>
        <v>117.92056834762525</v>
      </c>
      <c r="T42">
        <f>RecStash(Params!$C$10,Params!$C$9,L42*(1-Params!$C$18*0.01),T$2,$A42,Params!$C$12,Params!$C$13)</f>
        <v>109.78425286941989</v>
      </c>
      <c r="U42">
        <f>RecStash(Params!$C$10,Params!$C$9,M42*(1-Params!$C$18*0.01),U$2,$A42,Params!$C$12,Params!$C$13)</f>
        <v>101.70265369779982</v>
      </c>
      <c r="V42">
        <f>RecStash(Params!$C$10,Params!$C$9,N42*(1-Params!$C$18*0.01),V$2,$A42,Params!$C$12,Params!$C$13)</f>
        <v>94.56470462518773</v>
      </c>
      <c r="Y42">
        <f>(Params!$C$3/250)*LumDensity(Params!$C$5,Params!$C$4,Q42)</f>
        <v>95.4000990857388</v>
      </c>
      <c r="Z42">
        <f>(Params!$C$3/250)*LumDensity(Params!$C$5,Params!$C$4,R42)</f>
        <v>91.55910554885422</v>
      </c>
      <c r="AA42">
        <f>(Params!$C$3/250)*LumDensity(Params!$C$5,Params!$C$4,S42)</f>
        <v>87.49108610145426</v>
      </c>
      <c r="AB42">
        <f>(Params!$C$3/250)*LumDensity(Params!$C$5,Params!$C$4,T42)</f>
        <v>82.23843779504642</v>
      </c>
      <c r="AC42">
        <f>(Params!$C$3/250)*LumDensity(Params!$C$5,Params!$C$4,U42)</f>
        <v>76.90606294396038</v>
      </c>
      <c r="AD42">
        <f>(Params!$C$3/250)*LumDensity(Params!$C$5,Params!$C$4,V42)</f>
        <v>71.64978540041224</v>
      </c>
      <c r="AG42">
        <f>IntLum(Params!$C$7,Params!$C$6,Y42,$A42)*Params!$C$8/$A42</f>
        <v>19.064606464173327</v>
      </c>
      <c r="AH42">
        <f>IntLum(Params!$C$7,Params!$C$6,Z42,$A42)*Params!$C$8/$A42</f>
        <v>18.30896782649723</v>
      </c>
      <c r="AI42">
        <f>IntLum(Params!$C$7,Params!$C$6,AA42,$A42)*Params!$C$8/$A42</f>
        <v>17.5075572487357</v>
      </c>
      <c r="AJ42">
        <f>IntLum(Params!$C$7,Params!$C$6,AB42,$A42)*Params!$C$8/$A42</f>
        <v>16.471087830079583</v>
      </c>
      <c r="AK42">
        <f>IntLum(Params!$C$7,Params!$C$6,AC42,$A42)*Params!$C$8/$A42</f>
        <v>15.408914689293685</v>
      </c>
      <c r="AL42">
        <f>IntLum(Params!$C$7,Params!$C$6,AD42,$A42)*Params!$C$8/$A42</f>
        <v>14.355765832736022</v>
      </c>
    </row>
    <row r="43" spans="1:38" ht="12.75">
      <c r="A43">
        <v>14.75</v>
      </c>
      <c r="B43">
        <f>IF($A43/B$2-Params!$C$11&gt;0.01,$A43/B$2-Params!$C$11,0.01)</f>
        <v>6.625</v>
      </c>
      <c r="C43">
        <f>IF($A43/C$2-Params!$C$11&gt;0.01,$A43/C$2-Params!$C$11,0.01)</f>
        <v>4.166666666666667</v>
      </c>
      <c r="D43">
        <f>IF($A43/D$2-Params!$C$11&gt;0.01,$A43/D$2-Params!$C$11,0.01)</f>
        <v>2.9375</v>
      </c>
      <c r="E43">
        <f>IF($A43/E$2-Params!$C$11&gt;0.01,$A43/E$2-Params!$C$11,0.01)</f>
        <v>2.2</v>
      </c>
      <c r="F43">
        <f>IF($A43/F$2-Params!$C$11&gt;0.01,$A43/F$2-Params!$C$11,0.01)</f>
        <v>1.7083333333333335</v>
      </c>
      <c r="G43">
        <f>IF($A43/G$2-Params!$C$11&gt;0.01,$A43/G$2-Params!$C$11,0.01)</f>
        <v>1.3571428571428572</v>
      </c>
      <c r="I43">
        <f>VLOOKUP(B43,StackRate!$F$4:$G$1004,2)</f>
        <v>73.5</v>
      </c>
      <c r="J43">
        <f>VLOOKUP(C43,StackRate!$F$4:$G$1004,2)</f>
        <v>47.25</v>
      </c>
      <c r="K43">
        <f>VLOOKUP(D43,StackRate!$F$4:$G$1004,2)</f>
        <v>33.6</v>
      </c>
      <c r="L43">
        <f>VLOOKUP(E43,StackRate!$F$4:$G$1004,2)</f>
        <v>25.2</v>
      </c>
      <c r="M43">
        <f>VLOOKUP(F43,StackRate!$F$4:$G$1004,2)</f>
        <v>19.6</v>
      </c>
      <c r="N43">
        <f>VLOOKUP(G43,StackRate!$F$4:$G$1004,2)</f>
        <v>15.75</v>
      </c>
      <c r="Q43">
        <f>RecStash(Params!$C$10,Params!$C$9,I43*(1-Params!$C$18*0.01),Q$2,$A43,Params!$C$12,Params!$C$13)</f>
        <v>132.35727323982016</v>
      </c>
      <c r="R43">
        <f>RecStash(Params!$C$10,Params!$C$9,J43*(1-Params!$C$18*0.01),R$2,$A43,Params!$C$12,Params!$C$13)</f>
        <v>127.08902179833231</v>
      </c>
      <c r="S43">
        <f>RecStash(Params!$C$10,Params!$C$9,K43*(1-Params!$C$18*0.01),S$2,$A43,Params!$C$12,Params!$C$13)</f>
        <v>120.34798333540654</v>
      </c>
      <c r="T43">
        <f>RecStash(Params!$C$10,Params!$C$9,L43*(1-Params!$C$18*0.01),T$2,$A43,Params!$C$12,Params!$C$13)</f>
        <v>112.82842568948618</v>
      </c>
      <c r="U43">
        <f>RecStash(Params!$C$10,Params!$C$9,M43*(1-Params!$C$18*0.01),U$2,$A43,Params!$C$12,Params!$C$13)</f>
        <v>105.3679865258733</v>
      </c>
      <c r="V43">
        <f>RecStash(Params!$C$10,Params!$C$9,N43*(1-Params!$C$18*0.01),V$2,$A43,Params!$C$12,Params!$C$13)</f>
        <v>98.8537908156901</v>
      </c>
      <c r="Y43">
        <f>(Params!$C$3/250)*LumDensity(Params!$C$5,Params!$C$4,Q43)</f>
        <v>96.52508677251045</v>
      </c>
      <c r="Z43">
        <f>(Params!$C$3/250)*LumDensity(Params!$C$5,Params!$C$4,R43)</f>
        <v>93.27079280617554</v>
      </c>
      <c r="AA43">
        <f>(Params!$C$3/250)*LumDensity(Params!$C$5,Params!$C$4,S43)</f>
        <v>89.03566935060581</v>
      </c>
      <c r="AB43">
        <f>(Params!$C$3/250)*LumDensity(Params!$C$5,Params!$C$4,T43)</f>
        <v>84.21730413510909</v>
      </c>
      <c r="AC43">
        <f>(Params!$C$3/250)*LumDensity(Params!$C$5,Params!$C$4,U43)</f>
        <v>79.33872012147616</v>
      </c>
      <c r="AD43">
        <f>(Params!$C$3/250)*LumDensity(Params!$C$5,Params!$C$4,V43)</f>
        <v>74.89954022523207</v>
      </c>
      <c r="AG43">
        <f>IntLum(Params!$C$7,Params!$C$6,Y43,$A43)*Params!$C$8/$A43</f>
        <v>19.1274034848759</v>
      </c>
      <c r="AH43">
        <f>IntLum(Params!$C$7,Params!$C$6,Z43,$A43)*Params!$C$8/$A43</f>
        <v>18.49284148345537</v>
      </c>
      <c r="AI43">
        <f>IntLum(Params!$C$7,Params!$C$6,AA43,$A43)*Params!$C$8/$A43</f>
        <v>17.665931369235647</v>
      </c>
      <c r="AJ43">
        <f>IntLum(Params!$C$7,Params!$C$6,AB43,$A43)*Params!$C$8/$A43</f>
        <v>16.723641638606413</v>
      </c>
      <c r="AK43">
        <f>IntLum(Params!$C$7,Params!$C$6,AC43,$A43)*Params!$C$8/$A43</f>
        <v>15.766178803828963</v>
      </c>
      <c r="AL43">
        <f>IntLum(Params!$C$7,Params!$C$6,AD43,$A43)*Params!$C$8/$A43</f>
        <v>14.884025627178438</v>
      </c>
    </row>
    <row r="44" spans="1:38" ht="12.75">
      <c r="A44">
        <v>15</v>
      </c>
      <c r="B44">
        <f>IF($A44/B$2-Params!$C$11&gt;0.01,$A44/B$2-Params!$C$11,0.01)</f>
        <v>6.75</v>
      </c>
      <c r="C44">
        <f>IF($A44/C$2-Params!$C$11&gt;0.01,$A44/C$2-Params!$C$11,0.01)</f>
        <v>4.25</v>
      </c>
      <c r="D44">
        <f>IF($A44/D$2-Params!$C$11&gt;0.01,$A44/D$2-Params!$C$11,0.01)</f>
        <v>3</v>
      </c>
      <c r="E44">
        <f>IF($A44/E$2-Params!$C$11&gt;0.01,$A44/E$2-Params!$C$11,0.01)</f>
        <v>2.25</v>
      </c>
      <c r="F44">
        <f>IF($A44/F$2-Params!$C$11&gt;0.01,$A44/F$2-Params!$C$11,0.01)</f>
        <v>1.75</v>
      </c>
      <c r="G44">
        <f>IF($A44/G$2-Params!$C$11&gt;0.01,$A44/G$2-Params!$C$11,0.01)</f>
        <v>1.3928571428571428</v>
      </c>
      <c r="I44">
        <f>VLOOKUP(B44,StackRate!$F$4:$G$1004,2)</f>
        <v>74.9</v>
      </c>
      <c r="J44">
        <f>VLOOKUP(C44,StackRate!$F$4:$G$1004,2)</f>
        <v>47.95</v>
      </c>
      <c r="K44">
        <f>VLOOKUP(D44,StackRate!$F$4:$G$1004,2)</f>
        <v>33.95</v>
      </c>
      <c r="L44">
        <f>VLOOKUP(E44,StackRate!$F$4:$G$1004,2)</f>
        <v>25.55</v>
      </c>
      <c r="M44">
        <f>VLOOKUP(F44,StackRate!$F$4:$G$1004,2)</f>
        <v>19.95</v>
      </c>
      <c r="N44">
        <f>VLOOKUP(G44,StackRate!$F$4:$G$1004,2)</f>
        <v>16.1</v>
      </c>
      <c r="Q44">
        <f>RecStash(Params!$C$10,Params!$C$9,I44*(1-Params!$C$18*0.01),Q$2,$A44,Params!$C$12,Params!$C$13)</f>
        <v>134.8058786921945</v>
      </c>
      <c r="R44">
        <f>RecStash(Params!$C$10,Params!$C$9,J44*(1-Params!$C$18*0.01),R$2,$A44,Params!$C$12,Params!$C$13)</f>
        <v>128.9028656779368</v>
      </c>
      <c r="S44">
        <f>RecStash(Params!$C$10,Params!$C$9,K44*(1-Params!$C$18*0.01),S$2,$A44,Params!$C$12,Params!$C$13)</f>
        <v>121.54545240700875</v>
      </c>
      <c r="T44">
        <f>RecStash(Params!$C$10,Params!$C$9,L44*(1-Params!$C$18*0.01),T$2,$A44,Params!$C$12,Params!$C$13)</f>
        <v>114.33451589135998</v>
      </c>
      <c r="U44">
        <f>RecStash(Params!$C$10,Params!$C$9,M44*(1-Params!$C$18*0.01),U$2,$A44,Params!$C$12,Params!$C$13)</f>
        <v>107.18475462541387</v>
      </c>
      <c r="V44">
        <f>RecStash(Params!$C$10,Params!$C$9,N44*(1-Params!$C$18*0.01),V$2,$A44,Params!$C$12,Params!$C$13)</f>
        <v>100.98228206056334</v>
      </c>
      <c r="Y44">
        <f>(Params!$C$3/250)*LumDensity(Params!$C$5,Params!$C$4,Q44)</f>
        <v>98.02104803557101</v>
      </c>
      <c r="Z44">
        <f>(Params!$C$3/250)*LumDensity(Params!$C$5,Params!$C$4,R44)</f>
        <v>94.3967369769983</v>
      </c>
      <c r="AA44">
        <f>(Params!$C$3/250)*LumDensity(Params!$C$5,Params!$C$4,S44)</f>
        <v>89.79381808470593</v>
      </c>
      <c r="AB44">
        <f>(Params!$C$3/250)*LumDensity(Params!$C$5,Params!$C$4,T44)</f>
        <v>85.190323303644</v>
      </c>
      <c r="AC44">
        <f>(Params!$C$3/250)*LumDensity(Params!$C$5,Params!$C$4,U44)</f>
        <v>80.5357544739585</v>
      </c>
      <c r="AD44">
        <f>(Params!$C$3/250)*LumDensity(Params!$C$5,Params!$C$4,V44)</f>
        <v>76.42518378242217</v>
      </c>
      <c r="AG44">
        <f>IntLum(Params!$C$7,Params!$C$6,Y44,$A44)*Params!$C$8/$A44</f>
        <v>19.26081256113552</v>
      </c>
      <c r="AH44">
        <f>IntLum(Params!$C$7,Params!$C$6,Z44,$A44)*Params!$C$8/$A44</f>
        <v>18.56026890202021</v>
      </c>
      <c r="AI44">
        <f>IntLum(Params!$C$7,Params!$C$6,AA44,$A44)*Params!$C$8/$A44</f>
        <v>17.66926358624963</v>
      </c>
      <c r="AJ44">
        <f>IntLum(Params!$C$7,Params!$C$6,AB44,$A44)*Params!$C$8/$A44</f>
        <v>16.77668798355489</v>
      </c>
      <c r="AK44">
        <f>IntLum(Params!$C$7,Params!$C$6,AC44,$A44)*Params!$C$8/$A44</f>
        <v>15.87272987808284</v>
      </c>
      <c r="AL44">
        <f>IntLum(Params!$C$7,Params!$C$6,AD44,$A44)*Params!$C$8/$A44</f>
        <v>15.063963857924195</v>
      </c>
    </row>
    <row r="45" spans="1:38" ht="12.75">
      <c r="A45">
        <v>15.25</v>
      </c>
      <c r="B45">
        <f>IF($A45/B$2-Params!$C$11&gt;0.01,$A45/B$2-Params!$C$11,0.01)</f>
        <v>6.875</v>
      </c>
      <c r="C45">
        <f>IF($A45/C$2-Params!$C$11&gt;0.01,$A45/C$2-Params!$C$11,0.01)</f>
        <v>4.333333333333333</v>
      </c>
      <c r="D45">
        <f>IF($A45/D$2-Params!$C$11&gt;0.01,$A45/D$2-Params!$C$11,0.01)</f>
        <v>3.0625</v>
      </c>
      <c r="E45">
        <f>IF($A45/E$2-Params!$C$11&gt;0.01,$A45/E$2-Params!$C$11,0.01)</f>
        <v>2.3</v>
      </c>
      <c r="F45">
        <f>IF($A45/F$2-Params!$C$11&gt;0.01,$A45/F$2-Params!$C$11,0.01)</f>
        <v>1.7916666666666665</v>
      </c>
      <c r="G45">
        <f>IF($A45/G$2-Params!$C$11&gt;0.01,$A45/G$2-Params!$C$11,0.01)</f>
        <v>1.4285714285714284</v>
      </c>
      <c r="I45">
        <f>VLOOKUP(B45,StackRate!$F$4:$G$1004,2)</f>
        <v>76.3</v>
      </c>
      <c r="J45">
        <f>VLOOKUP(C45,StackRate!$F$4:$G$1004,2)</f>
        <v>49.35</v>
      </c>
      <c r="K45">
        <f>VLOOKUP(D45,StackRate!$F$4:$G$1004,2)</f>
        <v>35</v>
      </c>
      <c r="L45">
        <f>VLOOKUP(E45,StackRate!$F$4:$G$1004,2)</f>
        <v>26.25</v>
      </c>
      <c r="M45">
        <f>VLOOKUP(F45,StackRate!$F$4:$G$1004,2)</f>
        <v>20.3</v>
      </c>
      <c r="N45">
        <f>VLOOKUP(G45,StackRate!$F$4:$G$1004,2)</f>
        <v>16.45</v>
      </c>
      <c r="Q45">
        <f>RecStash(Params!$C$10,Params!$C$9,I45*(1-Params!$C$18*0.01),Q$2,$A45,Params!$C$12,Params!$C$13)</f>
        <v>137.25181485196785</v>
      </c>
      <c r="R45">
        <f>RecStash(Params!$C$10,Params!$C$9,J45*(1-Params!$C$18*0.01),R$2,$A45,Params!$C$12,Params!$C$13)</f>
        <v>132.5573319205227</v>
      </c>
      <c r="S45">
        <f>RecStash(Params!$C$10,Params!$C$9,K45*(1-Params!$C$18*0.01),S$2,$A45,Params!$C$12,Params!$C$13)</f>
        <v>125.19282855549234</v>
      </c>
      <c r="T45">
        <f>RecStash(Params!$C$10,Params!$C$9,L45*(1-Params!$C$18*0.01),T$2,$A45,Params!$C$12,Params!$C$13)</f>
        <v>117.37075263661244</v>
      </c>
      <c r="U45">
        <f>RecStash(Params!$C$10,Params!$C$9,M45*(1-Params!$C$18*0.01),U$2,$A45,Params!$C$12,Params!$C$13)</f>
        <v>108.99929972243069</v>
      </c>
      <c r="V45">
        <f>RecStash(Params!$C$10,Params!$C$9,N45*(1-Params!$C$18*0.01),V$2,$A45,Params!$C$12,Params!$C$13)</f>
        <v>103.10786551420728</v>
      </c>
      <c r="Y45">
        <f>(Params!$C$3/250)*LumDensity(Params!$C$5,Params!$C$4,Q45)</f>
        <v>99.50486971970129</v>
      </c>
      <c r="Z45">
        <f>(Params!$C$3/250)*LumDensity(Params!$C$5,Params!$C$4,R45)</f>
        <v>96.64770633088496</v>
      </c>
      <c r="AA45">
        <f>(Params!$C$3/250)*LumDensity(Params!$C$5,Params!$C$4,S45)</f>
        <v>92.08755496491644</v>
      </c>
      <c r="AB45">
        <f>(Params!$C$3/250)*LumDensity(Params!$C$5,Params!$C$4,T45)</f>
        <v>87.13979714446754</v>
      </c>
      <c r="AC45">
        <f>(Params!$C$3/250)*LumDensity(Params!$C$5,Params!$C$4,U45)</f>
        <v>81.72554014829156</v>
      </c>
      <c r="AD45">
        <f>(Params!$C$3/250)*LumDensity(Params!$C$5,Params!$C$4,V45)</f>
        <v>77.8414805887013</v>
      </c>
      <c r="AG45">
        <f>IntLum(Params!$C$7,Params!$C$6,Y45,$A45)*Params!$C$8/$A45</f>
        <v>19.389627415479037</v>
      </c>
      <c r="AH45">
        <f>IntLum(Params!$C$7,Params!$C$6,Z45,$A45)*Params!$C$8/$A45</f>
        <v>18.84225985485941</v>
      </c>
      <c r="AI45">
        <f>IntLum(Params!$C$7,Params!$C$6,AA45,$A45)*Params!$C$8/$A45</f>
        <v>17.967471052211092</v>
      </c>
      <c r="AJ45">
        <f>IntLum(Params!$C$7,Params!$C$6,AB45,$A45)*Params!$C$8/$A45</f>
        <v>17.016706176295454</v>
      </c>
      <c r="AK45">
        <f>IntLum(Params!$C$7,Params!$C$6,AC45,$A45)*Params!$C$8/$A45</f>
        <v>15.974371126900799</v>
      </c>
      <c r="AL45">
        <f>IntLum(Params!$C$7,Params!$C$6,AD45,$A45)*Params!$C$8/$A45</f>
        <v>15.21971556520487</v>
      </c>
    </row>
    <row r="46" spans="1:38" ht="12.75">
      <c r="A46">
        <v>15.5</v>
      </c>
      <c r="B46">
        <f>IF($A46/B$2-Params!$C$11&gt;0.01,$A46/B$2-Params!$C$11,0.01)</f>
        <v>7</v>
      </c>
      <c r="C46">
        <f>IF($A46/C$2-Params!$C$11&gt;0.01,$A46/C$2-Params!$C$11,0.01)</f>
        <v>4.416666666666667</v>
      </c>
      <c r="D46">
        <f>IF($A46/D$2-Params!$C$11&gt;0.01,$A46/D$2-Params!$C$11,0.01)</f>
        <v>3.125</v>
      </c>
      <c r="E46">
        <f>IF($A46/E$2-Params!$C$11&gt;0.01,$A46/E$2-Params!$C$11,0.01)</f>
        <v>2.35</v>
      </c>
      <c r="F46">
        <f>IF($A46/F$2-Params!$C$11&gt;0.01,$A46/F$2-Params!$C$11,0.01)</f>
        <v>1.8333333333333335</v>
      </c>
      <c r="G46">
        <f>IF($A46/G$2-Params!$C$11&gt;0.01,$A46/G$2-Params!$C$11,0.01)</f>
        <v>1.4642857142857144</v>
      </c>
      <c r="I46">
        <f>VLOOKUP(B46,StackRate!$F$4:$G$1004,2)</f>
        <v>77.7</v>
      </c>
      <c r="J46">
        <f>VLOOKUP(C46,StackRate!$F$4:$G$1004,2)</f>
        <v>50.05</v>
      </c>
      <c r="K46">
        <f>VLOOKUP(D46,StackRate!$F$4:$G$1004,2)</f>
        <v>35.7</v>
      </c>
      <c r="L46">
        <f>VLOOKUP(E46,StackRate!$F$4:$G$1004,2)</f>
        <v>26.6</v>
      </c>
      <c r="M46">
        <f>VLOOKUP(F46,StackRate!$F$4:$G$1004,2)</f>
        <v>21</v>
      </c>
      <c r="N46">
        <f>VLOOKUP(G46,StackRate!$F$4:$G$1004,2)</f>
        <v>16.8</v>
      </c>
      <c r="Q46">
        <f>RecStash(Params!$C$10,Params!$C$9,I46*(1-Params!$C$18*0.01),Q$2,$A46,Params!$C$12,Params!$C$13)</f>
        <v>139.6950839245685</v>
      </c>
      <c r="R46">
        <f>RecStash(Params!$C$10,Params!$C$9,J46*(1-Params!$C$18*0.01),R$2,$A46,Params!$C$12,Params!$C$13)</f>
        <v>134.36571497337457</v>
      </c>
      <c r="S46">
        <f>RecStash(Params!$C$10,Params!$C$9,K46*(1-Params!$C$18*0.01),S$2,$A46,Params!$C$12,Params!$C$13)</f>
        <v>127.610266951482</v>
      </c>
      <c r="T46">
        <f>RecStash(Params!$C$10,Params!$C$9,L46*(1-Params!$C$18*0.01),T$2,$A46,Params!$C$12,Params!$C$13)</f>
        <v>118.87232717547039</v>
      </c>
      <c r="U46">
        <f>RecStash(Params!$C$10,Params!$C$9,M46*(1-Params!$C$18*0.01),U$2,$A46,Params!$C$12,Params!$C$13)</f>
        <v>112.6495099095086</v>
      </c>
      <c r="V46">
        <f>RecStash(Params!$C$10,Params!$C$9,N46*(1-Params!$C$18*0.01),V$2,$A46,Params!$C$12,Params!$C$13)</f>
        <v>105.23054495210062</v>
      </c>
      <c r="Y46">
        <f>(Params!$C$3/250)*LumDensity(Params!$C$5,Params!$C$4,Q46)</f>
        <v>100.97658753513643</v>
      </c>
      <c r="Z46">
        <f>(Params!$C$3/250)*LumDensity(Params!$C$5,Params!$C$4,R46)</f>
        <v>97.75290858411253</v>
      </c>
      <c r="AA46">
        <f>(Params!$C$3/250)*LumDensity(Params!$C$5,Params!$C$4,S46)</f>
        <v>93.59494732965204</v>
      </c>
      <c r="AB46">
        <f>(Params!$C$3/250)*LumDensity(Params!$C$5,Params!$C$4,T46)</f>
        <v>88.0979305722044</v>
      </c>
      <c r="AC46">
        <f>(Params!$C$3/250)*LumDensity(Params!$C$5,Params!$C$4,U46)</f>
        <v>84.10144982176523</v>
      </c>
      <c r="AD46">
        <f>(Params!$C$3/250)*LumDensity(Params!$C$5,Params!$C$4,V46)</f>
        <v>79.24792668389686</v>
      </c>
      <c r="AG46">
        <f>IntLum(Params!$C$7,Params!$C$6,Y46,$A46)*Params!$C$8/$A46</f>
        <v>19.51396883488619</v>
      </c>
      <c r="AH46">
        <f>IntLum(Params!$C$7,Params!$C$6,Z46,$A46)*Params!$C$8/$A46</f>
        <v>18.901691329911845</v>
      </c>
      <c r="AI46">
        <f>IntLum(Params!$C$7,Params!$C$6,AA46,$A46)*Params!$C$8/$A46</f>
        <v>18.11090494729935</v>
      </c>
      <c r="AJ46">
        <f>IntLum(Params!$C$7,Params!$C$6,AB46,$A46)*Params!$C$8/$A46</f>
        <v>17.063620892306183</v>
      </c>
      <c r="AK46">
        <f>IntLum(Params!$C$7,Params!$C$6,AC46,$A46)*Params!$C$8/$A46</f>
        <v>16.30091319189907</v>
      </c>
      <c r="AL46">
        <f>IntLum(Params!$C$7,Params!$C$6,AD46,$A46)*Params!$C$8/$A46</f>
        <v>15.371159730652087</v>
      </c>
    </row>
    <row r="47" spans="1:38" ht="12.75">
      <c r="A47">
        <v>15.75</v>
      </c>
      <c r="B47">
        <f>IF($A47/B$2-Params!$C$11&gt;0.01,$A47/B$2-Params!$C$11,0.01)</f>
        <v>7.125</v>
      </c>
      <c r="C47">
        <f>IF($A47/C$2-Params!$C$11&gt;0.01,$A47/C$2-Params!$C$11,0.01)</f>
        <v>4.5</v>
      </c>
      <c r="D47">
        <f>IF($A47/D$2-Params!$C$11&gt;0.01,$A47/D$2-Params!$C$11,0.01)</f>
        <v>3.1875</v>
      </c>
      <c r="E47">
        <f>IF($A47/E$2-Params!$C$11&gt;0.01,$A47/E$2-Params!$C$11,0.01)</f>
        <v>2.4</v>
      </c>
      <c r="F47">
        <f>IF($A47/F$2-Params!$C$11&gt;0.01,$A47/F$2-Params!$C$11,0.01)</f>
        <v>1.875</v>
      </c>
      <c r="G47">
        <f>IF($A47/G$2-Params!$C$11&gt;0.01,$A47/G$2-Params!$C$11,0.01)</f>
        <v>1.5</v>
      </c>
      <c r="I47">
        <f>VLOOKUP(B47,StackRate!$F$4:$G$1004,2)</f>
        <v>78.75</v>
      </c>
      <c r="J47">
        <f>VLOOKUP(C47,StackRate!$F$4:$G$1004,2)</f>
        <v>51.1</v>
      </c>
      <c r="K47">
        <f>VLOOKUP(D47,StackRate!$F$4:$G$1004,2)</f>
        <v>36.4</v>
      </c>
      <c r="L47">
        <f>VLOOKUP(E47,StackRate!$F$4:$G$1004,2)</f>
        <v>27.3</v>
      </c>
      <c r="M47">
        <f>VLOOKUP(F47,StackRate!$F$4:$G$1004,2)</f>
        <v>21.7</v>
      </c>
      <c r="N47">
        <f>VLOOKUP(G47,StackRate!$F$4:$G$1004,2)</f>
        <v>17.15</v>
      </c>
      <c r="Q47">
        <f>RecStash(Params!$C$10,Params!$C$9,I47*(1-Params!$C$18*0.01),Q$2,$A47,Params!$C$12,Params!$C$13)</f>
        <v>141.51704930190223</v>
      </c>
      <c r="R47">
        <f>RecStash(Params!$C$10,Params!$C$9,J47*(1-Params!$C$18*0.01),R$2,$A47,Params!$C$12,Params!$C$13)</f>
        <v>137.09150187428216</v>
      </c>
      <c r="S47">
        <f>RecStash(Params!$C$10,Params!$C$9,K47*(1-Params!$C$18*0.01),S$2,$A47,Params!$C$12,Params!$C$13)</f>
        <v>130.0243879732807</v>
      </c>
      <c r="T47">
        <f>RecStash(Params!$C$10,Params!$C$9,L47*(1-Params!$C$18*0.01),T$2,$A47,Params!$C$12,Params!$C$13)</f>
        <v>121.90064741209729</v>
      </c>
      <c r="U47">
        <f>RecStash(Params!$C$10,Params!$C$9,M47*(1-Params!$C$18*0.01),U$2,$A47,Params!$C$12,Params!$C$13)</f>
        <v>116.29262525883877</v>
      </c>
      <c r="V47">
        <f>RecStash(Params!$C$10,Params!$C$9,N47*(1-Params!$C$18*0.01),V$2,$A47,Params!$C$12,Params!$C$13)</f>
        <v>107.35032414514072</v>
      </c>
      <c r="Y47">
        <f>(Params!$C$3/250)*LumDensity(Params!$C$5,Params!$C$4,Q47)</f>
        <v>102.06723785437813</v>
      </c>
      <c r="Z47">
        <f>(Params!$C$3/250)*LumDensity(Params!$C$5,Params!$C$4,R47)</f>
        <v>99.40793785057136</v>
      </c>
      <c r="AA47">
        <f>(Params!$C$3/250)*LumDensity(Params!$C$5,Params!$C$4,S47)</f>
        <v>95.09003251543204</v>
      </c>
      <c r="AB47">
        <f>(Params!$C$3/250)*LumDensity(Params!$C$5,Params!$C$4,T47)</f>
        <v>90.0182171515288</v>
      </c>
      <c r="AC47">
        <f>(Params!$C$3/250)*LumDensity(Params!$C$5,Params!$C$4,U47)</f>
        <v>86.44941796881335</v>
      </c>
      <c r="AD47">
        <f>(Params!$C$3/250)*LumDensity(Params!$C$5,Params!$C$4,V47)</f>
        <v>80.64455701157885</v>
      </c>
      <c r="AG47">
        <f>IntLum(Params!$C$7,Params!$C$6,Y47,$A47)*Params!$C$8/$A47</f>
        <v>19.56450761424878</v>
      </c>
      <c r="AH47">
        <f>IntLum(Params!$C$7,Params!$C$6,Z47,$A47)*Params!$C$8/$A47</f>
        <v>19.063746118286407</v>
      </c>
      <c r="AI47">
        <f>IntLum(Params!$C$7,Params!$C$6,AA47,$A47)*Params!$C$8/$A47</f>
        <v>18.249619818800582</v>
      </c>
      <c r="AJ47">
        <f>IntLum(Params!$C$7,Params!$C$6,AB47,$A47)*Params!$C$8/$A47</f>
        <v>17.291705940247237</v>
      </c>
      <c r="AK47">
        <f>IntLum(Params!$C$7,Params!$C$6,AC47,$A47)*Params!$C$8/$A47</f>
        <v>16.616606893168715</v>
      </c>
      <c r="AL47">
        <f>IntLum(Params!$C$7,Params!$C$6,AD47,$A47)*Params!$C$8/$A47</f>
        <v>15.516653118964513</v>
      </c>
    </row>
    <row r="48" spans="1:38" ht="12.75">
      <c r="A48">
        <v>16</v>
      </c>
      <c r="B48">
        <f>IF($A48/B$2-Params!$C$11&gt;0.01,$A48/B$2-Params!$C$11,0.01)</f>
        <v>7.25</v>
      </c>
      <c r="C48">
        <f>IF($A48/C$2-Params!$C$11&gt;0.01,$A48/C$2-Params!$C$11,0.01)</f>
        <v>4.583333333333333</v>
      </c>
      <c r="D48">
        <f>IF($A48/D$2-Params!$C$11&gt;0.01,$A48/D$2-Params!$C$11,0.01)</f>
        <v>3.25</v>
      </c>
      <c r="E48">
        <f>IF($A48/E$2-Params!$C$11&gt;0.01,$A48/E$2-Params!$C$11,0.01)</f>
        <v>2.45</v>
      </c>
      <c r="F48">
        <f>IF($A48/F$2-Params!$C$11&gt;0.01,$A48/F$2-Params!$C$11,0.01)</f>
        <v>1.9166666666666665</v>
      </c>
      <c r="G48">
        <f>IF($A48/G$2-Params!$C$11&gt;0.01,$A48/G$2-Params!$C$11,0.01)</f>
        <v>1.5357142857142856</v>
      </c>
      <c r="I48">
        <f>VLOOKUP(B48,StackRate!$F$4:$G$1004,2)</f>
        <v>80.15</v>
      </c>
      <c r="J48">
        <f>VLOOKUP(C48,StackRate!$F$4:$G$1004,2)</f>
        <v>51.8</v>
      </c>
      <c r="K48">
        <f>VLOOKUP(D48,StackRate!$F$4:$G$1004,2)</f>
        <v>37.1</v>
      </c>
      <c r="L48">
        <f>VLOOKUP(E48,StackRate!$F$4:$G$1004,2)</f>
        <v>28.35</v>
      </c>
      <c r="M48">
        <f>VLOOKUP(F48,StackRate!$F$4:$G$1004,2)</f>
        <v>22.05</v>
      </c>
      <c r="N48">
        <f>VLOOKUP(G48,StackRate!$F$4:$G$1004,2)</f>
        <v>17.5</v>
      </c>
      <c r="Q48">
        <f>RecStash(Params!$C$10,Params!$C$9,I48*(1-Params!$C$18*0.01),Q$2,$A48,Params!$C$12,Params!$C$13)</f>
        <v>143.95550762163796</v>
      </c>
      <c r="R48">
        <f>RecStash(Params!$C$10,Params!$C$9,J48*(1-Params!$C$18*0.01),R$2,$A48,Params!$C$12,Params!$C$13)</f>
        <v>138.89519853484123</v>
      </c>
      <c r="S48">
        <f>RecStash(Params!$C$10,Params!$C$9,K48*(1-Params!$C$18*0.01),S$2,$A48,Params!$C$12,Params!$C$13)</f>
        <v>132.43519569181913</v>
      </c>
      <c r="T48">
        <f>RecStash(Params!$C$10,Params!$C$9,L48*(1-Params!$C$18*0.01),T$2,$A48,Params!$C$12,Params!$C$13)</f>
        <v>126.44928996624616</v>
      </c>
      <c r="U48">
        <f>RecStash(Params!$C$10,Params!$C$9,M48*(1-Params!$C$18*0.01),U$2,$A48,Params!$C$12,Params!$C$13)</f>
        <v>118.09697035250639</v>
      </c>
      <c r="V48">
        <f>RecStash(Params!$C$10,Params!$C$9,N48*(1-Params!$C$18*0.01),V$2,$A48,Params!$C$12,Params!$C$13)</f>
        <v>109.46720685964858</v>
      </c>
      <c r="Y48">
        <f>(Params!$C$3/250)*LumDensity(Params!$C$5,Params!$C$4,Q48)</f>
        <v>103.51780889412312</v>
      </c>
      <c r="Z48">
        <f>(Params!$C$3/250)*LumDensity(Params!$C$5,Params!$C$4,R48)</f>
        <v>100.49592564594515</v>
      </c>
      <c r="AA48">
        <f>(Params!$C$3/250)*LumDensity(Params!$C$5,Params!$C$4,S48)</f>
        <v>96.57285519695407</v>
      </c>
      <c r="AB48">
        <f>(Params!$C$3/250)*LumDensity(Params!$C$5,Params!$C$4,T48)</f>
        <v>92.87230124430334</v>
      </c>
      <c r="AC48">
        <f>(Params!$C$3/250)*LumDensity(Params!$C$5,Params!$C$4,U48)</f>
        <v>87.60368064425634</v>
      </c>
      <c r="AD48">
        <f>(Params!$C$3/250)*LumDensity(Params!$C$5,Params!$C$4,V48)</f>
        <v>82.0314064118546</v>
      </c>
      <c r="AG48">
        <f>IntLum(Params!$C$7,Params!$C$6,Y48,$A48)*Params!$C$8/$A48</f>
        <v>19.68139251583387</v>
      </c>
      <c r="AH48">
        <f>IntLum(Params!$C$7,Params!$C$6,Z48,$A48)*Params!$C$8/$A48</f>
        <v>19.117167648441605</v>
      </c>
      <c r="AI48">
        <f>IntLum(Params!$C$7,Params!$C$6,AA48,$A48)*Params!$C$8/$A48</f>
        <v>18.383739175536135</v>
      </c>
      <c r="AJ48">
        <f>IntLum(Params!$C$7,Params!$C$6,AB48,$A48)*Params!$C$8/$A48</f>
        <v>17.690938912443578</v>
      </c>
      <c r="AK48">
        <f>IntLum(Params!$C$7,Params!$C$6,AC48,$A48)*Params!$C$8/$A48</f>
        <v>16.70294827242131</v>
      </c>
      <c r="AL48">
        <f>IntLum(Params!$C$7,Params!$C$6,AD48,$A48)*Params!$C$8/$A48</f>
        <v>15.655944024494076</v>
      </c>
    </row>
    <row r="49" spans="1:38" ht="12.75">
      <c r="A49">
        <v>16.25</v>
      </c>
      <c r="B49">
        <f>IF($A49/B$2-Params!$C$11&gt;0.01,$A49/B$2-Params!$C$11,0.01)</f>
        <v>7.375</v>
      </c>
      <c r="C49">
        <f>IF($A49/C$2-Params!$C$11&gt;0.01,$A49/C$2-Params!$C$11,0.01)</f>
        <v>4.666666666666667</v>
      </c>
      <c r="D49">
        <f>IF($A49/D$2-Params!$C$11&gt;0.01,$A49/D$2-Params!$C$11,0.01)</f>
        <v>3.3125</v>
      </c>
      <c r="E49">
        <f>IF($A49/E$2-Params!$C$11&gt;0.01,$A49/E$2-Params!$C$11,0.01)</f>
        <v>2.5</v>
      </c>
      <c r="F49">
        <f>IF($A49/F$2-Params!$C$11&gt;0.01,$A49/F$2-Params!$C$11,0.01)</f>
        <v>1.9583333333333335</v>
      </c>
      <c r="G49">
        <f>IF($A49/G$2-Params!$C$11&gt;0.01,$A49/G$2-Params!$C$11,0.01)</f>
        <v>1.5714285714285716</v>
      </c>
      <c r="I49">
        <f>VLOOKUP(B49,StackRate!$F$4:$G$1004,2)</f>
        <v>81.55</v>
      </c>
      <c r="J49">
        <f>VLOOKUP(C49,StackRate!$F$4:$G$1004,2)</f>
        <v>52.85</v>
      </c>
      <c r="K49">
        <f>VLOOKUP(D49,StackRate!$F$4:$G$1004,2)</f>
        <v>37.8</v>
      </c>
      <c r="L49">
        <f>VLOOKUP(E49,StackRate!$F$4:$G$1004,2)</f>
        <v>28.7</v>
      </c>
      <c r="M49">
        <f>VLOOKUP(F49,StackRate!$F$4:$G$1004,2)</f>
        <v>22.4</v>
      </c>
      <c r="N49">
        <f>VLOOKUP(G49,StackRate!$F$4:$G$1004,2)</f>
        <v>17.85</v>
      </c>
      <c r="Q49">
        <f>RecStash(Params!$C$10,Params!$C$9,I49*(1-Params!$C$18*0.01),Q$2,$A49,Params!$C$12,Params!$C$13)</f>
        <v>146.39130514082828</v>
      </c>
      <c r="R49">
        <f>RecStash(Params!$C$10,Params!$C$9,J49*(1-Params!$C$18*0.01),R$2,$A49,Params!$C$12,Params!$C$13)</f>
        <v>141.61451307200394</v>
      </c>
      <c r="S49">
        <f>RecStash(Params!$C$10,Params!$C$9,K49*(1-Params!$C$18*0.01),S$2,$A49,Params!$C$12,Params!$C$13)</f>
        <v>134.84269417367037</v>
      </c>
      <c r="T49">
        <f>RecStash(Params!$C$10,Params!$C$9,L49*(1-Params!$C$18*0.01),T$2,$A49,Params!$C$12,Params!$C$13)</f>
        <v>127.94223027621648</v>
      </c>
      <c r="U49">
        <f>RecStash(Params!$C$10,Params!$C$9,M49*(1-Params!$C$18*0.01),U$2,$A49,Params!$C$12,Params!$C$13)</f>
        <v>119.89910642259426</v>
      </c>
      <c r="V49">
        <f>RecStash(Params!$C$10,Params!$C$9,N49*(1-Params!$C$18*0.01),V$2,$A49,Params!$C$12,Params!$C$13)</f>
        <v>111.58119685737394</v>
      </c>
      <c r="Y49">
        <f>(Params!$C$3/250)*LumDensity(Params!$C$5,Params!$C$4,Q49)</f>
        <v>104.95637524131563</v>
      </c>
      <c r="Z49">
        <f>(Params!$C$3/250)*LumDensity(Params!$C$5,Params!$C$4,R49)</f>
        <v>102.12541662143794</v>
      </c>
      <c r="AA49">
        <f>(Params!$C$3/250)*LumDensity(Params!$C$5,Params!$C$4,S49)</f>
        <v>98.04345991947747</v>
      </c>
      <c r="AB49">
        <f>(Params!$C$3/250)*LumDensity(Params!$C$5,Params!$C$4,T49)</f>
        <v>93.80114170727758</v>
      </c>
      <c r="AC49">
        <f>(Params!$C$3/250)*LumDensity(Params!$C$5,Params!$C$4,U49)</f>
        <v>88.7508250322084</v>
      </c>
      <c r="AD49">
        <f>(Params!$C$3/250)*LumDensity(Params!$C$5,Params!$C$4,V49)</f>
        <v>83.40850962164889</v>
      </c>
      <c r="AG49">
        <f>IntLum(Params!$C$7,Params!$C$6,Y49,$A49)*Params!$C$8/$A49</f>
        <v>19.794123157115667</v>
      </c>
      <c r="AH49">
        <f>IntLum(Params!$C$7,Params!$C$6,Z49,$A49)*Params!$C$8/$A49</f>
        <v>19.270036402509504</v>
      </c>
      <c r="AI49">
        <f>IntLum(Params!$C$7,Params!$C$6,AA49,$A49)*Params!$C$8/$A49</f>
        <v>18.513382568315116</v>
      </c>
      <c r="AJ49">
        <f>IntLum(Params!$C$7,Params!$C$6,AB49,$A49)*Params!$C$8/$A49</f>
        <v>17.725787072011297</v>
      </c>
      <c r="AK49">
        <f>IntLum(Params!$C$7,Params!$C$6,AC49,$A49)*Params!$C$8/$A49</f>
        <v>16.786572297328572</v>
      </c>
      <c r="AL49">
        <f>IntLum(Params!$C$7,Params!$C$6,AD49,$A49)*Params!$C$8/$A49</f>
        <v>15.791150950154266</v>
      </c>
    </row>
    <row r="50" spans="1:38" ht="12.75">
      <c r="A50">
        <v>16.5</v>
      </c>
      <c r="B50">
        <f>IF($A50/B$2-Params!$C$11&gt;0.01,$A50/B$2-Params!$C$11,0.01)</f>
        <v>7.5</v>
      </c>
      <c r="C50">
        <f>IF($A50/C$2-Params!$C$11&gt;0.01,$A50/C$2-Params!$C$11,0.01)</f>
        <v>4.75</v>
      </c>
      <c r="D50">
        <f>IF($A50/D$2-Params!$C$11&gt;0.01,$A50/D$2-Params!$C$11,0.01)</f>
        <v>3.375</v>
      </c>
      <c r="E50">
        <f>IF($A50/E$2-Params!$C$11&gt;0.01,$A50/E$2-Params!$C$11,0.01)</f>
        <v>2.55</v>
      </c>
      <c r="F50">
        <f>IF($A50/F$2-Params!$C$11&gt;0.01,$A50/F$2-Params!$C$11,0.01)</f>
        <v>2</v>
      </c>
      <c r="G50">
        <f>IF($A50/G$2-Params!$C$11&gt;0.01,$A50/G$2-Params!$C$11,0.01)</f>
        <v>1.6071428571428572</v>
      </c>
      <c r="I50">
        <f>VLOOKUP(B50,StackRate!$F$4:$G$1004,2)</f>
        <v>82.6</v>
      </c>
      <c r="J50">
        <f>VLOOKUP(C50,StackRate!$F$4:$G$1004,2)</f>
        <v>53.55</v>
      </c>
      <c r="K50">
        <f>VLOOKUP(D50,StackRate!$F$4:$G$1004,2)</f>
        <v>38.5</v>
      </c>
      <c r="L50">
        <f>VLOOKUP(E50,StackRate!$F$4:$G$1004,2)</f>
        <v>29.4</v>
      </c>
      <c r="M50">
        <f>VLOOKUP(F50,StackRate!$F$4:$G$1004,2)</f>
        <v>23.1</v>
      </c>
      <c r="N50">
        <f>VLOOKUP(G50,StackRate!$F$4:$G$1004,2)</f>
        <v>18.2</v>
      </c>
      <c r="Q50">
        <f>RecStash(Params!$C$10,Params!$C$9,I50*(1-Params!$C$18*0.01),Q$2,$A50,Params!$C$12,Params!$C$13)</f>
        <v>148.20726344219585</v>
      </c>
      <c r="R50">
        <f>RecStash(Params!$C$10,Params!$C$9,J50*(1-Params!$C$18*0.01),R$2,$A50,Params!$C$12,Params!$C$13)</f>
        <v>143.41353357643536</v>
      </c>
      <c r="S50">
        <f>RecStash(Params!$C$10,Params!$C$9,K50*(1-Params!$C$18*0.01),S$2,$A50,Params!$C$12,Params!$C$13)</f>
        <v>137.2468874810546</v>
      </c>
      <c r="T50">
        <f>RecStash(Params!$C$10,Params!$C$9,L50*(1-Params!$C$18*0.01),T$2,$A50,Params!$C$12,Params!$C$13)</f>
        <v>130.9555078878171</v>
      </c>
      <c r="U50">
        <f>RecStash(Params!$C$10,Params!$C$9,M50*(1-Params!$C$18*0.01),U$2,$A50,Params!$C$12,Params!$C$13)</f>
        <v>123.52718662173938</v>
      </c>
      <c r="V50">
        <f>RecStash(Params!$C$10,Params!$C$9,N50*(1-Params!$C$18*0.01),V$2,$A50,Params!$C$12,Params!$C$13)</f>
        <v>113.69229789550093</v>
      </c>
      <c r="Y50">
        <f>(Params!$C$3/250)*LumDensity(Params!$C$5,Params!$C$4,Q50)</f>
        <v>106.02209102971884</v>
      </c>
      <c r="Z50">
        <f>(Params!$C$3/250)*LumDensity(Params!$C$5,Params!$C$4,R50)</f>
        <v>103.19630584974755</v>
      </c>
      <c r="AA50">
        <f>(Params!$C$3/250)*LumDensity(Params!$C$5,Params!$C$4,S50)</f>
        <v>99.50189109915476</v>
      </c>
      <c r="AB50">
        <f>(Params!$C$3/250)*LumDensity(Params!$C$5,Params!$C$4,T50)</f>
        <v>95.663948617318</v>
      </c>
      <c r="AC50">
        <f>(Params!$C$3/250)*LumDensity(Params!$C$5,Params!$C$4,U50)</f>
        <v>91.04297499153189</v>
      </c>
      <c r="AD50">
        <f>(Params!$C$3/250)*LumDensity(Params!$C$5,Params!$C$4,V50)</f>
        <v>84.77590127498368</v>
      </c>
      <c r="AG50">
        <f>IntLum(Params!$C$7,Params!$C$6,Y50,$A50)*Params!$C$8/$A50</f>
        <v>19.836588830959794</v>
      </c>
      <c r="AH50">
        <f>IntLum(Params!$C$7,Params!$C$6,Z50,$A50)*Params!$C$8/$A50</f>
        <v>19.317781758723836</v>
      </c>
      <c r="AI50">
        <f>IntLum(Params!$C$7,Params!$C$6,AA50,$A50)*Params!$C$8/$A50</f>
        <v>18.638665746736976</v>
      </c>
      <c r="AJ50">
        <f>IntLum(Params!$C$7,Params!$C$6,AB50,$A50)*Params!$C$8/$A50</f>
        <v>17.932170871209443</v>
      </c>
      <c r="AK50">
        <f>IntLum(Params!$C$7,Params!$C$6,AC50,$A50)*Params!$C$8/$A50</f>
        <v>17.080191301428076</v>
      </c>
      <c r="AL50">
        <f>IntLum(Params!$C$7,Params!$C$6,AD50,$A50)*Params!$C$8/$A50</f>
        <v>15.922377694424922</v>
      </c>
    </row>
    <row r="51" spans="1:38" ht="12.75">
      <c r="A51">
        <v>16.75</v>
      </c>
      <c r="B51">
        <f>IF($A51/B$2-Params!$C$11&gt;0.01,$A51/B$2-Params!$C$11,0.01)</f>
        <v>7.625</v>
      </c>
      <c r="C51">
        <f>IF($A51/C$2-Params!$C$11&gt;0.01,$A51/C$2-Params!$C$11,0.01)</f>
        <v>4.833333333333333</v>
      </c>
      <c r="D51">
        <f>IF($A51/D$2-Params!$C$11&gt;0.01,$A51/D$2-Params!$C$11,0.01)</f>
        <v>3.4375</v>
      </c>
      <c r="E51">
        <f>IF($A51/E$2-Params!$C$11&gt;0.01,$A51/E$2-Params!$C$11,0.01)</f>
        <v>2.6</v>
      </c>
      <c r="F51">
        <f>IF($A51/F$2-Params!$C$11&gt;0.01,$A51/F$2-Params!$C$11,0.01)</f>
        <v>2.0416666666666665</v>
      </c>
      <c r="G51">
        <f>IF($A51/G$2-Params!$C$11&gt;0.01,$A51/G$2-Params!$C$11,0.01)</f>
        <v>1.6428571428571428</v>
      </c>
      <c r="I51">
        <f>VLOOKUP(B51,StackRate!$F$4:$G$1004,2)</f>
        <v>84</v>
      </c>
      <c r="J51">
        <f>VLOOKUP(C51,StackRate!$F$4:$G$1004,2)</f>
        <v>54.6</v>
      </c>
      <c r="K51">
        <f>VLOOKUP(D51,StackRate!$F$4:$G$1004,2)</f>
        <v>39.2</v>
      </c>
      <c r="L51">
        <f>VLOOKUP(E51,StackRate!$F$4:$G$1004,2)</f>
        <v>29.75</v>
      </c>
      <c r="M51">
        <f>VLOOKUP(F51,StackRate!$F$4:$G$1004,2)</f>
        <v>23.45</v>
      </c>
      <c r="N51">
        <f>VLOOKUP(G51,StackRate!$F$4:$G$1004,2)</f>
        <v>18.55</v>
      </c>
      <c r="Q51">
        <f>RecStash(Params!$C$10,Params!$C$9,I51*(1-Params!$C$18*0.01),Q$2,$A51,Params!$C$12,Params!$C$13)</f>
        <v>150.63826184150315</v>
      </c>
      <c r="R51">
        <f>RecStash(Params!$C$10,Params!$C$9,J51*(1-Params!$C$18*0.01),R$2,$A51,Params!$C$12,Params!$C$13)</f>
        <v>146.12638917653152</v>
      </c>
      <c r="S51">
        <f>RecStash(Params!$C$10,Params!$C$9,K51*(1-Params!$C$18*0.01),S$2,$A51,Params!$C$12,Params!$C$13)</f>
        <v>139.64777967184273</v>
      </c>
      <c r="T51">
        <f>RecStash(Params!$C$10,Params!$C$9,L51*(1-Params!$C$18*0.01),T$2,$A51,Params!$C$12,Params!$C$13)</f>
        <v>132.44396658574846</v>
      </c>
      <c r="U51">
        <f>RecStash(Params!$C$10,Params!$C$9,M51*(1-Params!$C$18*0.01),U$2,$A51,Params!$C$12,Params!$C$13)</f>
        <v>125.32314641373105</v>
      </c>
      <c r="V51">
        <f>RecStash(Params!$C$10,Params!$C$9,N51*(1-Params!$C$18*0.01),V$2,$A51,Params!$C$12,Params!$C$13)</f>
        <v>115.80051372665268</v>
      </c>
      <c r="Y51">
        <f>(Params!$C$3/250)*LumDensity(Params!$C$5,Params!$C$4,Q51)</f>
        <v>107.43968738661088</v>
      </c>
      <c r="Z51">
        <f>(Params!$C$3/250)*LumDensity(Params!$C$5,Params!$C$4,R51)</f>
        <v>104.80042240062203</v>
      </c>
      <c r="AA51">
        <f>(Params!$C$3/250)*LumDensity(Params!$C$5,Params!$C$4,S51)</f>
        <v>100.94819302336168</v>
      </c>
      <c r="AB51">
        <f>(Params!$C$3/250)*LumDensity(Params!$C$5,Params!$C$4,T51)</f>
        <v>96.57823130824299</v>
      </c>
      <c r="AC51">
        <f>(Params!$C$3/250)*LumDensity(Params!$C$5,Params!$C$4,U51)</f>
        <v>92.16907622341957</v>
      </c>
      <c r="AD51">
        <f>(Params!$C$3/250)*LumDensity(Params!$C$5,Params!$C$4,V51)</f>
        <v>86.1336159032565</v>
      </c>
      <c r="AG51">
        <f>IntLum(Params!$C$7,Params!$C$6,Y51,$A51)*Params!$C$8/$A51</f>
        <v>19.942412784406358</v>
      </c>
      <c r="AH51">
        <f>IntLum(Params!$C$7,Params!$C$6,Z51,$A51)*Params!$C$8/$A51</f>
        <v>19.46190475584596</v>
      </c>
      <c r="AI51">
        <f>IntLum(Params!$C$7,Params!$C$6,AA51,$A51)*Params!$C$8/$A51</f>
        <v>18.759700808523668</v>
      </c>
      <c r="AJ51">
        <f>IntLum(Params!$C$7,Params!$C$6,AB51,$A51)*Params!$C$8/$A51</f>
        <v>17.961885582728954</v>
      </c>
      <c r="AK51">
        <f>IntLum(Params!$C$7,Params!$C$6,AC51,$A51)*Params!$C$8/$A51</f>
        <v>17.155585684477817</v>
      </c>
      <c r="AL51">
        <f>IntLum(Params!$C$7,Params!$C$6,AD51,$A51)*Params!$C$8/$A51</f>
        <v>16.04972478741032</v>
      </c>
    </row>
    <row r="52" spans="1:38" ht="12.75">
      <c r="A52">
        <v>17</v>
      </c>
      <c r="B52">
        <f>IF($A52/B$2-Params!$C$11&gt;0.01,$A52/B$2-Params!$C$11,0.01)</f>
        <v>7.75</v>
      </c>
      <c r="C52">
        <f>IF($A52/C$2-Params!$C$11&gt;0.01,$A52/C$2-Params!$C$11,0.01)</f>
        <v>4.916666666666667</v>
      </c>
      <c r="D52">
        <f>IF($A52/D$2-Params!$C$11&gt;0.01,$A52/D$2-Params!$C$11,0.01)</f>
        <v>3.5</v>
      </c>
      <c r="E52">
        <f>IF($A52/E$2-Params!$C$11&gt;0.01,$A52/E$2-Params!$C$11,0.01)</f>
        <v>2.65</v>
      </c>
      <c r="F52">
        <f>IF($A52/F$2-Params!$C$11&gt;0.01,$A52/F$2-Params!$C$11,0.01)</f>
        <v>2.0833333333333335</v>
      </c>
      <c r="G52">
        <f>IF($A52/G$2-Params!$C$11&gt;0.01,$A52/G$2-Params!$C$11,0.01)</f>
        <v>1.6785714285714284</v>
      </c>
      <c r="I52">
        <f>VLOOKUP(B52,StackRate!$F$4:$G$1004,2)</f>
        <v>85.4</v>
      </c>
      <c r="J52">
        <f>VLOOKUP(C52,StackRate!$F$4:$G$1004,2)</f>
        <v>55.3</v>
      </c>
      <c r="K52">
        <f>VLOOKUP(D52,StackRate!$F$4:$G$1004,2)</f>
        <v>39.9</v>
      </c>
      <c r="L52">
        <f>VLOOKUP(E52,StackRate!$F$4:$G$1004,2)</f>
        <v>30.45</v>
      </c>
      <c r="M52">
        <f>VLOOKUP(F52,StackRate!$F$4:$G$1004,2)</f>
        <v>23.8</v>
      </c>
      <c r="N52">
        <f>VLOOKUP(G52,StackRate!$F$4:$G$1004,2)</f>
        <v>19.25</v>
      </c>
      <c r="Q52">
        <f>RecStash(Params!$C$10,Params!$C$9,I52*(1-Params!$C$18*0.01),Q$2,$A52,Params!$C$12,Params!$C$13)</f>
        <v>153.06660571447736</v>
      </c>
      <c r="R52">
        <f>RecStash(Params!$C$10,Params!$C$9,J52*(1-Params!$C$18*0.01),R$2,$A52,Params!$C$12,Params!$C$13)</f>
        <v>147.92074374225646</v>
      </c>
      <c r="S52">
        <f>RecStash(Params!$C$10,Params!$C$9,K52*(1-Params!$C$18*0.01),S$2,$A52,Params!$C$12,Params!$C$13)</f>
        <v>142.04537479956045</v>
      </c>
      <c r="T52">
        <f>RecStash(Params!$C$10,Params!$C$9,L52*(1-Params!$C$18*0.01),T$2,$A52,Params!$C$12,Params!$C$13)</f>
        <v>135.44938345092308</v>
      </c>
      <c r="U52">
        <f>RecStash(Params!$C$10,Params!$C$9,M52*(1-Params!$C$18*0.01),U$2,$A52,Params!$C$12,Params!$C$13)</f>
        <v>127.11690670531172</v>
      </c>
      <c r="V52">
        <f>RecStash(Params!$C$10,Params!$C$9,N52*(1-Params!$C$18*0.01),V$2,$A52,Params!$C$12,Params!$C$13)</f>
        <v>120.03786996591627</v>
      </c>
      <c r="Y52">
        <f>(Params!$C$3/250)*LumDensity(Params!$C$5,Params!$C$4,Q52)</f>
        <v>108.8453776253318</v>
      </c>
      <c r="Z52">
        <f>(Params!$C$3/250)*LumDensity(Params!$C$5,Params!$C$4,R52)</f>
        <v>105.85432834872171</v>
      </c>
      <c r="AA52">
        <f>(Params!$C$3/250)*LumDensity(Params!$C$5,Params!$C$4,S52)</f>
        <v>102.38240985102678</v>
      </c>
      <c r="AB52">
        <f>(Params!$C$3/250)*LumDensity(Params!$C$5,Params!$C$4,T52)</f>
        <v>98.41244689050038</v>
      </c>
      <c r="AC52">
        <f>(Params!$C$3/250)*LumDensity(Params!$C$5,Params!$C$4,U52)</f>
        <v>93.28814608671988</v>
      </c>
      <c r="AD52">
        <f>(Params!$C$3/250)*LumDensity(Params!$C$5,Params!$C$4,V52)</f>
        <v>88.83891814104096</v>
      </c>
      <c r="AG52">
        <f>IntLum(Params!$C$7,Params!$C$6,Y52,$A52)*Params!$C$8/$A52</f>
        <v>20.044373134421594</v>
      </c>
      <c r="AH52">
        <f>IntLum(Params!$C$7,Params!$C$6,Z52,$A52)*Params!$C$8/$A52</f>
        <v>19.504286005761653</v>
      </c>
      <c r="AI52">
        <f>IntLum(Params!$C$7,Params!$C$6,AA52,$A52)*Params!$C$8/$A52</f>
        <v>18.87659634179751</v>
      </c>
      <c r="AJ52">
        <f>IntLum(Params!$C$7,Params!$C$6,AB52,$A52)*Params!$C$8/$A52</f>
        <v>18.157848910305038</v>
      </c>
      <c r="AK52">
        <f>IntLum(Params!$C$7,Params!$C$6,AC52,$A52)*Params!$C$8/$A52</f>
        <v>17.228513327483387</v>
      </c>
      <c r="AL52">
        <f>IntLum(Params!$C$7,Params!$C$6,AD52,$A52)*Params!$C$8/$A52</f>
        <v>16.420149250455236</v>
      </c>
    </row>
    <row r="53" spans="1:38" ht="12.75">
      <c r="A53">
        <v>17.25</v>
      </c>
      <c r="B53">
        <f>IF($A53/B$2-Params!$C$11&gt;0.01,$A53/B$2-Params!$C$11,0.01)</f>
        <v>7.875</v>
      </c>
      <c r="C53">
        <f>IF($A53/C$2-Params!$C$11&gt;0.01,$A53/C$2-Params!$C$11,0.01)</f>
        <v>5</v>
      </c>
      <c r="D53">
        <f>IF($A53/D$2-Params!$C$11&gt;0.01,$A53/D$2-Params!$C$11,0.01)</f>
        <v>3.5625</v>
      </c>
      <c r="E53">
        <f>IF($A53/E$2-Params!$C$11&gt;0.01,$A53/E$2-Params!$C$11,0.01)</f>
        <v>2.7</v>
      </c>
      <c r="F53">
        <f>IF($A53/F$2-Params!$C$11&gt;0.01,$A53/F$2-Params!$C$11,0.01)</f>
        <v>2.125</v>
      </c>
      <c r="G53">
        <f>IF($A53/G$2-Params!$C$11&gt;0.01,$A53/G$2-Params!$C$11,0.01)</f>
        <v>1.7142857142857144</v>
      </c>
      <c r="I53">
        <f>VLOOKUP(B53,StackRate!$F$4:$G$1004,2)</f>
        <v>86.45</v>
      </c>
      <c r="J53">
        <f>VLOOKUP(C53,StackRate!$F$4:$G$1004,2)</f>
        <v>56.35</v>
      </c>
      <c r="K53">
        <f>VLOOKUP(D53,StackRate!$F$4:$G$1004,2)</f>
        <v>40.6</v>
      </c>
      <c r="L53">
        <f>VLOOKUP(E53,StackRate!$F$4:$G$1004,2)</f>
        <v>30.8</v>
      </c>
      <c r="M53">
        <f>VLOOKUP(F53,StackRate!$F$4:$G$1004,2)</f>
        <v>24.15</v>
      </c>
      <c r="N53">
        <f>VLOOKUP(G53,StackRate!$F$4:$G$1004,2)</f>
        <v>19.6</v>
      </c>
      <c r="Q53">
        <f>RecStash(Params!$C$10,Params!$C$9,I53*(1-Params!$C$18*0.01),Q$2,$A53,Params!$C$12,Params!$C$13)</f>
        <v>154.8765721567237</v>
      </c>
      <c r="R53">
        <f>RecStash(Params!$C$10,Params!$C$9,J53*(1-Params!$C$18*0.01),R$2,$A53,Params!$C$12,Params!$C$13)</f>
        <v>150.6271538083896</v>
      </c>
      <c r="S53">
        <f>RecStash(Params!$C$10,Params!$C$9,K53*(1-Params!$C$18*0.01),S$2,$A53,Params!$C$12,Params!$C$13)</f>
        <v>144.43967691339301</v>
      </c>
      <c r="T53">
        <f>RecStash(Params!$C$10,Params!$C$9,L53*(1-Params!$C$18*0.01),T$2,$A53,Params!$C$12,Params!$C$13)</f>
        <v>136.93337234141524</v>
      </c>
      <c r="U53">
        <f>RecStash(Params!$C$10,Params!$C$9,M53*(1-Params!$C$18*0.01),U$2,$A53,Params!$C$12,Params!$C$13)</f>
        <v>128.908470056711</v>
      </c>
      <c r="V53">
        <f>RecStash(Params!$C$10,Params!$C$9,N53*(1-Params!$C$18*0.01),V$2,$A53,Params!$C$12,Params!$C$13)</f>
        <v>122.13796234093203</v>
      </c>
      <c r="Y53">
        <f>(Params!$C$3/250)*LumDensity(Params!$C$5,Params!$C$4,Q53)</f>
        <v>109.88637526069544</v>
      </c>
      <c r="Z53">
        <f>(Params!$C$3/250)*LumDensity(Params!$C$5,Params!$C$4,R53)</f>
        <v>107.43323351697649</v>
      </c>
      <c r="AA53">
        <f>(Params!$C$3/250)*LumDensity(Params!$C$5,Params!$C$4,S53)</f>
        <v>103.8045856129604</v>
      </c>
      <c r="AB53">
        <f>(Params!$C$3/250)*LumDensity(Params!$C$5,Params!$C$4,T53)</f>
        <v>99.31228198088913</v>
      </c>
      <c r="AC53">
        <f>(Params!$C$3/250)*LumDensity(Params!$C$5,Params!$C$4,U53)</f>
        <v>94.40020694610355</v>
      </c>
      <c r="AD53">
        <f>(Params!$C$3/250)*LumDensity(Params!$C$5,Params!$C$4,V53)</f>
        <v>90.16802051740339</v>
      </c>
      <c r="AG53">
        <f>IntLum(Params!$C$7,Params!$C$6,Y53,$A53)*Params!$C$8/$A53</f>
        <v>20.079413906495923</v>
      </c>
      <c r="AH53">
        <f>IntLum(Params!$C$7,Params!$C$6,Z53,$A53)*Params!$C$8/$A53</f>
        <v>19.64007717844742</v>
      </c>
      <c r="AI53">
        <f>IntLum(Params!$C$7,Params!$C$6,AA53,$A53)*Params!$C$8/$A53</f>
        <v>18.989457560694007</v>
      </c>
      <c r="AJ53">
        <f>IntLum(Params!$C$7,Params!$C$6,AB53,$A53)*Params!$C$8/$A53</f>
        <v>18.1827299074311</v>
      </c>
      <c r="AK53">
        <f>IntLum(Params!$C$7,Params!$C$6,AC53,$A53)*Params!$C$8/$A53</f>
        <v>17.299035411454554</v>
      </c>
      <c r="AL53">
        <f>IntLum(Params!$C$7,Params!$C$6,AD53,$A53)*Params!$C$8/$A53</f>
        <v>16.536330223569006</v>
      </c>
    </row>
    <row r="54" spans="1:38" ht="12.75">
      <c r="A54">
        <v>17.5</v>
      </c>
      <c r="B54">
        <f>IF($A54/B$2-Params!$C$11&gt;0.01,$A54/B$2-Params!$C$11,0.01)</f>
        <v>8</v>
      </c>
      <c r="C54">
        <f>IF($A54/C$2-Params!$C$11&gt;0.01,$A54/C$2-Params!$C$11,0.01)</f>
        <v>5.083333333333333</v>
      </c>
      <c r="D54">
        <f>IF($A54/D$2-Params!$C$11&gt;0.01,$A54/D$2-Params!$C$11,0.01)</f>
        <v>3.625</v>
      </c>
      <c r="E54">
        <f>IF($A54/E$2-Params!$C$11&gt;0.01,$A54/E$2-Params!$C$11,0.01)</f>
        <v>2.75</v>
      </c>
      <c r="F54">
        <f>IF($A54/F$2-Params!$C$11&gt;0.01,$A54/F$2-Params!$C$11,0.01)</f>
        <v>2.1666666666666665</v>
      </c>
      <c r="G54">
        <f>IF($A54/G$2-Params!$C$11&gt;0.01,$A54/G$2-Params!$C$11,0.01)</f>
        <v>1.75</v>
      </c>
      <c r="I54">
        <f>VLOOKUP(B54,StackRate!$F$4:$G$1004,2)</f>
        <v>87.85</v>
      </c>
      <c r="J54">
        <f>VLOOKUP(C54,StackRate!$F$4:$G$1004,2)</f>
        <v>57.4</v>
      </c>
      <c r="K54">
        <f>VLOOKUP(D54,StackRate!$F$4:$G$1004,2)</f>
        <v>40.95</v>
      </c>
      <c r="L54">
        <f>VLOOKUP(E54,StackRate!$F$4:$G$1004,2)</f>
        <v>31.5</v>
      </c>
      <c r="M54">
        <f>VLOOKUP(F54,StackRate!$F$4:$G$1004,2)</f>
        <v>24.85</v>
      </c>
      <c r="N54">
        <f>VLOOKUP(G54,StackRate!$F$4:$G$1004,2)</f>
        <v>19.95</v>
      </c>
      <c r="Q54">
        <f>RecStash(Params!$C$10,Params!$C$9,I54*(1-Params!$C$18*0.01),Q$2,$A54,Params!$C$12,Params!$C$13)</f>
        <v>157.3001285194436</v>
      </c>
      <c r="R54">
        <f>RecStash(Params!$C$10,Params!$C$9,J54*(1-Params!$C$18*0.01),R$2,$A54,Params!$C$12,Params!$C$13)</f>
        <v>153.32983393305258</v>
      </c>
      <c r="S54">
        <f>RecStash(Params!$C$10,Params!$C$9,K54*(1-Params!$C$18*0.01),S$2,$A54,Params!$C$12,Params!$C$13)</f>
        <v>145.61768359051283</v>
      </c>
      <c r="T54">
        <f>RecStash(Params!$C$10,Params!$C$9,L54*(1-Params!$C$18*0.01),T$2,$A54,Params!$C$12,Params!$C$13)</f>
        <v>139.93094785903577</v>
      </c>
      <c r="U54">
        <f>RecStash(Params!$C$10,Params!$C$9,M54*(1-Params!$C$18*0.01),U$2,$A54,Params!$C$12,Params!$C$13)</f>
        <v>132.51762122075542</v>
      </c>
      <c r="V54">
        <f>RecStash(Params!$C$10,Params!$C$9,N54*(1-Params!$C$18*0.01),V$2,$A54,Params!$C$12,Params!$C$13)</f>
        <v>124.23518350665441</v>
      </c>
      <c r="Y54">
        <f>(Params!$C$3/250)*LumDensity(Params!$C$5,Params!$C$4,Q54)</f>
        <v>111.27127120463425</v>
      </c>
      <c r="Z54">
        <f>(Params!$C$3/250)*LumDensity(Params!$C$5,Params!$C$4,R54)</f>
        <v>108.99713006351632</v>
      </c>
      <c r="AA54">
        <f>(Params!$C$3/250)*LumDensity(Params!$C$5,Params!$C$4,S54)</f>
        <v>104.50060808858365</v>
      </c>
      <c r="AB54">
        <f>(Params!$C$3/250)*LumDensity(Params!$C$5,Params!$C$4,T54)</f>
        <v>101.11810690279077</v>
      </c>
      <c r="AC54">
        <f>(Params!$C$3/250)*LumDensity(Params!$C$5,Params!$C$4,U54)</f>
        <v>96.62337251922798</v>
      </c>
      <c r="AD54">
        <f>(Params!$C$3/250)*LumDensity(Params!$C$5,Params!$C$4,V54)</f>
        <v>91.48757876292184</v>
      </c>
      <c r="AG54">
        <f>IntLum(Params!$C$7,Params!$C$6,Y54,$A54)*Params!$C$8/$A54</f>
        <v>20.174967690691012</v>
      </c>
      <c r="AH54">
        <f>IntLum(Params!$C$7,Params!$C$6,Z54,$A54)*Params!$C$8/$A54</f>
        <v>19.7710210844554</v>
      </c>
      <c r="AI54">
        <f>IntLum(Params!$C$7,Params!$C$6,AA54,$A54)*Params!$C$8/$A54</f>
        <v>18.971274573455595</v>
      </c>
      <c r="AJ54">
        <f>IntLum(Params!$C$7,Params!$C$6,AB54,$A54)*Params!$C$8/$A54</f>
        <v>18.368751313277762</v>
      </c>
      <c r="AK54">
        <f>IntLum(Params!$C$7,Params!$C$6,AC54,$A54)*Params!$C$8/$A54</f>
        <v>17.566892966837283</v>
      </c>
      <c r="AL54">
        <f>IntLum(Params!$C$7,Params!$C$6,AD54,$A54)*Params!$C$8/$A54</f>
        <v>16.648978253180324</v>
      </c>
    </row>
    <row r="55" spans="1:38" ht="12.75">
      <c r="A55">
        <v>17.75</v>
      </c>
      <c r="B55">
        <f>IF($A55/B$2-Params!$C$11&gt;0.01,$A55/B$2-Params!$C$11,0.01)</f>
        <v>8.125</v>
      </c>
      <c r="C55">
        <f>IF($A55/C$2-Params!$C$11&gt;0.01,$A55/C$2-Params!$C$11,0.01)</f>
        <v>5.166666666666667</v>
      </c>
      <c r="D55">
        <f>IF($A55/D$2-Params!$C$11&gt;0.01,$A55/D$2-Params!$C$11,0.01)</f>
        <v>3.6875</v>
      </c>
      <c r="E55">
        <f>IF($A55/E$2-Params!$C$11&gt;0.01,$A55/E$2-Params!$C$11,0.01)</f>
        <v>2.8</v>
      </c>
      <c r="F55">
        <f>IF($A55/F$2-Params!$C$11&gt;0.01,$A55/F$2-Params!$C$11,0.01)</f>
        <v>2.2083333333333335</v>
      </c>
      <c r="G55">
        <f>IF($A55/G$2-Params!$C$11&gt;0.01,$A55/G$2-Params!$C$11,0.01)</f>
        <v>1.7857142857142856</v>
      </c>
      <c r="I55">
        <f>VLOOKUP(B55,StackRate!$F$4:$G$1004,2)</f>
        <v>88.9</v>
      </c>
      <c r="J55">
        <f>VLOOKUP(C55,StackRate!$F$4:$G$1004,2)</f>
        <v>58.1</v>
      </c>
      <c r="K55">
        <f>VLOOKUP(D55,StackRate!$F$4:$G$1004,2)</f>
        <v>42</v>
      </c>
      <c r="L55">
        <f>VLOOKUP(E55,StackRate!$F$4:$G$1004,2)</f>
        <v>31.85</v>
      </c>
      <c r="M55">
        <f>VLOOKUP(F55,StackRate!$F$4:$G$1004,2)</f>
        <v>25.2</v>
      </c>
      <c r="N55">
        <f>VLOOKUP(G55,StackRate!$F$4:$G$1004,2)</f>
        <v>20.3</v>
      </c>
      <c r="Q55">
        <f>RecStash(Params!$C$10,Params!$C$9,I55*(1-Params!$C$18*0.01),Q$2,$A55,Params!$C$12,Params!$C$13)</f>
        <v>159.10625000857016</v>
      </c>
      <c r="R55">
        <f>RecStash(Params!$C$10,Params!$C$9,J55*(1-Params!$C$18*0.01),R$2,$A55,Params!$C$12,Params!$C$13)</f>
        <v>155.1168305458506</v>
      </c>
      <c r="S55">
        <f>RecStash(Params!$C$10,Params!$C$9,K55*(1-Params!$C$18*0.01),S$2,$A55,Params!$C$12,Params!$C$13)</f>
        <v>149.21841827446332</v>
      </c>
      <c r="T55">
        <f>RecStash(Params!$C$10,Params!$C$9,L55*(1-Params!$C$18*0.01),T$2,$A55,Params!$C$12,Params!$C$13)</f>
        <v>141.41047871895336</v>
      </c>
      <c r="U55">
        <f>RecStash(Params!$C$10,Params!$C$9,M55*(1-Params!$C$18*0.01),U$2,$A55,Params!$C$12,Params!$C$13)</f>
        <v>134.3030409084799</v>
      </c>
      <c r="V55">
        <f>RecStash(Params!$C$10,Params!$C$9,N55*(1-Params!$C$18*0.01),V$2,$A55,Params!$C$12,Params!$C$13)</f>
        <v>126.3295371944014</v>
      </c>
      <c r="Y55">
        <f>(Params!$C$3/250)*LumDensity(Params!$C$5,Params!$C$4,Q55)</f>
        <v>112.2966397528128</v>
      </c>
      <c r="Z55">
        <f>(Params!$C$3/250)*LumDensity(Params!$C$5,Params!$C$4,R55)</f>
        <v>110.02412687739644</v>
      </c>
      <c r="AA55">
        <f>(Params!$C$3/250)*LumDensity(Params!$C$5,Params!$C$4,S55)</f>
        <v>106.61298942425012</v>
      </c>
      <c r="AB55">
        <f>(Params!$C$3/250)*LumDensity(Params!$C$5,Params!$C$4,T55)</f>
        <v>102.00360389686692</v>
      </c>
      <c r="AC55">
        <f>(Params!$C$3/250)*LumDensity(Params!$C$5,Params!$C$4,U55)</f>
        <v>97.71470105984434</v>
      </c>
      <c r="AD55">
        <f>(Params!$C$3/250)*LumDensity(Params!$C$5,Params!$C$4,V55)</f>
        <v>92.79762691908621</v>
      </c>
      <c r="AG55">
        <f>IntLum(Params!$C$7,Params!$C$6,Y55,$A55)*Params!$C$8/$A55</f>
        <v>20.205681821711018</v>
      </c>
      <c r="AH55">
        <f>IntLum(Params!$C$7,Params!$C$6,Z55,$A55)*Params!$C$8/$A55</f>
        <v>19.805235288838713</v>
      </c>
      <c r="AI55">
        <f>IntLum(Params!$C$7,Params!$C$6,AA55,$A55)*Params!$C$8/$A55</f>
        <v>19.20348181188064</v>
      </c>
      <c r="AJ55">
        <f>IntLum(Params!$C$7,Params!$C$6,AB55,$A55)*Params!$C$8/$A55</f>
        <v>18.389078645377644</v>
      </c>
      <c r="AK55">
        <f>IntLum(Params!$C$7,Params!$C$6,AC55,$A55)*Params!$C$8/$A55</f>
        <v>17.629992534793512</v>
      </c>
      <c r="AL55">
        <f>IntLum(Params!$C$7,Params!$C$6,AD55,$A55)*Params!$C$8/$A55</f>
        <v>16.758180557632084</v>
      </c>
    </row>
    <row r="56" spans="1:38" ht="12.75">
      <c r="A56">
        <v>18</v>
      </c>
      <c r="B56">
        <f>IF($A56/B$2-Params!$C$11&gt;0.01,$A56/B$2-Params!$C$11,0.01)</f>
        <v>8.25</v>
      </c>
      <c r="C56">
        <f>IF($A56/C$2-Params!$C$11&gt;0.01,$A56/C$2-Params!$C$11,0.01)</f>
        <v>5.25</v>
      </c>
      <c r="D56">
        <f>IF($A56/D$2-Params!$C$11&gt;0.01,$A56/D$2-Params!$C$11,0.01)</f>
        <v>3.75</v>
      </c>
      <c r="E56">
        <f>IF($A56/E$2-Params!$C$11&gt;0.01,$A56/E$2-Params!$C$11,0.01)</f>
        <v>2.85</v>
      </c>
      <c r="F56">
        <f>IF($A56/F$2-Params!$C$11&gt;0.01,$A56/F$2-Params!$C$11,0.01)</f>
        <v>2.25</v>
      </c>
      <c r="G56">
        <f>IF($A56/G$2-Params!$C$11&gt;0.01,$A56/G$2-Params!$C$11,0.01)</f>
        <v>1.8214285714285716</v>
      </c>
      <c r="I56">
        <f>VLOOKUP(B56,StackRate!$F$4:$G$1004,2)</f>
        <v>90.3</v>
      </c>
      <c r="J56">
        <f>VLOOKUP(C56,StackRate!$F$4:$G$1004,2)</f>
        <v>59.15</v>
      </c>
      <c r="K56">
        <f>VLOOKUP(D56,StackRate!$F$4:$G$1004,2)</f>
        <v>42.7</v>
      </c>
      <c r="L56">
        <f>VLOOKUP(E56,StackRate!$F$4:$G$1004,2)</f>
        <v>32.55</v>
      </c>
      <c r="M56">
        <f>VLOOKUP(F56,StackRate!$F$4:$G$1004,2)</f>
        <v>25.55</v>
      </c>
      <c r="N56">
        <f>VLOOKUP(G56,StackRate!$F$4:$G$1004,2)</f>
        <v>21</v>
      </c>
      <c r="Q56">
        <f>RecStash(Params!$C$10,Params!$C$9,I56*(1-Params!$C$18*0.01),Q$2,$A56,Params!$C$12,Params!$C$13)</f>
        <v>161.5250263861408</v>
      </c>
      <c r="R56">
        <f>RecStash(Params!$C$10,Params!$C$9,J56*(1-Params!$C$18*0.01),R$2,$A56,Params!$C$12,Params!$C$13)</f>
        <v>157.81308609048546</v>
      </c>
      <c r="S56">
        <f>RecStash(Params!$C$10,Params!$C$9,K56*(1-Params!$C$18*0.01),S$2,$A56,Params!$C$12,Params!$C$13)</f>
        <v>151.6028655984039</v>
      </c>
      <c r="T56">
        <f>RecStash(Params!$C$10,Params!$C$9,L56*(1-Params!$C$18*0.01),T$2,$A56,Params!$C$12,Params!$C$13)</f>
        <v>144.40023224440813</v>
      </c>
      <c r="U56">
        <f>RecStash(Params!$C$10,Params!$C$9,M56*(1-Params!$C$18*0.01),U$2,$A56,Params!$C$12,Params!$C$13)</f>
        <v>136.0862731320887</v>
      </c>
      <c r="V56">
        <f>RecStash(Params!$C$10,Params!$C$9,N56*(1-Params!$C$18*0.01),V$2,$A56,Params!$C$12,Params!$C$13)</f>
        <v>130.54177162480704</v>
      </c>
      <c r="Y56">
        <f>(Params!$C$3/250)*LumDensity(Params!$C$5,Params!$C$4,Q56)</f>
        <v>113.66085349239624</v>
      </c>
      <c r="Z56">
        <f>(Params!$C$3/250)*LumDensity(Params!$C$5,Params!$C$4,R56)</f>
        <v>111.56306897593831</v>
      </c>
      <c r="AA56">
        <f>(Params!$C$3/250)*LumDensity(Params!$C$5,Params!$C$4,S56)</f>
        <v>107.99930489758339</v>
      </c>
      <c r="AB56">
        <f>(Params!$C$3/250)*LumDensity(Params!$C$5,Params!$C$4,T56)</f>
        <v>103.7812376693459</v>
      </c>
      <c r="AC56">
        <f>(Params!$C$3/250)*LumDensity(Params!$C$5,Params!$C$4,U56)</f>
        <v>98.799106437689</v>
      </c>
      <c r="AD56">
        <f>(Params!$C$3/250)*LumDensity(Params!$C$5,Params!$C$4,V56)</f>
        <v>95.40912113474495</v>
      </c>
      <c r="AG56">
        <f>IntLum(Params!$C$7,Params!$C$6,Y56,$A56)*Params!$C$8/$A56</f>
        <v>20.295126448557497</v>
      </c>
      <c r="AH56">
        <f>IntLum(Params!$C$7,Params!$C$6,Z56,$A56)*Params!$C$8/$A56</f>
        <v>19.928450263595785</v>
      </c>
      <c r="AI56">
        <f>IntLum(Params!$C$7,Params!$C$6,AA56,$A56)*Params!$C$8/$A56</f>
        <v>19.30483953685173</v>
      </c>
      <c r="AJ56">
        <f>IntLum(Params!$C$7,Params!$C$6,AB56,$A56)*Params!$C$8/$A56</f>
        <v>18.565609120106174</v>
      </c>
      <c r="AK56">
        <f>IntLum(Params!$C$7,Params!$C$6,AC56,$A56)*Params!$C$8/$A56</f>
        <v>17.69090550892382</v>
      </c>
      <c r="AL56">
        <f>IntLum(Params!$C$7,Params!$C$6,AD56,$A56)*Params!$C$8/$A56</f>
        <v>17.094762827664628</v>
      </c>
    </row>
    <row r="57" spans="1:38" ht="12.75">
      <c r="A57">
        <v>18.25</v>
      </c>
      <c r="B57">
        <f>IF($A57/B$2-Params!$C$11&gt;0.01,$A57/B$2-Params!$C$11,0.01)</f>
        <v>8.375</v>
      </c>
      <c r="C57">
        <f>IF($A57/C$2-Params!$C$11&gt;0.01,$A57/C$2-Params!$C$11,0.01)</f>
        <v>5.333333333333333</v>
      </c>
      <c r="D57">
        <f>IF($A57/D$2-Params!$C$11&gt;0.01,$A57/D$2-Params!$C$11,0.01)</f>
        <v>3.8125</v>
      </c>
      <c r="E57">
        <f>IF($A57/E$2-Params!$C$11&gt;0.01,$A57/E$2-Params!$C$11,0.01)</f>
        <v>2.9</v>
      </c>
      <c r="F57">
        <f>IF($A57/F$2-Params!$C$11&gt;0.01,$A57/F$2-Params!$C$11,0.01)</f>
        <v>2.2916666666666665</v>
      </c>
      <c r="G57">
        <f>IF($A57/G$2-Params!$C$11&gt;0.01,$A57/G$2-Params!$C$11,0.01)</f>
        <v>1.8571428571428572</v>
      </c>
      <c r="I57">
        <f>VLOOKUP(B57,StackRate!$F$4:$G$1004,2)</f>
        <v>91.7</v>
      </c>
      <c r="J57">
        <f>VLOOKUP(C57,StackRate!$F$4:$G$1004,2)</f>
        <v>59.85</v>
      </c>
      <c r="K57">
        <f>VLOOKUP(D57,StackRate!$F$4:$G$1004,2)</f>
        <v>43.4</v>
      </c>
      <c r="L57">
        <f>VLOOKUP(E57,StackRate!$F$4:$G$1004,2)</f>
        <v>32.9</v>
      </c>
      <c r="M57">
        <f>VLOOKUP(F57,StackRate!$F$4:$G$1004,2)</f>
        <v>26.25</v>
      </c>
      <c r="N57">
        <f>VLOOKUP(G57,StackRate!$F$4:$G$1004,2)</f>
        <v>21.35</v>
      </c>
      <c r="Q57">
        <f>RecStash(Params!$C$10,Params!$C$9,I57*(1-Params!$C$18*0.01),Q$2,$A57,Params!$C$12,Params!$C$13)</f>
        <v>163.94115856040906</v>
      </c>
      <c r="R57">
        <f>RecStash(Params!$C$10,Params!$C$9,J57*(1-Params!$C$18*0.01),R$2,$A57,Params!$C$12,Params!$C$13)</f>
        <v>159.59544292500095</v>
      </c>
      <c r="S57">
        <f>RecStash(Params!$C$10,Params!$C$9,K57*(1-Params!$C$18*0.01),S$2,$A57,Params!$C$12,Params!$C$13)</f>
        <v>153.98403606187316</v>
      </c>
      <c r="T57">
        <f>RecStash(Params!$C$10,Params!$C$9,L57*(1-Params!$C$18*0.01),T$2,$A57,Params!$C$12,Params!$C$13)</f>
        <v>145.87531682293945</v>
      </c>
      <c r="U57">
        <f>RecStash(Params!$C$10,Params!$C$9,M57*(1-Params!$C$18*0.01),U$2,$A57,Params!$C$12,Params!$C$13)</f>
        <v>139.68052457088794</v>
      </c>
      <c r="V57">
        <f>RecStash(Params!$C$10,Params!$C$9,N57*(1-Params!$C$18*0.01),V$2,$A57,Params!$C$12,Params!$C$13)</f>
        <v>132.62805025819404</v>
      </c>
      <c r="Y57">
        <f>(Params!$C$3/250)*LumDensity(Params!$C$5,Params!$C$4,Q57)</f>
        <v>115.01332161040405</v>
      </c>
      <c r="Z57">
        <f>(Params!$C$3/250)*LumDensity(Params!$C$5,Params!$C$4,R57)</f>
        <v>112.57337797312069</v>
      </c>
      <c r="AA57">
        <f>(Params!$C$3/250)*LumDensity(Params!$C$5,Params!$C$4,S57)</f>
        <v>109.37375415379172</v>
      </c>
      <c r="AB57">
        <f>(Params!$C$3/250)*LumDensity(Params!$C$5,Params!$C$4,T57)</f>
        <v>104.6525054076406</v>
      </c>
      <c r="AC57">
        <f>(Params!$C$3/250)*LumDensity(Params!$C$5,Params!$C$4,U57)</f>
        <v>100.96784866030998</v>
      </c>
      <c r="AD57">
        <f>(Params!$C$3/250)*LumDensity(Params!$C$5,Params!$C$4,V57)</f>
        <v>96.69103406121113</v>
      </c>
      <c r="AG57">
        <f>IntLum(Params!$C$7,Params!$C$6,Y57,$A57)*Params!$C$8/$A57</f>
        <v>20.38113127881393</v>
      </c>
      <c r="AH57">
        <f>IntLum(Params!$C$7,Params!$C$6,Z57,$A57)*Params!$C$8/$A57</f>
        <v>19.958019656321905</v>
      </c>
      <c r="AI57">
        <f>IntLum(Params!$C$7,Params!$C$6,AA57,$A57)*Params!$C$8/$A57</f>
        <v>19.402552562905754</v>
      </c>
      <c r="AJ57">
        <f>IntLum(Params!$C$7,Params!$C$6,AB57,$A57)*Params!$C$8/$A57</f>
        <v>18.58164469226118</v>
      </c>
      <c r="AK57">
        <f>IntLum(Params!$C$7,Params!$C$6,AC57,$A57)*Params!$C$8/$A57</f>
        <v>17.93991556777237</v>
      </c>
      <c r="AL57">
        <f>IntLum(Params!$C$7,Params!$C$6,AD57,$A57)*Params!$C$8/$A57</f>
        <v>17.19389302569877</v>
      </c>
    </row>
    <row r="58" spans="1:38" ht="12.75">
      <c r="A58">
        <v>18.5</v>
      </c>
      <c r="B58">
        <f>IF($A58/B$2-Params!$C$11&gt;0.01,$A58/B$2-Params!$C$11,0.01)</f>
        <v>8.5</v>
      </c>
      <c r="C58">
        <f>IF($A58/C$2-Params!$C$11&gt;0.01,$A58/C$2-Params!$C$11,0.01)</f>
        <v>5.416666666666667</v>
      </c>
      <c r="D58">
        <f>IF($A58/D$2-Params!$C$11&gt;0.01,$A58/D$2-Params!$C$11,0.01)</f>
        <v>3.875</v>
      </c>
      <c r="E58">
        <f>IF($A58/E$2-Params!$C$11&gt;0.01,$A58/E$2-Params!$C$11,0.01)</f>
        <v>2.95</v>
      </c>
      <c r="F58">
        <f>IF($A58/F$2-Params!$C$11&gt;0.01,$A58/F$2-Params!$C$11,0.01)</f>
        <v>2.3333333333333335</v>
      </c>
      <c r="G58">
        <f>IF($A58/G$2-Params!$C$11&gt;0.01,$A58/G$2-Params!$C$11,0.01)</f>
        <v>1.8928571428571428</v>
      </c>
      <c r="I58">
        <f>VLOOKUP(B58,StackRate!$F$4:$G$1004,2)</f>
        <v>92.75</v>
      </c>
      <c r="J58">
        <f>VLOOKUP(C58,StackRate!$F$4:$G$1004,2)</f>
        <v>60.9</v>
      </c>
      <c r="K58">
        <f>VLOOKUP(D58,StackRate!$F$4:$G$1004,2)</f>
        <v>44.1</v>
      </c>
      <c r="L58">
        <f>VLOOKUP(E58,StackRate!$F$4:$G$1004,2)</f>
        <v>33.6</v>
      </c>
      <c r="M58">
        <f>VLOOKUP(F58,StackRate!$F$4:$G$1004,2)</f>
        <v>26.6</v>
      </c>
      <c r="N58">
        <f>VLOOKUP(G58,StackRate!$F$4:$G$1004,2)</f>
        <v>21.7</v>
      </c>
      <c r="Q58">
        <f>RecStash(Params!$C$10,Params!$C$9,I58*(1-Params!$C$18*0.01),Q$2,$A58,Params!$C$12,Params!$C$13)</f>
        <v>165.74131320805634</v>
      </c>
      <c r="R58">
        <f>RecStash(Params!$C$10,Params!$C$9,J58*(1-Params!$C$18*0.01),R$2,$A58,Params!$C$12,Params!$C$13)</f>
        <v>162.28528723260888</v>
      </c>
      <c r="S58">
        <f>RecStash(Params!$C$10,Params!$C$9,K58*(1-Params!$C$18*0.01),S$2,$A58,Params!$C$12,Params!$C$13)</f>
        <v>156.3619336924137</v>
      </c>
      <c r="T58">
        <f>RecStash(Params!$C$10,Params!$C$9,L58*(1-Params!$C$18*0.01),T$2,$A58,Params!$C$12,Params!$C$13)</f>
        <v>148.85726766822154</v>
      </c>
      <c r="U58">
        <f>RecStash(Params!$C$10,Params!$C$9,M58*(1-Params!$C$18*0.01),U$2,$A58,Params!$C$12,Params!$C$13)</f>
        <v>141.45763869523773</v>
      </c>
      <c r="V58">
        <f>RecStash(Params!$C$10,Params!$C$9,N58*(1-Params!$C$18*0.01),V$2,$A58,Params!$C$12,Params!$C$13)</f>
        <v>134.71147533303014</v>
      </c>
      <c r="Y58">
        <f>(Params!$C$3/250)*LumDensity(Params!$C$5,Params!$C$4,Q58)</f>
        <v>116.01432411181266</v>
      </c>
      <c r="Z58">
        <f>(Params!$C$3/250)*LumDensity(Params!$C$5,Params!$C$4,R58)</f>
        <v>114.08752655756636</v>
      </c>
      <c r="AA58">
        <f>(Params!$C$3/250)*LumDensity(Params!$C$5,Params!$C$4,S58)</f>
        <v>110.73638058799867</v>
      </c>
      <c r="AB58">
        <f>(Params!$C$3/250)*LumDensity(Params!$C$5,Params!$C$4,T58)</f>
        <v>106.40214639114667</v>
      </c>
      <c r="AC58">
        <f>(Params!$C$3/250)*LumDensity(Params!$C$5,Params!$C$4,U58)</f>
        <v>102.03176587127068</v>
      </c>
      <c r="AD58">
        <f>(Params!$C$3/250)*LumDensity(Params!$C$5,Params!$C$4,V58)</f>
        <v>97.96356793852034</v>
      </c>
      <c r="AG58">
        <f>IntLum(Params!$C$7,Params!$C$6,Y58,$A58)*Params!$C$8/$A58</f>
        <v>20.405354181181643</v>
      </c>
      <c r="AH58">
        <f>IntLum(Params!$C$7,Params!$C$6,Z58,$A58)*Params!$C$8/$A58</f>
        <v>20.073860768203023</v>
      </c>
      <c r="AI58">
        <f>IntLum(Params!$C$7,Params!$C$6,AA58,$A58)*Params!$C$8/$A58</f>
        <v>19.496711059467</v>
      </c>
      <c r="AJ58">
        <f>IntLum(Params!$C$7,Params!$C$6,AB58,$A58)*Params!$C$8/$A58</f>
        <v>18.749109644945673</v>
      </c>
      <c r="AK58">
        <f>IntLum(Params!$C$7,Params!$C$6,AC58,$A58)*Params!$C$8/$A58</f>
        <v>17.9939742315675</v>
      </c>
      <c r="AL58">
        <f>IntLum(Params!$C$7,Params!$C$6,AD58,$A58)*Params!$C$8/$A58</f>
        <v>17.28988131212217</v>
      </c>
    </row>
    <row r="59" spans="1:38" ht="12.75">
      <c r="A59">
        <v>18.75</v>
      </c>
      <c r="B59">
        <f>IF($A59/B$2-Params!$C$11&gt;0.01,$A59/B$2-Params!$C$11,0.01)</f>
        <v>8.625</v>
      </c>
      <c r="C59">
        <f>IF($A59/C$2-Params!$C$11&gt;0.01,$A59/C$2-Params!$C$11,0.01)</f>
        <v>5.5</v>
      </c>
      <c r="D59">
        <f>IF($A59/D$2-Params!$C$11&gt;0.01,$A59/D$2-Params!$C$11,0.01)</f>
        <v>3.9375</v>
      </c>
      <c r="E59">
        <f>IF($A59/E$2-Params!$C$11&gt;0.01,$A59/E$2-Params!$C$11,0.01)</f>
        <v>3</v>
      </c>
      <c r="F59">
        <f>IF($A59/F$2-Params!$C$11&gt;0.01,$A59/F$2-Params!$C$11,0.01)</f>
        <v>2.375</v>
      </c>
      <c r="G59">
        <f>IF($A59/G$2-Params!$C$11&gt;0.01,$A59/G$2-Params!$C$11,0.01)</f>
        <v>1.9285714285714284</v>
      </c>
      <c r="I59">
        <f>VLOOKUP(B59,StackRate!$F$4:$G$1004,2)</f>
        <v>94.15</v>
      </c>
      <c r="J59">
        <f>VLOOKUP(C59,StackRate!$F$4:$G$1004,2)</f>
        <v>61.6</v>
      </c>
      <c r="K59">
        <f>VLOOKUP(D59,StackRate!$F$4:$G$1004,2)</f>
        <v>44.8</v>
      </c>
      <c r="L59">
        <f>VLOOKUP(E59,StackRate!$F$4:$G$1004,2)</f>
        <v>33.95</v>
      </c>
      <c r="M59">
        <f>VLOOKUP(F59,StackRate!$F$4:$G$1004,2)</f>
        <v>26.95</v>
      </c>
      <c r="N59">
        <f>VLOOKUP(G59,StackRate!$F$4:$G$1004,2)</f>
        <v>22.05</v>
      </c>
      <c r="Q59">
        <f>RecStash(Params!$C$10,Params!$C$9,I59*(1-Params!$C$18*0.01),Q$2,$A59,Params!$C$12,Params!$C$13)</f>
        <v>168.15267696829235</v>
      </c>
      <c r="R59">
        <f>RecStash(Params!$C$10,Params!$C$9,J59*(1-Params!$C$18*0.01),R$2,$A59,Params!$C$12,Params!$C$13)</f>
        <v>164.0630144398074</v>
      </c>
      <c r="S59">
        <f>RecStash(Params!$C$10,Params!$C$9,K59*(1-Params!$C$18*0.01),S$2,$A59,Params!$C$12,Params!$C$13)</f>
        <v>158.73656251325144</v>
      </c>
      <c r="T59">
        <f>RecStash(Params!$C$10,Params!$C$9,L59*(1-Params!$C$18*0.01),T$2,$A59,Params!$C$12,Params!$C$13)</f>
        <v>150.32791768693747</v>
      </c>
      <c r="U59">
        <f>RecStash(Params!$C$10,Params!$C$9,M59*(1-Params!$C$18*0.01),U$2,$A59,Params!$C$12,Params!$C$13)</f>
        <v>143.23257479472824</v>
      </c>
      <c r="V59">
        <f>RecStash(Params!$C$10,Params!$C$9,N59*(1-Params!$C$18*0.01),V$2,$A59,Params!$C$12,Params!$C$13)</f>
        <v>136.7920505594385</v>
      </c>
      <c r="Y59">
        <f>(Params!$C$3/250)*LumDensity(Params!$C$5,Params!$C$4,Q59)</f>
        <v>117.34628394069945</v>
      </c>
      <c r="Z59">
        <f>(Params!$C$3/250)*LumDensity(Params!$C$5,Params!$C$4,R59)</f>
        <v>115.08126088600785</v>
      </c>
      <c r="AA59">
        <f>(Params!$C$3/250)*LumDensity(Params!$C$5,Params!$C$4,S59)</f>
        <v>112.08722746916573</v>
      </c>
      <c r="AB59">
        <f>(Params!$C$3/250)*LumDensity(Params!$C$5,Params!$C$4,T59)</f>
        <v>107.25929305407777</v>
      </c>
      <c r="AC59">
        <f>(Params!$C$3/250)*LumDensity(Params!$C$5,Params!$C$4,U59)</f>
        <v>103.08884491656393</v>
      </c>
      <c r="AD59">
        <f>(Params!$C$3/250)*LumDensity(Params!$C$5,Params!$C$4,V59)</f>
        <v>99.22675632448939</v>
      </c>
      <c r="AG59">
        <f>IntLum(Params!$C$7,Params!$C$6,Y59,$A59)*Params!$C$8/$A59</f>
        <v>20.48567974704834</v>
      </c>
      <c r="AH59">
        <f>IntLum(Params!$C$7,Params!$C$6,Z59,$A59)*Params!$C$8/$A59</f>
        <v>20.099032834562205</v>
      </c>
      <c r="AI59">
        <f>IntLum(Params!$C$7,Params!$C$6,AA59,$A59)*Params!$C$8/$A59</f>
        <v>19.587402514605824</v>
      </c>
      <c r="AJ59">
        <f>IntLum(Params!$C$7,Params!$C$6,AB59,$A59)*Params!$C$8/$A59</f>
        <v>18.76109861639329</v>
      </c>
      <c r="AK59">
        <f>IntLum(Params!$C$7,Params!$C$6,AC59,$A59)*Params!$C$8/$A59</f>
        <v>18.04604385585821</v>
      </c>
      <c r="AL59">
        <f>IntLum(Params!$C$7,Params!$C$6,AD59,$A59)*Params!$C$8/$A59</f>
        <v>17.38280362249651</v>
      </c>
    </row>
    <row r="60" spans="1:38" ht="12.75">
      <c r="A60">
        <v>19</v>
      </c>
      <c r="B60">
        <f>IF($A60/B$2-Params!$C$11&gt;0.01,$A60/B$2-Params!$C$11,0.01)</f>
        <v>8.75</v>
      </c>
      <c r="C60">
        <f>IF($A60/C$2-Params!$C$11&gt;0.01,$A60/C$2-Params!$C$11,0.01)</f>
        <v>5.583333333333333</v>
      </c>
      <c r="D60">
        <f>IF($A60/D$2-Params!$C$11&gt;0.01,$A60/D$2-Params!$C$11,0.01)</f>
        <v>4</v>
      </c>
      <c r="E60">
        <f>IF($A60/E$2-Params!$C$11&gt;0.01,$A60/E$2-Params!$C$11,0.01)</f>
        <v>3.05</v>
      </c>
      <c r="F60">
        <f>IF($A60/F$2-Params!$C$11&gt;0.01,$A60/F$2-Params!$C$11,0.01)</f>
        <v>2.4166666666666665</v>
      </c>
      <c r="G60">
        <f>IF($A60/G$2-Params!$C$11&gt;0.01,$A60/G$2-Params!$C$11,0.01)</f>
        <v>1.9642857142857144</v>
      </c>
      <c r="I60">
        <f>VLOOKUP(B60,StackRate!$F$4:$G$1004,2)</f>
        <v>95.2</v>
      </c>
      <c r="J60">
        <f>VLOOKUP(C60,StackRate!$F$4:$G$1004,2)</f>
        <v>62.65</v>
      </c>
      <c r="K60">
        <f>VLOOKUP(D60,StackRate!$F$4:$G$1004,2)</f>
        <v>45.5</v>
      </c>
      <c r="L60">
        <f>VLOOKUP(E60,StackRate!$F$4:$G$1004,2)</f>
        <v>35</v>
      </c>
      <c r="M60">
        <f>VLOOKUP(F60,StackRate!$F$4:$G$1004,2)</f>
        <v>27.65</v>
      </c>
      <c r="N60">
        <f>VLOOKUP(G60,StackRate!$F$4:$G$1004,2)</f>
        <v>22.4</v>
      </c>
      <c r="Q60">
        <f>RecStash(Params!$C$10,Params!$C$9,I60*(1-Params!$C$18*0.01),Q$2,$A60,Params!$C$12,Params!$C$13)</f>
        <v>169.94900286004534</v>
      </c>
      <c r="R60">
        <f>RecStash(Params!$C$10,Params!$C$9,J60*(1-Params!$C$18*0.01),R$2,$A60,Params!$C$12,Params!$C$13)</f>
        <v>166.7464608299438</v>
      </c>
      <c r="S60">
        <f>RecStash(Params!$C$10,Params!$C$9,K60*(1-Params!$C$18*0.01),S$2,$A60,Params!$C$12,Params!$C$13)</f>
        <v>161.1079265433006</v>
      </c>
      <c r="T60">
        <f>RecStash(Params!$C$10,Params!$C$9,L60*(1-Params!$C$18*0.01),T$2,$A60,Params!$C$12,Params!$C$13)</f>
        <v>154.8063231342425</v>
      </c>
      <c r="U60">
        <f>RecStash(Params!$C$10,Params!$C$9,M60*(1-Params!$C$18*0.01),U$2,$A60,Params!$C$12,Params!$C$13)</f>
        <v>146.8119857749661</v>
      </c>
      <c r="V60">
        <f>RecStash(Params!$C$10,Params!$C$9,N60*(1-Params!$C$18*0.01),V$2,$A60,Params!$C$12,Params!$C$13)</f>
        <v>138.86977964303503</v>
      </c>
      <c r="Y60">
        <f>(Params!$C$3/250)*LumDensity(Params!$C$5,Params!$C$4,Q60)</f>
        <v>118.33188187356596</v>
      </c>
      <c r="Z60">
        <f>(Params!$C$3/250)*LumDensity(Params!$C$5,Params!$C$4,R60)</f>
        <v>116.57077607872823</v>
      </c>
      <c r="AA60">
        <f>(Params!$C$3/250)*LumDensity(Params!$C$5,Params!$C$4,S60)</f>
        <v>113.42633794041636</v>
      </c>
      <c r="AB60">
        <f>(Params!$C$3/250)*LumDensity(Params!$C$5,Params!$C$4,T60)</f>
        <v>109.84607899151553</v>
      </c>
      <c r="AC60">
        <f>(Params!$C$3/250)*LumDensity(Params!$C$5,Params!$C$4,U60)</f>
        <v>105.20377169634448</v>
      </c>
      <c r="AD60">
        <f>(Params!$C$3/250)*LumDensity(Params!$C$5,Params!$C$4,V60)</f>
        <v>100.48063267720374</v>
      </c>
      <c r="AG60">
        <f>IntLum(Params!$C$7,Params!$C$6,Y60,$A60)*Params!$C$8/$A60</f>
        <v>20.506126027020997</v>
      </c>
      <c r="AH60">
        <f>IntLum(Params!$C$7,Params!$C$6,Z60,$A60)*Params!$C$8/$A60</f>
        <v>20.20783500581955</v>
      </c>
      <c r="AI60">
        <f>IntLum(Params!$C$7,Params!$C$6,AA60,$A60)*Params!$C$8/$A60</f>
        <v>19.67471183304038</v>
      </c>
      <c r="AJ60">
        <f>IntLum(Params!$C$7,Params!$C$6,AB60,$A60)*Params!$C$8/$A60</f>
        <v>19.066875542794115</v>
      </c>
      <c r="AK60">
        <f>IntLum(Params!$C$7,Params!$C$6,AC60,$A60)*Params!$C$8/$A60</f>
        <v>18.27742974860416</v>
      </c>
      <c r="AL60">
        <f>IntLum(Params!$C$7,Params!$C$6,AD60,$A60)*Params!$C$8/$A60</f>
        <v>17.472733657276507</v>
      </c>
    </row>
    <row r="61" spans="1:38" ht="12.75">
      <c r="A61">
        <v>19.25</v>
      </c>
      <c r="B61">
        <f>IF($A61/B$2-Params!$C$11&gt;0.01,$A61/B$2-Params!$C$11,0.01)</f>
        <v>8.875</v>
      </c>
      <c r="C61">
        <f>IF($A61/C$2-Params!$C$11&gt;0.01,$A61/C$2-Params!$C$11,0.01)</f>
        <v>5.666666666666667</v>
      </c>
      <c r="D61">
        <f>IF($A61/D$2-Params!$C$11&gt;0.01,$A61/D$2-Params!$C$11,0.01)</f>
        <v>4.0625</v>
      </c>
      <c r="E61">
        <f>IF($A61/E$2-Params!$C$11&gt;0.01,$A61/E$2-Params!$C$11,0.01)</f>
        <v>3.1</v>
      </c>
      <c r="F61">
        <f>IF($A61/F$2-Params!$C$11&gt;0.01,$A61/F$2-Params!$C$11,0.01)</f>
        <v>2.4583333333333335</v>
      </c>
      <c r="G61">
        <f>IF($A61/G$2-Params!$C$11&gt;0.01,$A61/G$2-Params!$C$11,0.01)</f>
        <v>2</v>
      </c>
      <c r="I61">
        <f>VLOOKUP(B61,StackRate!$F$4:$G$1004,2)</f>
        <v>96.6</v>
      </c>
      <c r="J61">
        <f>VLOOKUP(C61,StackRate!$F$4:$G$1004,2)</f>
        <v>63.7</v>
      </c>
      <c r="K61">
        <f>VLOOKUP(D61,StackRate!$F$4:$G$1004,2)</f>
        <v>46.2</v>
      </c>
      <c r="L61">
        <f>VLOOKUP(E61,StackRate!$F$4:$G$1004,2)</f>
        <v>35.35</v>
      </c>
      <c r="M61">
        <f>VLOOKUP(F61,StackRate!$F$4:$G$1004,2)</f>
        <v>28.35</v>
      </c>
      <c r="N61">
        <f>VLOOKUP(G61,StackRate!$F$4:$G$1004,2)</f>
        <v>23.1</v>
      </c>
      <c r="Q61">
        <f>RecStash(Params!$C$10,Params!$C$9,I61*(1-Params!$C$18*0.01),Q$2,$A61,Params!$C$12,Params!$C$13)</f>
        <v>172.35560570624486</v>
      </c>
      <c r="R61">
        <f>RecStash(Params!$C$10,Params!$C$9,J61*(1-Params!$C$18*0.01),R$2,$A61,Params!$C$12,Params!$C$13)</f>
        <v>169.42620422994884</v>
      </c>
      <c r="S61">
        <f>RecStash(Params!$C$10,Params!$C$9,K61*(1-Params!$C$18*0.01),S$2,$A61,Params!$C$12,Params!$C$13)</f>
        <v>163.4760297971671</v>
      </c>
      <c r="T61">
        <f>RecStash(Params!$C$10,Params!$C$9,L61*(1-Params!$C$18*0.01),T$2,$A61,Params!$C$12,Params!$C$13)</f>
        <v>156.2713132871367</v>
      </c>
      <c r="U61">
        <f>RecStash(Params!$C$10,Params!$C$9,M61*(1-Params!$C$18*0.01),U$2,$A61,Params!$C$12,Params!$C$13)</f>
        <v>150.38443063835408</v>
      </c>
      <c r="V61">
        <f>RecStash(Params!$C$10,Params!$C$9,N61*(1-Params!$C$18*0.01),V$2,$A61,Params!$C$12,Params!$C$13)</f>
        <v>143.05185615841071</v>
      </c>
      <c r="Y61">
        <f>(Params!$C$3/250)*LumDensity(Params!$C$5,Params!$C$4,Q61)</f>
        <v>119.64344436083961</v>
      </c>
      <c r="Z61">
        <f>(Params!$C$3/250)*LumDensity(Params!$C$5,Params!$C$4,R61)</f>
        <v>118.0456201151519</v>
      </c>
      <c r="AA61">
        <f>(Params!$C$3/250)*LumDensity(Params!$C$5,Params!$C$4,S61)</f>
        <v>114.75375501935808</v>
      </c>
      <c r="AB61">
        <f>(Params!$C$3/250)*LumDensity(Params!$C$5,Params!$C$4,T61)</f>
        <v>110.6846335694188</v>
      </c>
      <c r="AC61">
        <f>(Params!$C$3/250)*LumDensity(Params!$C$5,Params!$C$4,U61)</f>
        <v>107.29215503584408</v>
      </c>
      <c r="AD61">
        <f>(Params!$C$3/250)*LumDensity(Params!$C$5,Params!$C$4,V61)</f>
        <v>102.98146921717809</v>
      </c>
      <c r="AG61">
        <f>IntLum(Params!$C$7,Params!$C$6,Y61,$A61)*Params!$C$8/$A61</f>
        <v>20.581028368957817</v>
      </c>
      <c r="AH61">
        <f>IntLum(Params!$C$7,Params!$C$6,Z61,$A61)*Params!$C$8/$A61</f>
        <v>20.312499272012467</v>
      </c>
      <c r="AI61">
        <f>IntLum(Params!$C$7,Params!$C$6,AA61,$A61)*Params!$C$8/$A61</f>
        <v>19.758721429834814</v>
      </c>
      <c r="AJ61">
        <f>IntLum(Params!$C$7,Params!$C$6,AB61,$A61)*Params!$C$8/$A61</f>
        <v>19.073167485318905</v>
      </c>
      <c r="AK61">
        <f>IntLum(Params!$C$7,Params!$C$6,AC61,$A61)*Params!$C$8/$A61</f>
        <v>18.500750766448924</v>
      </c>
      <c r="AL61">
        <f>IntLum(Params!$C$7,Params!$C$6,AD61,$A61)*Params!$C$8/$A61</f>
        <v>17.772275649175587</v>
      </c>
    </row>
    <row r="62" spans="1:38" ht="12.75">
      <c r="A62">
        <v>19.5</v>
      </c>
      <c r="B62">
        <f>IF($A62/B$2-Params!$C$11&gt;0.01,$A62/B$2-Params!$C$11,0.01)</f>
        <v>9</v>
      </c>
      <c r="C62">
        <f>IF($A62/C$2-Params!$C$11&gt;0.01,$A62/C$2-Params!$C$11,0.01)</f>
        <v>5.75</v>
      </c>
      <c r="D62">
        <f>IF($A62/D$2-Params!$C$11&gt;0.01,$A62/D$2-Params!$C$11,0.01)</f>
        <v>4.125</v>
      </c>
      <c r="E62">
        <f>IF($A62/E$2-Params!$C$11&gt;0.01,$A62/E$2-Params!$C$11,0.01)</f>
        <v>3.15</v>
      </c>
      <c r="F62">
        <f>IF($A62/F$2-Params!$C$11&gt;0.01,$A62/F$2-Params!$C$11,0.01)</f>
        <v>2.5</v>
      </c>
      <c r="G62">
        <f>IF($A62/G$2-Params!$C$11&gt;0.01,$A62/G$2-Params!$C$11,0.01)</f>
        <v>2.0357142857142856</v>
      </c>
      <c r="I62">
        <f>VLOOKUP(B62,StackRate!$F$4:$G$1004,2)</f>
        <v>98</v>
      </c>
      <c r="J62">
        <f>VLOOKUP(C62,StackRate!$F$4:$G$1004,2)</f>
        <v>64.4</v>
      </c>
      <c r="K62">
        <f>VLOOKUP(D62,StackRate!$F$4:$G$1004,2)</f>
        <v>46.55</v>
      </c>
      <c r="L62">
        <f>VLOOKUP(E62,StackRate!$F$4:$G$1004,2)</f>
        <v>36.05</v>
      </c>
      <c r="M62">
        <f>VLOOKUP(F62,StackRate!$F$4:$G$1004,2)</f>
        <v>28.7</v>
      </c>
      <c r="N62">
        <f>VLOOKUP(G62,StackRate!$F$4:$G$1004,2)</f>
        <v>23.45</v>
      </c>
      <c r="Q62">
        <f>RecStash(Params!$C$10,Params!$C$9,I62*(1-Params!$C$18*0.01),Q$2,$A62,Params!$C$12,Params!$C$13)</f>
        <v>174.75957463839688</v>
      </c>
      <c r="R62">
        <f>RecStash(Params!$C$10,Params!$C$9,J62*(1-Params!$C$18*0.01),R$2,$A62,Params!$C$12,Params!$C$13)</f>
        <v>171.19663031099415</v>
      </c>
      <c r="S62">
        <f>RecStash(Params!$C$10,Params!$C$9,K62*(1-Params!$C$18*0.01),S$2,$A62,Params!$C$12,Params!$C$13)</f>
        <v>164.638652607216</v>
      </c>
      <c r="T62">
        <f>RecStash(Params!$C$10,Params!$C$9,L62*(1-Params!$C$18*0.01),T$2,$A62,Params!$C$12,Params!$C$13)</f>
        <v>159.2356095732068</v>
      </c>
      <c r="U62">
        <f>RecStash(Params!$C$10,Params!$C$9,M62*(1-Params!$C$18*0.01),U$2,$A62,Params!$C$12,Params!$C$13)</f>
        <v>152.14936429812983</v>
      </c>
      <c r="V62">
        <f>RecStash(Params!$C$10,Params!$C$9,N62*(1-Params!$C$18*0.01),V$2,$A62,Params!$C$12,Params!$C$13)</f>
        <v>145.12156845949838</v>
      </c>
      <c r="Y62">
        <f>(Params!$C$3/250)*LumDensity(Params!$C$5,Params!$C$4,Q62)</f>
        <v>120.94342011696197</v>
      </c>
      <c r="Z62">
        <f>(Params!$C$3/250)*LumDensity(Params!$C$5,Params!$C$4,R62)</f>
        <v>119.01308941018027</v>
      </c>
      <c r="AA62">
        <f>(Params!$C$3/250)*LumDensity(Params!$C$5,Params!$C$4,S62)</f>
        <v>115.40184856190673</v>
      </c>
      <c r="AB62">
        <f>(Params!$C$3/250)*LumDensity(Params!$C$5,Params!$C$4,T62)</f>
        <v>112.36985979093429</v>
      </c>
      <c r="AC62">
        <f>(Params!$C$3/250)*LumDensity(Params!$C$5,Params!$C$4,U62)</f>
        <v>108.31563271385473</v>
      </c>
      <c r="AD62">
        <f>(Params!$C$3/250)*LumDensity(Params!$C$5,Params!$C$4,V62)</f>
        <v>104.20777658667073</v>
      </c>
      <c r="AG62">
        <f>IntLum(Params!$C$7,Params!$C$6,Y62,$A62)*Params!$C$8/$A62</f>
        <v>20.65285741283209</v>
      </c>
      <c r="AH62">
        <f>IntLum(Params!$C$7,Params!$C$6,Z62,$A62)*Params!$C$8/$A62</f>
        <v>20.33092155076232</v>
      </c>
      <c r="AI62">
        <f>IntLum(Params!$C$7,Params!$C$6,AA62,$A62)*Params!$C$8/$A62</f>
        <v>19.72796534606271</v>
      </c>
      <c r="AJ62">
        <f>IntLum(Params!$C$7,Params!$C$6,AB62,$A62)*Params!$C$8/$A62</f>
        <v>19.221039049793006</v>
      </c>
      <c r="AK62">
        <f>IntLum(Params!$C$7,Params!$C$6,AC62,$A62)*Params!$C$8/$A62</f>
        <v>18.542225465173868</v>
      </c>
      <c r="AL62">
        <f>IntLum(Params!$C$7,Params!$C$6,AD62,$A62)*Params!$C$8/$A62</f>
        <v>17.853294845937167</v>
      </c>
    </row>
    <row r="63" spans="1:38" ht="12.75">
      <c r="A63">
        <v>19.75</v>
      </c>
      <c r="B63">
        <f>IF($A63/B$2-Params!$C$11&gt;0.01,$A63/B$2-Params!$C$11,0.01)</f>
        <v>9.125</v>
      </c>
      <c r="C63">
        <f>IF($A63/C$2-Params!$C$11&gt;0.01,$A63/C$2-Params!$C$11,0.01)</f>
        <v>5.833333333333333</v>
      </c>
      <c r="D63">
        <f>IF($A63/D$2-Params!$C$11&gt;0.01,$A63/D$2-Params!$C$11,0.01)</f>
        <v>4.1875</v>
      </c>
      <c r="E63">
        <f>IF($A63/E$2-Params!$C$11&gt;0.01,$A63/E$2-Params!$C$11,0.01)</f>
        <v>3.2</v>
      </c>
      <c r="F63">
        <f>IF($A63/F$2-Params!$C$11&gt;0.01,$A63/F$2-Params!$C$11,0.01)</f>
        <v>2.5416666666666665</v>
      </c>
      <c r="G63">
        <f>IF($A63/G$2-Params!$C$11&gt;0.01,$A63/G$2-Params!$C$11,0.01)</f>
        <v>2.0714285714285716</v>
      </c>
      <c r="I63">
        <f>VLOOKUP(B63,StackRate!$F$4:$G$1004,2)</f>
        <v>99.05</v>
      </c>
      <c r="J63">
        <f>VLOOKUP(C63,StackRate!$F$4:$G$1004,2)</f>
        <v>65.45</v>
      </c>
      <c r="K63">
        <f>VLOOKUP(D63,StackRate!$F$4:$G$1004,2)</f>
        <v>47.25</v>
      </c>
      <c r="L63">
        <f>VLOOKUP(E63,StackRate!$F$4:$G$1004,2)</f>
        <v>36.75</v>
      </c>
      <c r="M63">
        <f>VLOOKUP(F63,StackRate!$F$4:$G$1004,2)</f>
        <v>29.05</v>
      </c>
      <c r="N63">
        <f>VLOOKUP(G63,StackRate!$F$4:$G$1004,2)</f>
        <v>23.8</v>
      </c>
      <c r="Q63">
        <f>RecStash(Params!$C$10,Params!$C$9,I63*(1-Params!$C$18*0.01),Q$2,$A63,Params!$C$12,Params!$C$13)</f>
        <v>176.54995862061384</v>
      </c>
      <c r="R63">
        <f>RecStash(Params!$C$10,Params!$C$9,J63*(1-Params!$C$18*0.01),R$2,$A63,Params!$C$12,Params!$C$13)</f>
        <v>173.86999661769144</v>
      </c>
      <c r="S63">
        <f>RecStash(Params!$C$10,Params!$C$9,K63*(1-Params!$C$18*0.01),S$2,$A63,Params!$C$12,Params!$C$13)</f>
        <v>167.00158765615888</v>
      </c>
      <c r="T63">
        <f>RecStash(Params!$C$10,Params!$C$9,L63*(1-Params!$C$18*0.01),T$2,$A63,Params!$C$12,Params!$C$13)</f>
        <v>162.19498135628623</v>
      </c>
      <c r="U63">
        <f>RecStash(Params!$C$10,Params!$C$9,M63*(1-Params!$C$18*0.01),U$2,$A63,Params!$C$12,Params!$C$13)</f>
        <v>153.91213365902988</v>
      </c>
      <c r="V63">
        <f>RecStash(Params!$C$10,Params!$C$9,N63*(1-Params!$C$18*0.01),V$2,$A63,Params!$C$12,Params!$C$13)</f>
        <v>147.18844844276813</v>
      </c>
      <c r="Y63">
        <f>(Params!$C$3/250)*LumDensity(Params!$C$5,Params!$C$4,Q63)</f>
        <v>121.90500042647224</v>
      </c>
      <c r="Z63">
        <f>(Params!$C$3/250)*LumDensity(Params!$C$5,Params!$C$4,R63)</f>
        <v>120.46355241001015</v>
      </c>
      <c r="AA63">
        <f>(Params!$C$3/250)*LumDensity(Params!$C$5,Params!$C$4,S63)</f>
        <v>116.71173262027497</v>
      </c>
      <c r="AB63">
        <f>(Params!$C$3/250)*LumDensity(Params!$C$5,Params!$C$4,T63)</f>
        <v>114.0368982639294</v>
      </c>
      <c r="AC63">
        <f>(Params!$C$3/250)*LumDensity(Params!$C$5,Params!$C$4,U63)</f>
        <v>109.33239670113777</v>
      </c>
      <c r="AD63">
        <f>(Params!$C$3/250)*LumDensity(Params!$C$5,Params!$C$4,V63)</f>
        <v>105.42490075461303</v>
      </c>
      <c r="AG63">
        <f>IntLum(Params!$C$7,Params!$C$6,Y63,$A63)*Params!$C$8/$A63</f>
        <v>20.66761052920041</v>
      </c>
      <c r="AH63">
        <f>IntLum(Params!$C$7,Params!$C$6,Z63,$A63)*Params!$C$8/$A63</f>
        <v>20.42903778362415</v>
      </c>
      <c r="AI63">
        <f>IntLum(Params!$C$7,Params!$C$6,AA63,$A63)*Params!$C$8/$A63</f>
        <v>19.807414213979744</v>
      </c>
      <c r="AJ63">
        <f>IntLum(Params!$C$7,Params!$C$6,AB63,$A63)*Params!$C$8/$A63</f>
        <v>19.363647417264932</v>
      </c>
      <c r="AK63">
        <f>IntLum(Params!$C$7,Params!$C$6,AC63,$A63)*Params!$C$8/$A63</f>
        <v>18.581971459035966</v>
      </c>
      <c r="AL63">
        <f>IntLum(Params!$C$7,Params!$C$6,AD63,$A63)*Params!$C$8/$A63</f>
        <v>17.93158154585406</v>
      </c>
    </row>
    <row r="64" spans="1:38" ht="12.75">
      <c r="A64">
        <v>20</v>
      </c>
      <c r="B64">
        <f>IF($A64/B$2-Params!$C$11&gt;0.01,$A64/B$2-Params!$C$11,0.01)</f>
        <v>9.25</v>
      </c>
      <c r="C64">
        <f>IF($A64/C$2-Params!$C$11&gt;0.01,$A64/C$2-Params!$C$11,0.01)</f>
        <v>5.916666666666667</v>
      </c>
      <c r="D64">
        <f>IF($A64/D$2-Params!$C$11&gt;0.01,$A64/D$2-Params!$C$11,0.01)</f>
        <v>4.25</v>
      </c>
      <c r="E64">
        <f>IF($A64/E$2-Params!$C$11&gt;0.01,$A64/E$2-Params!$C$11,0.01)</f>
        <v>3.25</v>
      </c>
      <c r="F64">
        <f>IF($A64/F$2-Params!$C$11&gt;0.01,$A64/F$2-Params!$C$11,0.01)</f>
        <v>2.5833333333333335</v>
      </c>
      <c r="G64">
        <f>IF($A64/G$2-Params!$C$11&gt;0.01,$A64/G$2-Params!$C$11,0.01)</f>
        <v>2.107142857142857</v>
      </c>
      <c r="I64">
        <f>VLOOKUP(B64,StackRate!$F$4:$G$1004,2)</f>
        <v>100.45</v>
      </c>
      <c r="J64">
        <f>VLOOKUP(C64,StackRate!$F$4:$G$1004,2)</f>
        <v>66.15</v>
      </c>
      <c r="K64">
        <f>VLOOKUP(D64,StackRate!$F$4:$G$1004,2)</f>
        <v>47.95</v>
      </c>
      <c r="L64">
        <f>VLOOKUP(E64,StackRate!$F$4:$G$1004,2)</f>
        <v>37.1</v>
      </c>
      <c r="M64">
        <f>VLOOKUP(F64,StackRate!$F$4:$G$1004,2)</f>
        <v>29.75</v>
      </c>
      <c r="N64">
        <f>VLOOKUP(G64,StackRate!$F$4:$G$1004,2)</f>
        <v>24.15</v>
      </c>
      <c r="Q64">
        <f>RecStash(Params!$C$10,Params!$C$9,I64*(1-Params!$C$18*0.01),Q$2,$A64,Params!$C$12,Params!$C$13)</f>
        <v>178.94917817144773</v>
      </c>
      <c r="R64">
        <f>RecStash(Params!$C$10,Params!$C$9,J64*(1-Params!$C$18*0.01),R$2,$A64,Params!$C$12,Params!$C$13)</f>
        <v>175.63581906231227</v>
      </c>
      <c r="S64">
        <f>RecStash(Params!$C$10,Params!$C$9,K64*(1-Params!$C$18*0.01),S$2,$A64,Params!$C$12,Params!$C$13)</f>
        <v>169.3612725008927</v>
      </c>
      <c r="T64">
        <f>RecStash(Params!$C$10,Params!$C$9,L64*(1-Params!$C$18*0.01),T$2,$A64,Params!$C$12,Params!$C$13)</f>
        <v>163.65274733238695</v>
      </c>
      <c r="U64">
        <f>RecStash(Params!$C$10,Params!$C$9,M64*(1-Params!$C$18*0.01),U$2,$A64,Params!$C$12,Params!$C$13)</f>
        <v>157.46982405862437</v>
      </c>
      <c r="V64">
        <f>RecStash(Params!$C$10,Params!$C$9,N64*(1-Params!$C$18*0.01),V$2,$A64,Params!$C$12,Params!$C$13)</f>
        <v>149.2524997927757</v>
      </c>
      <c r="Y64">
        <f>(Params!$C$3/250)*LumDensity(Params!$C$5,Params!$C$4,Q64)</f>
        <v>123.18475099119414</v>
      </c>
      <c r="Z64">
        <f>(Params!$C$3/250)*LumDensity(Params!$C$5,Params!$C$4,R64)</f>
        <v>121.41473702931887</v>
      </c>
      <c r="AA64">
        <f>(Params!$C$3/250)*LumDensity(Params!$C$5,Params!$C$4,S64)</f>
        <v>118.01003282962857</v>
      </c>
      <c r="AB64">
        <f>(Params!$C$3/250)*LumDensity(Params!$C$5,Params!$C$4,T64)</f>
        <v>114.85241754309511</v>
      </c>
      <c r="AC64">
        <f>(Params!$C$3/250)*LumDensity(Params!$C$5,Params!$C$4,U64)</f>
        <v>111.36785425831287</v>
      </c>
      <c r="AD64">
        <f>(Params!$C$3/250)*LumDensity(Params!$C$5,Params!$C$4,V64)</f>
        <v>106.6328747028624</v>
      </c>
      <c r="AG64">
        <f>IntLum(Params!$C$7,Params!$C$6,Y64,$A64)*Params!$C$8/$A64</f>
        <v>20.734387973004917</v>
      </c>
      <c r="AH64">
        <f>IntLum(Params!$C$7,Params!$C$6,Z64,$A64)*Params!$C$8/$A64</f>
        <v>20.443637549908324</v>
      </c>
      <c r="AI64">
        <f>IntLum(Params!$C$7,Params!$C$6,AA64,$A64)*Params!$C$8/$A64</f>
        <v>19.88376670405828</v>
      </c>
      <c r="AJ64">
        <f>IntLum(Params!$C$7,Params!$C$6,AB64,$A64)*Params!$C$8/$A64</f>
        <v>19.363823783677958</v>
      </c>
      <c r="AK64">
        <f>IntLum(Params!$C$7,Params!$C$6,AC64,$A64)*Params!$C$8/$A64</f>
        <v>18.789260006534864</v>
      </c>
      <c r="AL64">
        <f>IntLum(Params!$C$7,Params!$C$6,AD64,$A64)*Params!$C$8/$A64</f>
        <v>18.007200177863513</v>
      </c>
    </row>
    <row r="65" spans="1:38" ht="12.75">
      <c r="A65">
        <v>20.25</v>
      </c>
      <c r="B65">
        <f>IF($A65/B$2-Params!$C$11&gt;0.01,$A65/B$2-Params!$C$11,0.01)</f>
        <v>9.375</v>
      </c>
      <c r="C65">
        <f>IF($A65/C$2-Params!$C$11&gt;0.01,$A65/C$2-Params!$C$11,0.01)</f>
        <v>6</v>
      </c>
      <c r="D65">
        <f>IF($A65/D$2-Params!$C$11&gt;0.01,$A65/D$2-Params!$C$11,0.01)</f>
        <v>4.3125</v>
      </c>
      <c r="E65">
        <f>IF($A65/E$2-Params!$C$11&gt;0.01,$A65/E$2-Params!$C$11,0.01)</f>
        <v>3.3</v>
      </c>
      <c r="F65">
        <f>IF($A65/F$2-Params!$C$11&gt;0.01,$A65/F$2-Params!$C$11,0.01)</f>
        <v>2.625</v>
      </c>
      <c r="G65">
        <f>IF($A65/G$2-Params!$C$11&gt;0.01,$A65/G$2-Params!$C$11,0.01)</f>
        <v>2.142857142857143</v>
      </c>
      <c r="I65">
        <f>VLOOKUP(B65,StackRate!$F$4:$G$1004,2)</f>
        <v>101.5</v>
      </c>
      <c r="J65">
        <f>VLOOKUP(C65,StackRate!$F$4:$G$1004,2)</f>
        <v>67.2</v>
      </c>
      <c r="K65">
        <f>VLOOKUP(D65,StackRate!$F$4:$G$1004,2)</f>
        <v>49</v>
      </c>
      <c r="L65">
        <f>VLOOKUP(E65,StackRate!$F$4:$G$1004,2)</f>
        <v>37.8</v>
      </c>
      <c r="M65">
        <f>VLOOKUP(F65,StackRate!$F$4:$G$1004,2)</f>
        <v>30.1</v>
      </c>
      <c r="N65">
        <f>VLOOKUP(G65,StackRate!$F$4:$G$1004,2)</f>
        <v>24.5</v>
      </c>
      <c r="Q65">
        <f>RecStash(Params!$C$10,Params!$C$9,I65*(1-Params!$C$18*0.01),Q$2,$A65,Params!$C$12,Params!$C$13)</f>
        <v>180.73574953917029</v>
      </c>
      <c r="R65">
        <f>RecStash(Params!$C$10,Params!$C$9,J65*(1-Params!$C$18*0.01),R$2,$A65,Params!$C$12,Params!$C$13)</f>
        <v>178.30282153548345</v>
      </c>
      <c r="S65">
        <f>RecStash(Params!$C$10,Params!$C$9,K65*(1-Params!$C$18*0.01),S$2,$A65,Params!$C$12,Params!$C$13)</f>
        <v>172.91591519237335</v>
      </c>
      <c r="T65">
        <f>RecStash(Params!$C$10,Params!$C$9,L65*(1-Params!$C$18*0.01),T$2,$A65,Params!$C$12,Params!$C$13)</f>
        <v>166.60439062801737</v>
      </c>
      <c r="U65">
        <f>RecStash(Params!$C$10,Params!$C$9,M65*(1-Params!$C$18*0.01),U$2,$A65,Params!$C$12,Params!$C$13)</f>
        <v>159.22653778695317</v>
      </c>
      <c r="V65">
        <f>RecStash(Params!$C$10,Params!$C$9,N65*(1-Params!$C$18*0.01),V$2,$A65,Params!$C$12,Params!$C$13)</f>
        <v>151.31372618959762</v>
      </c>
      <c r="Y65">
        <f>(Params!$C$3/250)*LumDensity(Params!$C$5,Params!$C$4,Q65)</f>
        <v>124.13114888783478</v>
      </c>
      <c r="Z65">
        <f>(Params!$C$3/250)*LumDensity(Params!$C$5,Params!$C$4,R65)</f>
        <v>122.84097703954563</v>
      </c>
      <c r="AA65">
        <f>(Params!$C$3/250)*LumDensity(Params!$C$5,Params!$C$4,S65)</f>
        <v>119.94734538914486</v>
      </c>
      <c r="AB65">
        <f>(Params!$C$3/250)*LumDensity(Params!$C$5,Params!$C$4,T65)</f>
        <v>116.49223333156289</v>
      </c>
      <c r="AC65">
        <f>(Params!$C$3/250)*LumDensity(Params!$C$5,Params!$C$4,U65)</f>
        <v>112.36472594075018</v>
      </c>
      <c r="AD65">
        <f>(Params!$C$3/250)*LumDensity(Params!$C$5,Params!$C$4,V65)</f>
        <v>107.83173131509577</v>
      </c>
      <c r="AG65">
        <f>IntLum(Params!$C$7,Params!$C$6,Y65,$A65)*Params!$C$8/$A65</f>
        <v>20.74583506044478</v>
      </c>
      <c r="AH65">
        <f>IntLum(Params!$C$7,Params!$C$6,Z65,$A65)*Params!$C$8/$A65</f>
        <v>20.535495268357387</v>
      </c>
      <c r="AI65">
        <f>IntLum(Params!$C$7,Params!$C$6,AA65,$A65)*Params!$C$8/$A65</f>
        <v>20.063328675559177</v>
      </c>
      <c r="AJ65">
        <f>IntLum(Params!$C$7,Params!$C$6,AB65,$A65)*Params!$C$8/$A65</f>
        <v>19.49879914951762</v>
      </c>
      <c r="AK65">
        <f>IntLum(Params!$C$7,Params!$C$6,AC65,$A65)*Params!$C$8/$A65</f>
        <v>18.823347746951633</v>
      </c>
      <c r="AL65">
        <f>IntLum(Params!$C$7,Params!$C$6,AD65,$A65)*Params!$C$8/$A65</f>
        <v>18.080213339457167</v>
      </c>
    </row>
    <row r="66" spans="1:38" ht="12.75">
      <c r="A66">
        <v>20.5</v>
      </c>
      <c r="B66">
        <f>IF($A66/B$2-Params!$C$11&gt;0.01,$A66/B$2-Params!$C$11,0.01)</f>
        <v>9.5</v>
      </c>
      <c r="C66">
        <f>IF($A66/C$2-Params!$C$11&gt;0.01,$A66/C$2-Params!$C$11,0.01)</f>
        <v>6.083333333333333</v>
      </c>
      <c r="D66">
        <f>IF($A66/D$2-Params!$C$11&gt;0.01,$A66/D$2-Params!$C$11,0.01)</f>
        <v>4.375</v>
      </c>
      <c r="E66">
        <f>IF($A66/E$2-Params!$C$11&gt;0.01,$A66/E$2-Params!$C$11,0.01)</f>
        <v>3.3499999999999996</v>
      </c>
      <c r="F66">
        <f>IF($A66/F$2-Params!$C$11&gt;0.01,$A66/F$2-Params!$C$11,0.01)</f>
        <v>2.6666666666666665</v>
      </c>
      <c r="G66">
        <f>IF($A66/G$2-Params!$C$11&gt;0.01,$A66/G$2-Params!$C$11,0.01)</f>
        <v>2.1785714285714284</v>
      </c>
      <c r="I66">
        <f>VLOOKUP(B66,StackRate!$F$4:$G$1004,2)</f>
        <v>102.55</v>
      </c>
      <c r="J66">
        <f>VLOOKUP(C66,StackRate!$F$4:$G$1004,2)</f>
        <v>67.9</v>
      </c>
      <c r="K66">
        <f>VLOOKUP(D66,StackRate!$F$4:$G$1004,2)</f>
        <v>49.7</v>
      </c>
      <c r="L66">
        <f>VLOOKUP(E66,StackRate!$F$4:$G$1004,2)</f>
        <v>38.15</v>
      </c>
      <c r="M66">
        <f>VLOOKUP(F66,StackRate!$F$4:$G$1004,2)</f>
        <v>30.45</v>
      </c>
      <c r="N66">
        <f>VLOOKUP(G66,StackRate!$F$4:$G$1004,2)</f>
        <v>24.85</v>
      </c>
      <c r="Q66">
        <f>RecStash(Params!$C$10,Params!$C$9,I66*(1-Params!$C$18*0.01),Q$2,$A66,Params!$C$12,Params!$C$13)</f>
        <v>182.52062726598635</v>
      </c>
      <c r="R66">
        <f>RecStash(Params!$C$10,Params!$C$9,J66*(1-Params!$C$18*0.01),R$2,$A66,Params!$C$12,Params!$C$13)</f>
        <v>180.06405042856528</v>
      </c>
      <c r="S66">
        <f>RecStash(Params!$C$10,Params!$C$9,K66*(1-Params!$C$18*0.01),S$2,$A66,Params!$C$12,Params!$C$13)</f>
        <v>175.26777463392054</v>
      </c>
      <c r="T66">
        <f>RecStash(Params!$C$10,Params!$C$9,L66*(1-Params!$C$18*0.01),T$2,$A66,Params!$C$12,Params!$C$13)</f>
        <v>168.0577671745314</v>
      </c>
      <c r="U66">
        <f>RecStash(Params!$C$10,Params!$C$9,M66*(1-Params!$C$18*0.01),U$2,$A66,Params!$C$12,Params!$C$13)</f>
        <v>160.9810965659896</v>
      </c>
      <c r="V66">
        <f>RecStash(Params!$C$10,Params!$C$9,N66*(1-Params!$C$18*0.01),V$2,$A66,Params!$C$12,Params!$C$13)</f>
        <v>153.37213130883717</v>
      </c>
      <c r="Y66">
        <f>(Params!$C$3/250)*LumDensity(Params!$C$5,Params!$C$4,Q66)</f>
        <v>125.07105399067063</v>
      </c>
      <c r="Z66">
        <f>(Params!$C$3/250)*LumDensity(Params!$C$5,Params!$C$4,R66)</f>
        <v>123.77598802636766</v>
      </c>
      <c r="AA66">
        <f>(Params!$C$3/250)*LumDensity(Params!$C$5,Params!$C$4,S66)</f>
        <v>121.21693640009818</v>
      </c>
      <c r="AB66">
        <f>(Params!$C$3/250)*LumDensity(Params!$C$5,Params!$C$4,T66)</f>
        <v>117.29405180944991</v>
      </c>
      <c r="AC66">
        <f>(Params!$C$3/250)*LumDensity(Params!$C$5,Params!$C$4,U66)</f>
        <v>113.3549668748772</v>
      </c>
      <c r="AD66">
        <f>(Params!$C$3/250)*LumDensity(Params!$C$5,Params!$C$4,V66)</f>
        <v>109.02150337707697</v>
      </c>
      <c r="AG66">
        <f>IntLum(Params!$C$7,Params!$C$6,Y66,$A66)*Params!$C$8/$A66</f>
        <v>20.756056796349295</v>
      </c>
      <c r="AH66">
        <f>IntLum(Params!$C$7,Params!$C$6,Z66,$A66)*Params!$C$8/$A66</f>
        <v>20.546470924203923</v>
      </c>
      <c r="AI66">
        <f>IntLum(Params!$C$7,Params!$C$6,AA66,$A66)*Params!$C$8/$A66</f>
        <v>20.131994813754034</v>
      </c>
      <c r="AJ66">
        <f>IntLum(Params!$C$7,Params!$C$6,AB66,$A66)*Params!$C$8/$A66</f>
        <v>19.49576519574231</v>
      </c>
      <c r="AK66">
        <f>IntLum(Params!$C$7,Params!$C$6,AC66,$A66)*Params!$C$8/$A66</f>
        <v>18.855861546442014</v>
      </c>
      <c r="AL66">
        <f>IntLum(Params!$C$7,Params!$C$6,AD66,$A66)*Params!$C$8/$A66</f>
        <v>18.150681860833107</v>
      </c>
    </row>
    <row r="67" spans="1:38" ht="12.75">
      <c r="A67">
        <v>20.75</v>
      </c>
      <c r="B67">
        <f>IF($A67/B$2-Params!$C$11&gt;0.01,$A67/B$2-Params!$C$11,0.01)</f>
        <v>9.625</v>
      </c>
      <c r="C67">
        <f>IF($A67/C$2-Params!$C$11&gt;0.01,$A67/C$2-Params!$C$11,0.01)</f>
        <v>6.166666666666667</v>
      </c>
      <c r="D67">
        <f>IF($A67/D$2-Params!$C$11&gt;0.01,$A67/D$2-Params!$C$11,0.01)</f>
        <v>4.4375</v>
      </c>
      <c r="E67">
        <f>IF($A67/E$2-Params!$C$11&gt;0.01,$A67/E$2-Params!$C$11,0.01)</f>
        <v>3.4000000000000004</v>
      </c>
      <c r="F67">
        <f>IF($A67/F$2-Params!$C$11&gt;0.01,$A67/F$2-Params!$C$11,0.01)</f>
        <v>2.7083333333333335</v>
      </c>
      <c r="G67">
        <f>IF($A67/G$2-Params!$C$11&gt;0.01,$A67/G$2-Params!$C$11,0.01)</f>
        <v>2.2142857142857144</v>
      </c>
      <c r="I67">
        <f>VLOOKUP(B67,StackRate!$F$4:$G$1004,2)</f>
        <v>103.95</v>
      </c>
      <c r="J67">
        <f>VLOOKUP(C67,StackRate!$F$4:$G$1004,2)</f>
        <v>68.6</v>
      </c>
      <c r="K67">
        <f>VLOOKUP(D67,StackRate!$F$4:$G$1004,2)</f>
        <v>50.4</v>
      </c>
      <c r="L67">
        <f>VLOOKUP(E67,StackRate!$F$4:$G$1004,2)</f>
        <v>38.85</v>
      </c>
      <c r="M67">
        <f>VLOOKUP(F67,StackRate!$F$4:$G$1004,2)</f>
        <v>30.8</v>
      </c>
      <c r="N67">
        <f>VLOOKUP(G67,StackRate!$F$4:$G$1004,2)</f>
        <v>25.2</v>
      </c>
      <c r="Q67">
        <f>RecStash(Params!$C$10,Params!$C$9,I67*(1-Params!$C$18*0.01),Q$2,$A67,Params!$C$12,Params!$C$13)</f>
        <v>184.91299227113078</v>
      </c>
      <c r="R67">
        <f>RecStash(Params!$C$10,Params!$C$9,J67*(1-Params!$C$18*0.01),R$2,$A67,Params!$C$12,Params!$C$13)</f>
        <v>181.82336026444074</v>
      </c>
      <c r="S67">
        <f>RecStash(Params!$C$10,Params!$C$9,K67*(1-Params!$C$18*0.01),S$2,$A67,Params!$C$12,Params!$C$13)</f>
        <v>177.61639729668045</v>
      </c>
      <c r="T67">
        <f>RecStash(Params!$C$10,Params!$C$9,L67*(1-Params!$C$18*0.01),T$2,$A67,Params!$C$12,Params!$C$13)</f>
        <v>171.00170108637377</v>
      </c>
      <c r="U67">
        <f>RecStash(Params!$C$10,Params!$C$9,M67*(1-Params!$C$18*0.01),U$2,$A67,Params!$C$12,Params!$C$13)</f>
        <v>162.73350290842436</v>
      </c>
      <c r="V67">
        <f>RecStash(Params!$C$10,Params!$C$9,N67*(1-Params!$C$18*0.01),V$2,$A67,Params!$C$12,Params!$C$13)</f>
        <v>155.42771882162833</v>
      </c>
      <c r="Y67">
        <f>(Params!$C$3/250)*LumDensity(Params!$C$5,Params!$C$4,Q67)</f>
        <v>126.32208569253</v>
      </c>
      <c r="Z67">
        <f>(Params!$C$3/250)*LumDensity(Params!$C$5,Params!$C$4,R67)</f>
        <v>124.70454336740706</v>
      </c>
      <c r="AA67">
        <f>(Params!$C$3/250)*LumDensity(Params!$C$5,Params!$C$4,S67)</f>
        <v>122.47508950653251</v>
      </c>
      <c r="AB67">
        <f>(Params!$C$3/250)*LumDensity(Params!$C$5,Params!$C$4,T67)</f>
        <v>118.90683771888781</v>
      </c>
      <c r="AC67">
        <f>(Params!$C$3/250)*LumDensity(Params!$C$5,Params!$C$4,U67)</f>
        <v>114.3385983809033</v>
      </c>
      <c r="AD67">
        <f>(Params!$C$3/250)*LumDensity(Params!$C$5,Params!$C$4,V67)</f>
        <v>110.20222357692195</v>
      </c>
      <c r="AG67">
        <f>IntLum(Params!$C$7,Params!$C$6,Y67,$A67)*Params!$C$8/$A67</f>
        <v>20.816087951162178</v>
      </c>
      <c r="AH67">
        <f>IntLum(Params!$C$7,Params!$C$6,Z67,$A67)*Params!$C$8/$A67</f>
        <v>20.556242531233735</v>
      </c>
      <c r="AI67">
        <f>IntLum(Params!$C$7,Params!$C$6,AA67,$A67)*Params!$C$8/$A67</f>
        <v>20.19780819588663</v>
      </c>
      <c r="AJ67">
        <f>IntLum(Params!$C$7,Params!$C$6,AB67,$A67)*Params!$C$8/$A67</f>
        <v>19.623433190521983</v>
      </c>
      <c r="AK67">
        <f>IntLum(Params!$C$7,Params!$C$6,AC67,$A67)*Params!$C$8/$A67</f>
        <v>18.88683785905606</v>
      </c>
      <c r="AL67">
        <f>IntLum(Params!$C$7,Params!$C$6,AD67,$A67)*Params!$C$8/$A67</f>
        <v>18.218664866346334</v>
      </c>
    </row>
    <row r="68" spans="1:38" ht="12.75">
      <c r="A68">
        <v>21</v>
      </c>
      <c r="B68">
        <f>IF($A68/B$2-Params!$C$11&gt;0.01,$A68/B$2-Params!$C$11,0.01)</f>
        <v>9.75</v>
      </c>
      <c r="C68">
        <f>IF($A68/C$2-Params!$C$11&gt;0.01,$A68/C$2-Params!$C$11,0.01)</f>
        <v>6.25</v>
      </c>
      <c r="D68">
        <f>IF($A68/D$2-Params!$C$11&gt;0.01,$A68/D$2-Params!$C$11,0.01)</f>
        <v>4.5</v>
      </c>
      <c r="E68">
        <f>IF($A68/E$2-Params!$C$11&gt;0.01,$A68/E$2-Params!$C$11,0.01)</f>
        <v>3.45</v>
      </c>
      <c r="F68">
        <f>IF($A68/F$2-Params!$C$11&gt;0.01,$A68/F$2-Params!$C$11,0.01)</f>
        <v>2.75</v>
      </c>
      <c r="G68">
        <f>IF($A68/G$2-Params!$C$11&gt;0.01,$A68/G$2-Params!$C$11,0.01)</f>
        <v>2.25</v>
      </c>
      <c r="I68">
        <f>VLOOKUP(B68,StackRate!$F$4:$G$1004,2)</f>
        <v>105.35</v>
      </c>
      <c r="J68">
        <f>VLOOKUP(C68,StackRate!$F$4:$G$1004,2)</f>
        <v>70</v>
      </c>
      <c r="K68">
        <f>VLOOKUP(D68,StackRate!$F$4:$G$1004,2)</f>
        <v>51.1</v>
      </c>
      <c r="L68">
        <f>VLOOKUP(E68,StackRate!$F$4:$G$1004,2)</f>
        <v>39.2</v>
      </c>
      <c r="M68">
        <f>VLOOKUP(F68,StackRate!$F$4:$G$1004,2)</f>
        <v>31.5</v>
      </c>
      <c r="N68">
        <f>VLOOKUP(G68,StackRate!$F$4:$G$1004,2)</f>
        <v>25.55</v>
      </c>
      <c r="Q68">
        <f>RecStash(Params!$C$10,Params!$C$9,I68*(1-Params!$C$18*0.01),Q$2,$A68,Params!$C$12,Params!$C$13)</f>
        <v>187.30273547434115</v>
      </c>
      <c r="R68">
        <f>RecStash(Params!$C$10,Params!$C$9,J68*(1-Params!$C$18*0.01),R$2,$A68,Params!$C$12,Params!$C$13)</f>
        <v>185.38167797750876</v>
      </c>
      <c r="S68">
        <f>RecStash(Params!$C$10,Params!$C$9,K68*(1-Params!$C$18*0.01),S$2,$A68,Params!$C$12,Params!$C$13)</f>
        <v>179.96178716521695</v>
      </c>
      <c r="T68">
        <f>RecStash(Params!$C$10,Params!$C$9,L68*(1-Params!$C$18*0.01),T$2,$A68,Params!$C$12,Params!$C$13)</f>
        <v>172.4506997920809</v>
      </c>
      <c r="U68">
        <f>RecStash(Params!$C$10,Params!$C$9,M68*(1-Params!$C$18*0.01),U$2,$A68,Params!$C$12,Params!$C$13)</f>
        <v>166.272619615319</v>
      </c>
      <c r="V68">
        <f>RecStash(Params!$C$10,Params!$C$9,N68*(1-Params!$C$18*0.01),V$2,$A68,Params!$C$12,Params!$C$13)</f>
        <v>157.48049239464237</v>
      </c>
      <c r="Y68">
        <f>(Params!$C$3/250)*LumDensity(Params!$C$5,Params!$C$4,Q68)</f>
        <v>127.56171487628156</v>
      </c>
      <c r="Z68">
        <f>(Params!$C$3/250)*LumDensity(Params!$C$5,Params!$C$4,R68)</f>
        <v>126.56599692304405</v>
      </c>
      <c r="AA68">
        <f>(Params!$C$3/250)*LumDensity(Params!$C$5,Params!$C$4,S68)</f>
        <v>123.72184685641668</v>
      </c>
      <c r="AB68">
        <f>(Params!$C$3/250)*LumDensity(Params!$C$5,Params!$C$4,T68)</f>
        <v>119.69506038697702</v>
      </c>
      <c r="AC68">
        <f>(Params!$C$3/250)*LumDensity(Params!$C$5,Params!$C$4,U68)</f>
        <v>116.30867751515014</v>
      </c>
      <c r="AD68">
        <f>(Params!$C$3/250)*LumDensity(Params!$C$5,Params!$C$4,V68)</f>
        <v>111.3739245053651</v>
      </c>
      <c r="AG68">
        <f>IntLum(Params!$C$7,Params!$C$6,Y68,$A68)*Params!$C$8/$A68</f>
        <v>20.873415154999144</v>
      </c>
      <c r="AH68">
        <f>IntLum(Params!$C$7,Params!$C$6,Z68,$A68)*Params!$C$8/$A68</f>
        <v>20.71466265634318</v>
      </c>
      <c r="AI68">
        <f>IntLum(Params!$C$7,Params!$C$6,AA68,$A68)*Params!$C$8/$A68</f>
        <v>20.26083611480972</v>
      </c>
      <c r="AJ68">
        <f>IntLum(Params!$C$7,Params!$C$6,AB68,$A68)*Params!$C$8/$A68</f>
        <v>19.617368848997454</v>
      </c>
      <c r="AK68">
        <f>IntLum(Params!$C$7,Params!$C$6,AC68,$A68)*Params!$C$8/$A68</f>
        <v>19.075390300462086</v>
      </c>
      <c r="AL68">
        <f>IntLum(Params!$C$7,Params!$C$6,AD68,$A68)*Params!$C$8/$A68</f>
        <v>18.284219833390836</v>
      </c>
    </row>
    <row r="69" spans="1:38" ht="12.75">
      <c r="A69">
        <v>21.25</v>
      </c>
      <c r="B69">
        <f>IF($A69/B$2-Params!$C$11&gt;0.01,$A69/B$2-Params!$C$11,0.01)</f>
        <v>9.875</v>
      </c>
      <c r="C69">
        <f>IF($A69/C$2-Params!$C$11&gt;0.01,$A69/C$2-Params!$C$11,0.01)</f>
        <v>6.333333333333333</v>
      </c>
      <c r="D69">
        <f>IF($A69/D$2-Params!$C$11&gt;0.01,$A69/D$2-Params!$C$11,0.01)</f>
        <v>4.5625</v>
      </c>
      <c r="E69">
        <f>IF($A69/E$2-Params!$C$11&gt;0.01,$A69/E$2-Params!$C$11,0.01)</f>
        <v>3.5</v>
      </c>
      <c r="F69">
        <f>IF($A69/F$2-Params!$C$11&gt;0.01,$A69/F$2-Params!$C$11,0.01)</f>
        <v>2.7916666666666665</v>
      </c>
      <c r="G69">
        <f>IF($A69/G$2-Params!$C$11&gt;0.01,$A69/G$2-Params!$C$11,0.01)</f>
        <v>2.2857142857142856</v>
      </c>
      <c r="I69">
        <f>VLOOKUP(B69,StackRate!$F$4:$G$1004,2)</f>
        <v>106.4</v>
      </c>
      <c r="J69">
        <f>VLOOKUP(C69,StackRate!$F$4:$G$1004,2)</f>
        <v>70.7</v>
      </c>
      <c r="K69">
        <f>VLOOKUP(D69,StackRate!$F$4:$G$1004,2)</f>
        <v>51.45</v>
      </c>
      <c r="L69">
        <f>VLOOKUP(E69,StackRate!$F$4:$G$1004,2)</f>
        <v>39.9</v>
      </c>
      <c r="M69">
        <f>VLOOKUP(F69,StackRate!$F$4:$G$1004,2)</f>
        <v>31.85</v>
      </c>
      <c r="N69">
        <f>VLOOKUP(G69,StackRate!$F$4:$G$1004,2)</f>
        <v>25.9</v>
      </c>
      <c r="Q69">
        <f>RecStash(Params!$C$10,Params!$C$9,I69*(1-Params!$C$18*0.01),Q$2,$A69,Params!$C$12,Params!$C$13)</f>
        <v>189.08170060717933</v>
      </c>
      <c r="R69">
        <f>RecStash(Params!$C$10,Params!$C$9,J69*(1-Params!$C$18*0.01),R$2,$A69,Params!$C$12,Params!$C$13)</f>
        <v>187.13566220483182</v>
      </c>
      <c r="S69">
        <f>RecStash(Params!$C$10,Params!$C$9,K69*(1-Params!$C$18*0.01),S$2,$A69,Params!$C$12,Params!$C$13)</f>
        <v>181.11108346913696</v>
      </c>
      <c r="T69">
        <f>RecStash(Params!$C$10,Params!$C$9,L69*(1-Params!$C$18*0.01),T$2,$A69,Params!$C$12,Params!$C$13)</f>
        <v>175.38694338091236</v>
      </c>
      <c r="U69">
        <f>RecStash(Params!$C$10,Params!$C$9,M69*(1-Params!$C$18*0.01),U$2,$A69,Params!$C$12,Params!$C$13)</f>
        <v>168.01900235728954</v>
      </c>
      <c r="V69">
        <f>RecStash(Params!$C$10,Params!$C$9,N69*(1-Params!$C$18*0.01),V$2,$A69,Params!$C$12,Params!$C$13)</f>
        <v>159.53045569009134</v>
      </c>
      <c r="Y69">
        <f>(Params!$C$3/250)*LumDensity(Params!$C$5,Params!$C$4,Q69)</f>
        <v>128.47800598829312</v>
      </c>
      <c r="Z69">
        <f>(Params!$C$3/250)*LumDensity(Params!$C$5,Params!$C$4,R69)</f>
        <v>127.47537509046853</v>
      </c>
      <c r="AA69">
        <f>(Params!$C$3/250)*LumDensity(Params!$C$5,Params!$C$4,S69)</f>
        <v>124.32926171511741</v>
      </c>
      <c r="AB69">
        <f>(Params!$C$3/250)*LumDensity(Params!$C$5,Params!$C$4,T69)</f>
        <v>121.28100810714542</v>
      </c>
      <c r="AC69">
        <f>(Params!$C$3/250)*LumDensity(Params!$C$5,Params!$C$4,U69)</f>
        <v>117.2727136455687</v>
      </c>
      <c r="AD69">
        <f>(Params!$C$3/250)*LumDensity(Params!$C$5,Params!$C$4,V69)</f>
        <v>112.53663865602293</v>
      </c>
      <c r="AG69">
        <f>IntLum(Params!$C$7,Params!$C$6,Y69,$A69)*Params!$C$8/$A69</f>
        <v>20.878733911329267</v>
      </c>
      <c r="AH69">
        <f>IntLum(Params!$C$7,Params!$C$6,Z69,$A69)*Params!$C$8/$A69</f>
        <v>20.72003014017217</v>
      </c>
      <c r="AI69">
        <f>IntLum(Params!$C$7,Params!$C$6,AA69,$A69)*Params!$C$8/$A69</f>
        <v>20.22160020661123</v>
      </c>
      <c r="AJ69">
        <f>IntLum(Params!$C$7,Params!$C$6,AB69,$A69)*Params!$C$8/$A69</f>
        <v>19.738038021711922</v>
      </c>
      <c r="AK69">
        <f>IntLum(Params!$C$7,Params!$C$6,AC69,$A69)*Params!$C$8/$A69</f>
        <v>19.101227835223117</v>
      </c>
      <c r="AL69">
        <f>IntLum(Params!$C$7,Params!$C$6,AD69,$A69)*Params!$C$8/$A69</f>
        <v>18.34740264883851</v>
      </c>
    </row>
    <row r="70" spans="1:38" ht="12.75">
      <c r="A70">
        <v>21.5</v>
      </c>
      <c r="B70">
        <f>IF($A70/B$2-Params!$C$11&gt;0.01,$A70/B$2-Params!$C$11,0.01)</f>
        <v>10</v>
      </c>
      <c r="C70">
        <f>IF($A70/C$2-Params!$C$11&gt;0.01,$A70/C$2-Params!$C$11,0.01)</f>
        <v>6.416666666666667</v>
      </c>
      <c r="D70">
        <f>IF($A70/D$2-Params!$C$11&gt;0.01,$A70/D$2-Params!$C$11,0.01)</f>
        <v>4.625</v>
      </c>
      <c r="E70">
        <f>IF($A70/E$2-Params!$C$11&gt;0.01,$A70/E$2-Params!$C$11,0.01)</f>
        <v>3.55</v>
      </c>
      <c r="F70">
        <f>IF($A70/F$2-Params!$C$11&gt;0.01,$A70/F$2-Params!$C$11,0.01)</f>
        <v>2.8333333333333335</v>
      </c>
      <c r="G70">
        <f>IF($A70/G$2-Params!$C$11&gt;0.01,$A70/G$2-Params!$C$11,0.01)</f>
        <v>2.3214285714285716</v>
      </c>
      <c r="I70">
        <f>VLOOKUP(B70,StackRate!$F$4:$G$1004,2)</f>
        <v>107.8</v>
      </c>
      <c r="J70">
        <f>VLOOKUP(C70,StackRate!$F$4:$G$1004,2)</f>
        <v>71.4</v>
      </c>
      <c r="K70">
        <f>VLOOKUP(D70,StackRate!$F$4:$G$1004,2)</f>
        <v>52.15</v>
      </c>
      <c r="L70">
        <f>VLOOKUP(E70,StackRate!$F$4:$G$1004,2)</f>
        <v>40.25</v>
      </c>
      <c r="M70">
        <f>VLOOKUP(F70,StackRate!$F$4:$G$1004,2)</f>
        <v>32.2</v>
      </c>
      <c r="N70">
        <f>VLOOKUP(G70,StackRate!$F$4:$G$1004,2)</f>
        <v>26.6</v>
      </c>
      <c r="Q70">
        <f>RecStash(Params!$C$10,Params!$C$9,I70*(1-Params!$C$18*0.01),Q$2,$A70,Params!$C$12,Params!$C$13)</f>
        <v>191.466716824359</v>
      </c>
      <c r="R70">
        <f>RecStash(Params!$C$10,Params!$C$9,J70*(1-Params!$C$18*0.01),R$2,$A70,Params!$C$12,Params!$C$13)</f>
        <v>188.88773417551272</v>
      </c>
      <c r="S70">
        <f>RecStash(Params!$C$10,Params!$C$9,K70*(1-Params!$C$18*0.01),S$2,$A70,Params!$C$12,Params!$C$13)</f>
        <v>183.45135091329078</v>
      </c>
      <c r="T70">
        <f>RecStash(Params!$C$10,Params!$C$9,L70*(1-Params!$C$18*0.01),T$2,$A70,Params!$C$12,Params!$C$13)</f>
        <v>176.8315758073142</v>
      </c>
      <c r="U70">
        <f>RecStash(Params!$C$10,Params!$C$9,M70*(1-Params!$C$18*0.01),U$2,$A70,Params!$C$12,Params!$C$13)</f>
        <v>169.76324196592432</v>
      </c>
      <c r="V70">
        <f>RecStash(Params!$C$10,Params!$C$9,N70*(1-Params!$C$18*0.01),V$2,$A70,Params!$C$12,Params!$C$13)</f>
        <v>163.66207309399118</v>
      </c>
      <c r="Y70">
        <f>(Params!$C$3/250)*LumDensity(Params!$C$5,Params!$C$4,Q70)</f>
        <v>129.6977381010365</v>
      </c>
      <c r="Z70">
        <f>(Params!$C$3/250)*LumDensity(Params!$C$5,Params!$C$4,R70)</f>
        <v>128.37836961617325</v>
      </c>
      <c r="AA70">
        <f>(Params!$C$3/250)*LumDensity(Params!$C$5,Params!$C$4,S70)</f>
        <v>125.55894844540305</v>
      </c>
      <c r="AB70">
        <f>(Params!$C$3/250)*LumDensity(Params!$C$5,Params!$C$4,T70)</f>
        <v>122.0557393174992</v>
      </c>
      <c r="AC70">
        <f>(Params!$C$3/250)*LumDensity(Params!$C$5,Params!$C$4,U70)</f>
        <v>118.23022225677326</v>
      </c>
      <c r="AD70">
        <f>(Params!$C$3/250)*LumDensity(Params!$C$5,Params!$C$4,V70)</f>
        <v>114.85762265212634</v>
      </c>
      <c r="AG70">
        <f>IntLum(Params!$C$7,Params!$C$6,Y70,$A70)*Params!$C$8/$A70</f>
        <v>20.9316394361575</v>
      </c>
      <c r="AH70">
        <f>IntLum(Params!$C$7,Params!$C$6,Z70,$A70)*Params!$C$8/$A70</f>
        <v>20.724307290356258</v>
      </c>
      <c r="AI70">
        <f>IntLum(Params!$C$7,Params!$C$6,AA70,$A70)*Params!$C$8/$A70</f>
        <v>20.280856693069747</v>
      </c>
      <c r="AJ70">
        <f>IntLum(Params!$C$7,Params!$C$6,AB70,$A70)*Params!$C$8/$A70</f>
        <v>19.729112451892266</v>
      </c>
      <c r="AK70">
        <f>IntLum(Params!$C$7,Params!$C$6,AC70,$A70)*Params!$C$8/$A70</f>
        <v>19.125664694468398</v>
      </c>
      <c r="AL70">
        <f>IntLum(Params!$C$7,Params!$C$6,AD70,$A70)*Params!$C$8/$A70</f>
        <v>18.59284782068488</v>
      </c>
    </row>
    <row r="71" spans="1:38" ht="12.75">
      <c r="A71">
        <v>21.75</v>
      </c>
      <c r="B71">
        <f>IF($A71/B$2-Params!$C$11&gt;0.01,$A71/B$2-Params!$C$11,0.01)</f>
        <v>10.125</v>
      </c>
      <c r="C71">
        <f>IF($A71/C$2-Params!$C$11&gt;0.01,$A71/C$2-Params!$C$11,0.01)</f>
        <v>6.5</v>
      </c>
      <c r="D71">
        <f>IF($A71/D$2-Params!$C$11&gt;0.01,$A71/D$2-Params!$C$11,0.01)</f>
        <v>4.6875</v>
      </c>
      <c r="E71">
        <f>IF($A71/E$2-Params!$C$11&gt;0.01,$A71/E$2-Params!$C$11,0.01)</f>
        <v>3.5999999999999996</v>
      </c>
      <c r="F71">
        <f>IF($A71/F$2-Params!$C$11&gt;0.01,$A71/F$2-Params!$C$11,0.01)</f>
        <v>2.875</v>
      </c>
      <c r="G71">
        <f>IF($A71/G$2-Params!$C$11&gt;0.01,$A71/G$2-Params!$C$11,0.01)</f>
        <v>2.357142857142857</v>
      </c>
      <c r="I71">
        <f>VLOOKUP(B71,StackRate!$F$4:$G$1004,2)</f>
        <v>108.85</v>
      </c>
      <c r="J71">
        <f>VLOOKUP(C71,StackRate!$F$4:$G$1004,2)</f>
        <v>72.45</v>
      </c>
      <c r="K71">
        <f>VLOOKUP(D71,StackRate!$F$4:$G$1004,2)</f>
        <v>52.85</v>
      </c>
      <c r="L71">
        <f>VLOOKUP(E71,StackRate!$F$4:$G$1004,2)</f>
        <v>40.95</v>
      </c>
      <c r="M71">
        <f>VLOOKUP(F71,StackRate!$F$4:$G$1004,2)</f>
        <v>32.9</v>
      </c>
      <c r="N71">
        <f>VLOOKUP(G71,StackRate!$F$4:$G$1004,2)</f>
        <v>26.95</v>
      </c>
      <c r="Q71">
        <f>RecStash(Params!$C$10,Params!$C$9,I71*(1-Params!$C$18*0.01),Q$2,$A71,Params!$C$12,Params!$C$13)</f>
        <v>193.2418883194895</v>
      </c>
      <c r="R71">
        <f>RecStash(Params!$C$10,Params!$C$9,J71*(1-Params!$C$18*0.01),R$2,$A71,Params!$C$12,Params!$C$13)</f>
        <v>191.53572447380353</v>
      </c>
      <c r="S71">
        <f>RecStash(Params!$C$10,Params!$C$9,K71*(1-Params!$C$18*0.01),S$2,$A71,Params!$C$12,Params!$C$13)</f>
        <v>185.7883960548596</v>
      </c>
      <c r="T71">
        <f>RecStash(Params!$C$10,Params!$C$9,L71*(1-Params!$C$18*0.01),T$2,$A71,Params!$C$12,Params!$C$13)</f>
        <v>179.7601480911156</v>
      </c>
      <c r="U71">
        <f>RecStash(Params!$C$10,Params!$C$9,M71*(1-Params!$C$18*0.01),U$2,$A71,Params!$C$12,Params!$C$13)</f>
        <v>173.28773729683394</v>
      </c>
      <c r="V71">
        <f>RecStash(Params!$C$10,Params!$C$9,N71*(1-Params!$C$18*0.01),V$2,$A71,Params!$C$12,Params!$C$13)</f>
        <v>165.70411763981323</v>
      </c>
      <c r="Y71">
        <f>(Params!$C$3/250)*LumDensity(Params!$C$5,Params!$C$4,Q71)</f>
        <v>130.59910412575022</v>
      </c>
      <c r="Z71">
        <f>(Params!$C$3/250)*LumDensity(Params!$C$5,Params!$C$4,R71)</f>
        <v>129.73288096813107</v>
      </c>
      <c r="AA71">
        <f>(Params!$C$3/250)*LumDensity(Params!$C$5,Params!$C$4,S71)</f>
        <v>126.77734671477971</v>
      </c>
      <c r="AB71">
        <f>(Params!$C$3/250)*LumDensity(Params!$C$5,Params!$C$4,T71)</f>
        <v>123.61503942823539</v>
      </c>
      <c r="AC71">
        <f>(Params!$C$3/250)*LumDensity(Params!$C$5,Params!$C$4,U71)</f>
        <v>120.14871027299388</v>
      </c>
      <c r="AD71">
        <f>(Params!$C$3/250)*LumDensity(Params!$C$5,Params!$C$4,V71)</f>
        <v>115.99369852942826</v>
      </c>
      <c r="AG71">
        <f>IntLum(Params!$C$7,Params!$C$6,Y71,$A71)*Params!$C$8/$A71</f>
        <v>20.93411780977807</v>
      </c>
      <c r="AH71">
        <f>IntLum(Params!$C$7,Params!$C$6,Z71,$A71)*Params!$C$8/$A71</f>
        <v>20.79897537148425</v>
      </c>
      <c r="AI71">
        <f>IntLum(Params!$C$7,Params!$C$6,AA71,$A71)*Params!$C$8/$A71</f>
        <v>20.337492939131177</v>
      </c>
      <c r="AJ71">
        <f>IntLum(Params!$C$7,Params!$C$6,AB71,$A71)*Params!$C$8/$A71</f>
        <v>19.843075379872015</v>
      </c>
      <c r="AK71">
        <f>IntLum(Params!$C$7,Params!$C$6,AC71,$A71)*Params!$C$8/$A71</f>
        <v>19.300354906529833</v>
      </c>
      <c r="AL71">
        <f>IntLum(Params!$C$7,Params!$C$6,AD71,$A71)*Params!$C$8/$A71</f>
        <v>18.64874840636549</v>
      </c>
    </row>
    <row r="72" spans="1:38" ht="12.75">
      <c r="A72">
        <v>22</v>
      </c>
      <c r="B72">
        <f>IF($A72/B$2-Params!$C$11&gt;0.01,$A72/B$2-Params!$C$11,0.01)</f>
        <v>10.25</v>
      </c>
      <c r="C72">
        <f>IF($A72/C$2-Params!$C$11&gt;0.01,$A72/C$2-Params!$C$11,0.01)</f>
        <v>6.583333333333333</v>
      </c>
      <c r="D72">
        <f>IF($A72/D$2-Params!$C$11&gt;0.01,$A72/D$2-Params!$C$11,0.01)</f>
        <v>4.75</v>
      </c>
      <c r="E72">
        <f>IF($A72/E$2-Params!$C$11&gt;0.01,$A72/E$2-Params!$C$11,0.01)</f>
        <v>3.6500000000000004</v>
      </c>
      <c r="F72">
        <f>IF($A72/F$2-Params!$C$11&gt;0.01,$A72/F$2-Params!$C$11,0.01)</f>
        <v>2.9166666666666665</v>
      </c>
      <c r="G72">
        <f>IF($A72/G$2-Params!$C$11&gt;0.01,$A72/G$2-Params!$C$11,0.01)</f>
        <v>2.392857142857143</v>
      </c>
      <c r="I72">
        <f>VLOOKUP(B72,StackRate!$F$4:$G$1004,2)</f>
        <v>109.9</v>
      </c>
      <c r="J72">
        <f>VLOOKUP(C72,StackRate!$F$4:$G$1004,2)</f>
        <v>73.15</v>
      </c>
      <c r="K72">
        <f>VLOOKUP(D72,StackRate!$F$4:$G$1004,2)</f>
        <v>53.55</v>
      </c>
      <c r="L72">
        <f>VLOOKUP(E72,StackRate!$F$4:$G$1004,2)</f>
        <v>41.3</v>
      </c>
      <c r="M72">
        <f>VLOOKUP(F72,StackRate!$F$4:$G$1004,2)</f>
        <v>33.25</v>
      </c>
      <c r="N72">
        <f>VLOOKUP(G72,StackRate!$F$4:$G$1004,2)</f>
        <v>27.3</v>
      </c>
      <c r="Q72">
        <f>RecStash(Params!$C$10,Params!$C$9,I72*(1-Params!$C$18*0.01),Q$2,$A72,Params!$C$12,Params!$C$13)</f>
        <v>195.01537485331872</v>
      </c>
      <c r="R72">
        <f>RecStash(Params!$C$10,Params!$C$9,J72*(1-Params!$C$18*0.01),R$2,$A72,Params!$C$12,Params!$C$13)</f>
        <v>193.28323303670655</v>
      </c>
      <c r="S72">
        <f>RecStash(Params!$C$10,Params!$C$9,K72*(1-Params!$C$18*0.01),S$2,$A72,Params!$C$12,Params!$C$13)</f>
        <v>188.1222228626994</v>
      </c>
      <c r="T72">
        <f>RecStash(Params!$C$10,Params!$C$9,L72*(1-Params!$C$18*0.01),T$2,$A72,Params!$C$12,Params!$C$13)</f>
        <v>181.20042577249353</v>
      </c>
      <c r="U72">
        <f>RecStash(Params!$C$10,Params!$C$9,M72*(1-Params!$C$18*0.01),U$2,$A72,Params!$C$12,Params!$C$13)</f>
        <v>175.0259784145647</v>
      </c>
      <c r="V72">
        <f>RecStash(Params!$C$10,Params!$C$9,N72*(1-Params!$C$18*0.01),V$2,$A72,Params!$C$12,Params!$C$13)</f>
        <v>167.74336557352572</v>
      </c>
      <c r="Y72">
        <f>(Params!$C$3/250)*LumDensity(Params!$C$5,Params!$C$4,Q72)</f>
        <v>131.4940901579523</v>
      </c>
      <c r="Z72">
        <f>(Params!$C$3/250)*LumDensity(Params!$C$5,Params!$C$4,R72)</f>
        <v>130.62003150884757</v>
      </c>
      <c r="AA72">
        <f>(Params!$C$3/250)*LumDensity(Params!$C$5,Params!$C$4,S72)</f>
        <v>127.98449823048765</v>
      </c>
      <c r="AB72">
        <f>(Params!$C$3/250)*LumDensity(Params!$C$5,Params!$C$4,T72)</f>
        <v>124.37638289695569</v>
      </c>
      <c r="AC72">
        <f>(Params!$C$3/250)*LumDensity(Params!$C$5,Params!$C$4,U72)</f>
        <v>121.08685676966323</v>
      </c>
      <c r="AD72">
        <f>(Params!$C$3/250)*LumDensity(Params!$C$5,Params!$C$4,V72)</f>
        <v>117.12091280785823</v>
      </c>
      <c r="AG72">
        <f>IntLum(Params!$C$7,Params!$C$6,Y72,$A72)*Params!$C$8/$A72</f>
        <v>20.935560119557216</v>
      </c>
      <c r="AH72">
        <f>IntLum(Params!$C$7,Params!$C$6,Z72,$A72)*Params!$C$8/$A72</f>
        <v>20.800157335455992</v>
      </c>
      <c r="AI72">
        <f>IntLum(Params!$C$7,Params!$C$6,AA72,$A72)*Params!$C$8/$A72</f>
        <v>20.391569656552434</v>
      </c>
      <c r="AJ72">
        <f>IntLum(Params!$C$7,Params!$C$6,AB72,$A72)*Params!$C$8/$A72</f>
        <v>19.83144772697566</v>
      </c>
      <c r="AK72">
        <f>IntLum(Params!$C$7,Params!$C$6,AC72,$A72)*Params!$C$8/$A72</f>
        <v>19.320024524025925</v>
      </c>
      <c r="AL72">
        <f>IntLum(Params!$C$7,Params!$C$6,AD72,$A72)*Params!$C$8/$A72</f>
        <v>18.702477611980214</v>
      </c>
    </row>
    <row r="73" spans="1:38" ht="12.75">
      <c r="A73">
        <v>22.25</v>
      </c>
      <c r="B73">
        <f>IF($A73/B$2-Params!$C$11&gt;0.01,$A73/B$2-Params!$C$11,0.01)</f>
        <v>10.375</v>
      </c>
      <c r="C73">
        <f>IF($A73/C$2-Params!$C$11&gt;0.01,$A73/C$2-Params!$C$11,0.01)</f>
        <v>6.666666666666667</v>
      </c>
      <c r="D73">
        <f>IF($A73/D$2-Params!$C$11&gt;0.01,$A73/D$2-Params!$C$11,0.01)</f>
        <v>4.8125</v>
      </c>
      <c r="E73">
        <f>IF($A73/E$2-Params!$C$11&gt;0.01,$A73/E$2-Params!$C$11,0.01)</f>
        <v>3.7</v>
      </c>
      <c r="F73">
        <f>IF($A73/F$2-Params!$C$11&gt;0.01,$A73/F$2-Params!$C$11,0.01)</f>
        <v>2.9583333333333335</v>
      </c>
      <c r="G73">
        <f>IF($A73/G$2-Params!$C$11&gt;0.01,$A73/G$2-Params!$C$11,0.01)</f>
        <v>2.4285714285714284</v>
      </c>
      <c r="I73">
        <f>VLOOKUP(B73,StackRate!$F$4:$G$1004,2)</f>
        <v>110.95</v>
      </c>
      <c r="J73">
        <f>VLOOKUP(C73,StackRate!$F$4:$G$1004,2)</f>
        <v>74.2</v>
      </c>
      <c r="K73">
        <f>VLOOKUP(D73,StackRate!$F$4:$G$1004,2)</f>
        <v>54.25</v>
      </c>
      <c r="L73">
        <f>VLOOKUP(E73,StackRate!$F$4:$G$1004,2)</f>
        <v>42.35</v>
      </c>
      <c r="M73">
        <f>VLOOKUP(F73,StackRate!$F$4:$G$1004,2)</f>
        <v>33.6</v>
      </c>
      <c r="N73">
        <f>VLOOKUP(G73,StackRate!$F$4:$G$1004,2)</f>
        <v>28</v>
      </c>
      <c r="Q73">
        <f>RecStash(Params!$C$10,Params!$C$9,I73*(1-Params!$C$18*0.01),Q$2,$A73,Params!$C$12,Params!$C$13)</f>
        <v>196.78717774447665</v>
      </c>
      <c r="R73">
        <f>RecStash(Params!$C$10,Params!$C$9,J73*(1-Params!$C$18*0.01),R$2,$A73,Params!$C$12,Params!$C$13)</f>
        <v>195.9249123077862</v>
      </c>
      <c r="S73">
        <f>RecStash(Params!$C$10,Params!$C$9,K73*(1-Params!$C$18*0.01),S$2,$A73,Params!$C$12,Params!$C$13)</f>
        <v>190.45283530140566</v>
      </c>
      <c r="T73">
        <f>RecStash(Params!$C$10,Params!$C$9,L73*(1-Params!$C$18*0.01),T$2,$A73,Params!$C$12,Params!$C$13)</f>
        <v>185.60269048794328</v>
      </c>
      <c r="U73">
        <f>RecStash(Params!$C$10,Params!$C$9,M73*(1-Params!$C$18*0.01),U$2,$A73,Params!$C$12,Params!$C$13)</f>
        <v>176.7620856660284</v>
      </c>
      <c r="V73">
        <f>RecStash(Params!$C$10,Params!$C$9,N73*(1-Params!$C$18*0.01),V$2,$A73,Params!$C$12,Params!$C$13)</f>
        <v>171.85556197831278</v>
      </c>
      <c r="Y73">
        <f>(Params!$C$3/250)*LumDensity(Params!$C$5,Params!$C$4,Q73)</f>
        <v>132.38271259547955</v>
      </c>
      <c r="Z73">
        <f>(Params!$C$3/250)*LumDensity(Params!$C$5,Params!$C$4,R73)</f>
        <v>131.95094410524305</v>
      </c>
      <c r="AA73">
        <f>(Params!$C$3/250)*LumDensity(Params!$C$5,Params!$C$4,S73)</f>
        <v>129.18044457794696</v>
      </c>
      <c r="AB73">
        <f>(Params!$C$3/250)*LumDensity(Params!$C$5,Params!$C$4,T73)</f>
        <v>126.68088141871286</v>
      </c>
      <c r="AC73">
        <f>(Params!$C$3/250)*LumDensity(Params!$C$5,Params!$C$4,U73)</f>
        <v>122.01855684652035</v>
      </c>
      <c r="AD73">
        <f>(Params!$C$3/250)*LumDensity(Params!$C$5,Params!$C$4,V73)</f>
        <v>119.37176488445077</v>
      </c>
      <c r="AG73">
        <f>IntLum(Params!$C$7,Params!$C$6,Y73,$A73)*Params!$C$8/$A73</f>
        <v>20.935989800248162</v>
      </c>
      <c r="AH73">
        <f>IntLum(Params!$C$7,Params!$C$6,Z73,$A73)*Params!$C$8/$A73</f>
        <v>20.869578656916666</v>
      </c>
      <c r="AI73">
        <f>IntLum(Params!$C$7,Params!$C$6,AA73,$A73)*Params!$C$8/$A73</f>
        <v>20.44314591111175</v>
      </c>
      <c r="AJ73">
        <f>IntLum(Params!$C$7,Params!$C$6,AB73,$A73)*Params!$C$8/$A73</f>
        <v>20.05797500380398</v>
      </c>
      <c r="AK73">
        <f>IntLum(Params!$C$7,Params!$C$6,AC73,$A73)*Params!$C$8/$A73</f>
        <v>19.338417892153767</v>
      </c>
      <c r="AL73">
        <f>IntLum(Params!$C$7,Params!$C$6,AD73,$A73)*Params!$C$8/$A73</f>
        <v>18.92928180535638</v>
      </c>
    </row>
    <row r="74" spans="1:38" ht="12.75">
      <c r="A74">
        <v>22.5</v>
      </c>
      <c r="B74">
        <f>IF($A74/B$2-Params!$C$11&gt;0.01,$A74/B$2-Params!$C$11,0.01)</f>
        <v>10.5</v>
      </c>
      <c r="C74">
        <f>IF($A74/C$2-Params!$C$11&gt;0.01,$A74/C$2-Params!$C$11,0.01)</f>
        <v>6.75</v>
      </c>
      <c r="D74">
        <f>IF($A74/D$2-Params!$C$11&gt;0.01,$A74/D$2-Params!$C$11,0.01)</f>
        <v>4.875</v>
      </c>
      <c r="E74">
        <f>IF($A74/E$2-Params!$C$11&gt;0.01,$A74/E$2-Params!$C$11,0.01)</f>
        <v>3.75</v>
      </c>
      <c r="F74">
        <f>IF($A74/F$2-Params!$C$11&gt;0.01,$A74/F$2-Params!$C$11,0.01)</f>
        <v>3</v>
      </c>
      <c r="G74">
        <f>IF($A74/G$2-Params!$C$11&gt;0.01,$A74/G$2-Params!$C$11,0.01)</f>
        <v>2.4642857142857144</v>
      </c>
      <c r="I74">
        <f>VLOOKUP(B74,StackRate!$F$4:$G$1004,2)</f>
        <v>112.35</v>
      </c>
      <c r="J74">
        <f>VLOOKUP(C74,StackRate!$F$4:$G$1004,2)</f>
        <v>74.9</v>
      </c>
      <c r="K74">
        <f>VLOOKUP(D74,StackRate!$F$4:$G$1004,2)</f>
        <v>54.95</v>
      </c>
      <c r="L74">
        <f>VLOOKUP(E74,StackRate!$F$4:$G$1004,2)</f>
        <v>42.7</v>
      </c>
      <c r="M74">
        <f>VLOOKUP(F74,StackRate!$F$4:$G$1004,2)</f>
        <v>33.95</v>
      </c>
      <c r="N74">
        <f>VLOOKUP(G74,StackRate!$F$4:$G$1004,2)</f>
        <v>28.35</v>
      </c>
      <c r="Q74">
        <f>RecStash(Params!$C$10,Params!$C$9,I74*(1-Params!$C$18*0.01),Q$2,$A74,Params!$C$12,Params!$C$13)</f>
        <v>199.16327125129538</v>
      </c>
      <c r="R74">
        <f>RecStash(Params!$C$10,Params!$C$9,J74*(1-Params!$C$18*0.01),R$2,$A74,Params!$C$12,Params!$C$13)</f>
        <v>197.66786747396512</v>
      </c>
      <c r="S74">
        <f>RecStash(Params!$C$10,Params!$C$9,K74*(1-Params!$C$18*0.01),S$2,$A74,Params!$C$12,Params!$C$13)</f>
        <v>192.78023733131784</v>
      </c>
      <c r="T74">
        <f>RecStash(Params!$C$10,Params!$C$9,L74*(1-Params!$C$18*0.01),T$2,$A74,Params!$C$12,Params!$C$13)</f>
        <v>187.03740762211532</v>
      </c>
      <c r="U74">
        <f>RecStash(Params!$C$10,Params!$C$9,M74*(1-Params!$C$18*0.01),U$2,$A74,Params!$C$12,Params!$C$13)</f>
        <v>178.49606154132948</v>
      </c>
      <c r="V74">
        <f>RecStash(Params!$C$10,Params!$C$9,N74*(1-Params!$C$18*0.01),V$2,$A74,Params!$C$12,Params!$C$13)</f>
        <v>173.8869284710375</v>
      </c>
      <c r="Y74">
        <f>(Params!$C$3/250)*LumDensity(Params!$C$5,Params!$C$4,Q74)</f>
        <v>133.56575694941932</v>
      </c>
      <c r="Z74">
        <f>(Params!$C$3/250)*LumDensity(Params!$C$5,Params!$C$4,R74)</f>
        <v>132.82235939146787</v>
      </c>
      <c r="AA74">
        <f>(Params!$C$3/250)*LumDensity(Params!$C$5,Params!$C$4,S74)</f>
        <v>130.3652272210712</v>
      </c>
      <c r="AB74">
        <f>(Params!$C$3/250)*LumDensity(Params!$C$5,Params!$C$4,T74)</f>
        <v>127.42457640226246</v>
      </c>
      <c r="AC74">
        <f>(Params!$C$3/250)*LumDensity(Params!$C$5,Params!$C$4,U74)</f>
        <v>122.94383134002697</v>
      </c>
      <c r="AD74">
        <f>(Params!$C$3/250)*LumDensity(Params!$C$5,Params!$C$4,V74)</f>
        <v>120.47269897976746</v>
      </c>
      <c r="AG74">
        <f>IntLum(Params!$C$7,Params!$C$6,Y74,$A74)*Params!$C$8/$A74</f>
        <v>20.98136199791857</v>
      </c>
      <c r="AH74">
        <f>IntLum(Params!$C$7,Params!$C$6,Z74,$A74)*Params!$C$8/$A74</f>
        <v>20.867822127602828</v>
      </c>
      <c r="AI74">
        <f>IntLum(Params!$C$7,Params!$C$6,AA74,$A74)*Params!$C$8/$A74</f>
        <v>20.492279176949793</v>
      </c>
      <c r="AJ74">
        <f>IntLum(Params!$C$7,Params!$C$6,AB74,$A74)*Params!$C$8/$A74</f>
        <v>20.04230659731774</v>
      </c>
      <c r="AK74">
        <f>IntLum(Params!$C$7,Params!$C$6,AC74,$A74)*Params!$C$8/$A74</f>
        <v>19.355563797250987</v>
      </c>
      <c r="AL74">
        <f>IntLum(Params!$C$7,Params!$C$6,AD74,$A74)*Params!$C$8/$A74</f>
        <v>18.976253297193242</v>
      </c>
    </row>
    <row r="75" spans="1:38" ht="12.75">
      <c r="A75">
        <v>22.75</v>
      </c>
      <c r="B75">
        <f>IF($A75/B$2-Params!$C$11&gt;0.01,$A75/B$2-Params!$C$11,0.01)</f>
        <v>10.625</v>
      </c>
      <c r="C75">
        <f>IF($A75/C$2-Params!$C$11&gt;0.01,$A75/C$2-Params!$C$11,0.01)</f>
        <v>6.833333333333333</v>
      </c>
      <c r="D75">
        <f>IF($A75/D$2-Params!$C$11&gt;0.01,$A75/D$2-Params!$C$11,0.01)</f>
        <v>4.9375</v>
      </c>
      <c r="E75">
        <f>IF($A75/E$2-Params!$C$11&gt;0.01,$A75/E$2-Params!$C$11,0.01)</f>
        <v>3.8</v>
      </c>
      <c r="F75">
        <f>IF($A75/F$2-Params!$C$11&gt;0.01,$A75/F$2-Params!$C$11,0.01)</f>
        <v>3.0416666666666665</v>
      </c>
      <c r="G75">
        <f>IF($A75/G$2-Params!$C$11&gt;0.01,$A75/G$2-Params!$C$11,0.01)</f>
        <v>2.5</v>
      </c>
      <c r="I75">
        <f>VLOOKUP(B75,StackRate!$F$4:$G$1004,2)</f>
        <v>113.75</v>
      </c>
      <c r="J75">
        <f>VLOOKUP(C75,StackRate!$F$4:$G$1004,2)</f>
        <v>75.6</v>
      </c>
      <c r="K75">
        <f>VLOOKUP(D75,StackRate!$F$4:$G$1004,2)</f>
        <v>56</v>
      </c>
      <c r="L75">
        <f>VLOOKUP(E75,StackRate!$F$4:$G$1004,2)</f>
        <v>43.4</v>
      </c>
      <c r="M75">
        <f>VLOOKUP(F75,StackRate!$F$4:$G$1004,2)</f>
        <v>35</v>
      </c>
      <c r="N75">
        <f>VLOOKUP(G75,StackRate!$F$4:$G$1004,2)</f>
        <v>28.7</v>
      </c>
      <c r="Q75">
        <f>RecStash(Params!$C$10,Params!$C$9,I75*(1-Params!$C$18*0.01),Q$2,$A75,Params!$C$12,Params!$C$13)</f>
        <v>201.5367568691691</v>
      </c>
      <c r="R75">
        <f>RecStash(Params!$C$10,Params!$C$9,J75*(1-Params!$C$18*0.01),R$2,$A75,Params!$C$12,Params!$C$13)</f>
        <v>199.40892087068642</v>
      </c>
      <c r="S75">
        <f>RecStash(Params!$C$10,Params!$C$9,K75*(1-Params!$C$18*0.01),S$2,$A75,Params!$C$12,Params!$C$13)</f>
        <v>196.28933181325354</v>
      </c>
      <c r="T75">
        <f>RecStash(Params!$C$10,Params!$C$9,L75*(1-Params!$C$18*0.01),T$2,$A75,Params!$C$12,Params!$C$13)</f>
        <v>189.9486187378309</v>
      </c>
      <c r="U75">
        <f>RecStash(Params!$C$10,Params!$C$9,M75*(1-Params!$C$18*0.01),U$2,$A75,Params!$C$12,Params!$C$13)</f>
        <v>183.77511050235935</v>
      </c>
      <c r="V75">
        <f>RecStash(Params!$C$10,Params!$C$9,N75*(1-Params!$C$18*0.01),V$2,$A75,Params!$C$12,Params!$C$13)</f>
        <v>175.91551195687907</v>
      </c>
      <c r="Y75">
        <f>(Params!$C$3/250)*LumDensity(Params!$C$5,Params!$C$4,Q75)</f>
        <v>134.7376073591988</v>
      </c>
      <c r="Z75">
        <f>(Params!$C$3/250)*LumDensity(Params!$C$5,Params!$C$4,R75)</f>
        <v>133.68749926224646</v>
      </c>
      <c r="AA75">
        <f>(Params!$C$3/250)*LumDensity(Params!$C$5,Params!$C$4,S75)</f>
        <v>132.13358180910714</v>
      </c>
      <c r="AB75">
        <f>(Params!$C$3/250)*LumDensity(Params!$C$5,Params!$C$4,T75)</f>
        <v>128.92251581999878</v>
      </c>
      <c r="AC75">
        <f>(Params!$C$3/250)*LumDensity(Params!$C$5,Params!$C$4,U75)</f>
        <v>125.72830987471721</v>
      </c>
      <c r="AD75">
        <f>(Params!$C$3/250)*LumDensity(Params!$C$5,Params!$C$4,V75)</f>
        <v>121.56489526182173</v>
      </c>
      <c r="AG75">
        <f>IntLum(Params!$C$7,Params!$C$6,Y75,$A75)*Params!$C$8/$A75</f>
        <v>21.02438751326215</v>
      </c>
      <c r="AH75">
        <f>IntLum(Params!$C$7,Params!$C$6,Z75,$A75)*Params!$C$8/$A75</f>
        <v>20.865123129898866</v>
      </c>
      <c r="AI75">
        <f>IntLum(Params!$C$7,Params!$C$6,AA75,$A75)*Params!$C$8/$A75</f>
        <v>20.629313745282495</v>
      </c>
      <c r="AJ75">
        <f>IntLum(Params!$C$7,Params!$C$6,AB75,$A75)*Params!$C$8/$A75</f>
        <v>20.141519897828363</v>
      </c>
      <c r="AK75">
        <f>IntLum(Params!$C$7,Params!$C$6,AC75,$A75)*Params!$C$8/$A75</f>
        <v>19.65560659979958</v>
      </c>
      <c r="AL75">
        <f>IntLum(Params!$C$7,Params!$C$6,AD75,$A75)*Params!$C$8/$A75</f>
        <v>19.021236446687457</v>
      </c>
    </row>
    <row r="76" spans="1:38" ht="12.75">
      <c r="A76">
        <v>23</v>
      </c>
      <c r="B76">
        <f>IF($A76/B$2-Params!$C$11&gt;0.01,$A76/B$2-Params!$C$11,0.01)</f>
        <v>10.75</v>
      </c>
      <c r="C76">
        <f>IF($A76/C$2-Params!$C$11&gt;0.01,$A76/C$2-Params!$C$11,0.01)</f>
        <v>6.916666666666667</v>
      </c>
      <c r="D76">
        <f>IF($A76/D$2-Params!$C$11&gt;0.01,$A76/D$2-Params!$C$11,0.01)</f>
        <v>5</v>
      </c>
      <c r="E76">
        <f>IF($A76/E$2-Params!$C$11&gt;0.01,$A76/E$2-Params!$C$11,0.01)</f>
        <v>3.8499999999999996</v>
      </c>
      <c r="F76">
        <f>IF($A76/F$2-Params!$C$11&gt;0.01,$A76/F$2-Params!$C$11,0.01)</f>
        <v>3.0833333333333335</v>
      </c>
      <c r="G76">
        <f>IF($A76/G$2-Params!$C$11&gt;0.01,$A76/G$2-Params!$C$11,0.01)</f>
        <v>2.5357142857142856</v>
      </c>
      <c r="I76">
        <f>VLOOKUP(B76,StackRate!$F$4:$G$1004,2)</f>
        <v>114.8</v>
      </c>
      <c r="J76">
        <f>VLOOKUP(C76,StackRate!$F$4:$G$1004,2)</f>
        <v>77</v>
      </c>
      <c r="K76">
        <f>VLOOKUP(D76,StackRate!$F$4:$G$1004,2)</f>
        <v>56.35</v>
      </c>
      <c r="L76">
        <f>VLOOKUP(E76,StackRate!$F$4:$G$1004,2)</f>
        <v>43.75</v>
      </c>
      <c r="M76">
        <f>VLOOKUP(F76,StackRate!$F$4:$G$1004,2)</f>
        <v>35.35</v>
      </c>
      <c r="N76">
        <f>VLOOKUP(G76,StackRate!$F$4:$G$1004,2)</f>
        <v>29.05</v>
      </c>
      <c r="Q76">
        <f>RecStash(Params!$C$10,Params!$C$9,I76*(1-Params!$C$18*0.01),Q$2,$A76,Params!$C$12,Params!$C$13)</f>
        <v>203.30268081007324</v>
      </c>
      <c r="R76">
        <f>RecStash(Params!$C$10,Params!$C$9,J76*(1-Params!$C$18*0.01),R$2,$A76,Params!$C$12,Params!$C$13)</f>
        <v>202.93498389575316</v>
      </c>
      <c r="S76">
        <f>RecStash(Params!$C$10,Params!$C$9,K76*(1-Params!$C$18*0.01),S$2,$A76,Params!$C$12,Params!$C$13)</f>
        <v>197.42542598485855</v>
      </c>
      <c r="T76">
        <f>RecStash(Params!$C$10,Params!$C$9,L76*(1-Params!$C$18*0.01),T$2,$A76,Params!$C$12,Params!$C$13)</f>
        <v>191.37900696272774</v>
      </c>
      <c r="U76">
        <f>RecStash(Params!$C$10,Params!$C$9,M76*(1-Params!$C$18*0.01),U$2,$A76,Params!$C$12,Params!$C$13)</f>
        <v>185.50140938686104</v>
      </c>
      <c r="V76">
        <f>RecStash(Params!$C$10,Params!$C$9,N76*(1-Params!$C$18*0.01),V$2,$A76,Params!$C$12,Params!$C$13)</f>
        <v>177.94131606090588</v>
      </c>
      <c r="Y76">
        <f>(Params!$C$3/250)*LumDensity(Params!$C$5,Params!$C$4,Q76)</f>
        <v>135.60307245212354</v>
      </c>
      <c r="Z76">
        <f>(Params!$C$3/250)*LumDensity(Params!$C$5,Params!$C$4,R76)</f>
        <v>135.42331845530154</v>
      </c>
      <c r="AA76">
        <f>(Params!$C$3/250)*LumDensity(Params!$C$5,Params!$C$4,S76)</f>
        <v>132.70146664430766</v>
      </c>
      <c r="AB76">
        <f>(Params!$C$3/250)*LumDensity(Params!$C$5,Params!$C$4,T76)</f>
        <v>129.65305887086606</v>
      </c>
      <c r="AC76">
        <f>(Params!$C$3/250)*LumDensity(Params!$C$5,Params!$C$4,U76)</f>
        <v>126.62824514219106</v>
      </c>
      <c r="AD76">
        <f>(Params!$C$3/250)*LumDensity(Params!$C$5,Params!$C$4,V76)</f>
        <v>122.64838539706001</v>
      </c>
      <c r="AG76">
        <f>IntLum(Params!$C$7,Params!$C$6,Y76,$A76)*Params!$C$8/$A76</f>
        <v>21.020664598433513</v>
      </c>
      <c r="AH76">
        <f>IntLum(Params!$C$7,Params!$C$6,Z76,$A76)*Params!$C$8/$A76</f>
        <v>20.993594820440215</v>
      </c>
      <c r="AI76">
        <f>IntLum(Params!$C$7,Params!$C$6,AA76,$A76)*Params!$C$8/$A76</f>
        <v>20.583438991928276</v>
      </c>
      <c r="AJ76">
        <f>IntLum(Params!$C$7,Params!$C$6,AB76,$A76)*Params!$C$8/$A76</f>
        <v>20.12348979419837</v>
      </c>
      <c r="AK76">
        <f>IntLum(Params!$C$7,Params!$C$6,AC76,$A76)*Params!$C$8/$A76</f>
        <v>19.666490672735947</v>
      </c>
      <c r="AL76">
        <f>IntLum(Params!$C$7,Params!$C$6,AD76,$A76)*Params!$C$8/$A76</f>
        <v>19.06427581677622</v>
      </c>
    </row>
    <row r="77" spans="1:38" ht="12.75">
      <c r="A77">
        <v>23.25</v>
      </c>
      <c r="B77">
        <f>IF($A77/B$2-Params!$C$11&gt;0.01,$A77/B$2-Params!$C$11,0.01)</f>
        <v>10.875</v>
      </c>
      <c r="C77">
        <f>IF($A77/C$2-Params!$C$11&gt;0.01,$A77/C$2-Params!$C$11,0.01)</f>
        <v>7</v>
      </c>
      <c r="D77">
        <f>IF($A77/D$2-Params!$C$11&gt;0.01,$A77/D$2-Params!$C$11,0.01)</f>
        <v>5.0625</v>
      </c>
      <c r="E77">
        <f>IF($A77/E$2-Params!$C$11&gt;0.01,$A77/E$2-Params!$C$11,0.01)</f>
        <v>3.9000000000000004</v>
      </c>
      <c r="F77">
        <f>IF($A77/F$2-Params!$C$11&gt;0.01,$A77/F$2-Params!$C$11,0.01)</f>
        <v>3.125</v>
      </c>
      <c r="G77">
        <f>IF($A77/G$2-Params!$C$11&gt;0.01,$A77/G$2-Params!$C$11,0.01)</f>
        <v>2.5714285714285716</v>
      </c>
      <c r="I77">
        <f>VLOOKUP(B77,StackRate!$F$4:$G$1004,2)</f>
        <v>115.85</v>
      </c>
      <c r="J77">
        <f>VLOOKUP(C77,StackRate!$F$4:$G$1004,2)</f>
        <v>77.7</v>
      </c>
      <c r="K77">
        <f>VLOOKUP(D77,StackRate!$F$4:$G$1004,2)</f>
        <v>57.05</v>
      </c>
      <c r="L77">
        <f>VLOOKUP(E77,StackRate!$F$4:$G$1004,2)</f>
        <v>44.45</v>
      </c>
      <c r="M77">
        <f>VLOOKUP(F77,StackRate!$F$4:$G$1004,2)</f>
        <v>35.7</v>
      </c>
      <c r="N77">
        <f>VLOOKUP(G77,StackRate!$F$4:$G$1004,2)</f>
        <v>29.4</v>
      </c>
      <c r="Q77">
        <f>RecStash(Params!$C$10,Params!$C$9,I77*(1-Params!$C$18*0.01),Q$2,$A77,Params!$C$12,Params!$C$13)</f>
        <v>205.0669268707906</v>
      </c>
      <c r="R77">
        <f>RecStash(Params!$C$10,Params!$C$9,J77*(1-Params!$C$18*0.01),R$2,$A77,Params!$C$12,Params!$C$13)</f>
        <v>204.67075724770345</v>
      </c>
      <c r="S77">
        <f>RecStash(Params!$C$10,Params!$C$9,K77*(1-Params!$C$18*0.01),S$2,$A77,Params!$C$12,Params!$C$13)</f>
        <v>199.74322050792017</v>
      </c>
      <c r="T77">
        <f>RecStash(Params!$C$10,Params!$C$9,L77*(1-Params!$C$18*0.01),T$2,$A77,Params!$C$12,Params!$C$13)</f>
        <v>194.28260814018145</v>
      </c>
      <c r="U77">
        <f>RecStash(Params!$C$10,Params!$C$9,M77*(1-Params!$C$18*0.01),U$2,$A77,Params!$C$12,Params!$C$13)</f>
        <v>187.22558788229742</v>
      </c>
      <c r="V77">
        <f>RecStash(Params!$C$10,Params!$C$9,N77*(1-Params!$C$18*0.01),V$2,$A77,Params!$C$12,Params!$C$13)</f>
        <v>179.96434440377428</v>
      </c>
      <c r="Y77">
        <f>(Params!$C$3/250)*LumDensity(Params!$C$5,Params!$C$4,Q77)</f>
        <v>136.4622482133878</v>
      </c>
      <c r="Z77">
        <f>(Params!$C$3/250)*LumDensity(Params!$C$5,Params!$C$4,R77)</f>
        <v>136.26979207649597</v>
      </c>
      <c r="AA77">
        <f>(Params!$C$3/250)*LumDensity(Params!$C$5,Params!$C$4,S77)</f>
        <v>133.85300574752117</v>
      </c>
      <c r="AB77">
        <f>(Params!$C$3/250)*LumDensity(Params!$C$5,Params!$C$4,T77)</f>
        <v>131.12497048155333</v>
      </c>
      <c r="AC77">
        <f>(Params!$C$3/250)*LumDensity(Params!$C$5,Params!$C$4,U77)</f>
        <v>127.52185278970724</v>
      </c>
      <c r="AD77">
        <f>(Params!$C$3/250)*LumDensity(Params!$C$5,Params!$C$4,V77)</f>
        <v>123.72320095730105</v>
      </c>
      <c r="AG77">
        <f>IntLum(Params!$C$7,Params!$C$6,Y77,$A77)*Params!$C$8/$A77</f>
        <v>21.016034977854233</v>
      </c>
      <c r="AH77">
        <f>IntLum(Params!$C$7,Params!$C$6,Z77,$A77)*Params!$C$8/$A77</f>
        <v>20.987250179250744</v>
      </c>
      <c r="AI77">
        <f>IntLum(Params!$C$7,Params!$C$6,AA77,$A77)*Params!$C$8/$A77</f>
        <v>20.62557299071516</v>
      </c>
      <c r="AJ77">
        <f>IntLum(Params!$C$7,Params!$C$6,AB77,$A77)*Params!$C$8/$A77</f>
        <v>20.216851180831583</v>
      </c>
      <c r="AK77">
        <f>IntLum(Params!$C$7,Params!$C$6,AC77,$A77)*Params!$C$8/$A77</f>
        <v>19.676266330578102</v>
      </c>
      <c r="AL77">
        <f>IntLum(Params!$C$7,Params!$C$6,AD77,$A77)*Params!$C$8/$A77</f>
        <v>19.105414797342114</v>
      </c>
    </row>
    <row r="78" spans="1:38" ht="12.75">
      <c r="A78">
        <v>23.5</v>
      </c>
      <c r="B78">
        <f>IF($A78/B$2-Params!$C$11&gt;0.01,$A78/B$2-Params!$C$11,0.01)</f>
        <v>11</v>
      </c>
      <c r="C78">
        <f>IF($A78/C$2-Params!$C$11&gt;0.01,$A78/C$2-Params!$C$11,0.01)</f>
        <v>7.083333333333333</v>
      </c>
      <c r="D78">
        <f>IF($A78/D$2-Params!$C$11&gt;0.01,$A78/D$2-Params!$C$11,0.01)</f>
        <v>5.125</v>
      </c>
      <c r="E78">
        <f>IF($A78/E$2-Params!$C$11&gt;0.01,$A78/E$2-Params!$C$11,0.01)</f>
        <v>3.95</v>
      </c>
      <c r="F78">
        <f>IF($A78/F$2-Params!$C$11&gt;0.01,$A78/F$2-Params!$C$11,0.01)</f>
        <v>3.1666666666666665</v>
      </c>
      <c r="G78">
        <f>IF($A78/G$2-Params!$C$11&gt;0.01,$A78/G$2-Params!$C$11,0.01)</f>
        <v>2.607142857142857</v>
      </c>
      <c r="I78">
        <f>VLOOKUP(B78,StackRate!$F$4:$G$1004,2)</f>
        <v>116.9</v>
      </c>
      <c r="J78">
        <f>VLOOKUP(C78,StackRate!$F$4:$G$1004,2)</f>
        <v>78.4</v>
      </c>
      <c r="K78">
        <f>VLOOKUP(D78,StackRate!$F$4:$G$1004,2)</f>
        <v>57.75</v>
      </c>
      <c r="L78">
        <f>VLOOKUP(E78,StackRate!$F$4:$G$1004,2)</f>
        <v>44.8</v>
      </c>
      <c r="M78">
        <f>VLOOKUP(F78,StackRate!$F$4:$G$1004,2)</f>
        <v>36.05</v>
      </c>
      <c r="N78">
        <f>VLOOKUP(G78,StackRate!$F$4:$G$1004,2)</f>
        <v>29.75</v>
      </c>
      <c r="Q78">
        <f>RecStash(Params!$C$10,Params!$C$9,I78*(1-Params!$C$18*0.01),Q$2,$A78,Params!$C$12,Params!$C$13)</f>
        <v>206.82949636532715</v>
      </c>
      <c r="R78">
        <f>RecStash(Params!$C$10,Params!$C$9,J78*(1-Params!$C$18*0.01),R$2,$A78,Params!$C$12,Params!$C$13)</f>
        <v>206.4046355800879</v>
      </c>
      <c r="S78">
        <f>RecStash(Params!$C$10,Params!$C$9,K78*(1-Params!$C$18*0.01),S$2,$A78,Params!$C$12,Params!$C$13)</f>
        <v>202.05782042106154</v>
      </c>
      <c r="T78">
        <f>RecStash(Params!$C$10,Params!$C$9,L78*(1-Params!$C$18*0.01),T$2,$A78,Params!$C$12,Params!$C$13)</f>
        <v>195.70867890267542</v>
      </c>
      <c r="U78">
        <f>RecStash(Params!$C$10,Params!$C$9,M78*(1-Params!$C$18*0.01),U$2,$A78,Params!$C$12,Params!$C$13)</f>
        <v>188.94764846444474</v>
      </c>
      <c r="V78">
        <f>RecStash(Params!$C$10,Params!$C$9,N78*(1-Params!$C$18*0.01),V$2,$A78,Params!$C$12,Params!$C$13)</f>
        <v>181.9846006017344</v>
      </c>
      <c r="Y78">
        <f>(Params!$C$3/250)*LumDensity(Params!$C$5,Params!$C$4,Q78)</f>
        <v>137.31515086754965</v>
      </c>
      <c r="Z78">
        <f>(Params!$C$3/250)*LumDensity(Params!$C$5,Params!$C$4,R78)</f>
        <v>137.11006076116178</v>
      </c>
      <c r="AA78">
        <f>(Params!$C$3/250)*LumDensity(Params!$C$5,Params!$C$4,S78)</f>
        <v>134.99354579322323</v>
      </c>
      <c r="AB78">
        <f>(Params!$C$3/250)*LumDensity(Params!$C$5,Params!$C$4,T78)</f>
        <v>131.8424632583603</v>
      </c>
      <c r="AC78">
        <f>(Params!$C$3/250)*LumDensity(Params!$C$5,Params!$C$4,U78)</f>
        <v>128.4091533442278</v>
      </c>
      <c r="AD78">
        <f>(Params!$C$3/250)*LumDensity(Params!$C$5,Params!$C$4,V78)</f>
        <v>124.7893734199939</v>
      </c>
      <c r="AG78">
        <f>IntLum(Params!$C$7,Params!$C$6,Y78,$A78)*Params!$C$8/$A78</f>
        <v>21.010518820042726</v>
      </c>
      <c r="AH78">
        <f>IntLum(Params!$C$7,Params!$C$6,Z78,$A78)*Params!$C$8/$A78</f>
        <v>20.98005245264941</v>
      </c>
      <c r="AI78">
        <f>IntLum(Params!$C$7,Params!$C$6,AA78,$A78)*Params!$C$8/$A78</f>
        <v>20.665478994571348</v>
      </c>
      <c r="AJ78">
        <f>IntLum(Params!$C$7,Params!$C$6,AB78,$A78)*Params!$C$8/$A78</f>
        <v>20.196590388105857</v>
      </c>
      <c r="AK78">
        <f>IntLum(Params!$C$7,Params!$C$6,AC78,$A78)*Params!$C$8/$A78</f>
        <v>19.684958321305352</v>
      </c>
      <c r="AL78">
        <f>IntLum(Params!$C$7,Params!$C$6,AD78,$A78)*Params!$C$8/$A78</f>
        <v>19.144695642978153</v>
      </c>
    </row>
    <row r="79" spans="1:38" ht="12.75">
      <c r="A79">
        <v>23.75</v>
      </c>
      <c r="B79">
        <f>IF($A79/B$2-Params!$C$11&gt;0.01,$A79/B$2-Params!$C$11,0.01)</f>
        <v>11.125</v>
      </c>
      <c r="C79">
        <f>IF($A79/C$2-Params!$C$11&gt;0.01,$A79/C$2-Params!$C$11,0.01)</f>
        <v>7.166666666666667</v>
      </c>
      <c r="D79">
        <f>IF($A79/D$2-Params!$C$11&gt;0.01,$A79/D$2-Params!$C$11,0.01)</f>
        <v>5.1875</v>
      </c>
      <c r="E79">
        <f>IF($A79/E$2-Params!$C$11&gt;0.01,$A79/E$2-Params!$C$11,0.01)</f>
        <v>4</v>
      </c>
      <c r="F79">
        <f>IF($A79/F$2-Params!$C$11&gt;0.01,$A79/F$2-Params!$C$11,0.01)</f>
        <v>3.2083333333333335</v>
      </c>
      <c r="G79">
        <f>IF($A79/G$2-Params!$C$11&gt;0.01,$A79/G$2-Params!$C$11,0.01)</f>
        <v>2.642857142857143</v>
      </c>
      <c r="I79">
        <f>VLOOKUP(B79,StackRate!$F$4:$G$1004,2)</f>
        <v>118.3</v>
      </c>
      <c r="J79">
        <f>VLOOKUP(C79,StackRate!$F$4:$G$1004,2)</f>
        <v>79.45</v>
      </c>
      <c r="K79">
        <f>VLOOKUP(D79,StackRate!$F$4:$G$1004,2)</f>
        <v>58.45</v>
      </c>
      <c r="L79">
        <f>VLOOKUP(E79,StackRate!$F$4:$G$1004,2)</f>
        <v>45.5</v>
      </c>
      <c r="M79">
        <f>VLOOKUP(F79,StackRate!$F$4:$G$1004,2)</f>
        <v>36.75</v>
      </c>
      <c r="N79">
        <f>VLOOKUP(G79,StackRate!$F$4:$G$1004,2)</f>
        <v>30.1</v>
      </c>
      <c r="Q79">
        <f>RecStash(Params!$C$10,Params!$C$9,I79*(1-Params!$C$18*0.01),Q$2,$A79,Params!$C$12,Params!$C$13)</f>
        <v>209.19409431210988</v>
      </c>
      <c r="R79">
        <f>RecStash(Params!$C$10,Params!$C$9,J79*(1-Params!$C$18*0.01),R$2,$A79,Params!$C$12,Params!$C$13)</f>
        <v>209.027460538359</v>
      </c>
      <c r="S79">
        <f>RecStash(Params!$C$10,Params!$C$9,K79*(1-Params!$C$18*0.01),S$2,$A79,Params!$C$12,Params!$C$13)</f>
        <v>204.36922966340046</v>
      </c>
      <c r="T79">
        <f>RecStash(Params!$C$10,Params!$C$9,L79*(1-Params!$C$18*0.01),T$2,$A79,Params!$C$12,Params!$C$13)</f>
        <v>198.6046889802138</v>
      </c>
      <c r="U79">
        <f>RecStash(Params!$C$10,Params!$C$9,M79*(1-Params!$C$18*0.01),U$2,$A79,Params!$C$12,Params!$C$13)</f>
        <v>192.4324432735681</v>
      </c>
      <c r="V79">
        <f>RecStash(Params!$C$10,Params!$C$9,N79*(1-Params!$C$18*0.01),V$2,$A79,Params!$C$12,Params!$C$13)</f>
        <v>184.00208826663473</v>
      </c>
      <c r="Y79">
        <f>(Params!$C$3/250)*LumDensity(Params!$C$5,Params!$C$4,Q79)</f>
        <v>138.4508069454693</v>
      </c>
      <c r="Z79">
        <f>(Params!$C$3/250)*LumDensity(Params!$C$5,Params!$C$4,R79)</f>
        <v>138.37109849310966</v>
      </c>
      <c r="AA79">
        <f>(Params!$C$3/250)*LumDensity(Params!$C$5,Params!$C$4,S79)</f>
        <v>136.1231276424653</v>
      </c>
      <c r="AB79">
        <f>(Params!$C$3/250)*LumDensity(Params!$C$5,Params!$C$4,T79)</f>
        <v>133.28853296794225</v>
      </c>
      <c r="AC79">
        <f>(Params!$C$3/250)*LumDensity(Params!$C$5,Params!$C$4,U79)</f>
        <v>130.1887842322374</v>
      </c>
      <c r="AD79">
        <f>(Params!$C$3/250)*LumDensity(Params!$C$5,Params!$C$4,V79)</f>
        <v>125.84693416847473</v>
      </c>
      <c r="AG79">
        <f>IntLum(Params!$C$7,Params!$C$6,Y79,$A79)*Params!$C$8/$A79</f>
        <v>21.04677443851486</v>
      </c>
      <c r="AH79">
        <f>IntLum(Params!$C$7,Params!$C$6,Z79,$A79)*Params!$C$8/$A79</f>
        <v>21.03501533543866</v>
      </c>
      <c r="AI79">
        <f>IntLum(Params!$C$7,Params!$C$6,AA79,$A79)*Params!$C$8/$A79</f>
        <v>20.703207262669768</v>
      </c>
      <c r="AJ79">
        <f>IntLum(Params!$C$7,Params!$C$6,AB79,$A79)*Params!$C$8/$A79</f>
        <v>20.284335635292994</v>
      </c>
      <c r="AK79">
        <f>IntLum(Params!$C$7,Params!$C$6,AC79,$A79)*Params!$C$8/$A79</f>
        <v>19.82567490874225</v>
      </c>
      <c r="AL79">
        <f>IntLum(Params!$C$7,Params!$C$6,AD79,$A79)*Params!$C$8/$A79</f>
        <v>19.182159509293296</v>
      </c>
    </row>
    <row r="80" spans="1:38" ht="12.75">
      <c r="A80">
        <v>24</v>
      </c>
      <c r="B80">
        <f>IF($A80/B$2-Params!$C$11&gt;0.01,$A80/B$2-Params!$C$11,0.01)</f>
        <v>11.25</v>
      </c>
      <c r="C80">
        <f>IF($A80/C$2-Params!$C$11&gt;0.01,$A80/C$2-Params!$C$11,0.01)</f>
        <v>7.25</v>
      </c>
      <c r="D80">
        <f>IF($A80/D$2-Params!$C$11&gt;0.01,$A80/D$2-Params!$C$11,0.01)</f>
        <v>5.25</v>
      </c>
      <c r="E80">
        <f>IF($A80/E$2-Params!$C$11&gt;0.01,$A80/E$2-Params!$C$11,0.01)</f>
        <v>4.05</v>
      </c>
      <c r="F80">
        <f>IF($A80/F$2-Params!$C$11&gt;0.01,$A80/F$2-Params!$C$11,0.01)</f>
        <v>3.25</v>
      </c>
      <c r="G80">
        <f>IF($A80/G$2-Params!$C$11&gt;0.01,$A80/G$2-Params!$C$11,0.01)</f>
        <v>2.6785714285714284</v>
      </c>
      <c r="I80">
        <f>VLOOKUP(B80,StackRate!$F$4:$G$1004,2)</f>
        <v>119.7</v>
      </c>
      <c r="J80">
        <f>VLOOKUP(C80,StackRate!$F$4:$G$1004,2)</f>
        <v>80.15</v>
      </c>
      <c r="K80">
        <f>VLOOKUP(D80,StackRate!$F$4:$G$1004,2)</f>
        <v>59.15</v>
      </c>
      <c r="L80">
        <f>VLOOKUP(E80,StackRate!$F$4:$G$1004,2)</f>
        <v>45.85</v>
      </c>
      <c r="M80">
        <f>VLOOKUP(F80,StackRate!$F$4:$G$1004,2)</f>
        <v>37.1</v>
      </c>
      <c r="N80">
        <f>VLOOKUP(G80,StackRate!$F$4:$G$1004,2)</f>
        <v>30.8</v>
      </c>
      <c r="Q80">
        <f>RecStash(Params!$C$10,Params!$C$9,I80*(1-Params!$C$18*0.01),Q$2,$A80,Params!$C$12,Params!$C$13)</f>
        <v>211.55609422424504</v>
      </c>
      <c r="R80">
        <f>RecStash(Params!$C$10,Params!$C$9,J80*(1-Params!$C$18*0.01),R$2,$A80,Params!$C$12,Params!$C$13)</f>
        <v>210.75681539699337</v>
      </c>
      <c r="S80">
        <f>RecStash(Params!$C$10,Params!$C$9,K80*(1-Params!$C$18*0.01),S$2,$A80,Params!$C$12,Params!$C$13)</f>
        <v>206.67745216982283</v>
      </c>
      <c r="T80">
        <f>RecStash(Params!$C$10,Params!$C$9,L80*(1-Params!$C$18*0.01),T$2,$A80,Params!$C$12,Params!$C$13)</f>
        <v>200.0264537001997</v>
      </c>
      <c r="U80">
        <f>RecStash(Params!$C$10,Params!$C$9,M80*(1-Params!$C$18*0.01),U$2,$A80,Params!$C$12,Params!$C$13)</f>
        <v>194.1485734269586</v>
      </c>
      <c r="V80">
        <f>RecStash(Params!$C$10,Params!$C$9,N80*(1-Params!$C$18*0.01),V$2,$A80,Params!$C$12,Params!$C$13)</f>
        <v>188.07472974857367</v>
      </c>
      <c r="Y80">
        <f>(Params!$C$3/250)*LumDensity(Params!$C$5,Params!$C$4,Q80)</f>
        <v>139.57541529803018</v>
      </c>
      <c r="Z80">
        <f>(Params!$C$3/250)*LumDensity(Params!$C$5,Params!$C$4,R80)</f>
        <v>139.1959546951334</v>
      </c>
      <c r="AA80">
        <f>(Params!$C$3/250)*LumDensity(Params!$C$5,Params!$C$4,S80)</f>
        <v>137.24179203665605</v>
      </c>
      <c r="AB80">
        <f>(Params!$C$3/250)*LumDensity(Params!$C$5,Params!$C$4,T80)</f>
        <v>133.9930765078738</v>
      </c>
      <c r="AC80">
        <f>(Params!$C$3/250)*LumDensity(Params!$C$5,Params!$C$4,U80)</f>
        <v>131.05735062432024</v>
      </c>
      <c r="AD80">
        <f>(Params!$C$3/250)*LumDensity(Params!$C$5,Params!$C$4,V80)</f>
        <v>127.96002814836396</v>
      </c>
      <c r="AG80">
        <f>IntLum(Params!$C$7,Params!$C$6,Y80,$A80)*Params!$C$8/$A80</f>
        <v>21.080901235380264</v>
      </c>
      <c r="AH80">
        <f>IntLum(Params!$C$7,Params!$C$6,Z80,$A80)*Params!$C$8/$A80</f>
        <v>21.025299157543596</v>
      </c>
      <c r="AI80">
        <f>IntLum(Params!$C$7,Params!$C$6,AA80,$A80)*Params!$C$8/$A80</f>
        <v>20.73880674673542</v>
      </c>
      <c r="AJ80">
        <f>IntLum(Params!$C$7,Params!$C$6,AB80,$A80)*Params!$C$8/$A80</f>
        <v>20.26196771893517</v>
      </c>
      <c r="AK80">
        <f>IntLum(Params!$C$7,Params!$C$6,AC80,$A80)*Params!$C$8/$A80</f>
        <v>19.83047085075687</v>
      </c>
      <c r="AL80">
        <f>IntLum(Params!$C$7,Params!$C$6,AD80,$A80)*Params!$C$8/$A80</f>
        <v>19.37460787493206</v>
      </c>
    </row>
    <row r="81" spans="1:38" ht="12.75">
      <c r="A81">
        <v>24.25</v>
      </c>
      <c r="B81">
        <f>IF($A81/B$2-Params!$C$11&gt;0.01,$A81/B$2-Params!$C$11,0.01)</f>
        <v>11.375</v>
      </c>
      <c r="C81">
        <f>IF($A81/C$2-Params!$C$11&gt;0.01,$A81/C$2-Params!$C$11,0.01)</f>
        <v>7.333333333333334</v>
      </c>
      <c r="D81">
        <f>IF($A81/D$2-Params!$C$11&gt;0.01,$A81/D$2-Params!$C$11,0.01)</f>
        <v>5.3125</v>
      </c>
      <c r="E81">
        <f>IF($A81/E$2-Params!$C$11&gt;0.01,$A81/E$2-Params!$C$11,0.01)</f>
        <v>4.1</v>
      </c>
      <c r="F81">
        <f>IF($A81/F$2-Params!$C$11&gt;0.01,$A81/F$2-Params!$C$11,0.01)</f>
        <v>3.291666666666667</v>
      </c>
      <c r="G81">
        <f>IF($A81/G$2-Params!$C$11&gt;0.01,$A81/G$2-Params!$C$11,0.01)</f>
        <v>2.7142857142857144</v>
      </c>
      <c r="I81">
        <f>VLOOKUP(B81,StackRate!$F$4:$G$1004,2)</f>
        <v>120.75</v>
      </c>
      <c r="J81">
        <f>VLOOKUP(C81,StackRate!$F$4:$G$1004,2)</f>
        <v>80.85</v>
      </c>
      <c r="K81">
        <f>VLOOKUP(D81,StackRate!$F$4:$G$1004,2)</f>
        <v>59.85</v>
      </c>
      <c r="L81">
        <f>VLOOKUP(E81,StackRate!$F$4:$G$1004,2)</f>
        <v>46.55</v>
      </c>
      <c r="M81">
        <f>VLOOKUP(F81,StackRate!$F$4:$G$1004,2)</f>
        <v>37.45</v>
      </c>
      <c r="N81">
        <f>VLOOKUP(G81,StackRate!$F$4:$G$1004,2)</f>
        <v>31.15</v>
      </c>
      <c r="Q81">
        <f>RecStash(Params!$C$10,Params!$C$9,I81*(1-Params!$C$18*0.01),Q$2,$A81,Params!$C$12,Params!$C$13)</f>
        <v>213.31280858652678</v>
      </c>
      <c r="R81">
        <f>RecStash(Params!$C$10,Params!$C$9,J81*(1-Params!$C$18*0.01),R$2,$A81,Params!$C$12,Params!$C$13)</f>
        <v>212.48428136681673</v>
      </c>
      <c r="S81">
        <f>RecStash(Params!$C$10,Params!$C$9,K81*(1-Params!$C$18*0.01),S$2,$A81,Params!$C$12,Params!$C$13)</f>
        <v>208.9824918709861</v>
      </c>
      <c r="T81">
        <f>RecStash(Params!$C$10,Params!$C$9,L81*(1-Params!$C$18*0.01),T$2,$A81,Params!$C$12,Params!$C$13)</f>
        <v>202.9148914738264</v>
      </c>
      <c r="U81">
        <f>RecStash(Params!$C$10,Params!$C$9,M81*(1-Params!$C$18*0.01),U$2,$A81,Params!$C$12,Params!$C$13)</f>
        <v>195.8625948361201</v>
      </c>
      <c r="V81">
        <f>RecStash(Params!$C$10,Params!$C$9,N81*(1-Params!$C$18*0.01),V$2,$A81,Params!$C$12,Params!$C$13)</f>
        <v>190.08441272992053</v>
      </c>
      <c r="Y81">
        <f>(Params!$C$3/250)*LumDensity(Params!$C$5,Params!$C$4,Q81)</f>
        <v>140.40548053681695</v>
      </c>
      <c r="Z81">
        <f>(Params!$C$3/250)*LumDensity(Params!$C$5,Params!$C$4,R81)</f>
        <v>140.01466812939458</v>
      </c>
      <c r="AA81">
        <f>(Params!$C$3/250)*LumDensity(Params!$C$5,Params!$C$4,S81)</f>
        <v>138.34957959786888</v>
      </c>
      <c r="AB81">
        <f>(Params!$C$3/250)*LumDensity(Params!$C$5,Params!$C$4,T81)</f>
        <v>135.41348914244674</v>
      </c>
      <c r="AC81">
        <f>(Params!$C$3/250)*LumDensity(Params!$C$5,Params!$C$4,U81)</f>
        <v>131.9196888442436</v>
      </c>
      <c r="AD81">
        <f>(Params!$C$3/250)*LumDensity(Params!$C$5,Params!$C$4,V81)</f>
        <v>128.99202428402364</v>
      </c>
      <c r="AG81">
        <f>IntLum(Params!$C$7,Params!$C$6,Y81,$A81)*Params!$C$8/$A81</f>
        <v>21.071683312504316</v>
      </c>
      <c r="AH81">
        <f>IntLum(Params!$C$7,Params!$C$6,Z81,$A81)*Params!$C$8/$A81</f>
        <v>21.01479883043451</v>
      </c>
      <c r="AI81">
        <f>IntLum(Params!$C$7,Params!$C$6,AA81,$A81)*Params!$C$8/$A81</f>
        <v>20.77232513224857</v>
      </c>
      <c r="AJ81">
        <f>IntLum(Params!$C$7,Params!$C$6,AB81,$A81)*Params!$C$8/$A81</f>
        <v>20.344321139587056</v>
      </c>
      <c r="AK81">
        <f>IntLum(Params!$C$7,Params!$C$6,AC81,$A81)*Params!$C$8/$A81</f>
        <v>19.83427983045288</v>
      </c>
      <c r="AL81">
        <f>IntLum(Params!$C$7,Params!$C$6,AD81,$A81)*Params!$C$8/$A81</f>
        <v>19.406268816305488</v>
      </c>
    </row>
    <row r="82" spans="1:38" ht="12.75">
      <c r="A82">
        <v>24.5</v>
      </c>
      <c r="B82">
        <f>IF($A82/B$2-Params!$C$11&gt;0.01,$A82/B$2-Params!$C$11,0.01)</f>
        <v>11.5</v>
      </c>
      <c r="C82">
        <f>IF($A82/C$2-Params!$C$11&gt;0.01,$A82/C$2-Params!$C$11,0.01)</f>
        <v>7.416666666666666</v>
      </c>
      <c r="D82">
        <f>IF($A82/D$2-Params!$C$11&gt;0.01,$A82/D$2-Params!$C$11,0.01)</f>
        <v>5.375</v>
      </c>
      <c r="E82">
        <f>IF($A82/E$2-Params!$C$11&gt;0.01,$A82/E$2-Params!$C$11,0.01)</f>
        <v>4.15</v>
      </c>
      <c r="F82">
        <f>IF($A82/F$2-Params!$C$11&gt;0.01,$A82/F$2-Params!$C$11,0.01)</f>
        <v>3.333333333333333</v>
      </c>
      <c r="G82">
        <f>IF($A82/G$2-Params!$C$11&gt;0.01,$A82/G$2-Params!$C$11,0.01)</f>
        <v>2.75</v>
      </c>
      <c r="I82">
        <f>VLOOKUP(B82,StackRate!$F$4:$G$1004,2)</f>
        <v>121.8</v>
      </c>
      <c r="J82">
        <f>VLOOKUP(C82,StackRate!$F$4:$G$1004,2)</f>
        <v>81.9</v>
      </c>
      <c r="K82">
        <f>VLOOKUP(D82,StackRate!$F$4:$G$1004,2)</f>
        <v>60.2</v>
      </c>
      <c r="L82">
        <f>VLOOKUP(E82,StackRate!$F$4:$G$1004,2)</f>
        <v>46.9</v>
      </c>
      <c r="M82">
        <f>VLOOKUP(F82,StackRate!$F$4:$G$1004,2)</f>
        <v>38.15</v>
      </c>
      <c r="N82">
        <f>VLOOKUP(G82,StackRate!$F$4:$G$1004,2)</f>
        <v>31.5</v>
      </c>
      <c r="Q82">
        <f>RecStash(Params!$C$10,Params!$C$9,I82*(1-Params!$C$18*0.01),Q$2,$A82,Params!$C$12,Params!$C$13)</f>
        <v>215.06785212529283</v>
      </c>
      <c r="R82">
        <f>RecStash(Params!$C$10,Params!$C$9,J82*(1-Params!$C$18*0.01),R$2,$A82,Params!$C$12,Params!$C$13)</f>
        <v>215.09822308617646</v>
      </c>
      <c r="S82">
        <f>RecStash(Params!$C$10,Params!$C$9,K82*(1-Params!$C$18*0.01),S$2,$A82,Params!$C$12,Params!$C$13)</f>
        <v>210.10816655579015</v>
      </c>
      <c r="T82">
        <f>RecStash(Params!$C$10,Params!$C$9,L82*(1-Params!$C$18*0.01),T$2,$A82,Params!$C$12,Params!$C$13)</f>
        <v>204.33236154427908</v>
      </c>
      <c r="U82">
        <f>RecStash(Params!$C$10,Params!$C$9,M82*(1-Params!$C$18*0.01),U$2,$A82,Params!$C$12,Params!$C$13)</f>
        <v>199.33298437287272</v>
      </c>
      <c r="V82">
        <f>RecStash(Params!$C$10,Params!$C$9,N82*(1-Params!$C$18*0.01),V$2,$A82,Params!$C$12,Params!$C$13)</f>
        <v>192.09134065857742</v>
      </c>
      <c r="Y82">
        <f>(Params!$C$3/250)*LumDensity(Params!$C$5,Params!$C$4,Q82)</f>
        <v>141.2293461604368</v>
      </c>
      <c r="Z82">
        <f>(Params!$C$3/250)*LumDensity(Params!$C$5,Params!$C$4,R82)</f>
        <v>141.2435555248525</v>
      </c>
      <c r="AA82">
        <f>(Params!$C$3/250)*LumDensity(Params!$C$5,Params!$C$4,S82)</f>
        <v>138.88718181287254</v>
      </c>
      <c r="AB82">
        <f>(Params!$C$3/250)*LumDensity(Params!$C$5,Params!$C$4,T82)</f>
        <v>136.10518386461902</v>
      </c>
      <c r="AC82">
        <f>(Params!$C$3/250)*LumDensity(Params!$C$5,Params!$C$4,U82)</f>
        <v>133.64987695302236</v>
      </c>
      <c r="AD82">
        <f>(Params!$C$3/250)*LumDensity(Params!$C$5,Params!$C$4,V82)</f>
        <v>130.01552967885561</v>
      </c>
      <c r="AG82">
        <f>IntLum(Params!$C$7,Params!$C$6,Y82,$A82)*Params!$C$8/$A82</f>
        <v>21.061670945172285</v>
      </c>
      <c r="AH82">
        <f>IntLum(Params!$C$7,Params!$C$6,Z82,$A82)*Params!$C$8/$A82</f>
        <v>21.06372531448346</v>
      </c>
      <c r="AI82">
        <f>IntLum(Params!$C$7,Params!$C$6,AA82,$A82)*Params!$C$8/$A82</f>
        <v>20.722862989664755</v>
      </c>
      <c r="AJ82">
        <f>IntLum(Params!$C$7,Params!$C$6,AB82,$A82)*Params!$C$8/$A82</f>
        <v>20.319962714844632</v>
      </c>
      <c r="AK82">
        <f>IntLum(Params!$C$7,Params!$C$6,AC82,$A82)*Params!$C$8/$A82</f>
        <v>19.96395363384636</v>
      </c>
      <c r="AL82">
        <f>IntLum(Params!$C$7,Params!$C$6,AD82,$A82)*Params!$C$8/$A82</f>
        <v>19.43626407674283</v>
      </c>
    </row>
    <row r="83" spans="1:38" ht="12.75">
      <c r="A83">
        <v>24.75</v>
      </c>
      <c r="B83">
        <f>IF($A83/B$2-Params!$C$11&gt;0.01,$A83/B$2-Params!$C$11,0.01)</f>
        <v>11.625</v>
      </c>
      <c r="C83">
        <f>IF($A83/C$2-Params!$C$11&gt;0.01,$A83/C$2-Params!$C$11,0.01)</f>
        <v>7.5</v>
      </c>
      <c r="D83">
        <f>IF($A83/D$2-Params!$C$11&gt;0.01,$A83/D$2-Params!$C$11,0.01)</f>
        <v>5.4375</v>
      </c>
      <c r="E83">
        <f>IF($A83/E$2-Params!$C$11&gt;0.01,$A83/E$2-Params!$C$11,0.01)</f>
        <v>4.2</v>
      </c>
      <c r="F83">
        <f>IF($A83/F$2-Params!$C$11&gt;0.01,$A83/F$2-Params!$C$11,0.01)</f>
        <v>3.375</v>
      </c>
      <c r="G83">
        <f>IF($A83/G$2-Params!$C$11&gt;0.01,$A83/G$2-Params!$C$11,0.01)</f>
        <v>2.7857142857142856</v>
      </c>
      <c r="I83">
        <f>VLOOKUP(B83,StackRate!$F$4:$G$1004,2)</f>
        <v>122.85</v>
      </c>
      <c r="J83">
        <f>VLOOKUP(C83,StackRate!$F$4:$G$1004,2)</f>
        <v>82.6</v>
      </c>
      <c r="K83">
        <f>VLOOKUP(D83,StackRate!$F$4:$G$1004,2)</f>
        <v>60.9</v>
      </c>
      <c r="L83">
        <f>VLOOKUP(E83,StackRate!$F$4:$G$1004,2)</f>
        <v>47.6</v>
      </c>
      <c r="M83">
        <f>VLOOKUP(F83,StackRate!$F$4:$G$1004,2)</f>
        <v>38.5</v>
      </c>
      <c r="N83">
        <f>VLOOKUP(G83,StackRate!$F$4:$G$1004,2)</f>
        <v>31.85</v>
      </c>
      <c r="Q83">
        <f>RecStash(Params!$C$10,Params!$C$9,I83*(1-Params!$C$18*0.01),Q$2,$A83,Params!$C$12,Params!$C$13)</f>
        <v>216.8212261499391</v>
      </c>
      <c r="R83">
        <f>RecStash(Params!$C$10,Params!$C$9,J83*(1-Params!$C$18*0.01),R$2,$A83,Params!$C$12,Params!$C$13)</f>
        <v>216.82117979734076</v>
      </c>
      <c r="S83">
        <f>RecStash(Params!$C$10,Params!$C$9,K83*(1-Params!$C$18*0.01),S$2,$A83,Params!$C$12,Params!$C$13)</f>
        <v>212.40816556588274</v>
      </c>
      <c r="T83">
        <f>RecStash(Params!$C$10,Params!$C$9,L83*(1-Params!$C$18*0.01),T$2,$A83,Params!$C$12,Params!$C$13)</f>
        <v>207.21324576774106</v>
      </c>
      <c r="U83">
        <f>RecStash(Params!$C$10,Params!$C$9,M83*(1-Params!$C$18*0.01),U$2,$A83,Params!$C$12,Params!$C$13)</f>
        <v>201.04110010947605</v>
      </c>
      <c r="V83">
        <f>RecStash(Params!$C$10,Params!$C$9,N83*(1-Params!$C$18*0.01),V$2,$A83,Params!$C$12,Params!$C$13)</f>
        <v>194.09551712582424</v>
      </c>
      <c r="Y83">
        <f>(Params!$C$3/250)*LumDensity(Params!$C$5,Params!$C$4,Q83)</f>
        <v>142.0470282217042</v>
      </c>
      <c r="Z83">
        <f>(Params!$C$3/250)*LumDensity(Params!$C$5,Params!$C$4,R83)</f>
        <v>142.0470066766134</v>
      </c>
      <c r="AA83">
        <f>(Params!$C$3/250)*LumDensity(Params!$C$5,Params!$C$4,S83)</f>
        <v>139.97870421951333</v>
      </c>
      <c r="AB83">
        <f>(Params!$C$3/250)*LumDensity(Params!$C$5,Params!$C$4,T83)</f>
        <v>137.5001231760719</v>
      </c>
      <c r="AC83">
        <f>(Params!$C$3/250)*LumDensity(Params!$C$5,Params!$C$4,U83)</f>
        <v>134.49370598996975</v>
      </c>
      <c r="AD83">
        <f>(Params!$C$3/250)*LumDensity(Params!$C$5,Params!$C$4,V83)</f>
        <v>131.0305752665495</v>
      </c>
      <c r="AG83">
        <f>IntLum(Params!$C$7,Params!$C$6,Y83,$A83)*Params!$C$8/$A83</f>
        <v>21.050881557314696</v>
      </c>
      <c r="AH83">
        <f>IntLum(Params!$C$7,Params!$C$6,Z83,$A83)*Params!$C$8/$A83</f>
        <v>21.050878462818787</v>
      </c>
      <c r="AI83">
        <f>IntLum(Params!$C$7,Params!$C$6,AA83,$A83)*Params!$C$8/$A83</f>
        <v>20.75367047119074</v>
      </c>
      <c r="AJ83">
        <f>IntLum(Params!$C$7,Params!$C$6,AB83,$A83)*Params!$C$8/$A83</f>
        <v>20.397137845915363</v>
      </c>
      <c r="AK83">
        <f>IntLum(Params!$C$7,Params!$C$6,AC83,$A83)*Params!$C$8/$A83</f>
        <v>19.964139005950955</v>
      </c>
      <c r="AL83">
        <f>IntLum(Params!$C$7,Params!$C$6,AD83,$A83)*Params!$C$8/$A83</f>
        <v>19.46463009276123</v>
      </c>
    </row>
    <row r="84" spans="1:38" ht="12.75">
      <c r="A84">
        <v>25</v>
      </c>
      <c r="B84">
        <f>IF($A84/B$2-Params!$C$11&gt;0.01,$A84/B$2-Params!$C$11,0.01)</f>
        <v>11.75</v>
      </c>
      <c r="C84">
        <f>IF($A84/C$2-Params!$C$11&gt;0.01,$A84/C$2-Params!$C$11,0.01)</f>
        <v>7.583333333333334</v>
      </c>
      <c r="D84">
        <f>IF($A84/D$2-Params!$C$11&gt;0.01,$A84/D$2-Params!$C$11,0.01)</f>
        <v>5.5</v>
      </c>
      <c r="E84">
        <f>IF($A84/E$2-Params!$C$11&gt;0.01,$A84/E$2-Params!$C$11,0.01)</f>
        <v>4.25</v>
      </c>
      <c r="F84">
        <f>IF($A84/F$2-Params!$C$11&gt;0.01,$A84/F$2-Params!$C$11,0.01)</f>
        <v>3.416666666666667</v>
      </c>
      <c r="G84">
        <f>IF($A84/G$2-Params!$C$11&gt;0.01,$A84/G$2-Params!$C$11,0.01)</f>
        <v>2.8214285714285716</v>
      </c>
      <c r="I84">
        <f>VLOOKUP(B84,StackRate!$F$4:$G$1004,2)</f>
        <v>123.9</v>
      </c>
      <c r="J84">
        <f>VLOOKUP(C84,StackRate!$F$4:$G$1004,2)</f>
        <v>83.3</v>
      </c>
      <c r="K84">
        <f>VLOOKUP(D84,StackRate!$F$4:$G$1004,2)</f>
        <v>61.6</v>
      </c>
      <c r="L84">
        <f>VLOOKUP(E84,StackRate!$F$4:$G$1004,2)</f>
        <v>47.95</v>
      </c>
      <c r="M84">
        <f>VLOOKUP(F84,StackRate!$F$4:$G$1004,2)</f>
        <v>38.85</v>
      </c>
      <c r="N84">
        <f>VLOOKUP(G84,StackRate!$F$4:$G$1004,2)</f>
        <v>32.2</v>
      </c>
      <c r="Q84">
        <f>RecStash(Params!$C$10,Params!$C$9,I84*(1-Params!$C$18*0.01),Q$2,$A84,Params!$C$12,Params!$C$13)</f>
        <v>218.5729319689928</v>
      </c>
      <c r="R84">
        <f>RecStash(Params!$C$10,Params!$C$9,J84*(1-Params!$C$18*0.01),R$2,$A84,Params!$C$12,Params!$C$13)</f>
        <v>218.54225373371654</v>
      </c>
      <c r="S84">
        <f>RecStash(Params!$C$10,Params!$C$9,K84*(1-Params!$C$18*0.01),S$2,$A84,Params!$C$12,Params!$C$13)</f>
        <v>214.70499211825714</v>
      </c>
      <c r="T84">
        <f>RecStash(Params!$C$10,Params!$C$9,L84*(1-Params!$C$18*0.01),T$2,$A84,Params!$C$12,Params!$C$13)</f>
        <v>208.6264325547727</v>
      </c>
      <c r="U84">
        <f>RecStash(Params!$C$10,Params!$C$9,M84*(1-Params!$C$18*0.01),U$2,$A84,Params!$C$12,Params!$C$13)</f>
        <v>202.74711623518962</v>
      </c>
      <c r="V84">
        <f>RecStash(Params!$C$10,Params!$C$9,N84*(1-Params!$C$18*0.01),V$2,$A84,Params!$C$12,Params!$C$13)</f>
        <v>196.09694571856713</v>
      </c>
      <c r="Y84">
        <f>(Params!$C$3/250)*LumDensity(Params!$C$5,Params!$C$4,Q84)</f>
        <v>142.85854274222228</v>
      </c>
      <c r="Z84">
        <f>(Params!$C$3/250)*LumDensity(Params!$C$5,Params!$C$4,R84)</f>
        <v>142.8443767514047</v>
      </c>
      <c r="AA84">
        <f>(Params!$C$3/250)*LumDensity(Params!$C$5,Params!$C$4,S84)</f>
        <v>141.05945314667002</v>
      </c>
      <c r="AB84">
        <f>(Params!$C$3/250)*LumDensity(Params!$C$5,Params!$C$4,T84)</f>
        <v>138.17906888488392</v>
      </c>
      <c r="AC84">
        <f>(Params!$C$3/250)*LumDensity(Params!$C$5,Params!$C$4,U84)</f>
        <v>135.33138499243188</v>
      </c>
      <c r="AD84">
        <f>(Params!$C$3/250)*LumDensity(Params!$C$5,Params!$C$4,V84)</f>
        <v>132.0371918881515</v>
      </c>
      <c r="AG84">
        <f>IntLum(Params!$C$7,Params!$C$6,Y84,$A84)*Params!$C$8/$A84</f>
        <v>21.039332139140612</v>
      </c>
      <c r="AH84">
        <f>IntLum(Params!$C$7,Params!$C$6,Z84,$A84)*Params!$C$8/$A84</f>
        <v>21.037310776811033</v>
      </c>
      <c r="AI84">
        <f>IntLum(Params!$C$7,Params!$C$6,AA84,$A84)*Params!$C$8/$A84</f>
        <v>20.782512905411753</v>
      </c>
      <c r="AJ84">
        <f>IntLum(Params!$C$7,Params!$C$6,AB84,$A84)*Params!$C$8/$A84</f>
        <v>20.37089903213043</v>
      </c>
      <c r="AK84">
        <f>IntLum(Params!$C$7,Params!$C$6,AC84,$A84)*Params!$C$8/$A84</f>
        <v>19.963425799935656</v>
      </c>
      <c r="AL84">
        <f>IntLum(Params!$C$7,Params!$C$6,AD84,$A84)*Params!$C$8/$A84</f>
        <v>19.49140238000878</v>
      </c>
    </row>
    <row r="85" spans="1:38" ht="12.75">
      <c r="A85">
        <v>25.25</v>
      </c>
      <c r="B85">
        <f>IF($A85/B$2-Params!$C$11&gt;0.01,$A85/B$2-Params!$C$11,0.01)</f>
        <v>11.875</v>
      </c>
      <c r="C85">
        <f>IF($A85/C$2-Params!$C$11&gt;0.01,$A85/C$2-Params!$C$11,0.01)</f>
        <v>7.666666666666666</v>
      </c>
      <c r="D85">
        <f>IF($A85/D$2-Params!$C$11&gt;0.01,$A85/D$2-Params!$C$11,0.01)</f>
        <v>5.5625</v>
      </c>
      <c r="E85">
        <f>IF($A85/E$2-Params!$C$11&gt;0.01,$A85/E$2-Params!$C$11,0.01)</f>
        <v>4.3</v>
      </c>
      <c r="F85">
        <f>IF($A85/F$2-Params!$C$11&gt;0.01,$A85/F$2-Params!$C$11,0.01)</f>
        <v>3.458333333333333</v>
      </c>
      <c r="G85">
        <f>IF($A85/G$2-Params!$C$11&gt;0.01,$A85/G$2-Params!$C$11,0.01)</f>
        <v>2.857142857142857</v>
      </c>
      <c r="I85">
        <f>VLOOKUP(B85,StackRate!$F$4:$G$1004,2)</f>
        <v>124.95</v>
      </c>
      <c r="J85">
        <f>VLOOKUP(C85,StackRate!$F$4:$G$1004,2)</f>
        <v>84.7</v>
      </c>
      <c r="K85">
        <f>VLOOKUP(D85,StackRate!$F$4:$G$1004,2)</f>
        <v>62.3</v>
      </c>
      <c r="L85">
        <f>VLOOKUP(E85,StackRate!$F$4:$G$1004,2)</f>
        <v>49</v>
      </c>
      <c r="M85">
        <f>VLOOKUP(F85,StackRate!$F$4:$G$1004,2)</f>
        <v>39.2</v>
      </c>
      <c r="N85">
        <f>VLOOKUP(G85,StackRate!$F$4:$G$1004,2)</f>
        <v>32.55</v>
      </c>
      <c r="Q85">
        <f>RecStash(Params!$C$10,Params!$C$9,I85*(1-Params!$C$18*0.01),Q$2,$A85,Params!$C$12,Params!$C$13)</f>
        <v>220.32297089011337</v>
      </c>
      <c r="R85">
        <f>RecStash(Params!$C$10,Params!$C$9,J85*(1-Params!$C$18*0.01),R$2,$A85,Params!$C$12,Params!$C$13)</f>
        <v>222.03296993223353</v>
      </c>
      <c r="S85">
        <f>RecStash(Params!$C$10,Params!$C$9,K85*(1-Params!$C$18*0.01),S$2,$A85,Params!$C$12,Params!$C$13)</f>
        <v>216.99865012805338</v>
      </c>
      <c r="T85">
        <f>RecStash(Params!$C$10,Params!$C$9,L85*(1-Params!$C$18*0.01),T$2,$A85,Params!$C$12,Params!$C$13)</f>
        <v>212.9606308836952</v>
      </c>
      <c r="U85">
        <f>RecStash(Params!$C$10,Params!$C$9,M85*(1-Params!$C$18*0.01),U$2,$A85,Params!$C$12,Params!$C$13)</f>
        <v>204.45103520350548</v>
      </c>
      <c r="V85">
        <f>RecStash(Params!$C$10,Params!$C$9,N85*(1-Params!$C$18*0.01),V$2,$A85,Params!$C$12,Params!$C$13)</f>
        <v>198.09563001934464</v>
      </c>
      <c r="Y85">
        <f>(Params!$C$3/250)*LumDensity(Params!$C$5,Params!$C$4,Q85)</f>
        <v>143.66390571243508</v>
      </c>
      <c r="Z85">
        <f>(Params!$C$3/250)*LumDensity(Params!$C$5,Params!$C$4,R85)</f>
        <v>144.44564879783067</v>
      </c>
      <c r="AA85">
        <f>(Params!$C$3/250)*LumDensity(Params!$C$5,Params!$C$4,S85)</f>
        <v>142.12946878990064</v>
      </c>
      <c r="AB85">
        <f>(Params!$C$3/250)*LumDensity(Params!$C$5,Params!$C$4,T85)</f>
        <v>140.23950722398726</v>
      </c>
      <c r="AC85">
        <f>(Params!$C$3/250)*LumDensity(Params!$C$5,Params!$C$4,U85)</f>
        <v>136.16293401961562</v>
      </c>
      <c r="AD85">
        <f>(Params!$C$3/250)*LumDensity(Params!$C$5,Params!$C$4,V85)</f>
        <v>133.03541029231744</v>
      </c>
      <c r="AG85">
        <f>IntLum(Params!$C$7,Params!$C$6,Y85,$A85)*Params!$C$8/$A85</f>
        <v>21.027039260371236</v>
      </c>
      <c r="AH85">
        <f>IntLum(Params!$C$7,Params!$C$6,Z85,$A85)*Params!$C$8/$A85</f>
        <v>21.137842800805505</v>
      </c>
      <c r="AI85">
        <f>IntLum(Params!$C$7,Params!$C$6,AA85,$A85)*Params!$C$8/$A85</f>
        <v>20.809433676607288</v>
      </c>
      <c r="AJ85">
        <f>IntLum(Params!$C$7,Params!$C$6,AB85,$A85)*Params!$C$8/$A85</f>
        <v>20.5411985335038</v>
      </c>
      <c r="AK85">
        <f>IntLum(Params!$C$7,Params!$C$6,AC85,$A85)*Params!$C$8/$A85</f>
        <v>19.961833747604185</v>
      </c>
      <c r="AL85">
        <f>IntLum(Params!$C$7,Params!$C$6,AD85,$A85)*Params!$C$8/$A85</f>
        <v>19.51661556158747</v>
      </c>
    </row>
    <row r="86" spans="1:38" ht="12.75">
      <c r="A86">
        <v>25.5</v>
      </c>
      <c r="B86">
        <f>IF($A86/B$2-Params!$C$11&gt;0.01,$A86/B$2-Params!$C$11,0.01)</f>
        <v>12</v>
      </c>
      <c r="C86">
        <f>IF($A86/C$2-Params!$C$11&gt;0.01,$A86/C$2-Params!$C$11,0.01)</f>
        <v>7.75</v>
      </c>
      <c r="D86">
        <f>IF($A86/D$2-Params!$C$11&gt;0.01,$A86/D$2-Params!$C$11,0.01)</f>
        <v>5.625</v>
      </c>
      <c r="E86">
        <f>IF($A86/E$2-Params!$C$11&gt;0.01,$A86/E$2-Params!$C$11,0.01)</f>
        <v>4.35</v>
      </c>
      <c r="F86">
        <f>IF($A86/F$2-Params!$C$11&gt;0.01,$A86/F$2-Params!$C$11,0.01)</f>
        <v>3.5</v>
      </c>
      <c r="G86">
        <f>IF($A86/G$2-Params!$C$11&gt;0.01,$A86/G$2-Params!$C$11,0.01)</f>
        <v>2.892857142857143</v>
      </c>
      <c r="I86">
        <f>VLOOKUP(B86,StackRate!$F$4:$G$1004,2)</f>
        <v>126.35</v>
      </c>
      <c r="J86">
        <f>VLOOKUP(C86,StackRate!$F$4:$G$1004,2)</f>
        <v>85.4</v>
      </c>
      <c r="K86">
        <f>VLOOKUP(D86,StackRate!$F$4:$G$1004,2)</f>
        <v>63.35</v>
      </c>
      <c r="L86">
        <f>VLOOKUP(E86,StackRate!$F$4:$G$1004,2)</f>
        <v>49.35</v>
      </c>
      <c r="M86">
        <f>VLOOKUP(F86,StackRate!$F$4:$G$1004,2)</f>
        <v>39.9</v>
      </c>
      <c r="N86">
        <f>VLOOKUP(G86,StackRate!$F$4:$G$1004,2)</f>
        <v>32.9</v>
      </c>
      <c r="Q86">
        <f>RecStash(Params!$C$10,Params!$C$9,I86*(1-Params!$C$18*0.01),Q$2,$A86,Params!$C$12,Params!$C$13)</f>
        <v>222.6719545850735</v>
      </c>
      <c r="R86">
        <f>RecStash(Params!$C$10,Params!$C$9,J86*(1-Params!$C$18*0.01),R$2,$A86,Params!$C$12,Params!$C$13)</f>
        <v>223.74881392274247</v>
      </c>
      <c r="S86">
        <f>RecStash(Params!$C$10,Params!$C$9,K86*(1-Params!$C$18*0.01),S$2,$A86,Params!$C$12,Params!$C$13)</f>
        <v>220.4600855754677</v>
      </c>
      <c r="T86">
        <f>RecStash(Params!$C$10,Params!$C$9,L86*(1-Params!$C$18*0.01),T$2,$A86,Params!$C$12,Params!$C$13)</f>
        <v>214.36834608471105</v>
      </c>
      <c r="U86">
        <f>RecStash(Params!$C$10,Params!$C$9,M86*(1-Params!$C$18*0.01),U$2,$A86,Params!$C$12,Params!$C$13)</f>
        <v>207.9032930668005</v>
      </c>
      <c r="V86">
        <f>RecStash(Params!$C$10,Params!$C$9,N86*(1-Params!$C$18*0.01),V$2,$A86,Params!$C$12,Params!$C$13)</f>
        <v>200.09157360633168</v>
      </c>
      <c r="Y86">
        <f>(Params!$C$3/250)*LumDensity(Params!$C$5,Params!$C$4,Q86)</f>
        <v>144.73644944639688</v>
      </c>
      <c r="Z86">
        <f>(Params!$C$3/250)*LumDensity(Params!$C$5,Params!$C$4,R86)</f>
        <v>145.22490406491795</v>
      </c>
      <c r="AA86">
        <f>(Params!$C$3/250)*LumDensity(Params!$C$5,Params!$C$4,S86)</f>
        <v>143.72677836705577</v>
      </c>
      <c r="AB86">
        <f>(Params!$C$3/250)*LumDensity(Params!$C$5,Params!$C$4,T86)</f>
        <v>140.9016269472235</v>
      </c>
      <c r="AC86">
        <f>(Params!$C$3/250)*LumDensity(Params!$C$5,Params!$C$4,U86)</f>
        <v>137.83208471478926</v>
      </c>
      <c r="AD86">
        <f>(Params!$C$3/250)*LumDensity(Params!$C$5,Params!$C$4,V86)</f>
        <v>134.02526113556428</v>
      </c>
      <c r="AG86">
        <f>IntLum(Params!$C$7,Params!$C$6,Y86,$A86)*Params!$C$8/$A86</f>
        <v>21.052513285670646</v>
      </c>
      <c r="AH86">
        <f>IntLum(Params!$C$7,Params!$C$6,Z86,$A86)*Params!$C$8/$A86</f>
        <v>21.121295709020252</v>
      </c>
      <c r="AI86">
        <f>IntLum(Params!$C$7,Params!$C$6,AA86,$A86)*Params!$C$8/$A86</f>
        <v>20.910285809509496</v>
      </c>
      <c r="AJ86">
        <f>IntLum(Params!$C$7,Params!$C$6,AB86,$A86)*Params!$C$8/$A86</f>
        <v>20.511968043752532</v>
      </c>
      <c r="AK86">
        <f>IntLum(Params!$C$7,Params!$C$6,AC86,$A86)*Params!$C$8/$A86</f>
        <v>20.078605693209145</v>
      </c>
      <c r="AL86">
        <f>IntLum(Params!$C$7,Params!$C$6,AD86,$A86)*Params!$C$8/$A86</f>
        <v>19.540303395331815</v>
      </c>
    </row>
    <row r="87" spans="1:38" ht="12.75">
      <c r="A87">
        <v>25.75</v>
      </c>
      <c r="B87">
        <f>IF($A87/B$2-Params!$C$11&gt;0.01,$A87/B$2-Params!$C$11,0.01)</f>
        <v>12.125</v>
      </c>
      <c r="C87">
        <f>IF($A87/C$2-Params!$C$11&gt;0.01,$A87/C$2-Params!$C$11,0.01)</f>
        <v>7.833333333333334</v>
      </c>
      <c r="D87">
        <f>IF($A87/D$2-Params!$C$11&gt;0.01,$A87/D$2-Params!$C$11,0.01)</f>
        <v>5.6875</v>
      </c>
      <c r="E87">
        <f>IF($A87/E$2-Params!$C$11&gt;0.01,$A87/E$2-Params!$C$11,0.01)</f>
        <v>4.4</v>
      </c>
      <c r="F87">
        <f>IF($A87/F$2-Params!$C$11&gt;0.01,$A87/F$2-Params!$C$11,0.01)</f>
        <v>3.541666666666667</v>
      </c>
      <c r="G87">
        <f>IF($A87/G$2-Params!$C$11&gt;0.01,$A87/G$2-Params!$C$11,0.01)</f>
        <v>2.9285714285714284</v>
      </c>
      <c r="I87">
        <f>VLOOKUP(B87,StackRate!$F$4:$G$1004,2)</f>
        <v>127.4</v>
      </c>
      <c r="J87">
        <f>VLOOKUP(C87,StackRate!$F$4:$G$1004,2)</f>
        <v>86.1</v>
      </c>
      <c r="K87">
        <f>VLOOKUP(D87,StackRate!$F$4:$G$1004,2)</f>
        <v>63.7</v>
      </c>
      <c r="L87">
        <f>VLOOKUP(E87,StackRate!$F$4:$G$1004,2)</f>
        <v>50.05</v>
      </c>
      <c r="M87">
        <f>VLOOKUP(F87,StackRate!$F$4:$G$1004,2)</f>
        <v>40.25</v>
      </c>
      <c r="N87">
        <f>VLOOKUP(G87,StackRate!$F$4:$G$1004,2)</f>
        <v>33.25</v>
      </c>
      <c r="Q87">
        <f>RecStash(Params!$C$10,Params!$C$9,I87*(1-Params!$C$18*0.01),Q$2,$A87,Params!$C$12,Params!$C$13)</f>
        <v>224.4182485100629</v>
      </c>
      <c r="R87">
        <f>RecStash(Params!$C$10,Params!$C$9,J87*(1-Params!$C$18*0.01),R$2,$A87,Params!$C$12,Params!$C$13)</f>
        <v>225.4627818324847</v>
      </c>
      <c r="S87">
        <f>RecStash(Params!$C$10,Params!$C$9,K87*(1-Params!$C$18*0.01),S$2,$A87,Params!$C$12,Params!$C$13)</f>
        <v>221.5764761594296</v>
      </c>
      <c r="T87">
        <f>RecStash(Params!$C$10,Params!$C$9,L87*(1-Params!$C$18*0.01),T$2,$A87,Params!$C$12,Params!$C$13)</f>
        <v>217.23213217103014</v>
      </c>
      <c r="U87">
        <f>RecStash(Params!$C$10,Params!$C$9,M87*(1-Params!$C$18*0.01),U$2,$A87,Params!$C$12,Params!$C$13)</f>
        <v>209.601337668924</v>
      </c>
      <c r="V87">
        <f>RecStash(Params!$C$10,Params!$C$9,N87*(1-Params!$C$18*0.01),V$2,$A87,Params!$C$12,Params!$C$13)</f>
        <v>202.08478005334484</v>
      </c>
      <c r="Y87">
        <f>(Params!$C$3/250)*LumDensity(Params!$C$5,Params!$C$4,Q87)</f>
        <v>145.52752796329386</v>
      </c>
      <c r="Z87">
        <f>(Params!$C$3/250)*LumDensity(Params!$C$5,Params!$C$4,R87)</f>
        <v>145.99814708062866</v>
      </c>
      <c r="AA87">
        <f>(Params!$C$3/250)*LumDensity(Params!$C$5,Params!$C$4,S87)</f>
        <v>144.23746041752062</v>
      </c>
      <c r="AB87">
        <f>(Params!$C$3/250)*LumDensity(Params!$C$5,Params!$C$4,T87)</f>
        <v>142.2378726858005</v>
      </c>
      <c r="AC87">
        <f>(Params!$C$3/250)*LumDensity(Params!$C$5,Params!$C$4,U87)</f>
        <v>138.64540466893416</v>
      </c>
      <c r="AD87">
        <f>(Params!$C$3/250)*LumDensity(Params!$C$5,Params!$C$4,V87)</f>
        <v>135.00677498252148</v>
      </c>
      <c r="AG87">
        <f>IntLum(Params!$C$7,Params!$C$6,Y87,$A87)*Params!$C$8/$A87</f>
        <v>21.038250829398116</v>
      </c>
      <c r="AH87">
        <f>IntLum(Params!$C$7,Params!$C$6,Z87,$A87)*Params!$C$8/$A87</f>
        <v>21.104097119401835</v>
      </c>
      <c r="AI87">
        <f>IntLum(Params!$C$7,Params!$C$6,AA87,$A87)*Params!$C$8/$A87</f>
        <v>20.85767834263005</v>
      </c>
      <c r="AJ87">
        <f>IntLum(Params!$C$7,Params!$C$6,AB87,$A87)*Params!$C$8/$A87</f>
        <v>20.577579923860437</v>
      </c>
      <c r="AK87">
        <f>IntLum(Params!$C$7,Params!$C$6,AC87,$A87)*Params!$C$8/$A87</f>
        <v>20.07370262863225</v>
      </c>
      <c r="AL87">
        <f>IntLum(Params!$C$7,Params!$C$6,AD87,$A87)*Params!$C$8/$A87</f>
        <v>19.56249880008789</v>
      </c>
    </row>
    <row r="88" spans="1:38" ht="12.75">
      <c r="A88">
        <v>26</v>
      </c>
      <c r="B88">
        <f>IF($A88/B$2-Params!$C$11&gt;0.01,$A88/B$2-Params!$C$11,0.01)</f>
        <v>12.25</v>
      </c>
      <c r="C88">
        <f>IF($A88/C$2-Params!$C$11&gt;0.01,$A88/C$2-Params!$C$11,0.01)</f>
        <v>7.916666666666666</v>
      </c>
      <c r="D88">
        <f>IF($A88/D$2-Params!$C$11&gt;0.01,$A88/D$2-Params!$C$11,0.01)</f>
        <v>5.75</v>
      </c>
      <c r="E88">
        <f>IF($A88/E$2-Params!$C$11&gt;0.01,$A88/E$2-Params!$C$11,0.01)</f>
        <v>4.45</v>
      </c>
      <c r="F88">
        <f>IF($A88/F$2-Params!$C$11&gt;0.01,$A88/F$2-Params!$C$11,0.01)</f>
        <v>3.583333333333333</v>
      </c>
      <c r="G88">
        <f>IF($A88/G$2-Params!$C$11&gt;0.01,$A88/G$2-Params!$C$11,0.01)</f>
        <v>2.9642857142857144</v>
      </c>
      <c r="I88">
        <f>VLOOKUP(B88,StackRate!$F$4:$G$1004,2)</f>
        <v>128.8</v>
      </c>
      <c r="J88">
        <f>VLOOKUP(C88,StackRate!$F$4:$G$1004,2)</f>
        <v>87.15</v>
      </c>
      <c r="K88">
        <f>VLOOKUP(D88,StackRate!$F$4:$G$1004,2)</f>
        <v>64.4</v>
      </c>
      <c r="L88">
        <f>VLOOKUP(E88,StackRate!$F$4:$G$1004,2)</f>
        <v>50.4</v>
      </c>
      <c r="M88">
        <f>VLOOKUP(F88,StackRate!$F$4:$G$1004,2)</f>
        <v>40.6</v>
      </c>
      <c r="N88">
        <f>VLOOKUP(G88,StackRate!$F$4:$G$1004,2)</f>
        <v>33.6</v>
      </c>
      <c r="Q88">
        <f>RecStash(Params!$C$10,Params!$C$9,I88*(1-Params!$C$18*0.01),Q$2,$A88,Params!$C$12,Params!$C$13)</f>
        <v>226.76257008907749</v>
      </c>
      <c r="R88">
        <f>RecStash(Params!$C$10,Params!$C$9,J88*(1-Params!$C$18*0.01),R$2,$A88,Params!$C$12,Params!$C$13)</f>
        <v>228.0580428877952</v>
      </c>
      <c r="S88">
        <f>RecStash(Params!$C$10,Params!$C$9,K88*(1-Params!$C$18*0.01),S$2,$A88,Params!$C$12,Params!$C$13)</f>
        <v>223.8606519902595</v>
      </c>
      <c r="T88">
        <f>RecStash(Params!$C$10,Params!$C$9,L88*(1-Params!$C$18*0.01),T$2,$A88,Params!$C$12,Params!$C$13)</f>
        <v>218.63558955142105</v>
      </c>
      <c r="U88">
        <f>RecStash(Params!$C$10,Params!$C$9,M88*(1-Params!$C$18*0.01),U$2,$A88,Params!$C$12,Params!$C$13)</f>
        <v>211.2972942016524</v>
      </c>
      <c r="V88">
        <f>RecStash(Params!$C$10,Params!$C$9,N88*(1-Params!$C$18*0.01),V$2,$A88,Params!$C$12,Params!$C$13)</f>
        <v>204.07525292984738</v>
      </c>
      <c r="Y88">
        <f>(Params!$C$3/250)*LumDensity(Params!$C$5,Params!$C$4,Q88)</f>
        <v>146.5810976763416</v>
      </c>
      <c r="Z88">
        <f>(Params!$C$3/250)*LumDensity(Params!$C$5,Params!$C$4,R88)</f>
        <v>147.15916156123805</v>
      </c>
      <c r="AA88">
        <f>(Params!$C$3/250)*LumDensity(Params!$C$5,Params!$C$4,S88)</f>
        <v>145.2755162046421</v>
      </c>
      <c r="AB88">
        <f>(Params!$C$3/250)*LumDensity(Params!$C$5,Params!$C$4,T88)</f>
        <v>142.88747039210736</v>
      </c>
      <c r="AC88">
        <f>(Params!$C$3/250)*LumDensity(Params!$C$5,Params!$C$4,U88)</f>
        <v>139.45267180560342</v>
      </c>
      <c r="AD88">
        <f>(Params!$C$3/250)*LumDensity(Params!$C$5,Params!$C$4,V88)</f>
        <v>135.97998230618177</v>
      </c>
      <c r="AG88">
        <f>IntLum(Params!$C$7,Params!$C$6,Y88,$A88)*Params!$C$8/$A88</f>
        <v>21.060641461158866</v>
      </c>
      <c r="AH88">
        <f>IntLum(Params!$C$7,Params!$C$6,Z88,$A88)*Params!$C$8/$A88</f>
        <v>21.140993360982904</v>
      </c>
      <c r="AI88">
        <f>IntLum(Params!$C$7,Params!$C$6,AA88,$A88)*Params!$C$8/$A88</f>
        <v>20.8790836797605</v>
      </c>
      <c r="AJ88">
        <f>IntLum(Params!$C$7,Params!$C$6,AB88,$A88)*Params!$C$8/$A88</f>
        <v>20.546709872526563</v>
      </c>
      <c r="AK88">
        <f>IntLum(Params!$C$7,Params!$C$6,AC88,$A88)*Params!$C$8/$A88</f>
        <v>20.067999735213693</v>
      </c>
      <c r="AL88">
        <f>IntLum(Params!$C$7,Params!$C$6,AD88,$A88)*Params!$C$8/$A88</f>
        <v>19.583233881036055</v>
      </c>
    </row>
    <row r="89" spans="1:38" ht="12.75">
      <c r="A89">
        <v>26.25</v>
      </c>
      <c r="B89">
        <f>IF($A89/B$2-Params!$C$11&gt;0.01,$A89/B$2-Params!$C$11,0.01)</f>
        <v>12.375</v>
      </c>
      <c r="C89">
        <f>IF($A89/C$2-Params!$C$11&gt;0.01,$A89/C$2-Params!$C$11,0.01)</f>
        <v>8</v>
      </c>
      <c r="D89">
        <f>IF($A89/D$2-Params!$C$11&gt;0.01,$A89/D$2-Params!$C$11,0.01)</f>
        <v>5.8125</v>
      </c>
      <c r="E89">
        <f>IF($A89/E$2-Params!$C$11&gt;0.01,$A89/E$2-Params!$C$11,0.01)</f>
        <v>4.5</v>
      </c>
      <c r="F89">
        <f>IF($A89/F$2-Params!$C$11&gt;0.01,$A89/F$2-Params!$C$11,0.01)</f>
        <v>3.625</v>
      </c>
      <c r="G89">
        <f>IF($A89/G$2-Params!$C$11&gt;0.01,$A89/G$2-Params!$C$11,0.01)</f>
        <v>3</v>
      </c>
      <c r="I89">
        <f>VLOOKUP(B89,StackRate!$F$4:$G$1004,2)</f>
        <v>129.85</v>
      </c>
      <c r="J89">
        <f>VLOOKUP(C89,StackRate!$F$4:$G$1004,2)</f>
        <v>87.85</v>
      </c>
      <c r="K89">
        <f>VLOOKUP(D89,StackRate!$F$4:$G$1004,2)</f>
        <v>65.1</v>
      </c>
      <c r="L89">
        <f>VLOOKUP(E89,StackRate!$F$4:$G$1004,2)</f>
        <v>51.1</v>
      </c>
      <c r="M89">
        <f>VLOOKUP(F89,StackRate!$F$4:$G$1004,2)</f>
        <v>40.95</v>
      </c>
      <c r="N89">
        <f>VLOOKUP(G89,StackRate!$F$4:$G$1004,2)</f>
        <v>33.95</v>
      </c>
      <c r="Q89">
        <f>RecStash(Params!$C$10,Params!$C$9,I89*(1-Params!$C$18*0.01),Q$2,$A89,Params!$C$12,Params!$C$13)</f>
        <v>228.50512525916193</v>
      </c>
      <c r="R89">
        <f>RecStash(Params!$C$10,Params!$C$9,J89*(1-Params!$C$18*0.01),R$2,$A89,Params!$C$12,Params!$C$13)</f>
        <v>229.76753121835526</v>
      </c>
      <c r="S89">
        <f>RecStash(Params!$C$10,Params!$C$9,K89*(1-Params!$C$18*0.01),S$2,$A89,Params!$C$12,Params!$C$13)</f>
        <v>226.14167489701921</v>
      </c>
      <c r="T89">
        <f>RecStash(Params!$C$10,Params!$C$9,L89*(1-Params!$C$18*0.01),T$2,$A89,Params!$C$12,Params!$C$13)</f>
        <v>221.4918826072808</v>
      </c>
      <c r="U89">
        <f>RecStash(Params!$C$10,Params!$C$9,M89*(1-Params!$C$18*0.01),U$2,$A89,Params!$C$12,Params!$C$13)</f>
        <v>212.99116510607357</v>
      </c>
      <c r="V89">
        <f>RecStash(Params!$C$10,Params!$C$9,N89*(1-Params!$C$18*0.01),V$2,$A89,Params!$C$12,Params!$C$13)</f>
        <v>206.06299580095416</v>
      </c>
      <c r="Y89">
        <f>(Params!$C$3/250)*LumDensity(Params!$C$5,Params!$C$4,Q89)</f>
        <v>147.35797410726374</v>
      </c>
      <c r="Z89">
        <f>(Params!$C$3/250)*LumDensity(Params!$C$5,Params!$C$4,R89)</f>
        <v>147.9174576104389</v>
      </c>
      <c r="AA89">
        <f>(Params!$C$3/250)*LumDensity(Params!$C$5,Params!$C$4,S89)</f>
        <v>146.30299831390775</v>
      </c>
      <c r="AB89">
        <f>(Params!$C$3/250)*LumDensity(Params!$C$5,Params!$C$4,T89)</f>
        <v>144.19884053447828</v>
      </c>
      <c r="AC89">
        <f>(Params!$C$3/250)*LumDensity(Params!$C$5,Params!$C$4,U89)</f>
        <v>140.2539059270365</v>
      </c>
      <c r="AD89">
        <f>(Params!$C$3/250)*LumDensity(Params!$C$5,Params!$C$4,V89)</f>
        <v>136.94491348815097</v>
      </c>
      <c r="AG89">
        <f>IntLum(Params!$C$7,Params!$C$6,Y89,$A89)*Params!$C$8/$A89</f>
        <v>21.044500772523367</v>
      </c>
      <c r="AH89">
        <f>IntLum(Params!$C$7,Params!$C$6,Z89,$A89)*Params!$C$8/$A89</f>
        <v>21.121777790648178</v>
      </c>
      <c r="AI89">
        <f>IntLum(Params!$C$7,Params!$C$6,AA89,$A89)*Params!$C$8/$A89</f>
        <v>20.898730301156636</v>
      </c>
      <c r="AJ89">
        <f>IntLum(Params!$C$7,Params!$C$6,AB89,$A89)*Params!$C$8/$A89</f>
        <v>20.607775231572766</v>
      </c>
      <c r="AK89">
        <f>IntLum(Params!$C$7,Params!$C$6,AC89,$A89)*Params!$C$8/$A89</f>
        <v>20.06151445088827</v>
      </c>
      <c r="AL89">
        <f>IntLum(Params!$C$7,Params!$C$6,AD89,$A89)*Params!$C$8/$A89</f>
        <v>19.602539954097658</v>
      </c>
    </row>
    <row r="90" spans="1:38" ht="12.75">
      <c r="A90">
        <v>26.5</v>
      </c>
      <c r="B90">
        <f>IF($A90/B$2-Params!$C$11&gt;0.01,$A90/B$2-Params!$C$11,0.01)</f>
        <v>12.5</v>
      </c>
      <c r="C90">
        <f>IF($A90/C$2-Params!$C$11&gt;0.01,$A90/C$2-Params!$C$11,0.01)</f>
        <v>8.083333333333334</v>
      </c>
      <c r="D90">
        <f>IF($A90/D$2-Params!$C$11&gt;0.01,$A90/D$2-Params!$C$11,0.01)</f>
        <v>5.875</v>
      </c>
      <c r="E90">
        <f>IF($A90/E$2-Params!$C$11&gt;0.01,$A90/E$2-Params!$C$11,0.01)</f>
        <v>4.55</v>
      </c>
      <c r="F90">
        <f>IF($A90/F$2-Params!$C$11&gt;0.01,$A90/F$2-Params!$C$11,0.01)</f>
        <v>3.666666666666667</v>
      </c>
      <c r="G90">
        <f>IF($A90/G$2-Params!$C$11&gt;0.01,$A90/G$2-Params!$C$11,0.01)</f>
        <v>3.0357142857142856</v>
      </c>
      <c r="I90">
        <f>VLOOKUP(B90,StackRate!$F$4:$G$1004,2)</f>
        <v>130.9</v>
      </c>
      <c r="J90">
        <f>VLOOKUP(C90,StackRate!$F$4:$G$1004,2)</f>
        <v>88.55</v>
      </c>
      <c r="K90">
        <f>VLOOKUP(D90,StackRate!$F$4:$G$1004,2)</f>
        <v>65.8</v>
      </c>
      <c r="L90">
        <f>VLOOKUP(E90,StackRate!$F$4:$G$1004,2)</f>
        <v>51.45</v>
      </c>
      <c r="M90">
        <f>VLOOKUP(F90,StackRate!$F$4:$G$1004,2)</f>
        <v>42</v>
      </c>
      <c r="N90">
        <f>VLOOKUP(G90,StackRate!$F$4:$G$1004,2)</f>
        <v>34.65</v>
      </c>
      <c r="Q90">
        <f>RecStash(Params!$C$10,Params!$C$9,I90*(1-Params!$C$18*0.01),Q$2,$A90,Params!$C$12,Params!$C$13)</f>
        <v>230.24602054983464</v>
      </c>
      <c r="R90">
        <f>RecStash(Params!$C$10,Params!$C$9,J90*(1-Params!$C$18*0.01),R$2,$A90,Params!$C$12,Params!$C$13)</f>
        <v>231.4751495474403</v>
      </c>
      <c r="S90">
        <f>RecStash(Params!$C$10,Params!$C$9,K90*(1-Params!$C$18*0.01),S$2,$A90,Params!$C$12,Params!$C$13)</f>
        <v>228.4195487738425</v>
      </c>
      <c r="T90">
        <f>RecStash(Params!$C$10,Params!$C$9,L90*(1-Params!$C$18*0.01),T$2,$A90,Params!$C$12,Params!$C$13)</f>
        <v>222.89109344689135</v>
      </c>
      <c r="U90">
        <f>RecStash(Params!$C$10,Params!$C$9,M90*(1-Params!$C$18*0.01),U$2,$A90,Params!$C$12,Params!$C$13)</f>
        <v>218.16655166821405</v>
      </c>
      <c r="V90">
        <f>RecStash(Params!$C$10,Params!$C$9,N90*(1-Params!$C$18*0.01),V$2,$A90,Params!$C$12,Params!$C$13)</f>
        <v>210.08150147445383</v>
      </c>
      <c r="Y90">
        <f>(Params!$C$3/250)*LumDensity(Params!$C$5,Params!$C$4,Q90)</f>
        <v>148.1287872584664</v>
      </c>
      <c r="Z90">
        <f>(Params!$C$3/250)*LumDensity(Params!$C$5,Params!$C$4,R90)</f>
        <v>148.66980210001785</v>
      </c>
      <c r="AA90">
        <f>(Params!$C$3/250)*LumDensity(Params!$C$5,Params!$C$4,S90)</f>
        <v>147.31994635430908</v>
      </c>
      <c r="AB90">
        <f>(Params!$C$3/250)*LumDensity(Params!$C$5,Params!$C$4,T90)</f>
        <v>144.8360140391955</v>
      </c>
      <c r="AC90">
        <f>(Params!$C$3/250)*LumDensity(Params!$C$5,Params!$C$4,U90)</f>
        <v>142.67075843601165</v>
      </c>
      <c r="AD90">
        <f>(Params!$C$3/250)*LumDensity(Params!$C$5,Params!$C$4,V90)</f>
        <v>138.874472768218</v>
      </c>
      <c r="AG90">
        <f>IntLum(Params!$C$7,Params!$C$6,Y90,$A90)*Params!$C$8/$A90</f>
        <v>21.027707668549812</v>
      </c>
      <c r="AH90">
        <f>IntLum(Params!$C$7,Params!$C$6,Z90,$A90)*Params!$C$8/$A90</f>
        <v>21.101963700093467</v>
      </c>
      <c r="AI90">
        <f>IntLum(Params!$C$7,Params!$C$6,AA90,$A90)*Params!$C$8/$A90</f>
        <v>20.916656452995575</v>
      </c>
      <c r="AJ90">
        <f>IntLum(Params!$C$7,Params!$C$6,AB90,$A90)*Params!$C$8/$A90</f>
        <v>20.57535714662569</v>
      </c>
      <c r="AK90">
        <f>IntLum(Params!$C$7,Params!$C$6,AC90,$A90)*Params!$C$8/$A90</f>
        <v>20.277520824550226</v>
      </c>
      <c r="AL90">
        <f>IntLum(Params!$C$7,Params!$C$6,AD90,$A90)*Params!$C$8/$A90</f>
        <v>19.75460441311274</v>
      </c>
    </row>
    <row r="91" spans="1:38" ht="12.75">
      <c r="A91">
        <v>26.75</v>
      </c>
      <c r="B91">
        <f>IF($A91/B$2-Params!$C$11&gt;0.01,$A91/B$2-Params!$C$11,0.01)</f>
        <v>12.625</v>
      </c>
      <c r="C91">
        <f>IF($A91/C$2-Params!$C$11&gt;0.01,$A91/C$2-Params!$C$11,0.01)</f>
        <v>8.166666666666666</v>
      </c>
      <c r="D91">
        <f>IF($A91/D$2-Params!$C$11&gt;0.01,$A91/D$2-Params!$C$11,0.01)</f>
        <v>5.9375</v>
      </c>
      <c r="E91">
        <f>IF($A91/E$2-Params!$C$11&gt;0.01,$A91/E$2-Params!$C$11,0.01)</f>
        <v>4.6</v>
      </c>
      <c r="F91">
        <f>IF($A91/F$2-Params!$C$11&gt;0.01,$A91/F$2-Params!$C$11,0.01)</f>
        <v>3.708333333333333</v>
      </c>
      <c r="G91">
        <f>IF($A91/G$2-Params!$C$11&gt;0.01,$A91/G$2-Params!$C$11,0.01)</f>
        <v>3.0714285714285716</v>
      </c>
      <c r="I91">
        <f>VLOOKUP(B91,StackRate!$F$4:$G$1004,2)</f>
        <v>131.95</v>
      </c>
      <c r="J91">
        <f>VLOOKUP(C91,StackRate!$F$4:$G$1004,2)</f>
        <v>89.25</v>
      </c>
      <c r="K91">
        <f>VLOOKUP(D91,StackRate!$F$4:$G$1004,2)</f>
        <v>66.5</v>
      </c>
      <c r="L91">
        <f>VLOOKUP(E91,StackRate!$F$4:$G$1004,2)</f>
        <v>52.15</v>
      </c>
      <c r="M91">
        <f>VLOOKUP(F91,StackRate!$F$4:$G$1004,2)</f>
        <v>42.35</v>
      </c>
      <c r="N91">
        <f>VLOOKUP(G91,StackRate!$F$4:$G$1004,2)</f>
        <v>35.35</v>
      </c>
      <c r="Q91">
        <f>RecStash(Params!$C$10,Params!$C$9,I91*(1-Params!$C$18*0.01),Q$2,$A91,Params!$C$12,Params!$C$13)</f>
        <v>231.9852572632993</v>
      </c>
      <c r="R91">
        <f>RecStash(Params!$C$10,Params!$C$9,J91*(1-Params!$C$18*0.01),R$2,$A91,Params!$C$12,Params!$C$13)</f>
        <v>233.18089969951782</v>
      </c>
      <c r="S91">
        <f>RecStash(Params!$C$10,Params!$C$9,K91*(1-Params!$C$18*0.01),S$2,$A91,Params!$C$12,Params!$C$13)</f>
        <v>230.69427751067397</v>
      </c>
      <c r="T91">
        <f>RecStash(Params!$C$10,Params!$C$9,L91*(1-Params!$C$18*0.01),T$2,$A91,Params!$C$12,Params!$C$13)</f>
        <v>225.7399120486599</v>
      </c>
      <c r="U91">
        <f>RecStash(Params!$C$10,Params!$C$9,M91*(1-Params!$C$18*0.01),U$2,$A91,Params!$C$12,Params!$C$13)</f>
        <v>219.85290126115976</v>
      </c>
      <c r="V91">
        <f>RecStash(Params!$C$10,Params!$C$9,N91*(1-Params!$C$18*0.01),V$2,$A91,Params!$C$12,Params!$C$13)</f>
        <v>214.09102248872992</v>
      </c>
      <c r="Y91">
        <f>(Params!$C$3/250)*LumDensity(Params!$C$5,Params!$C$4,Q91)</f>
        <v>148.89355291990472</v>
      </c>
      <c r="Z91">
        <f>(Params!$C$3/250)*LumDensity(Params!$C$5,Params!$C$4,R91)</f>
        <v>149.41621264380524</v>
      </c>
      <c r="AA91">
        <f>(Params!$C$3/250)*LumDensity(Params!$C$5,Params!$C$4,S91)</f>
        <v>148.32639981843076</v>
      </c>
      <c r="AB91">
        <f>(Params!$C$3/250)*LumDensity(Params!$C$5,Params!$C$4,T91)</f>
        <v>146.12268781329354</v>
      </c>
      <c r="AC91">
        <f>(Params!$C$3/250)*LumDensity(Params!$C$5,Params!$C$4,U91)</f>
        <v>143.44810914648926</v>
      </c>
      <c r="AD91">
        <f>(Params!$C$3/250)*LumDensity(Params!$C$5,Params!$C$4,V91)</f>
        <v>140.77146279728674</v>
      </c>
      <c r="AG91">
        <f>IntLum(Params!$C$7,Params!$C$6,Y91,$A91)*Params!$C$8/$A91</f>
        <v>21.01027619004364</v>
      </c>
      <c r="AH91">
        <f>IntLum(Params!$C$7,Params!$C$6,Z91,$A91)*Params!$C$8/$A91</f>
        <v>21.081564385085716</v>
      </c>
      <c r="AI91">
        <f>IntLum(Params!$C$7,Params!$C$6,AA91,$A91)*Params!$C$8/$A91</f>
        <v>20.93289944402782</v>
      </c>
      <c r="AJ91">
        <f>IntLum(Params!$C$7,Params!$C$6,AB91,$A91)*Params!$C$8/$A91</f>
        <v>20.632050564574374</v>
      </c>
      <c r="AK91">
        <f>IntLum(Params!$C$7,Params!$C$6,AC91,$A91)*Params!$C$8/$A91</f>
        <v>20.266500302303324</v>
      </c>
      <c r="AL91">
        <f>IntLum(Params!$C$7,Params!$C$6,AD91,$A91)*Params!$C$8/$A91</f>
        <v>19.90020783476618</v>
      </c>
    </row>
    <row r="92" spans="1:38" ht="12.75">
      <c r="A92">
        <v>27</v>
      </c>
      <c r="B92">
        <f>IF($A92/B$2-Params!$C$11&gt;0.01,$A92/B$2-Params!$C$11,0.01)</f>
        <v>12.75</v>
      </c>
      <c r="C92">
        <f>IF($A92/C$2-Params!$C$11&gt;0.01,$A92/C$2-Params!$C$11,0.01)</f>
        <v>8.25</v>
      </c>
      <c r="D92">
        <f>IF($A92/D$2-Params!$C$11&gt;0.01,$A92/D$2-Params!$C$11,0.01)</f>
        <v>6</v>
      </c>
      <c r="E92">
        <f>IF($A92/E$2-Params!$C$11&gt;0.01,$A92/E$2-Params!$C$11,0.01)</f>
        <v>4.65</v>
      </c>
      <c r="F92">
        <f>IF($A92/F$2-Params!$C$11&gt;0.01,$A92/F$2-Params!$C$11,0.01)</f>
        <v>3.75</v>
      </c>
      <c r="G92">
        <f>IF($A92/G$2-Params!$C$11&gt;0.01,$A92/G$2-Params!$C$11,0.01)</f>
        <v>3.107142857142857</v>
      </c>
      <c r="I92">
        <f>VLOOKUP(B92,StackRate!$F$4:$G$1004,2)</f>
        <v>133.35</v>
      </c>
      <c r="J92">
        <f>VLOOKUP(C92,StackRate!$F$4:$G$1004,2)</f>
        <v>90.3</v>
      </c>
      <c r="K92">
        <f>VLOOKUP(D92,StackRate!$F$4:$G$1004,2)</f>
        <v>67.2</v>
      </c>
      <c r="L92">
        <f>VLOOKUP(E92,StackRate!$F$4:$G$1004,2)</f>
        <v>52.5</v>
      </c>
      <c r="M92">
        <f>VLOOKUP(F92,StackRate!$F$4:$G$1004,2)</f>
        <v>42.7</v>
      </c>
      <c r="N92">
        <f>VLOOKUP(G92,StackRate!$F$4:$G$1004,2)</f>
        <v>35.7</v>
      </c>
      <c r="Q92">
        <f>RecStash(Params!$C$10,Params!$C$9,I92*(1-Params!$C$18*0.01),Q$2,$A92,Params!$C$12,Params!$C$13)</f>
        <v>234.32078034756114</v>
      </c>
      <c r="R92">
        <f>RecStash(Params!$C$10,Params!$C$9,J92*(1-Params!$C$18*0.01),R$2,$A92,Params!$C$12,Params!$C$13)</f>
        <v>235.76476281718942</v>
      </c>
      <c r="S92">
        <f>RecStash(Params!$C$10,Params!$C$9,K92*(1-Params!$C$18*0.01),S$2,$A92,Params!$C$12,Params!$C$13)</f>
        <v>232.96586499327273</v>
      </c>
      <c r="T92">
        <f>RecStash(Params!$C$10,Params!$C$9,L92*(1-Params!$C$18*0.01),T$2,$A92,Params!$C$12,Params!$C$13)</f>
        <v>227.13488760071186</v>
      </c>
      <c r="U92">
        <f>RecStash(Params!$C$10,Params!$C$9,M92*(1-Params!$C$18*0.01),U$2,$A92,Params!$C$12,Params!$C$13)</f>
        <v>221.53717600315792</v>
      </c>
      <c r="V92">
        <f>RecStash(Params!$C$10,Params!$C$9,N92*(1-Params!$C$18*0.01),V$2,$A92,Params!$C$12,Params!$C$13)</f>
        <v>216.06610389780712</v>
      </c>
      <c r="Y92">
        <f>(Params!$C$3/250)*LumDensity(Params!$C$5,Params!$C$4,Q92)</f>
        <v>149.91215992410778</v>
      </c>
      <c r="Z92">
        <f>(Params!$C$3/250)*LumDensity(Params!$C$5,Params!$C$4,R92)</f>
        <v>150.5371428429746</v>
      </c>
      <c r="AA92">
        <f>(Params!$C$3/250)*LumDensity(Params!$C$5,Params!$C$4,S92)</f>
        <v>149.3223980827508</v>
      </c>
      <c r="AB92">
        <f>(Params!$C$3/250)*LumDensity(Params!$C$5,Params!$C$4,T92)</f>
        <v>146.74753433112025</v>
      </c>
      <c r="AC92">
        <f>(Params!$C$3/250)*LumDensity(Params!$C$5,Params!$C$4,U92)</f>
        <v>144.21952009912343</v>
      </c>
      <c r="AD92">
        <f>(Params!$C$3/250)*LumDensity(Params!$C$5,Params!$C$4,V92)</f>
        <v>141.69554033304925</v>
      </c>
      <c r="AG92">
        <f>IntLum(Params!$C$7,Params!$C$6,Y92,$A92)*Params!$C$8/$A92</f>
        <v>21.02744718367975</v>
      </c>
      <c r="AH92">
        <f>IntLum(Params!$C$7,Params!$C$6,Z92,$A92)*Params!$C$8/$A92</f>
        <v>21.11214911187861</v>
      </c>
      <c r="AI92">
        <f>IntLum(Params!$C$7,Params!$C$6,AA92,$A92)*Params!$C$8/$A92</f>
        <v>20.947495673175787</v>
      </c>
      <c r="AJ92">
        <f>IntLum(Params!$C$7,Params!$C$6,AB92,$A92)*Params!$C$8/$A92</f>
        <v>20.598171050051132</v>
      </c>
      <c r="AK92">
        <f>IntLum(Params!$C$7,Params!$C$6,AC92,$A92)*Params!$C$8/$A92</f>
        <v>20.25478904875892</v>
      </c>
      <c r="AL92">
        <f>IntLum(Params!$C$7,Params!$C$6,AD92,$A92)*Params!$C$8/$A92</f>
        <v>19.911546903672434</v>
      </c>
    </row>
    <row r="93" spans="1:38" ht="12.75">
      <c r="A93">
        <v>27.25</v>
      </c>
      <c r="B93">
        <f>IF($A93/B$2-Params!$C$11&gt;0.01,$A93/B$2-Params!$C$11,0.01)</f>
        <v>12.875</v>
      </c>
      <c r="C93">
        <f>IF($A93/C$2-Params!$C$11&gt;0.01,$A93/C$2-Params!$C$11,0.01)</f>
        <v>8.333333333333334</v>
      </c>
      <c r="D93">
        <f>IF($A93/D$2-Params!$C$11&gt;0.01,$A93/D$2-Params!$C$11,0.01)</f>
        <v>6.0625</v>
      </c>
      <c r="E93">
        <f>IF($A93/E$2-Params!$C$11&gt;0.01,$A93/E$2-Params!$C$11,0.01)</f>
        <v>4.7</v>
      </c>
      <c r="F93">
        <f>IF($A93/F$2-Params!$C$11&gt;0.01,$A93/F$2-Params!$C$11,0.01)</f>
        <v>3.791666666666667</v>
      </c>
      <c r="G93">
        <f>IF($A93/G$2-Params!$C$11&gt;0.01,$A93/G$2-Params!$C$11,0.01)</f>
        <v>3.142857142857143</v>
      </c>
      <c r="I93">
        <f>VLOOKUP(B93,StackRate!$F$4:$G$1004,2)</f>
        <v>134.4</v>
      </c>
      <c r="J93">
        <f>VLOOKUP(C93,StackRate!$F$4:$G$1004,2)</f>
        <v>91.35</v>
      </c>
      <c r="K93">
        <f>VLOOKUP(D93,StackRate!$F$4:$G$1004,2)</f>
        <v>67.55</v>
      </c>
      <c r="L93">
        <f>VLOOKUP(E93,StackRate!$F$4:$G$1004,2)</f>
        <v>53.2</v>
      </c>
      <c r="M93">
        <f>VLOOKUP(F93,StackRate!$F$4:$G$1004,2)</f>
        <v>43.05</v>
      </c>
      <c r="N93">
        <f>VLOOKUP(G93,StackRate!$F$4:$G$1004,2)</f>
        <v>36.05</v>
      </c>
      <c r="Q93">
        <f>RecStash(Params!$C$10,Params!$C$9,I93*(1-Params!$C$18*0.01),Q$2,$A93,Params!$C$12,Params!$C$13)</f>
        <v>236.0562902366972</v>
      </c>
      <c r="R93">
        <f>RecStash(Params!$C$10,Params!$C$9,J93*(1-Params!$C$18*0.01),R$2,$A93,Params!$C$12,Params!$C$13)</f>
        <v>238.34504087167886</v>
      </c>
      <c r="S93">
        <f>RecStash(Params!$C$10,Params!$C$9,K93*(1-Params!$C$18*0.01),S$2,$A93,Params!$C$12,Params!$C$13)</f>
        <v>234.0719851811859</v>
      </c>
      <c r="T93">
        <f>RecStash(Params!$C$10,Params!$C$9,L93*(1-Params!$C$18*0.01),T$2,$A93,Params!$C$12,Params!$C$13)</f>
        <v>229.97625028294863</v>
      </c>
      <c r="U93">
        <f>RecStash(Params!$C$10,Params!$C$9,M93*(1-Params!$C$18*0.01),U$2,$A93,Params!$C$12,Params!$C$13)</f>
        <v>223.21937832122384</v>
      </c>
      <c r="V93">
        <f>RecStash(Params!$C$10,Params!$C$9,N93*(1-Params!$C$18*0.01),V$2,$A93,Params!$C$12,Params!$C$13)</f>
        <v>218.0384747890871</v>
      </c>
      <c r="Y93">
        <f>(Params!$C$3/250)*LumDensity(Params!$C$5,Params!$C$4,Q93)</f>
        <v>150.6628773011963</v>
      </c>
      <c r="Z93">
        <f>(Params!$C$3/250)*LumDensity(Params!$C$5,Params!$C$4,R93)</f>
        <v>151.64482115693988</v>
      </c>
      <c r="AA93">
        <f>(Params!$C$3/250)*LumDensity(Params!$C$5,Params!$C$4,S93)</f>
        <v>149.80410698156615</v>
      </c>
      <c r="AB93">
        <f>(Params!$C$3/250)*LumDensity(Params!$C$5,Params!$C$4,T93)</f>
        <v>148.00968991984823</v>
      </c>
      <c r="AC93">
        <f>(Params!$C$3/250)*LumDensity(Params!$C$5,Params!$C$4,U93)</f>
        <v>144.98501080020972</v>
      </c>
      <c r="AD93">
        <f>(Params!$C$3/250)*LumDensity(Params!$C$5,Params!$C$4,V93)</f>
        <v>142.61151529370676</v>
      </c>
      <c r="AG93">
        <f>IntLum(Params!$C$7,Params!$C$6,Y93,$A93)*Params!$C$8/$A93</f>
        <v>21.008292479242375</v>
      </c>
      <c r="AH93">
        <f>IntLum(Params!$C$7,Params!$C$6,Z93,$A93)*Params!$C$8/$A93</f>
        <v>21.14053826120804</v>
      </c>
      <c r="AI93">
        <f>IntLum(Params!$C$7,Params!$C$6,AA93,$A93)*Params!$C$8/$A93</f>
        <v>20.89258482261975</v>
      </c>
      <c r="AJ93">
        <f>IntLum(Params!$C$7,Params!$C$6,AB93,$A93)*Params!$C$8/$A93</f>
        <v>20.65065917690792</v>
      </c>
      <c r="AK93">
        <f>IntLum(Params!$C$7,Params!$C$6,AC93,$A93)*Params!$C$8/$A93</f>
        <v>20.24240211951448</v>
      </c>
      <c r="AL93">
        <f>IntLum(Params!$C$7,Params!$C$6,AD93,$A93)*Params!$C$8/$A93</f>
        <v>19.921629651443705</v>
      </c>
    </row>
    <row r="94" spans="1:38" ht="12.75">
      <c r="A94">
        <v>27.5</v>
      </c>
      <c r="B94">
        <f>IF($A94/B$2-Params!$C$11&gt;0.01,$A94/B$2-Params!$C$11,0.01)</f>
        <v>13</v>
      </c>
      <c r="C94">
        <f>IF($A94/C$2-Params!$C$11&gt;0.01,$A94/C$2-Params!$C$11,0.01)</f>
        <v>8.416666666666666</v>
      </c>
      <c r="D94">
        <f>IF($A94/D$2-Params!$C$11&gt;0.01,$A94/D$2-Params!$C$11,0.01)</f>
        <v>6.125</v>
      </c>
      <c r="E94">
        <f>IF($A94/E$2-Params!$C$11&gt;0.01,$A94/E$2-Params!$C$11,0.01)</f>
        <v>4.75</v>
      </c>
      <c r="F94">
        <f>IF($A94/F$2-Params!$C$11&gt;0.01,$A94/F$2-Params!$C$11,0.01)</f>
        <v>3.833333333333333</v>
      </c>
      <c r="G94">
        <f>IF($A94/G$2-Params!$C$11&gt;0.01,$A94/G$2-Params!$C$11,0.01)</f>
        <v>3.1785714285714284</v>
      </c>
      <c r="I94">
        <f>VLOOKUP(B94,StackRate!$F$4:$G$1004,2)</f>
        <v>135.45</v>
      </c>
      <c r="J94">
        <f>VLOOKUP(C94,StackRate!$F$4:$G$1004,2)</f>
        <v>92.05</v>
      </c>
      <c r="K94">
        <f>VLOOKUP(D94,StackRate!$F$4:$G$1004,2)</f>
        <v>68.25</v>
      </c>
      <c r="L94">
        <f>VLOOKUP(E94,StackRate!$F$4:$G$1004,2)</f>
        <v>53.55</v>
      </c>
      <c r="M94">
        <f>VLOOKUP(F94,StackRate!$F$4:$G$1004,2)</f>
        <v>43.75</v>
      </c>
      <c r="N94">
        <f>VLOOKUP(G94,StackRate!$F$4:$G$1004,2)</f>
        <v>36.4</v>
      </c>
      <c r="Q94">
        <f>RecStash(Params!$C$10,Params!$C$9,I94*(1-Params!$C$18*0.01),Q$2,$A94,Params!$C$12,Params!$C$13)</f>
        <v>237.79014569613148</v>
      </c>
      <c r="R94">
        <f>RecStash(Params!$C$10,Params!$C$9,J94*(1-Params!$C$18*0.01),R$2,$A94,Params!$C$12,Params!$C$13)</f>
        <v>240.0437380701067</v>
      </c>
      <c r="S94">
        <f>RecStash(Params!$C$10,Params!$C$9,K94*(1-Params!$C$18*0.01),S$2,$A94,Params!$C$12,Params!$C$13)</f>
        <v>236.33859988394292</v>
      </c>
      <c r="T94">
        <f>RecStash(Params!$C$10,Params!$C$9,L94*(1-Params!$C$18*0.01),T$2,$A94,Params!$C$12,Params!$C$13)</f>
        <v>231.36700177409782</v>
      </c>
      <c r="U94">
        <f>RecStash(Params!$C$10,Params!$C$9,M94*(1-Params!$C$18*0.01),U$2,$A94,Params!$C$12,Params!$C$13)</f>
        <v>226.63271917772533</v>
      </c>
      <c r="V94">
        <f>RecStash(Params!$C$10,Params!$C$9,N94*(1-Params!$C$18*0.01),V$2,$A94,Params!$C$12,Params!$C$13)</f>
        <v>220.00813870006772</v>
      </c>
      <c r="Y94">
        <f>(Params!$C$3/250)*LumDensity(Params!$C$5,Params!$C$4,Q94)</f>
        <v>151.4075987343448</v>
      </c>
      <c r="Z94">
        <f>(Params!$C$3/250)*LumDensity(Params!$C$5,Params!$C$4,R94)</f>
        <v>152.36766833609352</v>
      </c>
      <c r="AA94">
        <f>(Params!$C$3/250)*LumDensity(Params!$C$5,Params!$C$4,S94)</f>
        <v>150.78449397253743</v>
      </c>
      <c r="AB94">
        <f>(Params!$C$3/250)*LumDensity(Params!$C$5,Params!$C$4,T94)</f>
        <v>148.6223060681075</v>
      </c>
      <c r="AC94">
        <f>(Params!$C$3/250)*LumDensity(Params!$C$5,Params!$C$4,U94)</f>
        <v>146.52299333902087</v>
      </c>
      <c r="AD94">
        <f>(Params!$C$3/250)*LumDensity(Params!$C$5,Params!$C$4,V94)</f>
        <v>143.51941746081062</v>
      </c>
      <c r="AG94">
        <f>IntLum(Params!$C$7,Params!$C$6,Y94,$A94)*Params!$C$8/$A94</f>
        <v>20.98854607973631</v>
      </c>
      <c r="AH94">
        <f>IntLum(Params!$C$7,Params!$C$6,Z94,$A94)*Params!$C$8/$A94</f>
        <v>21.11705192702503</v>
      </c>
      <c r="AI94">
        <f>IntLum(Params!$C$7,Params!$C$6,AA94,$A94)*Params!$C$8/$A94</f>
        <v>20.905111673865168</v>
      </c>
      <c r="AJ94">
        <f>IntLum(Params!$C$7,Params!$C$6,AB94,$A94)*Params!$C$8/$A94</f>
        <v>20.615400217132052</v>
      </c>
      <c r="AK94">
        <f>IntLum(Params!$C$7,Params!$C$6,AC94,$A94)*Params!$C$8/$A94</f>
        <v>20.33382814948863</v>
      </c>
      <c r="AL94">
        <f>IntLum(Params!$C$7,Params!$C$6,AD94,$A94)*Params!$C$8/$A94</f>
        <v>19.930482782171485</v>
      </c>
    </row>
    <row r="95" spans="1:38" ht="12.75">
      <c r="A95">
        <v>27.75</v>
      </c>
      <c r="B95">
        <f>IF($A95/B$2-Params!$C$11&gt;0.01,$A95/B$2-Params!$C$11,0.01)</f>
        <v>13.125</v>
      </c>
      <c r="C95">
        <f>IF($A95/C$2-Params!$C$11&gt;0.01,$A95/C$2-Params!$C$11,0.01)</f>
        <v>8.5</v>
      </c>
      <c r="D95">
        <f>IF($A95/D$2-Params!$C$11&gt;0.01,$A95/D$2-Params!$C$11,0.01)</f>
        <v>6.1875</v>
      </c>
      <c r="E95">
        <f>IF($A95/E$2-Params!$C$11&gt;0.01,$A95/E$2-Params!$C$11,0.01)</f>
        <v>4.8</v>
      </c>
      <c r="F95">
        <f>IF($A95/F$2-Params!$C$11&gt;0.01,$A95/F$2-Params!$C$11,0.01)</f>
        <v>3.875</v>
      </c>
      <c r="G95">
        <f>IF($A95/G$2-Params!$C$11&gt;0.01,$A95/G$2-Params!$C$11,0.01)</f>
        <v>3.2142857142857144</v>
      </c>
      <c r="I95">
        <f>VLOOKUP(B95,StackRate!$F$4:$G$1004,2)</f>
        <v>136.5</v>
      </c>
      <c r="J95">
        <f>VLOOKUP(C95,StackRate!$F$4:$G$1004,2)</f>
        <v>92.75</v>
      </c>
      <c r="K95">
        <f>VLOOKUP(D95,StackRate!$F$4:$G$1004,2)</f>
        <v>68.95</v>
      </c>
      <c r="L95">
        <f>VLOOKUP(E95,StackRate!$F$4:$G$1004,2)</f>
        <v>54.25</v>
      </c>
      <c r="M95">
        <f>VLOOKUP(F95,StackRate!$F$4:$G$1004,2)</f>
        <v>44.1</v>
      </c>
      <c r="N95">
        <f>VLOOKUP(G95,StackRate!$F$4:$G$1004,2)</f>
        <v>36.75</v>
      </c>
      <c r="Q95">
        <f>RecStash(Params!$C$10,Params!$C$9,I95*(1-Params!$C$18*0.01),Q$2,$A95,Params!$C$12,Params!$C$13)</f>
        <v>239.52234802448476</v>
      </c>
      <c r="R95">
        <f>RecStash(Params!$C$10,Params!$C$9,J95*(1-Params!$C$18*0.01),R$2,$A95,Params!$C$12,Params!$C$13)</f>
        <v>241.74057555996748</v>
      </c>
      <c r="S95">
        <f>RecStash(Params!$C$10,Params!$C$9,K95*(1-Params!$C$18*0.01),S$2,$A95,Params!$C$12,Params!$C$13)</f>
        <v>238.60208356001252</v>
      </c>
      <c r="T95">
        <f>RecStash(Params!$C$10,Params!$C$9,L95*(1-Params!$C$18*0.01),T$2,$A95,Params!$C$12,Params!$C$13)</f>
        <v>234.20092702963893</v>
      </c>
      <c r="U95">
        <f>RecStash(Params!$C$10,Params!$C$9,M95*(1-Params!$C$18*0.01),U$2,$A95,Params!$C$12,Params!$C$13)</f>
        <v>228.30911391044054</v>
      </c>
      <c r="V95">
        <f>RecStash(Params!$C$10,Params!$C$9,N95*(1-Params!$C$18*0.01),V$2,$A95,Params!$C$12,Params!$C$13)</f>
        <v>221.97509916393406</v>
      </c>
      <c r="Y95">
        <f>(Params!$C$3/250)*LumDensity(Params!$C$5,Params!$C$4,Q95)</f>
        <v>152.14633988344494</v>
      </c>
      <c r="Z95">
        <f>(Params!$C$3/250)*LumDensity(Params!$C$5,Params!$C$4,R95)</f>
        <v>153.08466655843205</v>
      </c>
      <c r="AA95">
        <f>(Params!$C$3/250)*LumDensity(Params!$C$5,Params!$C$4,S95)</f>
        <v>151.7545259003847</v>
      </c>
      <c r="AB95">
        <f>(Params!$C$3/250)*LumDensity(Params!$C$5,Params!$C$4,T95)</f>
        <v>149.86012061480875</v>
      </c>
      <c r="AC95">
        <f>(Params!$C$3/250)*LumDensity(Params!$C$5,Params!$C$4,U95)</f>
        <v>147.27085324478705</v>
      </c>
      <c r="AD95">
        <f>(Params!$C$3/250)*LumDensity(Params!$C$5,Params!$C$4,V95)</f>
        <v>144.41927652638938</v>
      </c>
      <c r="AG95">
        <f>IntLum(Params!$C$7,Params!$C$6,Y95,$A95)*Params!$C$8/$A95</f>
        <v>20.96822062873884</v>
      </c>
      <c r="AH95">
        <f>IntLum(Params!$C$7,Params!$C$6,Z95,$A95)*Params!$C$8/$A95</f>
        <v>21.093049506740257</v>
      </c>
      <c r="AI95">
        <f>IntLum(Params!$C$7,Params!$C$6,AA95,$A95)*Params!$C$8/$A95</f>
        <v>20.91607965043967</v>
      </c>
      <c r="AJ95">
        <f>IntLum(Params!$C$7,Params!$C$6,AB95,$A95)*Params!$C$8/$A95</f>
        <v>20.66384221282822</v>
      </c>
      <c r="AK95">
        <f>IntLum(Params!$C$7,Params!$C$6,AC95,$A95)*Params!$C$8/$A95</f>
        <v>20.318715578264808</v>
      </c>
      <c r="AL95">
        <f>IntLum(Params!$C$7,Params!$C$6,AD95,$A95)*Params!$C$8/$A95</f>
        <v>19.938132363174528</v>
      </c>
    </row>
    <row r="96" spans="1:38" ht="12.75">
      <c r="A96">
        <v>28</v>
      </c>
      <c r="B96">
        <f>IF($A96/B$2-Params!$C$11&gt;0.01,$A96/B$2-Params!$C$11,0.01)</f>
        <v>13.25</v>
      </c>
      <c r="C96">
        <f>IF($A96/C$2-Params!$C$11&gt;0.01,$A96/C$2-Params!$C$11,0.01)</f>
        <v>8.583333333333334</v>
      </c>
      <c r="D96">
        <f>IF($A96/D$2-Params!$C$11&gt;0.01,$A96/D$2-Params!$C$11,0.01)</f>
        <v>6.25</v>
      </c>
      <c r="E96">
        <f>IF($A96/E$2-Params!$C$11&gt;0.01,$A96/E$2-Params!$C$11,0.01)</f>
        <v>4.85</v>
      </c>
      <c r="F96">
        <f>IF($A96/F$2-Params!$C$11&gt;0.01,$A96/F$2-Params!$C$11,0.01)</f>
        <v>3.916666666666667</v>
      </c>
      <c r="G96">
        <f>IF($A96/G$2-Params!$C$11&gt;0.01,$A96/G$2-Params!$C$11,0.01)</f>
        <v>3.25</v>
      </c>
      <c r="I96">
        <f>VLOOKUP(B96,StackRate!$F$4:$G$1004,2)</f>
        <v>137.55</v>
      </c>
      <c r="J96">
        <f>VLOOKUP(C96,StackRate!$F$4:$G$1004,2)</f>
        <v>93.8</v>
      </c>
      <c r="K96">
        <f>VLOOKUP(D96,StackRate!$F$4:$G$1004,2)</f>
        <v>70</v>
      </c>
      <c r="L96">
        <f>VLOOKUP(E96,StackRate!$F$4:$G$1004,2)</f>
        <v>54.6</v>
      </c>
      <c r="M96">
        <f>VLOOKUP(F96,StackRate!$F$4:$G$1004,2)</f>
        <v>44.45</v>
      </c>
      <c r="N96">
        <f>VLOOKUP(G96,StackRate!$F$4:$G$1004,2)</f>
        <v>37.1</v>
      </c>
      <c r="Q96">
        <f>RecStash(Params!$C$10,Params!$C$9,I96*(1-Params!$C$18*0.01),Q$2,$A96,Params!$C$12,Params!$C$13)</f>
        <v>241.25289851951592</v>
      </c>
      <c r="R96">
        <f>RecStash(Params!$C$10,Params!$C$9,J96*(1-Params!$C$18*0.01),R$2,$A96,Params!$C$12,Params!$C$13)</f>
        <v>244.31209803513093</v>
      </c>
      <c r="S96">
        <f>RecStash(Params!$C$10,Params!$C$9,K96*(1-Params!$C$18*0.01),S$2,$A96,Params!$C$12,Params!$C$13)</f>
        <v>242.0208799502636</v>
      </c>
      <c r="T96">
        <f>RecStash(Params!$C$10,Params!$C$9,L96*(1-Params!$C$18*0.01),T$2,$A96,Params!$C$12,Params!$C$13)</f>
        <v>235.58746566003143</v>
      </c>
      <c r="U96">
        <f>RecStash(Params!$C$10,Params!$C$9,M96*(1-Params!$C$18*0.01),U$2,$A96,Params!$C$12,Params!$C$13)</f>
        <v>229.98344521094313</v>
      </c>
      <c r="V96">
        <f>RecStash(Params!$C$10,Params!$C$9,N96*(1-Params!$C$18*0.01),V$2,$A96,Params!$C$12,Params!$C$13)</f>
        <v>223.93935970956406</v>
      </c>
      <c r="Y96">
        <f>(Params!$C$3/250)*LumDensity(Params!$C$5,Params!$C$4,Q96)</f>
        <v>152.87911637782716</v>
      </c>
      <c r="Z96">
        <f>(Params!$C$3/250)*LumDensity(Params!$C$5,Params!$C$4,R96)</f>
        <v>154.16162779075557</v>
      </c>
      <c r="AA96">
        <f>(Params!$C$3/250)*LumDensity(Params!$C$5,Params!$C$4,S96)</f>
        <v>153.20262262460815</v>
      </c>
      <c r="AB96">
        <f>(Params!$C$3/250)*LumDensity(Params!$C$5,Params!$C$4,T96)</f>
        <v>150.4606024166951</v>
      </c>
      <c r="AC96">
        <f>(Params!$C$3/250)*LumDensity(Params!$C$5,Params!$C$4,U96)</f>
        <v>148.0128679726369</v>
      </c>
      <c r="AD96">
        <f>(Params!$C$3/250)*LumDensity(Params!$C$5,Params!$C$4,V96)</f>
        <v>145.31112209319375</v>
      </c>
      <c r="AG96">
        <f>IntLum(Params!$C$7,Params!$C$6,Y96,$A96)*Params!$C$8/$A96</f>
        <v>20.94732847508136</v>
      </c>
      <c r="AH96">
        <f>IntLum(Params!$C$7,Params!$C$6,Z96,$A96)*Params!$C$8/$A96</f>
        <v>21.116895177193044</v>
      </c>
      <c r="AI96">
        <f>IntLum(Params!$C$7,Params!$C$6,AA96,$A96)*Params!$C$8/$A96</f>
        <v>20.990110570874883</v>
      </c>
      <c r="AJ96">
        <f>IntLum(Params!$C$7,Params!$C$6,AB96,$A96)*Params!$C$8/$A96</f>
        <v>20.627281454757856</v>
      </c>
      <c r="AK96">
        <f>IntLum(Params!$C$7,Params!$C$6,AC96,$A96)*Params!$C$8/$A96</f>
        <v>20.30298969622219</v>
      </c>
      <c r="AL96">
        <f>IntLum(Params!$C$7,Params!$C$6,AD96,$A96)*Params!$C$8/$A96</f>
        <v>19.944603843316184</v>
      </c>
    </row>
    <row r="97" spans="1:38" ht="12.75">
      <c r="A97">
        <v>28.25</v>
      </c>
      <c r="B97">
        <f>IF($A97/B$2-Params!$C$11&gt;0.01,$A97/B$2-Params!$C$11,0.01)</f>
        <v>13.375</v>
      </c>
      <c r="C97">
        <f>IF($A97/C$2-Params!$C$11&gt;0.01,$A97/C$2-Params!$C$11,0.01)</f>
        <v>8.666666666666666</v>
      </c>
      <c r="D97">
        <f>IF($A97/D$2-Params!$C$11&gt;0.01,$A97/D$2-Params!$C$11,0.01)</f>
        <v>6.3125</v>
      </c>
      <c r="E97">
        <f>IF($A97/E$2-Params!$C$11&gt;0.01,$A97/E$2-Params!$C$11,0.01)</f>
        <v>4.9</v>
      </c>
      <c r="F97">
        <f>IF($A97/F$2-Params!$C$11&gt;0.01,$A97/F$2-Params!$C$11,0.01)</f>
        <v>3.958333333333333</v>
      </c>
      <c r="G97">
        <f>IF($A97/G$2-Params!$C$11&gt;0.01,$A97/G$2-Params!$C$11,0.01)</f>
        <v>3.2857142857142856</v>
      </c>
      <c r="I97">
        <f>VLOOKUP(B97,StackRate!$F$4:$G$1004,2)</f>
        <v>138.6</v>
      </c>
      <c r="J97">
        <f>VLOOKUP(C97,StackRate!$F$4:$G$1004,2)</f>
        <v>94.5</v>
      </c>
      <c r="K97">
        <f>VLOOKUP(D97,StackRate!$F$4:$G$1004,2)</f>
        <v>70.35</v>
      </c>
      <c r="L97">
        <f>VLOOKUP(E97,StackRate!$F$4:$G$1004,2)</f>
        <v>54.95</v>
      </c>
      <c r="M97">
        <f>VLOOKUP(F97,StackRate!$F$4:$G$1004,2)</f>
        <v>44.8</v>
      </c>
      <c r="N97">
        <f>VLOOKUP(G97,StackRate!$F$4:$G$1004,2)</f>
        <v>37.45</v>
      </c>
      <c r="Q97">
        <f>RecStash(Params!$C$10,Params!$C$9,I97*(1-Params!$C$18*0.01),Q$2,$A97,Params!$C$12,Params!$C$13)</f>
        <v>242.98179847812176</v>
      </c>
      <c r="R97">
        <f>RecStash(Params!$C$10,Params!$C$9,J97*(1-Params!$C$18*0.01),R$2,$A97,Params!$C$12,Params!$C$13)</f>
        <v>246.00449390980216</v>
      </c>
      <c r="S97">
        <f>RecStash(Params!$C$10,Params!$C$9,K97*(1-Params!$C$18*0.01),S$2,$A97,Params!$C$12,Params!$C$13)</f>
        <v>243.11967330952527</v>
      </c>
      <c r="T97">
        <f>RecStash(Params!$C$10,Params!$C$9,L97*(1-Params!$C$18*0.01),T$2,$A97,Params!$C$12,Params!$C$13)</f>
        <v>236.97249409743478</v>
      </c>
      <c r="U97">
        <f>RecStash(Params!$C$10,Params!$C$9,M97*(1-Params!$C$18*0.01),U$2,$A97,Params!$C$12,Params!$C$13)</f>
        <v>231.65571549396662</v>
      </c>
      <c r="V97">
        <f>RecStash(Params!$C$10,Params!$C$9,N97*(1-Params!$C$18*0.01),V$2,$A97,Params!$C$12,Params!$C$13)</f>
        <v>225.90092386153302</v>
      </c>
      <c r="Y97">
        <f>(Params!$C$3/250)*LumDensity(Params!$C$5,Params!$C$4,Q97)</f>
        <v>153.60594381631142</v>
      </c>
      <c r="Z97">
        <f>(Params!$C$3/250)*LumDensity(Params!$C$5,Params!$C$4,R97)</f>
        <v>154.864073784274</v>
      </c>
      <c r="AA97">
        <f>(Params!$C$3/250)*LumDensity(Params!$C$5,Params!$C$4,S97)</f>
        <v>153.66368029836687</v>
      </c>
      <c r="AB97">
        <f>(Params!$C$3/250)*LumDensity(Params!$C$5,Params!$C$4,T97)</f>
        <v>151.05706057441876</v>
      </c>
      <c r="AC97">
        <f>(Params!$C$3/250)*LumDensity(Params!$C$5,Params!$C$4,U97)</f>
        <v>148.74905677817628</v>
      </c>
      <c r="AD97">
        <f>(Params!$C$3/250)*LumDensity(Params!$C$5,Params!$C$4,V97)</f>
        <v>146.19498367494015</v>
      </c>
      <c r="AG97">
        <f>IntLum(Params!$C$7,Params!$C$6,Y97,$A97)*Params!$C$8/$A97</f>
        <v>20.925881681187448</v>
      </c>
      <c r="AH97">
        <f>IntLum(Params!$C$7,Params!$C$6,Z97,$A97)*Params!$C$8/$A97</f>
        <v>21.091221329089446</v>
      </c>
      <c r="AI97">
        <f>IntLum(Params!$C$7,Params!$C$6,AA97,$A97)*Params!$C$8/$A97</f>
        <v>20.933471431408048</v>
      </c>
      <c r="AJ97">
        <f>IntLum(Params!$C$7,Params!$C$6,AB97,$A97)*Params!$C$8/$A97</f>
        <v>20.590607795814506</v>
      </c>
      <c r="AK97">
        <f>IntLum(Params!$C$7,Params!$C$6,AC97,$A97)*Params!$C$8/$A97</f>
        <v>20.286663843295166</v>
      </c>
      <c r="AL97">
        <f>IntLum(Params!$C$7,Params!$C$6,AD97,$A97)*Params!$C$8/$A97</f>
        <v>19.949922070691475</v>
      </c>
    </row>
    <row r="98" spans="1:38" ht="12.75">
      <c r="A98">
        <v>28.5</v>
      </c>
      <c r="B98">
        <f>IF($A98/B$2-Params!$C$11&gt;0.01,$A98/B$2-Params!$C$11,0.01)</f>
        <v>13.5</v>
      </c>
      <c r="C98">
        <f>IF($A98/C$2-Params!$C$11&gt;0.01,$A98/C$2-Params!$C$11,0.01)</f>
        <v>8.75</v>
      </c>
      <c r="D98">
        <f>IF($A98/D$2-Params!$C$11&gt;0.01,$A98/D$2-Params!$C$11,0.01)</f>
        <v>6.375</v>
      </c>
      <c r="E98">
        <f>IF($A98/E$2-Params!$C$11&gt;0.01,$A98/E$2-Params!$C$11,0.01)</f>
        <v>4.95</v>
      </c>
      <c r="F98">
        <f>IF($A98/F$2-Params!$C$11&gt;0.01,$A98/F$2-Params!$C$11,0.01)</f>
        <v>4</v>
      </c>
      <c r="G98">
        <f>IF($A98/G$2-Params!$C$11&gt;0.01,$A98/G$2-Params!$C$11,0.01)</f>
        <v>3.321428571428571</v>
      </c>
      <c r="I98">
        <f>VLOOKUP(B98,StackRate!$F$4:$G$1004,2)</f>
        <v>140</v>
      </c>
      <c r="J98">
        <f>VLOOKUP(C98,StackRate!$F$4:$G$1004,2)</f>
        <v>95.2</v>
      </c>
      <c r="K98">
        <f>VLOOKUP(D98,StackRate!$F$4:$G$1004,2)</f>
        <v>71.05</v>
      </c>
      <c r="L98">
        <f>VLOOKUP(E98,StackRate!$F$4:$G$1004,2)</f>
        <v>56</v>
      </c>
      <c r="M98">
        <f>VLOOKUP(F98,StackRate!$F$4:$G$1004,2)</f>
        <v>45.5</v>
      </c>
      <c r="N98">
        <f>VLOOKUP(G98,StackRate!$F$4:$G$1004,2)</f>
        <v>37.8</v>
      </c>
      <c r="Q98">
        <f>RecStash(Params!$C$10,Params!$C$9,I98*(1-Params!$C$18*0.01),Q$2,$A98,Params!$C$12,Params!$C$13)</f>
        <v>245.30442544499635</v>
      </c>
      <c r="R98">
        <f>RecStash(Params!$C$10,Params!$C$9,J98*(1-Params!$C$18*0.01),R$2,$A98,Params!$C$12,Params!$C$13)</f>
        <v>247.69503611053491</v>
      </c>
      <c r="S98">
        <f>RecStash(Params!$C$10,Params!$C$9,K98*(1-Params!$C$18*0.01),S$2,$A98,Params!$C$12,Params!$C$13)</f>
        <v>245.37378711127363</v>
      </c>
      <c r="T98">
        <f>RecStash(Params!$C$10,Params!$C$9,L98*(1-Params!$C$18*0.01),T$2,$A98,Params!$C$12,Params!$C$13)</f>
        <v>241.2357648081268</v>
      </c>
      <c r="U98">
        <f>RecStash(Params!$C$10,Params!$C$9,M98*(1-Params!$C$18*0.01),U$2,$A98,Params!$C$12,Params!$C$13)</f>
        <v>235.05121395225856</v>
      </c>
      <c r="V98">
        <f>RecStash(Params!$C$10,Params!$C$9,N98*(1-Params!$C$18*0.01),V$2,$A98,Params!$C$12,Params!$C$13)</f>
        <v>227.85979514011868</v>
      </c>
      <c r="Y98">
        <f>(Params!$C$3/250)*LumDensity(Params!$C$5,Params!$C$4,Q98)</f>
        <v>154.5741131054892</v>
      </c>
      <c r="Z98">
        <f>(Params!$C$3/250)*LumDensity(Params!$C$5,Params!$C$4,R98)</f>
        <v>155.5607302538799</v>
      </c>
      <c r="AA98">
        <f>(Params!$C$3/250)*LumDensity(Params!$C$5,Params!$C$4,S98)</f>
        <v>154.60288034781112</v>
      </c>
      <c r="AB98">
        <f>(Params!$C$3/250)*LumDensity(Params!$C$5,Params!$C$4,T98)</f>
        <v>152.87188712611407</v>
      </c>
      <c r="AC98">
        <f>(Params!$C$3/250)*LumDensity(Params!$C$5,Params!$C$4,U98)</f>
        <v>150.2287629102947</v>
      </c>
      <c r="AD98">
        <f>(Params!$C$3/250)*LumDensity(Params!$C$5,Params!$C$4,V98)</f>
        <v>147.07089069655436</v>
      </c>
      <c r="AG98">
        <f>IntLum(Params!$C$7,Params!$C$6,Y98,$A98)*Params!$C$8/$A98</f>
        <v>20.936201026481395</v>
      </c>
      <c r="AH98">
        <f>IntLum(Params!$C$7,Params!$C$6,Z98,$A98)*Params!$C$8/$A98</f>
        <v>21.065073950164074</v>
      </c>
      <c r="AI98">
        <f>IntLum(Params!$C$7,Params!$C$6,AA98,$A98)*Params!$C$8/$A98</f>
        <v>20.93995950340308</v>
      </c>
      <c r="AJ98">
        <f>IntLum(Params!$C$7,Params!$C$6,AB98,$A98)*Params!$C$8/$A98</f>
        <v>20.713709941419342</v>
      </c>
      <c r="AK98">
        <f>IntLum(Params!$C$7,Params!$C$6,AC98,$A98)*Params!$C$8/$A98</f>
        <v>20.36787519542259</v>
      </c>
      <c r="AL98">
        <f>IntLum(Params!$C$7,Params!$C$6,AD98,$A98)*Params!$C$8/$A98</f>
        <v>19.95411130970941</v>
      </c>
    </row>
    <row r="99" spans="1:38" ht="12.75">
      <c r="A99">
        <v>28.75</v>
      </c>
      <c r="B99">
        <f>IF($A99/B$2-Params!$C$11&gt;0.01,$A99/B$2-Params!$C$11,0.01)</f>
        <v>13.625</v>
      </c>
      <c r="C99">
        <f>IF($A99/C$2-Params!$C$11&gt;0.01,$A99/C$2-Params!$C$11,0.01)</f>
        <v>8.833333333333334</v>
      </c>
      <c r="D99">
        <f>IF($A99/D$2-Params!$C$11&gt;0.01,$A99/D$2-Params!$C$11,0.01)</f>
        <v>6.4375</v>
      </c>
      <c r="E99">
        <f>IF($A99/E$2-Params!$C$11&gt;0.01,$A99/E$2-Params!$C$11,0.01)</f>
        <v>5</v>
      </c>
      <c r="F99">
        <f>IF($A99/F$2-Params!$C$11&gt;0.01,$A99/F$2-Params!$C$11,0.01)</f>
        <v>4.041666666666667</v>
      </c>
      <c r="G99">
        <f>IF($A99/G$2-Params!$C$11&gt;0.01,$A99/G$2-Params!$C$11,0.01)</f>
        <v>3.3571428571428568</v>
      </c>
      <c r="I99">
        <f>VLOOKUP(B99,StackRate!$F$4:$G$1004,2)</f>
        <v>141.05</v>
      </c>
      <c r="J99">
        <f>VLOOKUP(C99,StackRate!$F$4:$G$1004,2)</f>
        <v>96.25</v>
      </c>
      <c r="K99">
        <f>VLOOKUP(D99,StackRate!$F$4:$G$1004,2)</f>
        <v>71.75</v>
      </c>
      <c r="L99">
        <f>VLOOKUP(E99,StackRate!$F$4:$G$1004,2)</f>
        <v>56.35</v>
      </c>
      <c r="M99">
        <f>VLOOKUP(F99,StackRate!$F$4:$G$1004,2)</f>
        <v>45.85</v>
      </c>
      <c r="N99">
        <f>VLOOKUP(G99,StackRate!$F$4:$G$1004,2)</f>
        <v>38.15</v>
      </c>
      <c r="Q99">
        <f>RecStash(Params!$C$10,Params!$C$9,I99*(1-Params!$C$18*0.01),Q$2,$A99,Params!$C$12,Params!$C$13)</f>
        <v>247.0296161530794</v>
      </c>
      <c r="R99">
        <f>RecStash(Params!$C$10,Params!$C$9,J99*(1-Params!$C$18*0.01),R$2,$A99,Params!$C$12,Params!$C$13)</f>
        <v>250.25782944636578</v>
      </c>
      <c r="S99">
        <f>RecStash(Params!$C$10,Params!$C$9,K99*(1-Params!$C$18*0.01),S$2,$A99,Params!$C$12,Params!$C$13)</f>
        <v>247.6247853429534</v>
      </c>
      <c r="T99">
        <f>RecStash(Params!$C$10,Params!$C$9,L99*(1-Params!$C$18*0.01),T$2,$A99,Params!$C$12,Params!$C$13)</f>
        <v>242.61541459759746</v>
      </c>
      <c r="U99">
        <f>RecStash(Params!$C$10,Params!$C$9,M99*(1-Params!$C$18*0.01),U$2,$A99,Params!$C$12,Params!$C$13)</f>
        <v>236.71770748086107</v>
      </c>
      <c r="V99">
        <f>RecStash(Params!$C$10,Params!$C$9,N99*(1-Params!$C$18*0.01),V$2,$A99,Params!$C$12,Params!$C$13)</f>
        <v>229.81597706130603</v>
      </c>
      <c r="Y99">
        <f>(Params!$C$3/250)*LumDensity(Params!$C$5,Params!$C$4,Q99)</f>
        <v>155.28711575561812</v>
      </c>
      <c r="Z99">
        <f>(Params!$C$3/250)*LumDensity(Params!$C$5,Params!$C$4,R99)</f>
        <v>156.60726478706113</v>
      </c>
      <c r="AA99">
        <f>(Params!$C$3/250)*LumDensity(Params!$C$5,Params!$C$4,S99)</f>
        <v>155.53188049334238</v>
      </c>
      <c r="AB99">
        <f>(Params!$C$3/250)*LumDensity(Params!$C$5,Params!$C$4,T99)</f>
        <v>153.45235468004515</v>
      </c>
      <c r="AC99">
        <f>(Params!$C$3/250)*LumDensity(Params!$C$5,Params!$C$4,U99)</f>
        <v>150.94759029665062</v>
      </c>
      <c r="AD99">
        <f>(Params!$C$3/250)*LumDensity(Params!$C$5,Params!$C$4,V99)</f>
        <v>147.93887249441397</v>
      </c>
      <c r="AG99">
        <f>IntLum(Params!$C$7,Params!$C$6,Y99,$A99)*Params!$C$8/$A99</f>
        <v>20.913230938669145</v>
      </c>
      <c r="AH99">
        <f>IntLum(Params!$C$7,Params!$C$6,Z99,$A99)*Params!$C$8/$A99</f>
        <v>21.08462717121933</v>
      </c>
      <c r="AI99">
        <f>IntLum(Params!$C$7,Params!$C$6,AA99,$A99)*Params!$C$8/$A99</f>
        <v>20.945017280227134</v>
      </c>
      <c r="AJ99">
        <f>IntLum(Params!$C$7,Params!$C$6,AB99,$A99)*Params!$C$8/$A99</f>
        <v>20.674839693959417</v>
      </c>
      <c r="AK99">
        <f>IntLum(Params!$C$7,Params!$C$6,AC99,$A99)*Params!$C$8/$A99</f>
        <v>20.34905232827409</v>
      </c>
      <c r="AL99">
        <f>IntLum(Params!$C$7,Params!$C$6,AD99,$A99)*Params!$C$8/$A99</f>
        <v>19.957195257594574</v>
      </c>
    </row>
    <row r="100" spans="1:38" ht="12.75">
      <c r="A100">
        <v>29</v>
      </c>
      <c r="B100">
        <f>IF($A100/B$2-Params!$C$11&gt;0.01,$A100/B$2-Params!$C$11,0.01)</f>
        <v>13.75</v>
      </c>
      <c r="C100">
        <f>IF($A100/C$2-Params!$C$11&gt;0.01,$A100/C$2-Params!$C$11,0.01)</f>
        <v>8.916666666666666</v>
      </c>
      <c r="D100">
        <f>IF($A100/D$2-Params!$C$11&gt;0.01,$A100/D$2-Params!$C$11,0.01)</f>
        <v>6.5</v>
      </c>
      <c r="E100">
        <f>IF($A100/E$2-Params!$C$11&gt;0.01,$A100/E$2-Params!$C$11,0.01)</f>
        <v>5.05</v>
      </c>
      <c r="F100">
        <f>IF($A100/F$2-Params!$C$11&gt;0.01,$A100/F$2-Params!$C$11,0.01)</f>
        <v>4.083333333333333</v>
      </c>
      <c r="G100">
        <f>IF($A100/G$2-Params!$C$11&gt;0.01,$A100/G$2-Params!$C$11,0.01)</f>
        <v>3.3928571428571432</v>
      </c>
      <c r="I100">
        <f>VLOOKUP(B100,StackRate!$F$4:$G$1004,2)</f>
        <v>142.1</v>
      </c>
      <c r="J100">
        <f>VLOOKUP(C100,StackRate!$F$4:$G$1004,2)</f>
        <v>96.95</v>
      </c>
      <c r="K100">
        <f>VLOOKUP(D100,StackRate!$F$4:$G$1004,2)</f>
        <v>72.45</v>
      </c>
      <c r="L100">
        <f>VLOOKUP(E100,StackRate!$F$4:$G$1004,2)</f>
        <v>57.05</v>
      </c>
      <c r="M100">
        <f>VLOOKUP(F100,StackRate!$F$4:$G$1004,2)</f>
        <v>46.2</v>
      </c>
      <c r="N100">
        <f>VLOOKUP(G100,StackRate!$F$4:$G$1004,2)</f>
        <v>38.5</v>
      </c>
      <c r="Q100">
        <f>RecStash(Params!$C$10,Params!$C$9,I100*(1-Params!$C$18*0.01),Q$2,$A100,Params!$C$12,Params!$C$13)</f>
        <v>248.75316045555638</v>
      </c>
      <c r="R100">
        <f>RecStash(Params!$C$10,Params!$C$9,J100*(1-Params!$C$18*0.01),R$2,$A100,Params!$C$12,Params!$C$13)</f>
        <v>251.94394402922623</v>
      </c>
      <c r="S100">
        <f>RecStash(Params!$C$10,Params!$C$9,K100*(1-Params!$C$18*0.01),S$2,$A100,Params!$C$12,Params!$C$13)</f>
        <v>249.87267185832238</v>
      </c>
      <c r="T100">
        <f>RecStash(Params!$C$10,Params!$C$9,L100*(1-Params!$C$18*0.01),T$2,$A100,Params!$C$12,Params!$C$13)</f>
        <v>245.42981831868858</v>
      </c>
      <c r="U100">
        <f>RecStash(Params!$C$10,Params!$C$9,M100*(1-Params!$C$18*0.01),U$2,$A100,Params!$C$12,Params!$C$13)</f>
        <v>238.3821489390109</v>
      </c>
      <c r="V100">
        <f>RecStash(Params!$C$10,Params!$C$9,N100*(1-Params!$C$18*0.01),V$2,$A100,Params!$C$12,Params!$C$13)</f>
        <v>231.769473136792</v>
      </c>
      <c r="Y100">
        <f>(Params!$C$3/250)*LumDensity(Params!$C$5,Params!$C$4,Q100)</f>
        <v>155.99422027916282</v>
      </c>
      <c r="Z100">
        <f>(Params!$C$3/250)*LumDensity(Params!$C$5,Params!$C$4,R100)</f>
        <v>157.28951274996055</v>
      </c>
      <c r="AA100">
        <f>(Params!$C$3/250)*LumDensity(Params!$C$5,Params!$C$4,S100)</f>
        <v>156.45071923942595</v>
      </c>
      <c r="AB100">
        <f>(Params!$C$3/250)*LumDensity(Params!$C$5,Params!$C$4,T100)</f>
        <v>154.62611271275117</v>
      </c>
      <c r="AC100">
        <f>(Params!$C$3/250)*LumDensity(Params!$C$5,Params!$C$4,U100)</f>
        <v>151.66066588878118</v>
      </c>
      <c r="AD100">
        <f>(Params!$C$3/250)*LumDensity(Params!$C$5,Params!$C$4,V100)</f>
        <v>148.79895831659059</v>
      </c>
      <c r="AG100">
        <f>IntLum(Params!$C$7,Params!$C$6,Y100,$A100)*Params!$C$8/$A100</f>
        <v>20.889746610831523</v>
      </c>
      <c r="AH100">
        <f>IntLum(Params!$C$7,Params!$C$6,Z100,$A100)*Params!$C$8/$A100</f>
        <v>21.056918842213715</v>
      </c>
      <c r="AI100">
        <f>IntLum(Params!$C$7,Params!$C$6,AA100,$A100)*Params!$C$8/$A100</f>
        <v>20.948675035730002</v>
      </c>
      <c r="AJ100">
        <f>IntLum(Params!$C$7,Params!$C$6,AB100,$A100)*Params!$C$8/$A100</f>
        <v>20.7130622143893</v>
      </c>
      <c r="AK100">
        <f>IntLum(Params!$C$7,Params!$C$6,AC100,$A100)*Params!$C$8/$A100</f>
        <v>20.329685564114104</v>
      </c>
      <c r="AL100">
        <f>IntLum(Params!$C$7,Params!$C$6,AD100,$A100)*Params!$C$8/$A100</f>
        <v>19.95919706033126</v>
      </c>
    </row>
    <row r="101" spans="1:38" ht="12.75">
      <c r="A101">
        <v>29.25</v>
      </c>
      <c r="B101">
        <f>IF($A101/B$2-Params!$C$11&gt;0.01,$A101/B$2-Params!$C$11,0.01)</f>
        <v>13.875</v>
      </c>
      <c r="C101">
        <f>IF($A101/C$2-Params!$C$11&gt;0.01,$A101/C$2-Params!$C$11,0.01)</f>
        <v>9</v>
      </c>
      <c r="D101">
        <f>IF($A101/D$2-Params!$C$11&gt;0.01,$A101/D$2-Params!$C$11,0.01)</f>
        <v>6.5625</v>
      </c>
      <c r="E101">
        <f>IF($A101/E$2-Params!$C$11&gt;0.01,$A101/E$2-Params!$C$11,0.01)</f>
        <v>5.1</v>
      </c>
      <c r="F101">
        <f>IF($A101/F$2-Params!$C$11&gt;0.01,$A101/F$2-Params!$C$11,0.01)</f>
        <v>4.125</v>
      </c>
      <c r="G101">
        <f>IF($A101/G$2-Params!$C$11&gt;0.01,$A101/G$2-Params!$C$11,0.01)</f>
        <v>3.428571428571429</v>
      </c>
      <c r="I101">
        <f>VLOOKUP(B101,StackRate!$F$4:$G$1004,2)</f>
        <v>143.15</v>
      </c>
      <c r="J101">
        <f>VLOOKUP(C101,StackRate!$F$4:$G$1004,2)</f>
        <v>98</v>
      </c>
      <c r="K101">
        <f>VLOOKUP(D101,StackRate!$F$4:$G$1004,2)</f>
        <v>73.15</v>
      </c>
      <c r="L101">
        <f>VLOOKUP(E101,StackRate!$F$4:$G$1004,2)</f>
        <v>57.4</v>
      </c>
      <c r="M101">
        <f>VLOOKUP(F101,StackRate!$F$4:$G$1004,2)</f>
        <v>46.55</v>
      </c>
      <c r="N101">
        <f>VLOOKUP(G101,StackRate!$F$4:$G$1004,2)</f>
        <v>38.85</v>
      </c>
      <c r="Q101">
        <f>RecStash(Params!$C$10,Params!$C$9,I101*(1-Params!$C$18*0.01),Q$2,$A101,Params!$C$12,Params!$C$13)</f>
        <v>250.4750596457544</v>
      </c>
      <c r="R101">
        <f>RecStash(Params!$C$10,Params!$C$9,J101*(1-Params!$C$18*0.01),R$2,$A101,Params!$C$12,Params!$C$13)</f>
        <v>254.50060479893787</v>
      </c>
      <c r="S101">
        <f>RecStash(Params!$C$10,Params!$C$9,K101*(1-Params!$C$18*0.01),S$2,$A101,Params!$C$12,Params!$C$13)</f>
        <v>252.1174505069877</v>
      </c>
      <c r="T101">
        <f>RecStash(Params!$C$10,Params!$C$9,L101*(1-Params!$C$18*0.01),T$2,$A101,Params!$C$12,Params!$C$13)</f>
        <v>246.8052845176803</v>
      </c>
      <c r="U101">
        <f>RecStash(Params!$C$10,Params!$C$9,M101*(1-Params!$C$18*0.01),U$2,$A101,Params!$C$12,Params!$C$13)</f>
        <v>240.04454072921635</v>
      </c>
      <c r="V101">
        <f>RecStash(Params!$C$10,Params!$C$9,N101*(1-Params!$C$18*0.01),V$2,$A101,Params!$C$12,Params!$C$13)</f>
        <v>233.72028687399094</v>
      </c>
      <c r="Y101">
        <f>(Params!$C$3/250)*LumDensity(Params!$C$5,Params!$C$4,Q101)</f>
        <v>156.6954421462106</v>
      </c>
      <c r="Z101">
        <f>(Params!$C$3/250)*LumDensity(Params!$C$5,Params!$C$4,R101)</f>
        <v>158.31448565870255</v>
      </c>
      <c r="AA101">
        <f>(Params!$C$3/250)*LumDensity(Params!$C$5,Params!$C$4,S101)</f>
        <v>157.35943497698196</v>
      </c>
      <c r="AB101">
        <f>(Params!$C$3/250)*LumDensity(Params!$C$5,Params!$C$4,T101)</f>
        <v>155.1946974649921</v>
      </c>
      <c r="AC101">
        <f>(Params!$C$3/250)*LumDensity(Params!$C$5,Params!$C$4,U101)</f>
        <v>152.36800869446546</v>
      </c>
      <c r="AD101">
        <f>(Params!$C$3/250)*LumDensity(Params!$C$5,Params!$C$4,V101)</f>
        <v>149.65117732309122</v>
      </c>
      <c r="AG101">
        <f>IntLum(Params!$C$7,Params!$C$6,Y101,$A101)*Params!$C$8/$A101</f>
        <v>20.865758935910698</v>
      </c>
      <c r="AH101">
        <f>IntLum(Params!$C$7,Params!$C$6,Z101,$A101)*Params!$C$8/$A101</f>
        <v>21.073465714710625</v>
      </c>
      <c r="AI101">
        <f>IntLum(Params!$C$7,Params!$C$6,AA101,$A101)*Params!$C$8/$A101</f>
        <v>20.9509623370851</v>
      </c>
      <c r="AJ101">
        <f>IntLum(Params!$C$7,Params!$C$6,AB101,$A101)*Params!$C$8/$A101</f>
        <v>20.673081883330692</v>
      </c>
      <c r="AK101">
        <f>IntLum(Params!$C$7,Params!$C$6,AC101,$A101)*Params!$C$8/$A101</f>
        <v>20.309786738040366</v>
      </c>
      <c r="AL101">
        <f>IntLum(Params!$C$7,Params!$C$6,AD101,$A101)*Params!$C$8/$A101</f>
        <v>19.960139328071996</v>
      </c>
    </row>
    <row r="102" spans="1:38" ht="12.75">
      <c r="A102">
        <v>29.5</v>
      </c>
      <c r="B102">
        <f>IF($A102/B$2-Params!$C$11&gt;0.01,$A102/B$2-Params!$C$11,0.01)</f>
        <v>14</v>
      </c>
      <c r="C102">
        <f>IF($A102/C$2-Params!$C$11&gt;0.01,$A102/C$2-Params!$C$11,0.01)</f>
        <v>9.083333333333334</v>
      </c>
      <c r="D102">
        <f>IF($A102/D$2-Params!$C$11&gt;0.01,$A102/D$2-Params!$C$11,0.01)</f>
        <v>6.625</v>
      </c>
      <c r="E102">
        <f>IF($A102/E$2-Params!$C$11&gt;0.01,$A102/E$2-Params!$C$11,0.01)</f>
        <v>5.15</v>
      </c>
      <c r="F102">
        <f>IF($A102/F$2-Params!$C$11&gt;0.01,$A102/F$2-Params!$C$11,0.01)</f>
        <v>4.166666666666667</v>
      </c>
      <c r="G102">
        <f>IF($A102/G$2-Params!$C$11&gt;0.01,$A102/G$2-Params!$C$11,0.01)</f>
        <v>3.4642857142857144</v>
      </c>
      <c r="I102">
        <f>VLOOKUP(B102,StackRate!$F$4:$G$1004,2)</f>
        <v>144.2</v>
      </c>
      <c r="J102">
        <f>VLOOKUP(C102,StackRate!$F$4:$G$1004,2)</f>
        <v>98.7</v>
      </c>
      <c r="K102">
        <f>VLOOKUP(D102,StackRate!$F$4:$G$1004,2)</f>
        <v>73.5</v>
      </c>
      <c r="L102">
        <f>VLOOKUP(E102,StackRate!$F$4:$G$1004,2)</f>
        <v>58.1</v>
      </c>
      <c r="M102">
        <f>VLOOKUP(F102,StackRate!$F$4:$G$1004,2)</f>
        <v>47.25</v>
      </c>
      <c r="N102">
        <f>VLOOKUP(G102,StackRate!$F$4:$G$1004,2)</f>
        <v>39.55</v>
      </c>
      <c r="Q102">
        <f>RecStash(Params!$C$10,Params!$C$9,I102*(1-Params!$C$18*0.01),Q$2,$A102,Params!$C$12,Params!$C$13)</f>
        <v>252.19531501614117</v>
      </c>
      <c r="R102">
        <f>RecStash(Params!$C$10,Params!$C$9,J102*(1-Params!$C$18*0.01),R$2,$A102,Params!$C$12,Params!$C$13)</f>
        <v>256.1823015244914</v>
      </c>
      <c r="S102">
        <f>RecStash(Params!$C$10,Params!$C$9,K102*(1-Params!$C$18*0.01),S$2,$A102,Params!$C$12,Params!$C$13)</f>
        <v>253.2079211563997</v>
      </c>
      <c r="T102">
        <f>RecStash(Params!$C$10,Params!$C$9,L102*(1-Params!$C$18*0.01),T$2,$A102,Params!$C$12,Params!$C$13)</f>
        <v>249.61231743472868</v>
      </c>
      <c r="U102">
        <f>RecStash(Params!$C$10,Params!$C$9,M102*(1-Params!$C$18*0.01),U$2,$A102,Params!$C$12,Params!$C$13)</f>
        <v>243.42228780454053</v>
      </c>
      <c r="V102">
        <f>RecStash(Params!$C$10,Params!$C$9,N102*(1-Params!$C$18*0.01),V$2,$A102,Params!$C$12,Params!$C$13)</f>
        <v>237.67160361777945</v>
      </c>
      <c r="Y102">
        <f>(Params!$C$3/250)*LumDensity(Params!$C$5,Params!$C$4,Q102)</f>
        <v>157.3907967966023</v>
      </c>
      <c r="Z102">
        <f>(Params!$C$3/250)*LumDensity(Params!$C$5,Params!$C$4,R102)</f>
        <v>158.98242624378898</v>
      </c>
      <c r="AA102">
        <f>(Params!$C$3/250)*LumDensity(Params!$C$5,Params!$C$4,S102)</f>
        <v>157.79767919784558</v>
      </c>
      <c r="AB102">
        <f>(Params!$C$3/250)*LumDensity(Params!$C$5,Params!$C$4,T102)</f>
        <v>156.34475184487954</v>
      </c>
      <c r="AC102">
        <f>(Params!$C$3/250)*LumDensity(Params!$C$5,Params!$C$4,U102)</f>
        <v>153.79028617366987</v>
      </c>
      <c r="AD102">
        <f>(Params!$C$3/250)*LumDensity(Params!$C$5,Params!$C$4,V102)</f>
        <v>151.35685090895632</v>
      </c>
      <c r="AG102">
        <f>IntLum(Params!$C$7,Params!$C$6,Y102,$A102)*Params!$C$8/$A102</f>
        <v>20.84127856037291</v>
      </c>
      <c r="AH102">
        <f>IntLum(Params!$C$7,Params!$C$6,Z102,$A102)*Params!$C$8/$A102</f>
        <v>21.044271932327685</v>
      </c>
      <c r="AI102">
        <f>IntLum(Params!$C$7,Params!$C$6,AA102,$A102)*Params!$C$8/$A102</f>
        <v>20.893186642055692</v>
      </c>
      <c r="AJ102">
        <f>IntLum(Params!$C$7,Params!$C$6,AB102,$A102)*Params!$C$8/$A102</f>
        <v>20.707781695871695</v>
      </c>
      <c r="AK102">
        <f>IntLum(Params!$C$7,Params!$C$6,AC102,$A102)*Params!$C$8/$A102</f>
        <v>20.381491827911248</v>
      </c>
      <c r="AL102">
        <f>IntLum(Params!$C$7,Params!$C$6,AD102,$A102)*Params!$C$8/$A102</f>
        <v>20.070282451618997</v>
      </c>
    </row>
    <row r="103" spans="1:38" ht="12.75">
      <c r="A103">
        <v>29.75</v>
      </c>
      <c r="B103">
        <f>IF($A103/B$2-Params!$C$11&gt;0.01,$A103/B$2-Params!$C$11,0.01)</f>
        <v>14.125</v>
      </c>
      <c r="C103">
        <f>IF($A103/C$2-Params!$C$11&gt;0.01,$A103/C$2-Params!$C$11,0.01)</f>
        <v>9.166666666666666</v>
      </c>
      <c r="D103">
        <f>IF($A103/D$2-Params!$C$11&gt;0.01,$A103/D$2-Params!$C$11,0.01)</f>
        <v>6.6875</v>
      </c>
      <c r="E103">
        <f>IF($A103/E$2-Params!$C$11&gt;0.01,$A103/E$2-Params!$C$11,0.01)</f>
        <v>5.2</v>
      </c>
      <c r="F103">
        <f>IF($A103/F$2-Params!$C$11&gt;0.01,$A103/F$2-Params!$C$11,0.01)</f>
        <v>4.208333333333333</v>
      </c>
      <c r="G103">
        <f>IF($A103/G$2-Params!$C$11&gt;0.01,$A103/G$2-Params!$C$11,0.01)</f>
        <v>3.5</v>
      </c>
      <c r="I103">
        <f>VLOOKUP(B103,StackRate!$F$4:$G$1004,2)</f>
        <v>144.9</v>
      </c>
      <c r="J103">
        <f>VLOOKUP(C103,StackRate!$F$4:$G$1004,2)</f>
        <v>99.4</v>
      </c>
      <c r="K103">
        <f>VLOOKUP(D103,StackRate!$F$4:$G$1004,2)</f>
        <v>74.2</v>
      </c>
      <c r="L103">
        <f>VLOOKUP(E103,StackRate!$F$4:$G$1004,2)</f>
        <v>58.45</v>
      </c>
      <c r="M103">
        <f>VLOOKUP(F103,StackRate!$F$4:$G$1004,2)</f>
        <v>47.6</v>
      </c>
      <c r="N103">
        <f>VLOOKUP(G103,StackRate!$F$4:$G$1004,2)</f>
        <v>39.9</v>
      </c>
      <c r="Q103">
        <f>RecStash(Params!$C$10,Params!$C$9,I103*(1-Params!$C$18*0.01),Q$2,$A103,Params!$C$12,Params!$C$13)</f>
        <v>253.32060948261864</v>
      </c>
      <c r="R103">
        <f>RecStash(Params!$C$10,Params!$C$9,J103*(1-Params!$C$18*0.01),R$2,$A103,Params!$C$12,Params!$C$13)</f>
        <v>257.86215479357793</v>
      </c>
      <c r="S103">
        <f>RecStash(Params!$C$10,Params!$C$9,K103*(1-Params!$C$18*0.01),S$2,$A103,Params!$C$12,Params!$C$13)</f>
        <v>255.44778157428138</v>
      </c>
      <c r="T103">
        <f>RecStash(Params!$C$10,Params!$C$9,L103*(1-Params!$C$18*0.01),T$2,$A103,Params!$C$12,Params!$C$13)</f>
        <v>250.9836111480769</v>
      </c>
      <c r="U103">
        <f>RecStash(Params!$C$10,Params!$C$9,M103*(1-Params!$C$18*0.01),U$2,$A103,Params!$C$12,Params!$C$13)</f>
        <v>245.0789335211241</v>
      </c>
      <c r="V103">
        <f>RecStash(Params!$C$10,Params!$C$9,N103*(1-Params!$C$18*0.01),V$2,$A103,Params!$C$12,Params!$C$13)</f>
        <v>239.61484839795304</v>
      </c>
      <c r="Y103">
        <f>(Params!$C$3/250)*LumDensity(Params!$C$5,Params!$C$4,Q103)</f>
        <v>157.84284797578184</v>
      </c>
      <c r="Z103">
        <f>(Params!$C$3/250)*LumDensity(Params!$C$5,Params!$C$4,R103)</f>
        <v>159.64467778189024</v>
      </c>
      <c r="AA103">
        <f>(Params!$C$3/250)*LumDensity(Params!$C$5,Params!$C$4,S103)</f>
        <v>158.69129844396147</v>
      </c>
      <c r="AB103">
        <f>(Params!$C$3/250)*LumDensity(Params!$C$5,Params!$C$4,T103)</f>
        <v>156.90154768485837</v>
      </c>
      <c r="AC103">
        <f>(Params!$C$3/250)*LumDensity(Params!$C$5,Params!$C$4,U103)</f>
        <v>154.4805336216631</v>
      </c>
      <c r="AD103">
        <f>(Params!$C$3/250)*LumDensity(Params!$C$5,Params!$C$4,V103)</f>
        <v>152.18564082875235</v>
      </c>
      <c r="AG103">
        <f>IntLum(Params!$C$7,Params!$C$6,Y103,$A103)*Params!$C$8/$A103</f>
        <v>20.786194854843025</v>
      </c>
      <c r="AH103">
        <f>IntLum(Params!$C$7,Params!$C$6,Z103,$A103)*Params!$C$8/$A103</f>
        <v>21.014671247657986</v>
      </c>
      <c r="AI103">
        <f>IntLum(Params!$C$7,Params!$C$6,AA103,$A103)*Params!$C$8/$A103</f>
        <v>20.893805670900775</v>
      </c>
      <c r="AJ103">
        <f>IntLum(Params!$C$7,Params!$C$6,AB103,$A103)*Params!$C$8/$A103</f>
        <v>20.666755149565482</v>
      </c>
      <c r="AK103">
        <f>IntLum(Params!$C$7,Params!$C$6,AC103,$A103)*Params!$C$8/$A103</f>
        <v>20.35930377454977</v>
      </c>
      <c r="AL103">
        <f>IntLum(Params!$C$7,Params!$C$6,AD103,$A103)*Params!$C$8/$A103</f>
        <v>20.067531751381217</v>
      </c>
    </row>
    <row r="104" spans="1:38" ht="12.75">
      <c r="A104">
        <v>30</v>
      </c>
      <c r="B104">
        <f>IF($A104/B$2-Params!$C$11&gt;0.01,$A104/B$2-Params!$C$11,0.01)</f>
        <v>14.25</v>
      </c>
      <c r="C104">
        <f>IF($A104/C$2-Params!$C$11&gt;0.01,$A104/C$2-Params!$C$11,0.01)</f>
        <v>9.25</v>
      </c>
      <c r="D104">
        <f>IF($A104/D$2-Params!$C$11&gt;0.01,$A104/D$2-Params!$C$11,0.01)</f>
        <v>6.75</v>
      </c>
      <c r="E104">
        <f>IF($A104/E$2-Params!$C$11&gt;0.01,$A104/E$2-Params!$C$11,0.01)</f>
        <v>5.25</v>
      </c>
      <c r="F104">
        <f>IF($A104/F$2-Params!$C$11&gt;0.01,$A104/F$2-Params!$C$11,0.01)</f>
        <v>4.25</v>
      </c>
      <c r="G104">
        <f>IF($A104/G$2-Params!$C$11&gt;0.01,$A104/G$2-Params!$C$11,0.01)</f>
        <v>3.5357142857142856</v>
      </c>
      <c r="I104">
        <f>VLOOKUP(B104,StackRate!$F$4:$G$1004,2)</f>
        <v>145.95</v>
      </c>
      <c r="J104">
        <f>VLOOKUP(C104,StackRate!$F$4:$G$1004,2)</f>
        <v>100.45</v>
      </c>
      <c r="K104">
        <f>VLOOKUP(D104,StackRate!$F$4:$G$1004,2)</f>
        <v>74.9</v>
      </c>
      <c r="L104">
        <f>VLOOKUP(E104,StackRate!$F$4:$G$1004,2)</f>
        <v>59.15</v>
      </c>
      <c r="M104">
        <f>VLOOKUP(F104,StackRate!$F$4:$G$1004,2)</f>
        <v>47.95</v>
      </c>
      <c r="N104">
        <f>VLOOKUP(G104,StackRate!$F$4:$G$1004,2)</f>
        <v>40.25</v>
      </c>
      <c r="Q104">
        <f>RecStash(Params!$C$10,Params!$C$9,I104*(1-Params!$C$18*0.01),Q$2,$A104,Params!$C$12,Params!$C$13)</f>
        <v>255.03799192709084</v>
      </c>
      <c r="R104">
        <f>RecStash(Params!$C$10,Params!$C$9,J104*(1-Params!$C$18*0.01),R$2,$A104,Params!$C$12,Params!$C$13)</f>
        <v>260.41013116693614</v>
      </c>
      <c r="S104">
        <f>RecStash(Params!$C$10,Params!$C$9,K104*(1-Params!$C$18*0.01),S$2,$A104,Params!$C$12,Params!$C$13)</f>
        <v>257.684544256403</v>
      </c>
      <c r="T104">
        <f>RecStash(Params!$C$10,Params!$C$9,L104*(1-Params!$C$18*0.01),T$2,$A104,Params!$C$12,Params!$C$13)</f>
        <v>253.78329156266835</v>
      </c>
      <c r="U104">
        <f>RecStash(Params!$C$10,Params!$C$9,M104*(1-Params!$C$18*0.01),U$2,$A104,Params!$C$12,Params!$C$13)</f>
        <v>246.73353847230055</v>
      </c>
      <c r="V104">
        <f>RecStash(Params!$C$10,Params!$C$9,N104*(1-Params!$C$18*0.01),V$2,$A104,Params!$C$12,Params!$C$13)</f>
        <v>241.55542393622596</v>
      </c>
      <c r="Y104">
        <f>(Params!$C$3/250)*LumDensity(Params!$C$5,Params!$C$4,Q104)</f>
        <v>158.52846623773735</v>
      </c>
      <c r="Z104">
        <f>(Params!$C$3/250)*LumDensity(Params!$C$5,Params!$C$4,R104)</f>
        <v>160.6397150118543</v>
      </c>
      <c r="AA104">
        <f>(Params!$C$3/250)*LumDensity(Params!$C$5,Params!$C$4,S104)</f>
        <v>159.574892273791</v>
      </c>
      <c r="AB104">
        <f>(Params!$C$3/250)*LumDensity(Params!$C$5,Params!$C$4,T104)</f>
        <v>158.02807080732518</v>
      </c>
      <c r="AC104">
        <f>(Params!$C$3/250)*LumDensity(Params!$C$5,Params!$C$4,U104)</f>
        <v>155.16512147639202</v>
      </c>
      <c r="AD104">
        <f>(Params!$C$3/250)*LumDensity(Params!$C$5,Params!$C$4,V104)</f>
        <v>153.00667647830556</v>
      </c>
      <c r="AG104">
        <f>IntLum(Params!$C$7,Params!$C$6,Y104,$A104)*Params!$C$8/$A104</f>
        <v>20.76118089376595</v>
      </c>
      <c r="AH104">
        <f>IntLum(Params!$C$7,Params!$C$6,Z104,$A104)*Params!$C$8/$A104</f>
        <v>21.027319128758975</v>
      </c>
      <c r="AI104">
        <f>IntLum(Params!$C$7,Params!$C$6,AA104,$A104)*Params!$C$8/$A104</f>
        <v>20.893125168170183</v>
      </c>
      <c r="AJ104">
        <f>IntLum(Params!$C$7,Params!$C$6,AB104,$A104)*Params!$C$8/$A104</f>
        <v>20.69806175519896</v>
      </c>
      <c r="AK104">
        <f>IntLum(Params!$C$7,Params!$C$6,AC104,$A104)*Params!$C$8/$A104</f>
        <v>20.336634162484064</v>
      </c>
      <c r="AL104">
        <f>IntLum(Params!$C$7,Params!$C$6,AD104,$A104)*Params!$C$8/$A104</f>
        <v>20.06380859817275</v>
      </c>
    </row>
    <row r="105" spans="1:38" ht="12.75">
      <c r="A105">
        <v>30.25</v>
      </c>
      <c r="B105">
        <f>IF($A105/B$2-Params!$C$11&gt;0.01,$A105/B$2-Params!$C$11,0.01)</f>
        <v>14.375</v>
      </c>
      <c r="C105">
        <f>IF($A105/C$2-Params!$C$11&gt;0.01,$A105/C$2-Params!$C$11,0.01)</f>
        <v>9.333333333333334</v>
      </c>
      <c r="D105">
        <f>IF($A105/D$2-Params!$C$11&gt;0.01,$A105/D$2-Params!$C$11,0.01)</f>
        <v>6.8125</v>
      </c>
      <c r="E105">
        <f>IF($A105/E$2-Params!$C$11&gt;0.01,$A105/E$2-Params!$C$11,0.01)</f>
        <v>5.3</v>
      </c>
      <c r="F105">
        <f>IF($A105/F$2-Params!$C$11&gt;0.01,$A105/F$2-Params!$C$11,0.01)</f>
        <v>4.291666666666667</v>
      </c>
      <c r="G105">
        <f>IF($A105/G$2-Params!$C$11&gt;0.01,$A105/G$2-Params!$C$11,0.01)</f>
        <v>3.571428571428571</v>
      </c>
      <c r="I105">
        <f>VLOOKUP(B105,StackRate!$F$4:$G$1004,2)</f>
        <v>147.35</v>
      </c>
      <c r="J105">
        <f>VLOOKUP(C105,StackRate!$F$4:$G$1004,2)</f>
        <v>101.15</v>
      </c>
      <c r="K105">
        <f>VLOOKUP(D105,StackRate!$F$4:$G$1004,2)</f>
        <v>75.6</v>
      </c>
      <c r="L105">
        <f>VLOOKUP(E105,StackRate!$F$4:$G$1004,2)</f>
        <v>59.5</v>
      </c>
      <c r="M105">
        <f>VLOOKUP(F105,StackRate!$F$4:$G$1004,2)</f>
        <v>48.3</v>
      </c>
      <c r="N105">
        <f>VLOOKUP(G105,StackRate!$F$4:$G$1004,2)</f>
        <v>40.6</v>
      </c>
      <c r="Q105">
        <f>RecStash(Params!$C$10,Params!$C$9,I105*(1-Params!$C$18*0.01),Q$2,$A105,Params!$C$12,Params!$C$13)</f>
        <v>257.3462311202364</v>
      </c>
      <c r="R105">
        <f>RecStash(Params!$C$10,Params!$C$9,J105*(1-Params!$C$18*0.01),R$2,$A105,Params!$C$12,Params!$C$13)</f>
        <v>262.0855805127199</v>
      </c>
      <c r="S105">
        <f>RecStash(Params!$C$10,Params!$C$9,K105*(1-Params!$C$18*0.01),S$2,$A105,Params!$C$12,Params!$C$13)</f>
        <v>259.91821303714124</v>
      </c>
      <c r="T105">
        <f>RecStash(Params!$C$10,Params!$C$9,L105*(1-Params!$C$18*0.01),T$2,$A105,Params!$C$12,Params!$C$13)</f>
        <v>255.15042386895814</v>
      </c>
      <c r="U105">
        <f>RecStash(Params!$C$10,Params!$C$9,M105*(1-Params!$C$18*0.01),U$2,$A105,Params!$C$12,Params!$C$13)</f>
        <v>248.38610504840943</v>
      </c>
      <c r="V105">
        <f>RecStash(Params!$C$10,Params!$C$9,N105*(1-Params!$C$18*0.01),V$2,$A105,Params!$C$12,Params!$C$13)</f>
        <v>243.49333371999228</v>
      </c>
      <c r="Y105">
        <f>(Params!$C$3/250)*LumDensity(Params!$C$5,Params!$C$4,Q105)</f>
        <v>159.44181139361768</v>
      </c>
      <c r="Z105">
        <f>(Params!$C$3/250)*LumDensity(Params!$C$5,Params!$C$4,R105)</f>
        <v>161.28780104244544</v>
      </c>
      <c r="AA105">
        <f>(Params!$C$3/250)*LumDensity(Params!$C$5,Params!$C$4,S105)</f>
        <v>160.44849867260172</v>
      </c>
      <c r="AB105">
        <f>(Params!$C$3/250)*LumDensity(Params!$C$5,Params!$C$4,T105)</f>
        <v>158.57317104516255</v>
      </c>
      <c r="AC105">
        <f>(Params!$C$3/250)*LumDensity(Params!$C$5,Params!$C$4,U105)</f>
        <v>155.84406850064158</v>
      </c>
      <c r="AD105">
        <f>(Params!$C$3/250)*LumDensity(Params!$C$5,Params!$C$4,V105)</f>
        <v>153.8199865966036</v>
      </c>
      <c r="AG105">
        <f>IntLum(Params!$C$7,Params!$C$6,Y105,$A105)*Params!$C$8/$A105</f>
        <v>20.764984137388755</v>
      </c>
      <c r="AH105">
        <f>IntLum(Params!$C$7,Params!$C$6,Z105,$A105)*Params!$C$8/$A105</f>
        <v>20.996330696725543</v>
      </c>
      <c r="AI105">
        <f>IntLum(Params!$C$7,Params!$C$6,AA105,$A105)*Params!$C$8/$A105</f>
        <v>20.891172305149645</v>
      </c>
      <c r="AJ105">
        <f>IntLum(Params!$C$7,Params!$C$6,AB105,$A105)*Params!$C$8/$A105</f>
        <v>20.65604959390777</v>
      </c>
      <c r="AK105">
        <f>IntLum(Params!$C$7,Params!$C$6,AC105,$A105)*Params!$C$8/$A105</f>
        <v>20.313493503630887</v>
      </c>
      <c r="AL105">
        <f>IntLum(Params!$C$7,Params!$C$6,AD105,$A105)*Params!$C$8/$A105</f>
        <v>20.059133215971155</v>
      </c>
    </row>
    <row r="106" spans="1:38" ht="12.75">
      <c r="A106">
        <v>30.5</v>
      </c>
      <c r="B106">
        <f>IF($A106/B$2-Params!$C$11&gt;0.01,$A106/B$2-Params!$C$11,0.01)</f>
        <v>14.5</v>
      </c>
      <c r="C106">
        <f>IF($A106/C$2-Params!$C$11&gt;0.01,$A106/C$2-Params!$C$11,0.01)</f>
        <v>9.416666666666666</v>
      </c>
      <c r="D106">
        <f>IF($A106/D$2-Params!$C$11&gt;0.01,$A106/D$2-Params!$C$11,0.01)</f>
        <v>6.875</v>
      </c>
      <c r="E106">
        <f>IF($A106/E$2-Params!$C$11&gt;0.01,$A106/E$2-Params!$C$11,0.01)</f>
        <v>5.35</v>
      </c>
      <c r="F106">
        <f>IF($A106/F$2-Params!$C$11&gt;0.01,$A106/F$2-Params!$C$11,0.01)</f>
        <v>4.333333333333333</v>
      </c>
      <c r="G106">
        <f>IF($A106/G$2-Params!$C$11&gt;0.01,$A106/G$2-Params!$C$11,0.01)</f>
        <v>3.6071428571428568</v>
      </c>
      <c r="I106">
        <f>VLOOKUP(B106,StackRate!$F$4:$G$1004,2)</f>
        <v>148.4</v>
      </c>
      <c r="J106">
        <f>VLOOKUP(C106,StackRate!$F$4:$G$1004,2)</f>
        <v>101.85</v>
      </c>
      <c r="K106">
        <f>VLOOKUP(D106,StackRate!$F$4:$G$1004,2)</f>
        <v>76.3</v>
      </c>
      <c r="L106">
        <f>VLOOKUP(E106,StackRate!$F$4:$G$1004,2)</f>
        <v>60.2</v>
      </c>
      <c r="M106">
        <f>VLOOKUP(F106,StackRate!$F$4:$G$1004,2)</f>
        <v>49.35</v>
      </c>
      <c r="N106">
        <f>VLOOKUP(G106,StackRate!$F$4:$G$1004,2)</f>
        <v>40.95</v>
      </c>
      <c r="Q106">
        <f>RecStash(Params!$C$10,Params!$C$9,I106*(1-Params!$C$18*0.01),Q$2,$A106,Params!$C$12,Params!$C$13)</f>
        <v>259.05992411889247</v>
      </c>
      <c r="R106">
        <f>RecStash(Params!$C$10,Params!$C$9,J106*(1-Params!$C$18*0.01),R$2,$A106,Params!$C$12,Params!$C$13)</f>
        <v>263.75919239228847</v>
      </c>
      <c r="S106">
        <f>RecStash(Params!$C$10,Params!$C$9,K106*(1-Params!$C$18*0.01),S$2,$A106,Params!$C$12,Params!$C$13)</f>
        <v>262.1487917467406</v>
      </c>
      <c r="T106">
        <f>RecStash(Params!$C$10,Params!$C$9,L106*(1-Params!$C$18*0.01),T$2,$A106,Params!$C$12,Params!$C$13)</f>
        <v>257.9427700414321</v>
      </c>
      <c r="U106">
        <f>RecStash(Params!$C$10,Params!$C$9,M106*(1-Params!$C$18*0.01),U$2,$A106,Params!$C$12,Params!$C$13)</f>
        <v>253.4545063547119</v>
      </c>
      <c r="V106">
        <f>RecStash(Params!$C$10,Params!$C$9,N106*(1-Params!$C$18*0.01),V$2,$A106,Params!$C$12,Params!$C$13)</f>
        <v>245.4285812323909</v>
      </c>
      <c r="Y106">
        <f>(Params!$C$3/250)*LumDensity(Params!$C$5,Params!$C$4,Q106)</f>
        <v>160.11385097263673</v>
      </c>
      <c r="Z106">
        <f>(Params!$C$3/250)*LumDensity(Params!$C$5,Params!$C$4,R106)</f>
        <v>161.930256222581</v>
      </c>
      <c r="AA106">
        <f>(Params!$C$3/250)*LumDensity(Params!$C$5,Params!$C$4,S106)</f>
        <v>161.31215551346784</v>
      </c>
      <c r="AB106">
        <f>(Params!$C$3/250)*LumDensity(Params!$C$5,Params!$C$4,T106)</f>
        <v>159.67633429633634</v>
      </c>
      <c r="AC106">
        <f>(Params!$C$3/250)*LumDensity(Params!$C$5,Params!$C$4,U106)</f>
        <v>157.89648877706665</v>
      </c>
      <c r="AD106">
        <f>(Params!$C$3/250)*LumDensity(Params!$C$5,Params!$C$4,V106)</f>
        <v>154.62559983595088</v>
      </c>
      <c r="AG106">
        <f>IntLum(Params!$C$7,Params!$C$6,Y106,$A106)*Params!$C$8/$A106</f>
        <v>20.738634725521685</v>
      </c>
      <c r="AH106">
        <f>IntLum(Params!$C$7,Params!$C$6,Z106,$A106)*Params!$C$8/$A106</f>
        <v>20.964969781232746</v>
      </c>
      <c r="AI106">
        <f>IntLum(Params!$C$7,Params!$C$6,AA106,$A106)*Params!$C$8/$A106</f>
        <v>20.887973633208894</v>
      </c>
      <c r="AJ106">
        <f>IntLum(Params!$C$7,Params!$C$6,AB106,$A106)*Params!$C$8/$A106</f>
        <v>20.68408698387375</v>
      </c>
      <c r="AK106">
        <f>IntLum(Params!$C$7,Params!$C$6,AC106,$A106)*Params!$C$8/$A106</f>
        <v>20.462061221522497</v>
      </c>
      <c r="AL106">
        <f>IntLum(Params!$C$7,Params!$C$6,AD106,$A106)*Params!$C$8/$A106</f>
        <v>20.05352537109617</v>
      </c>
    </row>
    <row r="107" spans="1:38" ht="12.75">
      <c r="A107">
        <v>30.75</v>
      </c>
      <c r="B107">
        <f>IF($A107/B$2-Params!$C$11&gt;0.01,$A107/B$2-Params!$C$11,0.01)</f>
        <v>14.625</v>
      </c>
      <c r="C107">
        <f>IF($A107/C$2-Params!$C$11&gt;0.01,$A107/C$2-Params!$C$11,0.01)</f>
        <v>9.5</v>
      </c>
      <c r="D107">
        <f>IF($A107/D$2-Params!$C$11&gt;0.01,$A107/D$2-Params!$C$11,0.01)</f>
        <v>6.9375</v>
      </c>
      <c r="E107">
        <f>IF($A107/E$2-Params!$C$11&gt;0.01,$A107/E$2-Params!$C$11,0.01)</f>
        <v>5.4</v>
      </c>
      <c r="F107">
        <f>IF($A107/F$2-Params!$C$11&gt;0.01,$A107/F$2-Params!$C$11,0.01)</f>
        <v>4.375</v>
      </c>
      <c r="G107">
        <f>IF($A107/G$2-Params!$C$11&gt;0.01,$A107/G$2-Params!$C$11,0.01)</f>
        <v>3.6428571428571432</v>
      </c>
      <c r="I107">
        <f>VLOOKUP(B107,StackRate!$F$4:$G$1004,2)</f>
        <v>149.45</v>
      </c>
      <c r="J107">
        <f>VLOOKUP(C107,StackRate!$F$4:$G$1004,2)</f>
        <v>102.55</v>
      </c>
      <c r="K107">
        <f>VLOOKUP(D107,StackRate!$F$4:$G$1004,2)</f>
        <v>77</v>
      </c>
      <c r="L107">
        <f>VLOOKUP(E107,StackRate!$F$4:$G$1004,2)</f>
        <v>60.55</v>
      </c>
      <c r="M107">
        <f>VLOOKUP(F107,StackRate!$F$4:$G$1004,2)</f>
        <v>49.7</v>
      </c>
      <c r="N107">
        <f>VLOOKUP(G107,StackRate!$F$4:$G$1004,2)</f>
        <v>41.3</v>
      </c>
      <c r="Q107">
        <f>RecStash(Params!$C$10,Params!$C$9,I107*(1-Params!$C$18*0.01),Q$2,$A107,Params!$C$12,Params!$C$13)</f>
        <v>260.7719797472078</v>
      </c>
      <c r="R107">
        <f>RecStash(Params!$C$10,Params!$C$9,J107*(1-Params!$C$18*0.01),R$2,$A107,Params!$C$12,Params!$C$13)</f>
        <v>265.43096860294463</v>
      </c>
      <c r="S107">
        <f>RecStash(Params!$C$10,Params!$C$9,K107*(1-Params!$C$18*0.01),S$2,$A107,Params!$C$12,Params!$C$13)</f>
        <v>264.37628421131717</v>
      </c>
      <c r="T107">
        <f>RecStash(Params!$C$10,Params!$C$9,L107*(1-Params!$C$18*0.01),T$2,$A107,Params!$C$12,Params!$C$13)</f>
        <v>259.30575199305446</v>
      </c>
      <c r="U107">
        <f>RecStash(Params!$C$10,Params!$C$9,M107*(1-Params!$C$18*0.01),U$2,$A107,Params!$C$12,Params!$C$13)</f>
        <v>255.09971258457085</v>
      </c>
      <c r="V107">
        <f>RecStash(Params!$C$10,Params!$C$9,N107*(1-Params!$C$18*0.01),V$2,$A107,Params!$C$12,Params!$C$13)</f>
        <v>247.3611699523101</v>
      </c>
      <c r="Y107">
        <f>(Params!$C$3/250)*LumDensity(Params!$C$5,Params!$C$4,Q107)</f>
        <v>160.78010008227636</v>
      </c>
      <c r="Z107">
        <f>(Params!$C$3/250)*LumDensity(Params!$C$5,Params!$C$4,R107)</f>
        <v>162.56709743077357</v>
      </c>
      <c r="AA107">
        <f>(Params!$C$3/250)*LumDensity(Params!$C$5,Params!$C$4,S107)</f>
        <v>162.16590055756046</v>
      </c>
      <c r="AB107">
        <f>(Params!$C$3/250)*LumDensity(Params!$C$5,Params!$C$4,T107)</f>
        <v>160.20983166600308</v>
      </c>
      <c r="AC107">
        <f>(Params!$C$3/250)*LumDensity(Params!$C$5,Params!$C$4,U107)</f>
        <v>158.5530101437019</v>
      </c>
      <c r="AD107">
        <f>(Params!$C$3/250)*LumDensity(Params!$C$5,Params!$C$4,V107)</f>
        <v>155.42354476220592</v>
      </c>
      <c r="AG107">
        <f>IntLum(Params!$C$7,Params!$C$6,Y107,$A107)*Params!$C$8/$A107</f>
        <v>20.71184237624752</v>
      </c>
      <c r="AH107">
        <f>IntLum(Params!$C$7,Params!$C$6,Z107,$A107)*Params!$C$8/$A107</f>
        <v>20.933244742926618</v>
      </c>
      <c r="AI107">
        <f>IntLum(Params!$C$7,Params!$C$6,AA107,$A107)*Params!$C$8/$A107</f>
        <v>20.883555100584097</v>
      </c>
      <c r="AJ107">
        <f>IntLum(Params!$C$7,Params!$C$6,AB107,$A107)*Params!$C$8/$A107</f>
        <v>20.64114672862765</v>
      </c>
      <c r="AK107">
        <f>IntLum(Params!$C$7,Params!$C$6,AC107,$A107)*Params!$C$8/$A107</f>
        <v>20.435638243664442</v>
      </c>
      <c r="AL107">
        <f>IntLum(Params!$C$7,Params!$C$6,AD107,$A107)*Params!$C$8/$A107</f>
        <v>20.04700438458773</v>
      </c>
    </row>
    <row r="108" spans="1:38" ht="12.75">
      <c r="A108">
        <v>31</v>
      </c>
      <c r="B108">
        <f>IF($A108/B$2-Params!$C$11&gt;0.01,$A108/B$2-Params!$C$11,0.01)</f>
        <v>14.75</v>
      </c>
      <c r="C108">
        <f>IF($A108/C$2-Params!$C$11&gt;0.01,$A108/C$2-Params!$C$11,0.01)</f>
        <v>9.583333333333334</v>
      </c>
      <c r="D108">
        <f>IF($A108/D$2-Params!$C$11&gt;0.01,$A108/D$2-Params!$C$11,0.01)</f>
        <v>7</v>
      </c>
      <c r="E108">
        <f>IF($A108/E$2-Params!$C$11&gt;0.01,$A108/E$2-Params!$C$11,0.01)</f>
        <v>5.45</v>
      </c>
      <c r="F108">
        <f>IF($A108/F$2-Params!$C$11&gt;0.01,$A108/F$2-Params!$C$11,0.01)</f>
        <v>4.416666666666667</v>
      </c>
      <c r="G108">
        <f>IF($A108/G$2-Params!$C$11&gt;0.01,$A108/G$2-Params!$C$11,0.01)</f>
        <v>3.678571428571429</v>
      </c>
      <c r="I108">
        <f>VLOOKUP(B108,StackRate!$F$4:$G$1004,2)</f>
        <v>150.5</v>
      </c>
      <c r="J108">
        <f>VLOOKUP(C108,StackRate!$F$4:$G$1004,2)</f>
        <v>103.6</v>
      </c>
      <c r="K108">
        <f>VLOOKUP(D108,StackRate!$F$4:$G$1004,2)</f>
        <v>77.7</v>
      </c>
      <c r="L108">
        <f>VLOOKUP(E108,StackRate!$F$4:$G$1004,2)</f>
        <v>61.25</v>
      </c>
      <c r="M108">
        <f>VLOOKUP(F108,StackRate!$F$4:$G$1004,2)</f>
        <v>50.05</v>
      </c>
      <c r="N108">
        <f>VLOOKUP(G108,StackRate!$F$4:$G$1004,2)</f>
        <v>42</v>
      </c>
      <c r="Q108">
        <f>RecStash(Params!$C$10,Params!$C$9,I108*(1-Params!$C$18*0.01),Q$2,$A108,Params!$C$12,Params!$C$13)</f>
        <v>262.48239929250644</v>
      </c>
      <c r="R108">
        <f>RecStash(Params!$C$10,Params!$C$9,J108*(1-Params!$C$18*0.01),R$2,$A108,Params!$C$12,Params!$C$13)</f>
        <v>267.9677324787792</v>
      </c>
      <c r="S108">
        <f>RecStash(Params!$C$10,Params!$C$9,K108*(1-Params!$C$18*0.01),S$2,$A108,Params!$C$12,Params!$C$13)</f>
        <v>266.60069425286326</v>
      </c>
      <c r="T108">
        <f>RecStash(Params!$C$10,Params!$C$9,L108*(1-Params!$C$18*0.01),T$2,$A108,Params!$C$12,Params!$C$13)</f>
        <v>262.09078214258795</v>
      </c>
      <c r="U108">
        <f>RecStash(Params!$C$10,Params!$C$9,M108*(1-Params!$C$18*0.01),U$2,$A108,Params!$C$12,Params!$C$13)</f>
        <v>256.74289099943525</v>
      </c>
      <c r="V108">
        <f>RecStash(Params!$C$10,Params!$C$9,N108*(1-Params!$C$18*0.01),V$2,$A108,Params!$C$12,Params!$C$13)</f>
        <v>251.27930781023076</v>
      </c>
      <c r="Y108">
        <f>(Params!$C$3/250)*LumDensity(Params!$C$5,Params!$C$4,Q108)</f>
        <v>161.44057398195815</v>
      </c>
      <c r="Z108">
        <f>(Params!$C$3/250)*LumDensity(Params!$C$5,Params!$C$4,R108)</f>
        <v>163.52407288209793</v>
      </c>
      <c r="AA108">
        <f>(Params!$C$3/250)*LumDensity(Params!$C$5,Params!$C$4,S108)</f>
        <v>163.00977145443758</v>
      </c>
      <c r="AB108">
        <f>(Params!$C$3/250)*LumDensity(Params!$C$5,Params!$C$4,T108)</f>
        <v>161.2898054280376</v>
      </c>
      <c r="AC108">
        <f>(Params!$C$3/250)*LumDensity(Params!$C$5,Params!$C$4,U108)</f>
        <v>159.20397920165763</v>
      </c>
      <c r="AD108">
        <f>(Params!$C$3/250)*LumDensity(Params!$C$5,Params!$C$4,V108)</f>
        <v>157.02117875085355</v>
      </c>
      <c r="AG108">
        <f>IntLum(Params!$C$7,Params!$C$6,Y108,$A108)*Params!$C$8/$A108</f>
        <v>20.684616391078016</v>
      </c>
      <c r="AH108">
        <f>IntLum(Params!$C$7,Params!$C$6,Z108,$A108)*Params!$C$8/$A108</f>
        <v>20.941271183029265</v>
      </c>
      <c r="AI108">
        <f>IntLum(Params!$C$7,Params!$C$6,AA108,$A108)*Params!$C$8/$A108</f>
        <v>20.877942068620683</v>
      </c>
      <c r="AJ108">
        <f>IntLum(Params!$C$7,Params!$C$6,AB108,$A108)*Params!$C$8/$A108</f>
        <v>20.666033668195578</v>
      </c>
      <c r="AK108">
        <f>IntLum(Params!$C$7,Params!$C$6,AC108,$A108)*Params!$C$8/$A108</f>
        <v>20.408805113812196</v>
      </c>
      <c r="AL108">
        <f>IntLum(Params!$C$7,Params!$C$6,AD108,$A108)*Params!$C$8/$A108</f>
        <v>20.139330885004476</v>
      </c>
    </row>
    <row r="109" spans="1:38" ht="12.75">
      <c r="A109">
        <v>31.25</v>
      </c>
      <c r="B109">
        <f>IF($A109/B$2-Params!$C$11&gt;0.01,$A109/B$2-Params!$C$11,0.01)</f>
        <v>14.875</v>
      </c>
      <c r="C109">
        <f>IF($A109/C$2-Params!$C$11&gt;0.01,$A109/C$2-Params!$C$11,0.01)</f>
        <v>9.666666666666666</v>
      </c>
      <c r="D109">
        <f>IF($A109/D$2-Params!$C$11&gt;0.01,$A109/D$2-Params!$C$11,0.01)</f>
        <v>7.0625</v>
      </c>
      <c r="E109">
        <f>IF($A109/E$2-Params!$C$11&gt;0.01,$A109/E$2-Params!$C$11,0.01)</f>
        <v>5.5</v>
      </c>
      <c r="F109">
        <f>IF($A109/F$2-Params!$C$11&gt;0.01,$A109/F$2-Params!$C$11,0.01)</f>
        <v>4.458333333333333</v>
      </c>
      <c r="G109">
        <f>IF($A109/G$2-Params!$C$11&gt;0.01,$A109/G$2-Params!$C$11,0.01)</f>
        <v>3.7142857142857144</v>
      </c>
      <c r="I109">
        <f>VLOOKUP(B109,StackRate!$F$4:$G$1004,2)</f>
        <v>151.55</v>
      </c>
      <c r="J109">
        <f>VLOOKUP(C109,StackRate!$F$4:$G$1004,2)</f>
        <v>104.3</v>
      </c>
      <c r="K109">
        <f>VLOOKUP(D109,StackRate!$F$4:$G$1004,2)</f>
        <v>78.4</v>
      </c>
      <c r="L109">
        <f>VLOOKUP(E109,StackRate!$F$4:$G$1004,2)</f>
        <v>61.6</v>
      </c>
      <c r="M109">
        <f>VLOOKUP(F109,StackRate!$F$4:$G$1004,2)</f>
        <v>50.4</v>
      </c>
      <c r="N109">
        <f>VLOOKUP(G109,StackRate!$F$4:$G$1004,2)</f>
        <v>42.35</v>
      </c>
      <c r="Q109">
        <f>RecStash(Params!$C$10,Params!$C$9,I109*(1-Params!$C$18*0.01),Q$2,$A109,Params!$C$12,Params!$C$13)</f>
        <v>264.191184041257</v>
      </c>
      <c r="R109">
        <f>RecStash(Params!$C$10,Params!$C$9,J109*(1-Params!$C$18*0.01),R$2,$A109,Params!$C$12,Params!$C$13)</f>
        <v>269.6351228394318</v>
      </c>
      <c r="S109">
        <f>RecStash(Params!$C$10,Params!$C$9,K109*(1-Params!$C$18*0.01),S$2,$A109,Params!$C$12,Params!$C$13)</f>
        <v>268.8220256892502</v>
      </c>
      <c r="T109">
        <f>RecStash(Params!$C$10,Params!$C$9,L109*(1-Params!$C$18*0.01),T$2,$A109,Params!$C$12,Params!$C$13)</f>
        <v>263.4496247657952</v>
      </c>
      <c r="U109">
        <f>RecStash(Params!$C$10,Params!$C$9,M109*(1-Params!$C$18*0.01),U$2,$A109,Params!$C$12,Params!$C$13)</f>
        <v>258.38404397583685</v>
      </c>
      <c r="V109">
        <f>RecStash(Params!$C$10,Params!$C$9,N109*(1-Params!$C$18*0.01),V$2,$A109,Params!$C$12,Params!$C$13)</f>
        <v>253.20439197821656</v>
      </c>
      <c r="Y109">
        <f>(Params!$C$3/250)*LumDensity(Params!$C$5,Params!$C$4,Q109)</f>
        <v>162.09528790120962</v>
      </c>
      <c r="Z109">
        <f>(Params!$C$3/250)*LumDensity(Params!$C$5,Params!$C$4,R109)</f>
        <v>164.14693024225778</v>
      </c>
      <c r="AA109">
        <f>(Params!$C$3/250)*LumDensity(Params!$C$5,Params!$C$4,S109)</f>
        <v>163.8438057423327</v>
      </c>
      <c r="AB109">
        <f>(Params!$C$3/250)*LumDensity(Params!$C$5,Params!$C$4,T109)</f>
        <v>161.81179209049583</v>
      </c>
      <c r="AC109">
        <f>(Params!$C$3/250)*LumDensity(Params!$C$5,Params!$C$4,U109)</f>
        <v>159.84941443145956</v>
      </c>
      <c r="AD109">
        <f>(Params!$C$3/250)*LumDensity(Params!$C$5,Params!$C$4,V109)</f>
        <v>157.79626423994915</v>
      </c>
      <c r="AG109">
        <f>IntLum(Params!$C$7,Params!$C$6,Y109,$A109)*Params!$C$8/$A109</f>
        <v>20.656965867808506</v>
      </c>
      <c r="AH109">
        <f>IntLum(Params!$C$7,Params!$C$6,Z109,$A109)*Params!$C$8/$A109</f>
        <v>20.90827298005509</v>
      </c>
      <c r="AI109">
        <f>IntLum(Params!$C$7,Params!$C$6,AA109,$A109)*Params!$C$8/$A109</f>
        <v>20.871159327496734</v>
      </c>
      <c r="AJ109">
        <f>IntLum(Params!$C$7,Params!$C$6,AB109,$A109)*Params!$C$8/$A109</f>
        <v>20.622219937016613</v>
      </c>
      <c r="AK109">
        <f>IntLum(Params!$C$7,Params!$C$6,AC109,$A109)*Params!$C$8/$A109</f>
        <v>20.38157091932958</v>
      </c>
      <c r="AL109">
        <f>IntLum(Params!$C$7,Params!$C$6,AD109,$A109)*Params!$C$8/$A109</f>
        <v>20.129537417182032</v>
      </c>
    </row>
    <row r="110" spans="1:38" ht="12.75">
      <c r="A110">
        <v>31.5</v>
      </c>
      <c r="B110">
        <f>IF($A110/B$2-Params!$C$11&gt;0.01,$A110/B$2-Params!$C$11,0.01)</f>
        <v>15</v>
      </c>
      <c r="C110">
        <f>IF($A110/C$2-Params!$C$11&gt;0.01,$A110/C$2-Params!$C$11,0.01)</f>
        <v>9.75</v>
      </c>
      <c r="D110">
        <f>IF($A110/D$2-Params!$C$11&gt;0.01,$A110/D$2-Params!$C$11,0.01)</f>
        <v>7.125</v>
      </c>
      <c r="E110">
        <f>IF($A110/E$2-Params!$C$11&gt;0.01,$A110/E$2-Params!$C$11,0.01)</f>
        <v>5.55</v>
      </c>
      <c r="F110">
        <f>IF($A110/F$2-Params!$C$11&gt;0.01,$A110/F$2-Params!$C$11,0.01)</f>
        <v>4.5</v>
      </c>
      <c r="G110">
        <f>IF($A110/G$2-Params!$C$11&gt;0.01,$A110/G$2-Params!$C$11,0.01)</f>
        <v>3.75</v>
      </c>
      <c r="I110">
        <f>VLOOKUP(B110,StackRate!$F$4:$G$1004,2)</f>
        <v>152.6</v>
      </c>
      <c r="J110">
        <f>VLOOKUP(C110,StackRate!$F$4:$G$1004,2)</f>
        <v>105.35</v>
      </c>
      <c r="K110">
        <f>VLOOKUP(D110,StackRate!$F$4:$G$1004,2)</f>
        <v>78.75</v>
      </c>
      <c r="L110">
        <f>VLOOKUP(E110,StackRate!$F$4:$G$1004,2)</f>
        <v>62.3</v>
      </c>
      <c r="M110">
        <f>VLOOKUP(F110,StackRate!$F$4:$G$1004,2)</f>
        <v>51.1</v>
      </c>
      <c r="N110">
        <f>VLOOKUP(G110,StackRate!$F$4:$G$1004,2)</f>
        <v>42.7</v>
      </c>
      <c r="Q110">
        <f>RecStash(Params!$C$10,Params!$C$9,I110*(1-Params!$C$18*0.01),Q$2,$A110,Params!$C$12,Params!$C$13)</f>
        <v>265.8983352790725</v>
      </c>
      <c r="R110">
        <f>RecStash(Params!$C$10,Params!$C$9,J110*(1-Params!$C$18*0.01),R$2,$A110,Params!$C$12,Params!$C$13)</f>
        <v>272.1658091216487</v>
      </c>
      <c r="S110">
        <f>RecStash(Params!$C$10,Params!$C$9,K110*(1-Params!$C$18*0.01),S$2,$A110,Params!$C$12,Params!$C$13)</f>
        <v>269.8988244443649</v>
      </c>
      <c r="T110">
        <f>RecStash(Params!$C$10,Params!$C$9,L110*(1-Params!$C$18*0.01),T$2,$A110,Params!$C$12,Params!$C$13)</f>
        <v>266.2273570704875</v>
      </c>
      <c r="U110">
        <f>RecStash(Params!$C$10,Params!$C$9,M110*(1-Params!$C$18*0.01),U$2,$A110,Params!$C$12,Params!$C$13)</f>
        <v>261.723684558728</v>
      </c>
      <c r="V110">
        <f>RecStash(Params!$C$10,Params!$C$9,N110*(1-Params!$C$18*0.01),V$2,$A110,Params!$C$12,Params!$C$13)</f>
        <v>255.12683034521567</v>
      </c>
      <c r="Y110">
        <f>(Params!$C$3/250)*LumDensity(Params!$C$5,Params!$C$4,Q110)</f>
        <v>162.74425703971366</v>
      </c>
      <c r="Z110">
        <f>(Params!$C$3/250)*LumDensity(Params!$C$5,Params!$C$4,R110)</f>
        <v>165.08294794456904</v>
      </c>
      <c r="AA110">
        <f>(Params!$C$3/250)*LumDensity(Params!$C$5,Params!$C$4,S110)</f>
        <v>164.24498955661684</v>
      </c>
      <c r="AB110">
        <f>(Params!$C$3/250)*LumDensity(Params!$C$5,Params!$C$4,T110)</f>
        <v>162.86874574684197</v>
      </c>
      <c r="AC110">
        <f>(Params!$C$3/250)*LumDensity(Params!$C$5,Params!$C$4,U110)</f>
        <v>161.14823216663498</v>
      </c>
      <c r="AD110">
        <f>(Params!$C$3/250)*LumDensity(Params!$C$5,Params!$C$4,V110)</f>
        <v>158.56379170814554</v>
      </c>
      <c r="AG110">
        <f>IntLum(Params!$C$7,Params!$C$6,Y110,$A110)*Params!$C$8/$A110</f>
        <v>20.62889970586807</v>
      </c>
      <c r="AH110">
        <f>IntLum(Params!$C$7,Params!$C$6,Z110,$A110)*Params!$C$8/$A110</f>
        <v>20.913740202989644</v>
      </c>
      <c r="AI110">
        <f>IntLum(Params!$C$7,Params!$C$6,AA110,$A110)*Params!$C$8/$A110</f>
        <v>20.81171971619619</v>
      </c>
      <c r="AJ110">
        <f>IntLum(Params!$C$7,Params!$C$6,AB110,$A110)*Params!$C$8/$A110</f>
        <v>20.644070231754107</v>
      </c>
      <c r="AK110">
        <f>IntLum(Params!$C$7,Params!$C$6,AC110,$A110)*Params!$C$8/$A110</f>
        <v>20.4343197863732</v>
      </c>
      <c r="AL110">
        <f>IntLum(Params!$C$7,Params!$C$6,AD110,$A110)*Params!$C$8/$A110</f>
        <v>20.118906226791896</v>
      </c>
    </row>
    <row r="111" spans="1:38" ht="12.75">
      <c r="A111">
        <v>31.75</v>
      </c>
      <c r="B111">
        <f>IF($A111/B$2-Params!$C$11&gt;0.01,$A111/B$2-Params!$C$11,0.01)</f>
        <v>15.125</v>
      </c>
      <c r="C111">
        <f>IF($A111/C$2-Params!$C$11&gt;0.01,$A111/C$2-Params!$C$11,0.01)</f>
        <v>9.833333333333334</v>
      </c>
      <c r="D111">
        <f>IF($A111/D$2-Params!$C$11&gt;0.01,$A111/D$2-Params!$C$11,0.01)</f>
        <v>7.1875</v>
      </c>
      <c r="E111">
        <f>IF($A111/E$2-Params!$C$11&gt;0.01,$A111/E$2-Params!$C$11,0.01)</f>
        <v>5.6</v>
      </c>
      <c r="F111">
        <f>IF($A111/F$2-Params!$C$11&gt;0.01,$A111/F$2-Params!$C$11,0.01)</f>
        <v>4.541666666666667</v>
      </c>
      <c r="G111">
        <f>IF($A111/G$2-Params!$C$11&gt;0.01,$A111/G$2-Params!$C$11,0.01)</f>
        <v>3.7857142857142856</v>
      </c>
      <c r="I111">
        <f>VLOOKUP(B111,StackRate!$F$4:$G$1004,2)</f>
        <v>153.3</v>
      </c>
      <c r="J111">
        <f>VLOOKUP(C111,StackRate!$F$4:$G$1004,2)</f>
        <v>106.05</v>
      </c>
      <c r="K111">
        <f>VLOOKUP(D111,StackRate!$F$4:$G$1004,2)</f>
        <v>79.45</v>
      </c>
      <c r="L111">
        <f>VLOOKUP(E111,StackRate!$F$4:$G$1004,2)</f>
        <v>63</v>
      </c>
      <c r="M111">
        <f>VLOOKUP(F111,StackRate!$F$4:$G$1004,2)</f>
        <v>51.45</v>
      </c>
      <c r="N111">
        <f>VLOOKUP(G111,StackRate!$F$4:$G$1004,2)</f>
        <v>43.05</v>
      </c>
      <c r="Q111">
        <f>RecStash(Params!$C$10,Params!$C$9,I111*(1-Params!$C$18*0.01),Q$2,$A111,Params!$C$12,Params!$C$13)</f>
        <v>267.0138157898527</v>
      </c>
      <c r="R111">
        <f>RecStash(Params!$C$10,Params!$C$9,J111*(1-Params!$C$18*0.01),R$2,$A111,Params!$C$12,Params!$C$13)</f>
        <v>273.82882331532284</v>
      </c>
      <c r="S111">
        <f>RecStash(Params!$C$10,Params!$C$9,K111*(1-Params!$C$18*0.01),S$2,$A111,Params!$C$12,Params!$C$13)</f>
        <v>272.1152854440745</v>
      </c>
      <c r="T111">
        <f>RecStash(Params!$C$10,Params!$C$9,L111*(1-Params!$C$18*0.01),T$2,$A111,Params!$C$12,Params!$C$13)</f>
        <v>269.0004510914588</v>
      </c>
      <c r="U111">
        <f>RecStash(Params!$C$10,Params!$C$9,M111*(1-Params!$C$18*0.01),U$2,$A111,Params!$C$12,Params!$C$13)</f>
        <v>263.35915691455614</v>
      </c>
      <c r="V111">
        <f>RecStash(Params!$C$10,Params!$C$9,N111*(1-Params!$C$18*0.01),V$2,$A111,Params!$C$12,Params!$C$13)</f>
        <v>257.0466263702461</v>
      </c>
      <c r="Y111">
        <f>(Params!$C$3/250)*LumDensity(Params!$C$5,Params!$C$4,Q111)</f>
        <v>163.16554024496023</v>
      </c>
      <c r="Z111">
        <f>(Params!$C$3/250)*LumDensity(Params!$C$5,Params!$C$4,R111)</f>
        <v>165.69192031316123</v>
      </c>
      <c r="AA111">
        <f>(Params!$C$3/250)*LumDensity(Params!$C$5,Params!$C$4,S111)</f>
        <v>165.0643708907734</v>
      </c>
      <c r="AB111">
        <f>(Params!$C$3/250)*LumDensity(Params!$C$5,Params!$C$4,T111)</f>
        <v>163.91042254877775</v>
      </c>
      <c r="AC111">
        <f>(Params!$C$3/250)*LumDensity(Params!$C$5,Params!$C$4,U111)</f>
        <v>161.77714043809198</v>
      </c>
      <c r="AD111">
        <f>(Params!$C$3/250)*LumDensity(Params!$C$5,Params!$C$4,V111)</f>
        <v>159.32378930794465</v>
      </c>
      <c r="AG111">
        <f>IntLum(Params!$C$7,Params!$C$6,Y111,$A111)*Params!$C$8/$A111</f>
        <v>20.573526919034432</v>
      </c>
      <c r="AH111">
        <f>IntLum(Params!$C$7,Params!$C$6,Z111,$A111)*Params!$C$8/$A111</f>
        <v>20.879530248041604</v>
      </c>
      <c r="AI111">
        <f>IntLum(Params!$C$7,Params!$C$6,AA111,$A111)*Params!$C$8/$A111</f>
        <v>20.803555839129004</v>
      </c>
      <c r="AJ111">
        <f>IntLum(Params!$C$7,Params!$C$6,AB111,$A111)*Params!$C$8/$A111</f>
        <v>20.663790013215582</v>
      </c>
      <c r="AK111">
        <f>IntLum(Params!$C$7,Params!$C$6,AC111,$A111)*Params!$C$8/$A111</f>
        <v>20.40519343889058</v>
      </c>
      <c r="AL111">
        <f>IntLum(Params!$C$7,Params!$C$6,AD111,$A111)*Params!$C$8/$A111</f>
        <v>20.107454632047954</v>
      </c>
    </row>
    <row r="112" spans="1:38" ht="12.75">
      <c r="A112">
        <v>32</v>
      </c>
      <c r="B112">
        <f>IF($A112/B$2-Params!$C$11&gt;0.01,$A112/B$2-Params!$C$11,0.01)</f>
        <v>15.25</v>
      </c>
      <c r="C112">
        <f>IF($A112/C$2-Params!$C$11&gt;0.01,$A112/C$2-Params!$C$11,0.01)</f>
        <v>9.916666666666666</v>
      </c>
      <c r="D112">
        <f>IF($A112/D$2-Params!$C$11&gt;0.01,$A112/D$2-Params!$C$11,0.01)</f>
        <v>7.25</v>
      </c>
      <c r="E112">
        <f>IF($A112/E$2-Params!$C$11&gt;0.01,$A112/E$2-Params!$C$11,0.01)</f>
        <v>5.65</v>
      </c>
      <c r="F112">
        <f>IF($A112/F$2-Params!$C$11&gt;0.01,$A112/F$2-Params!$C$11,0.01)</f>
        <v>4.583333333333333</v>
      </c>
      <c r="G112">
        <f>IF($A112/G$2-Params!$C$11&gt;0.01,$A112/G$2-Params!$C$11,0.01)</f>
        <v>3.821428571428571</v>
      </c>
      <c r="I112">
        <f>VLOOKUP(B112,StackRate!$F$4:$G$1004,2)</f>
        <v>154.7</v>
      </c>
      <c r="J112">
        <f>VLOOKUP(C112,StackRate!$F$4:$G$1004,2)</f>
        <v>106.75</v>
      </c>
      <c r="K112">
        <f>VLOOKUP(D112,StackRate!$F$4:$G$1004,2)</f>
        <v>80.15</v>
      </c>
      <c r="L112">
        <f>VLOOKUP(E112,StackRate!$F$4:$G$1004,2)</f>
        <v>63.35</v>
      </c>
      <c r="M112">
        <f>VLOOKUP(F112,StackRate!$F$4:$G$1004,2)</f>
        <v>51.8</v>
      </c>
      <c r="N112">
        <f>VLOOKUP(G112,StackRate!$F$4:$G$1004,2)</f>
        <v>43.4</v>
      </c>
      <c r="Q112">
        <f>RecStash(Params!$C$10,Params!$C$9,I112*(1-Params!$C$18*0.01),Q$2,$A112,Params!$C$12,Params!$C$13)</f>
        <v>269.3077423600806</v>
      </c>
      <c r="R112">
        <f>RecStash(Params!$C$10,Params!$C$9,J112*(1-Params!$C$18*0.01),R$2,$A112,Params!$C$12,Params!$C$13)</f>
        <v>275.4900119741347</v>
      </c>
      <c r="S112">
        <f>RecStash(Params!$C$10,Params!$C$9,K112*(1-Params!$C$18*0.01),S$2,$A112,Params!$C$12,Params!$C$13)</f>
        <v>274.32867788478023</v>
      </c>
      <c r="T112">
        <f>RecStash(Params!$C$10,Params!$C$9,L112*(1-Params!$C$18*0.01),T$2,$A112,Params!$C$12,Params!$C$13)</f>
        <v>270.35252396240685</v>
      </c>
      <c r="U112">
        <f>RecStash(Params!$C$10,Params!$C$9,M112*(1-Params!$C$18*0.01),U$2,$A112,Params!$C$12,Params!$C$13)</f>
        <v>264.9926126399677</v>
      </c>
      <c r="V112">
        <f>RecStash(Params!$C$10,Params!$C$9,N112*(1-Params!$C$18*0.01),V$2,$A112,Params!$C$12,Params!$C$13)</f>
        <v>258.9637835081028</v>
      </c>
      <c r="Y112">
        <f>(Params!$C$3/250)*LumDensity(Params!$C$5,Params!$C$4,Q112)</f>
        <v>164.02502162428942</v>
      </c>
      <c r="Z112">
        <f>(Params!$C$3/250)*LumDensity(Params!$C$5,Params!$C$4,R112)</f>
        <v>166.2953768725786</v>
      </c>
      <c r="AA112">
        <f>(Params!$C$3/250)*LumDensity(Params!$C$5,Params!$C$4,S112)</f>
        <v>165.8740110073782</v>
      </c>
      <c r="AB112">
        <f>(Params!$C$3/250)*LumDensity(Params!$C$5,Params!$C$4,T112)</f>
        <v>164.41341523382223</v>
      </c>
      <c r="AC112">
        <f>(Params!$C$3/250)*LumDensity(Params!$C$5,Params!$C$4,U112)</f>
        <v>162.40058608574012</v>
      </c>
      <c r="AD112">
        <f>(Params!$C$3/250)*LumDensity(Params!$C$5,Params!$C$4,V112)</f>
        <v>160.07628510676025</v>
      </c>
      <c r="AG112">
        <f>IntLum(Params!$C$7,Params!$C$6,Y112,$A112)*Params!$C$8/$A112</f>
        <v>20.571555102785165</v>
      </c>
      <c r="AH112">
        <f>IntLum(Params!$C$7,Params!$C$6,Z112,$A112)*Params!$C$8/$A112</f>
        <v>20.845009259780102</v>
      </c>
      <c r="AI112">
        <f>IntLum(Params!$C$7,Params!$C$6,AA112,$A112)*Params!$C$8/$A112</f>
        <v>20.794281363620502</v>
      </c>
      <c r="AJ112">
        <f>IntLum(Params!$C$7,Params!$C$6,AB112,$A112)*Params!$C$8/$A112</f>
        <v>20.61835765002284</v>
      </c>
      <c r="AK112">
        <f>IntLum(Params!$C$7,Params!$C$6,AC112,$A112)*Params!$C$8/$A112</f>
        <v>20.375706370806775</v>
      </c>
      <c r="AL112">
        <f>IntLum(Params!$C$7,Params!$C$6,AD112,$A112)*Params!$C$8/$A112</f>
        <v>20.095199569243533</v>
      </c>
    </row>
    <row r="113" spans="1:38" ht="12.75">
      <c r="A113">
        <v>32.25</v>
      </c>
      <c r="B113">
        <f>IF($A113/B$2-Params!$C$11&gt;0.01,$A113/B$2-Params!$C$11,0.01)</f>
        <v>15.375</v>
      </c>
      <c r="C113">
        <f>IF($A113/C$2-Params!$C$11&gt;0.01,$A113/C$2-Params!$C$11,0.01)</f>
        <v>10</v>
      </c>
      <c r="D113">
        <f>IF($A113/D$2-Params!$C$11&gt;0.01,$A113/D$2-Params!$C$11,0.01)</f>
        <v>7.3125</v>
      </c>
      <c r="E113">
        <f>IF($A113/E$2-Params!$C$11&gt;0.01,$A113/E$2-Params!$C$11,0.01)</f>
        <v>5.7</v>
      </c>
      <c r="F113">
        <f>IF($A113/F$2-Params!$C$11&gt;0.01,$A113/F$2-Params!$C$11,0.01)</f>
        <v>4.625</v>
      </c>
      <c r="G113">
        <f>IF($A113/G$2-Params!$C$11&gt;0.01,$A113/G$2-Params!$C$11,0.01)</f>
        <v>3.8571428571428568</v>
      </c>
      <c r="I113">
        <f>VLOOKUP(B113,StackRate!$F$4:$G$1004,2)</f>
        <v>155.75</v>
      </c>
      <c r="J113">
        <f>VLOOKUP(C113,StackRate!$F$4:$G$1004,2)</f>
        <v>107.8</v>
      </c>
      <c r="K113">
        <f>VLOOKUP(D113,StackRate!$F$4:$G$1004,2)</f>
        <v>80.85</v>
      </c>
      <c r="L113">
        <f>VLOOKUP(E113,StackRate!$F$4:$G$1004,2)</f>
        <v>64.05</v>
      </c>
      <c r="M113">
        <f>VLOOKUP(F113,StackRate!$F$4:$G$1004,2)</f>
        <v>52.15</v>
      </c>
      <c r="N113">
        <f>VLOOKUP(G113,StackRate!$F$4:$G$1004,2)</f>
        <v>43.75</v>
      </c>
      <c r="Q113">
        <f>RecStash(Params!$C$10,Params!$C$9,I113*(1-Params!$C$18*0.01),Q$2,$A113,Params!$C$12,Params!$C$13)</f>
        <v>271.01000077022945</v>
      </c>
      <c r="R113">
        <f>RecStash(Params!$C$10,Params!$C$9,J113*(1-Params!$C$18*0.01),R$2,$A113,Params!$C$12,Params!$C$13)</f>
        <v>278.0120924260101</v>
      </c>
      <c r="S113">
        <f>RecStash(Params!$C$10,Params!$C$9,K113*(1-Params!$C$18*0.01),S$2,$A113,Params!$C$12,Params!$C$13)</f>
        <v>276.53900556923526</v>
      </c>
      <c r="T113">
        <f>RecStash(Params!$C$10,Params!$C$9,L113*(1-Params!$C$18*0.01),T$2,$A113,Params!$C$12,Params!$C$13)</f>
        <v>273.11834952852035</v>
      </c>
      <c r="U113">
        <f>RecStash(Params!$C$10,Params!$C$9,M113*(1-Params!$C$18*0.01),U$2,$A113,Params!$C$12,Params!$C$13)</f>
        <v>266.62405409944523</v>
      </c>
      <c r="V113">
        <f>RecStash(Params!$C$10,Params!$C$9,N113*(1-Params!$C$18*0.01),V$2,$A113,Params!$C$12,Params!$C$13)</f>
        <v>260.87830520936234</v>
      </c>
      <c r="Y113">
        <f>(Params!$C$3/250)*LumDensity(Params!$C$5,Params!$C$4,Q113)</f>
        <v>164.65684732095448</v>
      </c>
      <c r="Z113">
        <f>(Params!$C$3/250)*LumDensity(Params!$C$5,Params!$C$4,R113)</f>
        <v>167.20230654339395</v>
      </c>
      <c r="AA113">
        <f>(Params!$C$3/250)*LumDensity(Params!$C$5,Params!$C$4,S113)</f>
        <v>166.6739470470134</v>
      </c>
      <c r="AB113">
        <f>(Params!$C$3/250)*LumDensity(Params!$C$5,Params!$C$4,T113)</f>
        <v>165.43234887736995</v>
      </c>
      <c r="AC113">
        <f>(Params!$C$3/250)*LumDensity(Params!$C$5,Params!$C$4,U113)</f>
        <v>163.01858735111767</v>
      </c>
      <c r="AD113">
        <f>(Params!$C$3/250)*LumDensity(Params!$C$5,Params!$C$4,V113)</f>
        <v>160.82130708715098</v>
      </c>
      <c r="AG113">
        <f>IntLum(Params!$C$7,Params!$C$6,Y113,$A113)*Params!$C$8/$A113</f>
        <v>20.542293514496</v>
      </c>
      <c r="AH113">
        <f>IntLum(Params!$C$7,Params!$C$6,Z113,$A113)*Params!$C$8/$A113</f>
        <v>20.84716973405437</v>
      </c>
      <c r="AI113">
        <f>IntLum(Params!$C$7,Params!$C$6,AA113,$A113)*Params!$C$8/$A113</f>
        <v>20.783919145601658</v>
      </c>
      <c r="AJ113">
        <f>IntLum(Params!$C$7,Params!$C$6,AB113,$A113)*Params!$C$8/$A113</f>
        <v>20.635219049147423</v>
      </c>
      <c r="AK113">
        <f>IntLum(Params!$C$7,Params!$C$6,AC113,$A113)*Params!$C$8/$A113</f>
        <v>20.345866661949593</v>
      </c>
      <c r="AL113">
        <f>IntLum(Params!$C$7,Params!$C$6,AD113,$A113)*Params!$C$8/$A113</f>
        <v>20.08215760276076</v>
      </c>
    </row>
    <row r="114" spans="1:38" ht="12.75">
      <c r="A114">
        <v>32.5</v>
      </c>
      <c r="B114">
        <f>IF($A114/B$2-Params!$C$11&gt;0.01,$A114/B$2-Params!$C$11,0.01)</f>
        <v>15.5</v>
      </c>
      <c r="C114">
        <f>IF($A114/C$2-Params!$C$11&gt;0.01,$A114/C$2-Params!$C$11,0.01)</f>
        <v>10.083333333333334</v>
      </c>
      <c r="D114">
        <f>IF($A114/D$2-Params!$C$11&gt;0.01,$A114/D$2-Params!$C$11,0.01)</f>
        <v>7.375</v>
      </c>
      <c r="E114">
        <f>IF($A114/E$2-Params!$C$11&gt;0.01,$A114/E$2-Params!$C$11,0.01)</f>
        <v>5.75</v>
      </c>
      <c r="F114">
        <f>IF($A114/F$2-Params!$C$11&gt;0.01,$A114/F$2-Params!$C$11,0.01)</f>
        <v>4.666666666666667</v>
      </c>
      <c r="G114">
        <f>IF($A114/G$2-Params!$C$11&gt;0.01,$A114/G$2-Params!$C$11,0.01)</f>
        <v>3.8928571428571432</v>
      </c>
      <c r="I114">
        <f>VLOOKUP(B114,StackRate!$F$4:$G$1004,2)</f>
        <v>156.8</v>
      </c>
      <c r="J114">
        <f>VLOOKUP(C114,StackRate!$F$4:$G$1004,2)</f>
        <v>108.5</v>
      </c>
      <c r="K114">
        <f>VLOOKUP(D114,StackRate!$F$4:$G$1004,2)</f>
        <v>81.55</v>
      </c>
      <c r="L114">
        <f>VLOOKUP(E114,StackRate!$F$4:$G$1004,2)</f>
        <v>64.4</v>
      </c>
      <c r="M114">
        <f>VLOOKUP(F114,StackRate!$F$4:$G$1004,2)</f>
        <v>52.85</v>
      </c>
      <c r="N114">
        <f>VLOOKUP(G114,StackRate!$F$4:$G$1004,2)</f>
        <v>44.1</v>
      </c>
      <c r="Q114">
        <f>RecStash(Params!$C$10,Params!$C$9,I114*(1-Params!$C$18*0.01),Q$2,$A114,Params!$C$12,Params!$C$13)</f>
        <v>272.7106308033567</v>
      </c>
      <c r="R114">
        <f>RecStash(Params!$C$10,Params!$C$9,J114*(1-Params!$C$18*0.01),R$2,$A114,Params!$C$12,Params!$C$13)</f>
        <v>279.6689187403389</v>
      </c>
      <c r="S114">
        <f>RecStash(Params!$C$10,Params!$C$9,K114*(1-Params!$C$18*0.01),S$2,$A114,Params!$C$12,Params!$C$13)</f>
        <v>278.7462722960913</v>
      </c>
      <c r="T114">
        <f>RecStash(Params!$C$10,Params!$C$9,L114*(1-Params!$C$18*0.01),T$2,$A114,Params!$C$12,Params!$C$13)</f>
        <v>274.4663118886854</v>
      </c>
      <c r="U114">
        <f>RecStash(Params!$C$10,Params!$C$9,M114*(1-Params!$C$18*0.01),U$2,$A114,Params!$C$12,Params!$C$13)</f>
        <v>269.94622697442605</v>
      </c>
      <c r="V114">
        <f>RecStash(Params!$C$10,Params!$C$9,N114*(1-Params!$C$18*0.01),V$2,$A114,Params!$C$12,Params!$C$13)</f>
        <v>262.7901949203873</v>
      </c>
      <c r="Y114">
        <f>(Params!$C$3/250)*LumDensity(Params!$C$5,Params!$C$4,Q114)</f>
        <v>165.28298873815797</v>
      </c>
      <c r="Z114">
        <f>(Params!$C$3/250)*LumDensity(Params!$C$5,Params!$C$4,R114)</f>
        <v>167.79201677098413</v>
      </c>
      <c r="AA114">
        <f>(Params!$C$3/250)*LumDensity(Params!$C$5,Params!$C$4,S114)</f>
        <v>167.46421604026443</v>
      </c>
      <c r="AB114">
        <f>(Params!$C$3/250)*LumDensity(Params!$C$5,Params!$C$4,T114)</f>
        <v>165.92407231504</v>
      </c>
      <c r="AC114">
        <f>(Params!$C$3/250)*LumDensity(Params!$C$5,Params!$C$4,U114)</f>
        <v>164.26260357900432</v>
      </c>
      <c r="AD114">
        <f>(Params!$C$3/250)*LumDensity(Params!$C$5,Params!$C$4,V114)</f>
        <v>161.55888314705277</v>
      </c>
      <c r="AG114">
        <f>IntLum(Params!$C$7,Params!$C$6,Y114,$A114)*Params!$C$8/$A114</f>
        <v>20.512650002816844</v>
      </c>
      <c r="AH114">
        <f>IntLum(Params!$C$7,Params!$C$6,Z114,$A114)*Params!$C$8/$A114</f>
        <v>20.811516293876565</v>
      </c>
      <c r="AI114">
        <f>IntLum(Params!$C$7,Params!$C$6,AA114,$A114)*Params!$C$8/$A114</f>
        <v>20.77249153705777</v>
      </c>
      <c r="AJ114">
        <f>IntLum(Params!$C$7,Params!$C$6,AB114,$A114)*Params!$C$8/$A114</f>
        <v>20.589049839097886</v>
      </c>
      <c r="AK114">
        <f>IntLum(Params!$C$7,Params!$C$6,AC114,$A114)*Params!$C$8/$A114</f>
        <v>20.39099630924516</v>
      </c>
      <c r="AL114">
        <f>IntLum(Params!$C$7,Params!$C$6,AD114,$A114)*Params!$C$8/$A114</f>
        <v>20.06834493476779</v>
      </c>
    </row>
    <row r="115" spans="1:38" ht="12.75">
      <c r="A115">
        <v>32.75</v>
      </c>
      <c r="B115">
        <f>IF($A115/B$2-Params!$C$11&gt;0.01,$A115/B$2-Params!$C$11,0.01)</f>
        <v>15.625</v>
      </c>
      <c r="C115">
        <f>IF($A115/C$2-Params!$C$11&gt;0.01,$A115/C$2-Params!$C$11,0.01)</f>
        <v>10.166666666666666</v>
      </c>
      <c r="D115">
        <f>IF($A115/D$2-Params!$C$11&gt;0.01,$A115/D$2-Params!$C$11,0.01)</f>
        <v>7.4375</v>
      </c>
      <c r="E115">
        <f>IF($A115/E$2-Params!$C$11&gt;0.01,$A115/E$2-Params!$C$11,0.01)</f>
        <v>5.8</v>
      </c>
      <c r="F115">
        <f>IF($A115/F$2-Params!$C$11&gt;0.01,$A115/F$2-Params!$C$11,0.01)</f>
        <v>4.708333333333333</v>
      </c>
      <c r="G115">
        <f>IF($A115/G$2-Params!$C$11&gt;0.01,$A115/G$2-Params!$C$11,0.01)</f>
        <v>3.928571428571429</v>
      </c>
      <c r="I115">
        <f>VLOOKUP(B115,StackRate!$F$4:$G$1004,2)</f>
        <v>157.5</v>
      </c>
      <c r="J115">
        <f>VLOOKUP(C115,StackRate!$F$4:$G$1004,2)</f>
        <v>109.2</v>
      </c>
      <c r="K115">
        <f>VLOOKUP(D115,StackRate!$F$4:$G$1004,2)</f>
        <v>81.9</v>
      </c>
      <c r="L115">
        <f>VLOOKUP(E115,StackRate!$F$4:$G$1004,2)</f>
        <v>65.1</v>
      </c>
      <c r="M115">
        <f>VLOOKUP(F115,StackRate!$F$4:$G$1004,2)</f>
        <v>53.2</v>
      </c>
      <c r="N115">
        <f>VLOOKUP(G115,StackRate!$F$4:$G$1004,2)</f>
        <v>44.8</v>
      </c>
      <c r="Q115">
        <f>RecStash(Params!$C$10,Params!$C$9,I115*(1-Params!$C$18*0.01),Q$2,$A115,Params!$C$12,Params!$C$13)</f>
        <v>273.82122932315497</v>
      </c>
      <c r="R115">
        <f>RecStash(Params!$C$10,Params!$C$9,J115*(1-Params!$C$18*0.01),R$2,$A115,Params!$C$12,Params!$C$13)</f>
        <v>281.32392546098475</v>
      </c>
      <c r="S115">
        <f>RecStash(Params!$C$10,Params!$C$9,K115*(1-Params!$C$18*0.01),S$2,$A115,Params!$C$12,Params!$C$13)</f>
        <v>279.81488630544425</v>
      </c>
      <c r="T115">
        <f>RecStash(Params!$C$10,Params!$C$9,L115*(1-Params!$C$18*0.01),T$2,$A115,Params!$C$12,Params!$C$13)</f>
        <v>277.22488707121056</v>
      </c>
      <c r="U115">
        <f>RecStash(Params!$C$10,Params!$C$9,M115*(1-Params!$C$18*0.01),U$2,$A115,Params!$C$12,Params!$C$13)</f>
        <v>271.5720180274023</v>
      </c>
      <c r="V115">
        <f>RecStash(Params!$C$10,Params!$C$9,N115*(1-Params!$C$18*0.01),V$2,$A115,Params!$C$12,Params!$C$13)</f>
        <v>266.6706194240634</v>
      </c>
      <c r="Y115">
        <f>(Params!$C$3/250)*LumDensity(Params!$C$5,Params!$C$4,Q115)</f>
        <v>165.68915053525774</v>
      </c>
      <c r="Z115">
        <f>(Params!$C$3/250)*LumDensity(Params!$C$5,Params!$C$4,R115)</f>
        <v>168.3762680401607</v>
      </c>
      <c r="AA115">
        <f>(Params!$C$3/250)*LumDensity(Params!$C$5,Params!$C$4,S115)</f>
        <v>167.84373966476355</v>
      </c>
      <c r="AB115">
        <f>(Params!$C$3/250)*LumDensity(Params!$C$5,Params!$C$4,T115)</f>
        <v>166.92042957660328</v>
      </c>
      <c r="AC115">
        <f>(Params!$C$3/250)*LumDensity(Params!$C$5,Params!$C$4,U115)</f>
        <v>164.86433369717497</v>
      </c>
      <c r="AD115">
        <f>(Params!$C$3/250)*LumDensity(Params!$C$5,Params!$C$4,V115)</f>
        <v>163.03615802831743</v>
      </c>
      <c r="AG115">
        <f>IntLum(Params!$C$7,Params!$C$6,Y115,$A115)*Params!$C$8/$A115</f>
        <v>20.457226378792452</v>
      </c>
      <c r="AH115">
        <f>IntLum(Params!$C$7,Params!$C$6,Z115,$A115)*Params!$C$8/$A115</f>
        <v>20.775579251858286</v>
      </c>
      <c r="AI115">
        <f>IntLum(Params!$C$7,Params!$C$6,AA115,$A115)*Params!$C$8/$A115</f>
        <v>20.712523305775235</v>
      </c>
      <c r="AJ115">
        <f>IntLum(Params!$C$7,Params!$C$6,AB115,$A115)*Params!$C$8/$A115</f>
        <v>20.603154799372877</v>
      </c>
      <c r="AK115">
        <f>IntLum(Params!$C$7,Params!$C$6,AC115,$A115)*Params!$C$8/$A115</f>
        <v>20.359419703566786</v>
      </c>
      <c r="AL115">
        <f>IntLum(Params!$C$7,Params!$C$6,AD115,$A115)*Params!$C$8/$A115</f>
        <v>20.14248838950076</v>
      </c>
    </row>
    <row r="116" spans="1:38" ht="12.75">
      <c r="A116">
        <v>33</v>
      </c>
      <c r="B116">
        <f>IF($A116/B$2-Params!$C$11&gt;0.01,$A116/B$2-Params!$C$11,0.01)</f>
        <v>15.75</v>
      </c>
      <c r="C116">
        <f>IF($A116/C$2-Params!$C$11&gt;0.01,$A116/C$2-Params!$C$11,0.01)</f>
        <v>10.25</v>
      </c>
      <c r="D116">
        <f>IF($A116/D$2-Params!$C$11&gt;0.01,$A116/D$2-Params!$C$11,0.01)</f>
        <v>7.5</v>
      </c>
      <c r="E116">
        <f>IF($A116/E$2-Params!$C$11&gt;0.01,$A116/E$2-Params!$C$11,0.01)</f>
        <v>5.85</v>
      </c>
      <c r="F116">
        <f>IF($A116/F$2-Params!$C$11&gt;0.01,$A116/F$2-Params!$C$11,0.01)</f>
        <v>4.75</v>
      </c>
      <c r="G116">
        <f>IF($A116/G$2-Params!$C$11&gt;0.01,$A116/G$2-Params!$C$11,0.01)</f>
        <v>3.9642857142857144</v>
      </c>
      <c r="I116">
        <f>VLOOKUP(B116,StackRate!$F$4:$G$1004,2)</f>
        <v>158.55</v>
      </c>
      <c r="J116">
        <f>VLOOKUP(C116,StackRate!$F$4:$G$1004,2)</f>
        <v>109.9</v>
      </c>
      <c r="K116">
        <f>VLOOKUP(D116,StackRate!$F$4:$G$1004,2)</f>
        <v>82.6</v>
      </c>
      <c r="L116">
        <f>VLOOKUP(E116,StackRate!$F$4:$G$1004,2)</f>
        <v>65.45</v>
      </c>
      <c r="M116">
        <f>VLOOKUP(F116,StackRate!$F$4:$G$1004,2)</f>
        <v>53.55</v>
      </c>
      <c r="N116">
        <f>VLOOKUP(G116,StackRate!$F$4:$G$1004,2)</f>
        <v>45.15</v>
      </c>
      <c r="Q116">
        <f>RecStash(Params!$C$10,Params!$C$9,I116*(1-Params!$C$18*0.01),Q$2,$A116,Params!$C$12,Params!$C$13)</f>
        <v>275.51901435779615</v>
      </c>
      <c r="R116">
        <f>RecStash(Params!$C$10,Params!$C$9,J116*(1-Params!$C$18*0.01),R$2,$A116,Params!$C$12,Params!$C$13)</f>
        <v>282.97711437028346</v>
      </c>
      <c r="S116">
        <f>RecStash(Params!$C$10,Params!$C$9,K116*(1-Params!$C$18*0.01),S$2,$A116,Params!$C$12,Params!$C$13)</f>
        <v>282.01731140359016</v>
      </c>
      <c r="T116">
        <f>RecStash(Params!$C$10,Params!$C$9,L116*(1-Params!$C$18*0.01),T$2,$A116,Params!$C$12,Params!$C$13)</f>
        <v>278.5687498528657</v>
      </c>
      <c r="U116">
        <f>RecStash(Params!$C$10,Params!$C$9,M116*(1-Params!$C$18*0.01),U$2,$A116,Params!$C$12,Params!$C$13)</f>
        <v>273.195803578634</v>
      </c>
      <c r="V116">
        <f>RecStash(Params!$C$10,Params!$C$9,N116*(1-Params!$C$18*0.01),V$2,$A116,Params!$C$12,Params!$C$13)</f>
        <v>268.57507792050825</v>
      </c>
      <c r="Y116">
        <f>(Params!$C$3/250)*LumDensity(Params!$C$5,Params!$C$4,Q116)</f>
        <v>166.30586947897373</v>
      </c>
      <c r="Z116">
        <f>(Params!$C$3/250)*LumDensity(Params!$C$5,Params!$C$4,R116)</f>
        <v>168.9550768330134</v>
      </c>
      <c r="AA116">
        <f>(Params!$C$3/250)*LumDensity(Params!$C$5,Params!$C$4,S116)</f>
        <v>168.61961812037583</v>
      </c>
      <c r="AB116">
        <f>(Params!$C$3/250)*LumDensity(Params!$C$5,Params!$C$4,T116)</f>
        <v>167.4009738698341</v>
      </c>
      <c r="AC116">
        <f>(Params!$C$3/250)*LumDensity(Params!$C$5,Params!$C$4,U116)</f>
        <v>165.46068973537797</v>
      </c>
      <c r="AD116">
        <f>(Params!$C$3/250)*LumDensity(Params!$C$5,Params!$C$4,V116)</f>
        <v>163.7515132557227</v>
      </c>
      <c r="AG116">
        <f>IntLum(Params!$C$7,Params!$C$6,Y116,$A116)*Params!$C$8/$A116</f>
        <v>20.427204826310444</v>
      </c>
      <c r="AH116">
        <f>IntLum(Params!$C$7,Params!$C$6,Z116,$A116)*Params!$C$8/$A116</f>
        <v>20.73936513969416</v>
      </c>
      <c r="AI116">
        <f>IntLum(Params!$C$7,Params!$C$6,AA116,$A116)*Params!$C$8/$A116</f>
        <v>20.699860906835124</v>
      </c>
      <c r="AJ116">
        <f>IntLum(Params!$C$7,Params!$C$6,AB116,$A116)*Params!$C$8/$A116</f>
        <v>20.556294020456054</v>
      </c>
      <c r="AK116">
        <f>IntLum(Params!$C$7,Params!$C$6,AC116,$A116)*Params!$C$8/$A116</f>
        <v>20.327526945070478</v>
      </c>
      <c r="AL116">
        <f>IntLum(Params!$C$7,Params!$C$6,AD116,$A116)*Params!$C$8/$A116</f>
        <v>20.12582046588377</v>
      </c>
    </row>
    <row r="117" spans="1:38" ht="12.75">
      <c r="A117">
        <v>33.25</v>
      </c>
      <c r="B117">
        <f>IF($A117/B$2-Params!$C$11&gt;0.01,$A117/B$2-Params!$C$11,0.01)</f>
        <v>15.875</v>
      </c>
      <c r="C117">
        <f>IF($A117/C$2-Params!$C$11&gt;0.01,$A117/C$2-Params!$C$11,0.01)</f>
        <v>10.333333333333334</v>
      </c>
      <c r="D117">
        <f>IF($A117/D$2-Params!$C$11&gt;0.01,$A117/D$2-Params!$C$11,0.01)</f>
        <v>7.5625</v>
      </c>
      <c r="E117">
        <f>IF($A117/E$2-Params!$C$11&gt;0.01,$A117/E$2-Params!$C$11,0.01)</f>
        <v>5.9</v>
      </c>
      <c r="F117">
        <f>IF($A117/F$2-Params!$C$11&gt;0.01,$A117/F$2-Params!$C$11,0.01)</f>
        <v>4.791666666666667</v>
      </c>
      <c r="G117">
        <f>IF($A117/G$2-Params!$C$11&gt;0.01,$A117/G$2-Params!$C$11,0.01)</f>
        <v>4</v>
      </c>
      <c r="I117">
        <f>VLOOKUP(B117,StackRate!$F$4:$G$1004,2)</f>
        <v>159.6</v>
      </c>
      <c r="J117">
        <f>VLOOKUP(C117,StackRate!$F$4:$G$1004,2)</f>
        <v>110.6</v>
      </c>
      <c r="K117">
        <f>VLOOKUP(D117,StackRate!$F$4:$G$1004,2)</f>
        <v>83.3</v>
      </c>
      <c r="L117">
        <f>VLOOKUP(E117,StackRate!$F$4:$G$1004,2)</f>
        <v>66.15</v>
      </c>
      <c r="M117">
        <f>VLOOKUP(F117,StackRate!$F$4:$G$1004,2)</f>
        <v>53.9</v>
      </c>
      <c r="N117">
        <f>VLOOKUP(G117,StackRate!$F$4:$G$1004,2)</f>
        <v>45.5</v>
      </c>
      <c r="Q117">
        <f>RecStash(Params!$C$10,Params!$C$9,I117*(1-Params!$C$18*0.01),Q$2,$A117,Params!$C$12,Params!$C$13)</f>
        <v>277.21517461378096</v>
      </c>
      <c r="R117">
        <f>RecStash(Params!$C$10,Params!$C$9,J117*(1-Params!$C$18*0.01),R$2,$A117,Params!$C$12,Params!$C$13)</f>
        <v>284.628487249054</v>
      </c>
      <c r="S117">
        <f>RecStash(Params!$C$10,Params!$C$9,K117*(1-Params!$C$18*0.01),S$2,$A117,Params!$C$12,Params!$C$13)</f>
        <v>284.2166855389591</v>
      </c>
      <c r="T117">
        <f>RecStash(Params!$C$10,Params!$C$9,L117*(1-Params!$C$18*0.01),T$2,$A117,Params!$C$12,Params!$C$13)</f>
        <v>281.3200926822969</v>
      </c>
      <c r="U117">
        <f>RecStash(Params!$C$10,Params!$C$9,M117*(1-Params!$C$18*0.01),U$2,$A117,Params!$C$12,Params!$C$13)</f>
        <v>274.81758598061054</v>
      </c>
      <c r="V117">
        <f>RecStash(Params!$C$10,Params!$C$9,N117*(1-Params!$C$18*0.01),V$2,$A117,Params!$C$12,Params!$C$13)</f>
        <v>270.4769172985882</v>
      </c>
      <c r="Y117">
        <f>(Params!$C$3/250)*LumDensity(Params!$C$5,Params!$C$4,Q117)</f>
        <v>166.91694501383563</v>
      </c>
      <c r="Z117">
        <f>(Params!$C$3/250)*LumDensity(Params!$C$5,Params!$C$4,R117)</f>
        <v>169.5284595930006</v>
      </c>
      <c r="AA117">
        <f>(Params!$C$3/250)*LumDensity(Params!$C$5,Params!$C$4,S117)</f>
        <v>169.38592361121226</v>
      </c>
      <c r="AB117">
        <f>(Params!$C$3/250)*LumDensity(Params!$C$5,Params!$C$4,T117)</f>
        <v>168.37492054601466</v>
      </c>
      <c r="AC117">
        <f>(Params!$C$3/250)*LumDensity(Params!$C$5,Params!$C$4,U117)</f>
        <v>166.05168969890323</v>
      </c>
      <c r="AD117">
        <f>(Params!$C$3/250)*LumDensity(Params!$C$5,Params!$C$4,V117)</f>
        <v>164.4595303210197</v>
      </c>
      <c r="AG117">
        <f>IntLum(Params!$C$7,Params!$C$6,Y117,$A117)*Params!$C$8/$A117</f>
        <v>20.396820397806547</v>
      </c>
      <c r="AH117">
        <f>IntLum(Params!$C$7,Params!$C$6,Z117,$A117)*Params!$C$8/$A117</f>
        <v>20.702880349279486</v>
      </c>
      <c r="AI117">
        <f>IntLum(Params!$C$7,Params!$C$6,AA117,$A117)*Params!$C$8/$A117</f>
        <v>20.68618623535808</v>
      </c>
      <c r="AJ117">
        <f>IntLum(Params!$C$7,Params!$C$6,AB117,$A117)*Params!$C$8/$A117</f>
        <v>20.567740358170866</v>
      </c>
      <c r="AK117">
        <f>IntLum(Params!$C$7,Params!$C$6,AC117,$A117)*Params!$C$8/$A117</f>
        <v>20.295325222082727</v>
      </c>
      <c r="AL117">
        <f>IntLum(Params!$C$7,Params!$C$6,AD117,$A117)*Params!$C$8/$A117</f>
        <v>20.108446056957828</v>
      </c>
    </row>
    <row r="118" spans="1:38" ht="12.75">
      <c r="A118">
        <v>33.5</v>
      </c>
      <c r="B118">
        <f>IF($A118/B$2-Params!$C$11&gt;0.01,$A118/B$2-Params!$C$11,0.01)</f>
        <v>16</v>
      </c>
      <c r="C118">
        <f>IF($A118/C$2-Params!$C$11&gt;0.01,$A118/C$2-Params!$C$11,0.01)</f>
        <v>10.416666666666666</v>
      </c>
      <c r="D118">
        <f>IF($A118/D$2-Params!$C$11&gt;0.01,$A118/D$2-Params!$C$11,0.01)</f>
        <v>7.625</v>
      </c>
      <c r="E118">
        <f>IF($A118/E$2-Params!$C$11&gt;0.01,$A118/E$2-Params!$C$11,0.01)</f>
        <v>5.95</v>
      </c>
      <c r="F118">
        <f>IF($A118/F$2-Params!$C$11&gt;0.01,$A118/F$2-Params!$C$11,0.01)</f>
        <v>4.833333333333333</v>
      </c>
      <c r="G118">
        <f>IF($A118/G$2-Params!$C$11&gt;0.01,$A118/G$2-Params!$C$11,0.01)</f>
        <v>4.035714285714286</v>
      </c>
      <c r="I118">
        <f>VLOOKUP(B118,StackRate!$F$4:$G$1004,2)</f>
        <v>161</v>
      </c>
      <c r="J118">
        <f>VLOOKUP(C118,StackRate!$F$4:$G$1004,2)</f>
        <v>111.3</v>
      </c>
      <c r="K118">
        <f>VLOOKUP(D118,StackRate!$F$4:$G$1004,2)</f>
        <v>84</v>
      </c>
      <c r="L118">
        <f>VLOOKUP(E118,StackRate!$F$4:$G$1004,2)</f>
        <v>66.5</v>
      </c>
      <c r="M118">
        <f>VLOOKUP(F118,StackRate!$F$4:$G$1004,2)</f>
        <v>54.6</v>
      </c>
      <c r="N118">
        <f>VLOOKUP(G118,StackRate!$F$4:$G$1004,2)</f>
        <v>45.85</v>
      </c>
      <c r="Q118">
        <f>RecStash(Params!$C$10,Params!$C$9,I118*(1-Params!$C$18*0.01),Q$2,$A118,Params!$C$12,Params!$C$13)</f>
        <v>279.4968927797902</v>
      </c>
      <c r="R118">
        <f>RecStash(Params!$C$10,Params!$C$9,J118*(1-Params!$C$18*0.01),R$2,$A118,Params!$C$12,Params!$C$13)</f>
        <v>286.2780458766009</v>
      </c>
      <c r="S118">
        <f>RecStash(Params!$C$10,Params!$C$9,K118*(1-Params!$C$18*0.01),S$2,$A118,Params!$C$12,Params!$C$13)</f>
        <v>286.4130124951523</v>
      </c>
      <c r="T118">
        <f>RecStash(Params!$C$10,Params!$C$9,L118*(1-Params!$C$18*0.01),T$2,$A118,Params!$C$12,Params!$C$13)</f>
        <v>282.65986679183294</v>
      </c>
      <c r="U118">
        <f>RecStash(Params!$C$10,Params!$C$9,M118*(1-Params!$C$18*0.01),U$2,$A118,Params!$C$12,Params!$C$13)</f>
        <v>278.12238039292714</v>
      </c>
      <c r="V118">
        <f>RecStash(Params!$C$10,Params!$C$9,N118*(1-Params!$C$18*0.01),V$2,$A118,Params!$C$12,Params!$C$13)</f>
        <v>272.3761409849673</v>
      </c>
      <c r="Y118">
        <f>(Params!$C$3/250)*LumDensity(Params!$C$5,Params!$C$4,Q118)</f>
        <v>167.7310121936326</v>
      </c>
      <c r="Z118">
        <f>(Params!$C$3/250)*LumDensity(Params!$C$5,Params!$C$4,R118)</f>
        <v>170.09643272502888</v>
      </c>
      <c r="AA118">
        <f>(Params!$C$3/250)*LumDensity(Params!$C$5,Params!$C$4,S118)</f>
        <v>170.1426927749874</v>
      </c>
      <c r="AB118">
        <f>(Params!$C$3/250)*LumDensity(Params!$C$5,Params!$C$4,T118)</f>
        <v>168.84437523906806</v>
      </c>
      <c r="AC118">
        <f>(Params!$C$3/250)*LumDensity(Params!$C$5,Params!$C$4,U118)</f>
        <v>167.24171079727344</v>
      </c>
      <c r="AD118">
        <f>(Params!$C$3/250)*LumDensity(Params!$C$5,Params!$C$4,V118)</f>
        <v>165.16023671742252</v>
      </c>
      <c r="AG118">
        <f>IntLum(Params!$C$7,Params!$C$6,Y118,$A118)*Params!$C$8/$A118</f>
        <v>20.39041384702184</v>
      </c>
      <c r="AH118">
        <f>IntLum(Params!$C$7,Params!$C$6,Z118,$A118)*Params!$C$8/$A118</f>
        <v>20.666131136225943</v>
      </c>
      <c r="AI118">
        <f>IntLum(Params!$C$7,Params!$C$6,AA118,$A118)*Params!$C$8/$A118</f>
        <v>20.67151993774845</v>
      </c>
      <c r="AJ118">
        <f>IntLum(Params!$C$7,Params!$C$6,AB118,$A118)*Params!$C$8/$A118</f>
        <v>20.520231063451703</v>
      </c>
      <c r="AK118">
        <f>IntLum(Params!$C$7,Params!$C$6,AC118,$A118)*Params!$C$8/$A118</f>
        <v>20.333338200869395</v>
      </c>
      <c r="AL118">
        <f>IntLum(Params!$C$7,Params!$C$6,AD118,$A118)*Params!$C$8/$A118</f>
        <v>20.090379717367846</v>
      </c>
    </row>
    <row r="119" spans="1:38" ht="12.75">
      <c r="A119">
        <v>33.75</v>
      </c>
      <c r="B119">
        <f>IF($A119/B$2-Params!$C$11&gt;0.01,$A119/B$2-Params!$C$11,0.01)</f>
        <v>16.125</v>
      </c>
      <c r="C119">
        <f>IF($A119/C$2-Params!$C$11&gt;0.01,$A119/C$2-Params!$C$11,0.01)</f>
        <v>10.5</v>
      </c>
      <c r="D119">
        <f>IF($A119/D$2-Params!$C$11&gt;0.01,$A119/D$2-Params!$C$11,0.01)</f>
        <v>7.6875</v>
      </c>
      <c r="E119">
        <f>IF($A119/E$2-Params!$C$11&gt;0.01,$A119/E$2-Params!$C$11,0.01)</f>
        <v>6</v>
      </c>
      <c r="F119">
        <f>IF($A119/F$2-Params!$C$11&gt;0.01,$A119/F$2-Params!$C$11,0.01)</f>
        <v>4.875</v>
      </c>
      <c r="G119">
        <f>IF($A119/G$2-Params!$C$11&gt;0.01,$A119/G$2-Params!$C$11,0.01)</f>
        <v>4.071428571428571</v>
      </c>
      <c r="I119">
        <f>VLOOKUP(B119,StackRate!$F$4:$G$1004,2)</f>
        <v>161.7</v>
      </c>
      <c r="J119">
        <f>VLOOKUP(C119,StackRate!$F$4:$G$1004,2)</f>
        <v>112.35</v>
      </c>
      <c r="K119">
        <f>VLOOKUP(D119,StackRate!$F$4:$G$1004,2)</f>
        <v>84.7</v>
      </c>
      <c r="L119">
        <f>VLOOKUP(E119,StackRate!$F$4:$G$1004,2)</f>
        <v>67.2</v>
      </c>
      <c r="M119">
        <f>VLOOKUP(F119,StackRate!$F$4:$G$1004,2)</f>
        <v>54.95</v>
      </c>
      <c r="N119">
        <f>VLOOKUP(G119,StackRate!$F$4:$G$1004,2)</f>
        <v>46.2</v>
      </c>
      <c r="Q119">
        <f>RecStash(Params!$C$10,Params!$C$9,I119*(1-Params!$C$18*0.01),Q$2,$A119,Params!$C$12,Params!$C$13)</f>
        <v>280.6026259046054</v>
      </c>
      <c r="R119">
        <f>RecStash(Params!$C$10,Params!$C$9,J119*(1-Params!$C$18*0.01),R$2,$A119,Params!$C$12,Params!$C$13)</f>
        <v>288.78396139190914</v>
      </c>
      <c r="S119">
        <f>RecStash(Params!$C$10,Params!$C$9,K119*(1-Params!$C$18*0.01),S$2,$A119,Params!$C$12,Params!$C$13)</f>
        <v>288.60629605168884</v>
      </c>
      <c r="T119">
        <f>RecStash(Params!$C$10,Params!$C$9,L119*(1-Params!$C$18*0.01),T$2,$A119,Params!$C$12,Params!$C$13)</f>
        <v>285.40399525797244</v>
      </c>
      <c r="U119">
        <f>RecStash(Params!$C$10,Params!$C$9,M119*(1-Params!$C$18*0.01),U$2,$A119,Params!$C$12,Params!$C$13)</f>
        <v>279.73854245510523</v>
      </c>
      <c r="V119">
        <f>RecStash(Params!$C$10,Params!$C$9,N119*(1-Params!$C$18*0.01),V$2,$A119,Params!$C$12,Params!$C$13)</f>
        <v>274.2727524021231</v>
      </c>
      <c r="Y119">
        <f>(Params!$C$3/250)*LumDensity(Params!$C$5,Params!$C$4,Q119)</f>
        <v>168.122225706557</v>
      </c>
      <c r="Z119">
        <f>(Params!$C$3/250)*LumDensity(Params!$C$5,Params!$C$4,R119)</f>
        <v>170.95012439205013</v>
      </c>
      <c r="AA119">
        <f>(Params!$C$3/250)*LumDensity(Params!$C$5,Params!$C$4,S119)</f>
        <v>170.88996214073225</v>
      </c>
      <c r="AB119">
        <f>(Params!$C$3/250)*LumDensity(Params!$C$5,Params!$C$4,T119)</f>
        <v>169.79607615181843</v>
      </c>
      <c r="AC119">
        <f>(Params!$C$3/250)*LumDensity(Params!$C$5,Params!$C$4,U119)</f>
        <v>167.81669226007216</v>
      </c>
      <c r="AD119">
        <f>(Params!$C$3/250)*LumDensity(Params!$C$5,Params!$C$4,V119)</f>
        <v>165.85365985485356</v>
      </c>
      <c r="AG119">
        <f>IntLum(Params!$C$7,Params!$C$6,Y119,$A119)*Params!$C$8/$A119</f>
        <v>20.334992979889865</v>
      </c>
      <c r="AH119">
        <f>IntLum(Params!$C$7,Params!$C$6,Z119,$A119)*Params!$C$8/$A119</f>
        <v>20.662852291116767</v>
      </c>
      <c r="AI119">
        <f>IntLum(Params!$C$7,Params!$C$6,AA119,$A119)*Params!$C$8/$A119</f>
        <v>20.65588221430212</v>
      </c>
      <c r="AJ119">
        <f>IntLum(Params!$C$7,Params!$C$6,AB119,$A119)*Params!$C$8/$A119</f>
        <v>20.52911266839371</v>
      </c>
      <c r="AK119">
        <f>IntLum(Params!$C$7,Params!$C$6,AC119,$A119)*Params!$C$8/$A119</f>
        <v>20.29954159358525</v>
      </c>
      <c r="AL119">
        <f>IntLum(Params!$C$7,Params!$C$6,AD119,$A119)*Params!$C$8/$A119</f>
        <v>20.07163568967545</v>
      </c>
    </row>
    <row r="120" spans="1:38" ht="12.75">
      <c r="A120">
        <v>34</v>
      </c>
      <c r="B120">
        <f>IF($A120/B$2-Params!$C$11&gt;0.01,$A120/B$2-Params!$C$11,0.01)</f>
        <v>16.25</v>
      </c>
      <c r="C120">
        <f>IF($A120/C$2-Params!$C$11&gt;0.01,$A120/C$2-Params!$C$11,0.01)</f>
        <v>10.583333333333334</v>
      </c>
      <c r="D120">
        <f>IF($A120/D$2-Params!$C$11&gt;0.01,$A120/D$2-Params!$C$11,0.01)</f>
        <v>7.75</v>
      </c>
      <c r="E120">
        <f>IF($A120/E$2-Params!$C$11&gt;0.01,$A120/E$2-Params!$C$11,0.01)</f>
        <v>6.05</v>
      </c>
      <c r="F120">
        <f>IF($A120/F$2-Params!$C$11&gt;0.01,$A120/F$2-Params!$C$11,0.01)</f>
        <v>4.916666666666667</v>
      </c>
      <c r="G120">
        <f>IF($A120/G$2-Params!$C$11&gt;0.01,$A120/G$2-Params!$C$11,0.01)</f>
        <v>4.107142857142857</v>
      </c>
      <c r="I120">
        <f>VLOOKUP(B120,StackRate!$F$4:$G$1004,2)</f>
        <v>162.75</v>
      </c>
      <c r="J120">
        <f>VLOOKUP(C120,StackRate!$F$4:$G$1004,2)</f>
        <v>113.4</v>
      </c>
      <c r="K120">
        <f>VLOOKUP(D120,StackRate!$F$4:$G$1004,2)</f>
        <v>85.4</v>
      </c>
      <c r="L120">
        <f>VLOOKUP(E120,StackRate!$F$4:$G$1004,2)</f>
        <v>67.55</v>
      </c>
      <c r="M120">
        <f>VLOOKUP(F120,StackRate!$F$4:$G$1004,2)</f>
        <v>55.3</v>
      </c>
      <c r="N120">
        <f>VLOOKUP(G120,StackRate!$F$4:$G$1004,2)</f>
        <v>46.55</v>
      </c>
      <c r="Q120">
        <f>RecStash(Params!$C$10,Params!$C$9,I120*(1-Params!$C$18*0.01),Q$2,$A120,Params!$C$12,Params!$C$13)</f>
        <v>282.29391949473154</v>
      </c>
      <c r="R120">
        <f>RecStash(Params!$C$10,Params!$C$9,J120*(1-Params!$C$18*0.01),R$2,$A120,Params!$C$12,Params!$C$13)</f>
        <v>291.286385356863</v>
      </c>
      <c r="S120">
        <f>RecStash(Params!$C$10,Params!$C$9,K120*(1-Params!$C$18*0.01),S$2,$A120,Params!$C$12,Params!$C$13)</f>
        <v>290.796539984007</v>
      </c>
      <c r="T120">
        <f>RecStash(Params!$C$10,Params!$C$9,L120*(1-Params!$C$18*0.01),T$2,$A120,Params!$C$12,Params!$C$13)</f>
        <v>286.7396915759533</v>
      </c>
      <c r="U120">
        <f>RecStash(Params!$C$10,Params!$C$9,M120*(1-Params!$C$18*0.01),U$2,$A120,Params!$C$12,Params!$C$13)</f>
        <v>281.35271008856074</v>
      </c>
      <c r="V120">
        <f>RecStash(Params!$C$10,Params!$C$9,N120*(1-Params!$C$18*0.01),V$2,$A120,Params!$C$12,Params!$C$13)</f>
        <v>276.1667549683513</v>
      </c>
      <c r="Y120">
        <f>(Params!$C$3/250)*LumDensity(Params!$C$5,Params!$C$4,Q120)</f>
        <v>168.71646071572565</v>
      </c>
      <c r="Z120">
        <f>(Params!$C$3/250)*LumDensity(Params!$C$5,Params!$C$4,R120)</f>
        <v>171.79162513310592</v>
      </c>
      <c r="AA120">
        <f>(Params!$C$3/250)*LumDensity(Params!$C$5,Params!$C$4,S120)</f>
        <v>171.62776812907546</v>
      </c>
      <c r="AB120">
        <f>(Params!$C$3/250)*LumDensity(Params!$C$5,Params!$C$4,T120)</f>
        <v>170.25453023333657</v>
      </c>
      <c r="AC120">
        <f>(Params!$C$3/250)*LumDensity(Params!$C$5,Params!$C$4,U120)</f>
        <v>168.3863870586414</v>
      </c>
      <c r="AD120">
        <f>(Params!$C$3/250)*LumDensity(Params!$C$5,Params!$C$4,V120)</f>
        <v>166.53982706017229</v>
      </c>
      <c r="AG120">
        <f>IntLum(Params!$C$7,Params!$C$6,Y120,$A120)*Params!$C$8/$A120</f>
        <v>20.303564631634682</v>
      </c>
      <c r="AH120">
        <f>IntLum(Params!$C$7,Params!$C$6,Z120,$A120)*Params!$C$8/$A120</f>
        <v>20.658173577587625</v>
      </c>
      <c r="AI120">
        <f>IntLum(Params!$C$7,Params!$C$6,AA120,$A120)*Params!$C$8/$A120</f>
        <v>20.639292830519718</v>
      </c>
      <c r="AJ120">
        <f>IntLum(Params!$C$7,Params!$C$6,AB120,$A120)*Params!$C$8/$A120</f>
        <v>20.480995807131105</v>
      </c>
      <c r="AK120">
        <f>IntLum(Params!$C$7,Params!$C$6,AC120,$A120)*Params!$C$8/$A120</f>
        <v>20.26546906372906</v>
      </c>
      <c r="AL120">
        <f>IntLum(Params!$C$7,Params!$C$6,AD120,$A120)*Params!$C$8/$A120</f>
        <v>20.052227912256768</v>
      </c>
    </row>
    <row r="121" spans="1:38" ht="12.75">
      <c r="A121">
        <v>34.25</v>
      </c>
      <c r="B121">
        <f>IF($A121/B$2-Params!$C$11&gt;0.01,$A121/B$2-Params!$C$11,0.01)</f>
        <v>16.375</v>
      </c>
      <c r="C121">
        <f>IF($A121/C$2-Params!$C$11&gt;0.01,$A121/C$2-Params!$C$11,0.01)</f>
        <v>10.666666666666666</v>
      </c>
      <c r="D121">
        <f>IF($A121/D$2-Params!$C$11&gt;0.01,$A121/D$2-Params!$C$11,0.01)</f>
        <v>7.8125</v>
      </c>
      <c r="E121">
        <f>IF($A121/E$2-Params!$C$11&gt;0.01,$A121/E$2-Params!$C$11,0.01)</f>
        <v>6.1</v>
      </c>
      <c r="F121">
        <f>IF($A121/F$2-Params!$C$11&gt;0.01,$A121/F$2-Params!$C$11,0.01)</f>
        <v>4.958333333333333</v>
      </c>
      <c r="G121">
        <f>IF($A121/G$2-Params!$C$11&gt;0.01,$A121/G$2-Params!$C$11,0.01)</f>
        <v>4.142857142857143</v>
      </c>
      <c r="I121">
        <f>VLOOKUP(B121,StackRate!$F$4:$G$1004,2)</f>
        <v>163.8</v>
      </c>
      <c r="J121">
        <f>VLOOKUP(C121,StackRate!$F$4:$G$1004,2)</f>
        <v>114.1</v>
      </c>
      <c r="K121">
        <f>VLOOKUP(D121,StackRate!$F$4:$G$1004,2)</f>
        <v>86.1</v>
      </c>
      <c r="L121">
        <f>VLOOKUP(E121,StackRate!$F$4:$G$1004,2)</f>
        <v>67.9</v>
      </c>
      <c r="M121">
        <f>VLOOKUP(F121,StackRate!$F$4:$G$1004,2)</f>
        <v>56</v>
      </c>
      <c r="N121">
        <f>VLOOKUP(G121,StackRate!$F$4:$G$1004,2)</f>
        <v>46.9</v>
      </c>
      <c r="Q121">
        <f>RecStash(Params!$C$10,Params!$C$9,I121*(1-Params!$C$18*0.01),Q$2,$A121,Params!$C$12,Params!$C$13)</f>
        <v>283.98359341677474</v>
      </c>
      <c r="R121">
        <f>RecStash(Params!$C$10,Params!$C$9,J121*(1-Params!$C$18*0.01),R$2,$A121,Params!$C$12,Params!$C$13)</f>
        <v>292.9290872792331</v>
      </c>
      <c r="S121">
        <f>RecStash(Params!$C$10,Params!$C$9,K121*(1-Params!$C$18*0.01),S$2,$A121,Params!$C$12,Params!$C$13)</f>
        <v>292.9837480634698</v>
      </c>
      <c r="T121">
        <f>RecStash(Params!$C$10,Params!$C$9,L121*(1-Params!$C$18*0.01),T$2,$A121,Params!$C$12,Params!$C$13)</f>
        <v>288.07392832324956</v>
      </c>
      <c r="U121">
        <f>RecStash(Params!$C$10,Params!$C$9,M121*(1-Params!$C$18*0.01),U$2,$A121,Params!$C$12,Params!$C$13)</f>
        <v>284.6438195377751</v>
      </c>
      <c r="V121">
        <f>RecStash(Params!$C$10,Params!$C$9,N121*(1-Params!$C$18*0.01),V$2,$A121,Params!$C$12,Params!$C$13)</f>
        <v>278.05815209777097</v>
      </c>
      <c r="Y121">
        <f>(Params!$C$3/250)*LumDensity(Params!$C$5,Params!$C$4,Q121)</f>
        <v>169.30511201875663</v>
      </c>
      <c r="Z121">
        <f>(Params!$C$3/250)*LumDensity(Params!$C$5,Params!$C$4,R121)</f>
        <v>172.33804636814855</v>
      </c>
      <c r="AA121">
        <f>(Params!$C$3/250)*LumDensity(Params!$C$5,Params!$C$4,S121)</f>
        <v>172.3561470525252</v>
      </c>
      <c r="AB121">
        <f>(Params!$C$3/250)*LumDensity(Params!$C$5,Params!$C$4,T121)</f>
        <v>170.70935633613158</v>
      </c>
      <c r="AC121">
        <f>(Params!$C$3/250)*LumDensity(Params!$C$5,Params!$C$4,U121)</f>
        <v>169.5337607742826</v>
      </c>
      <c r="AD121">
        <f>(Params!$C$3/250)*LumDensity(Params!$C$5,Params!$C$4,V121)</f>
        <v>167.21876557740322</v>
      </c>
      <c r="AG121">
        <f>IntLum(Params!$C$7,Params!$C$6,Y121,$A121)*Params!$C$8/$A121</f>
        <v>20.27180269745829</v>
      </c>
      <c r="AH121">
        <f>IntLum(Params!$C$7,Params!$C$6,Z121,$A121)*Params!$C$8/$A121</f>
        <v>20.619696525442475</v>
      </c>
      <c r="AI121">
        <f>IntLum(Params!$C$7,Params!$C$6,AA121,$A121)*Params!$C$8/$A121</f>
        <v>20.621771128080756</v>
      </c>
      <c r="AJ121">
        <f>IntLum(Params!$C$7,Params!$C$6,AB121,$A121)*Params!$C$8/$A121</f>
        <v>20.432945072912705</v>
      </c>
      <c r="AK121">
        <f>IntLum(Params!$C$7,Params!$C$6,AC121,$A121)*Params!$C$8/$A121</f>
        <v>20.29804900404337</v>
      </c>
      <c r="AL121">
        <f>IntLum(Params!$C$7,Params!$C$6,AD121,$A121)*Params!$C$8/$A121</f>
        <v>20.032170026963048</v>
      </c>
    </row>
    <row r="122" spans="1:38" ht="12.75">
      <c r="A122">
        <v>34.5</v>
      </c>
      <c r="B122">
        <f>IF($A122/B$2-Params!$C$11&gt;0.01,$A122/B$2-Params!$C$11,0.01)</f>
        <v>16.5</v>
      </c>
      <c r="C122">
        <f>IF($A122/C$2-Params!$C$11&gt;0.01,$A122/C$2-Params!$C$11,0.01)</f>
        <v>10.75</v>
      </c>
      <c r="D122">
        <f>IF($A122/D$2-Params!$C$11&gt;0.01,$A122/D$2-Params!$C$11,0.01)</f>
        <v>7.875</v>
      </c>
      <c r="E122">
        <f>IF($A122/E$2-Params!$C$11&gt;0.01,$A122/E$2-Params!$C$11,0.01)</f>
        <v>6.15</v>
      </c>
      <c r="F122">
        <f>IF($A122/F$2-Params!$C$11&gt;0.01,$A122/F$2-Params!$C$11,0.01)</f>
        <v>5</v>
      </c>
      <c r="G122">
        <f>IF($A122/G$2-Params!$C$11&gt;0.01,$A122/G$2-Params!$C$11,0.01)</f>
        <v>4.178571428571429</v>
      </c>
      <c r="I122">
        <f>VLOOKUP(B122,StackRate!$F$4:$G$1004,2)</f>
        <v>164.85</v>
      </c>
      <c r="J122">
        <f>VLOOKUP(C122,StackRate!$F$4:$G$1004,2)</f>
        <v>114.8</v>
      </c>
      <c r="K122">
        <f>VLOOKUP(D122,StackRate!$F$4:$G$1004,2)</f>
        <v>86.45</v>
      </c>
      <c r="L122">
        <f>VLOOKUP(E122,StackRate!$F$4:$G$1004,2)</f>
        <v>68.6</v>
      </c>
      <c r="M122">
        <f>VLOOKUP(F122,StackRate!$F$4:$G$1004,2)</f>
        <v>56.35</v>
      </c>
      <c r="N122">
        <f>VLOOKUP(G122,StackRate!$F$4:$G$1004,2)</f>
        <v>47.25</v>
      </c>
      <c r="Q122">
        <f>RecStash(Params!$C$10,Params!$C$9,I122*(1-Params!$C$18*0.01),Q$2,$A122,Params!$C$12,Params!$C$13)</f>
        <v>285.67164894625455</v>
      </c>
      <c r="R122">
        <f>RecStash(Params!$C$10,Params!$C$9,J122*(1-Params!$C$18*0.01),R$2,$A122,Params!$C$12,Params!$C$13)</f>
        <v>294.5699832138991</v>
      </c>
      <c r="S122">
        <f>RecStash(Params!$C$10,Params!$C$9,K122*(1-Params!$C$18*0.01),S$2,$A122,Params!$C$12,Params!$C$13)</f>
        <v>294.04068459907046</v>
      </c>
      <c r="T122">
        <f>RecStash(Params!$C$10,Params!$C$9,L122*(1-Params!$C$18*0.01),T$2,$A122,Params!$C$12,Params!$C$13)</f>
        <v>290.8082530092135</v>
      </c>
      <c r="U122">
        <f>RecStash(Params!$C$10,Params!$C$9,M122*(1-Params!$C$18*0.01),U$2,$A122,Params!$C$12,Params!$C$13)</f>
        <v>286.25239040556966</v>
      </c>
      <c r="V122">
        <f>RecStash(Params!$C$10,Params!$C$9,N122*(1-Params!$C$18*0.01),V$2,$A122,Params!$C$12,Params!$C$13)</f>
        <v>279.94694720032885</v>
      </c>
      <c r="Y122">
        <f>(Params!$C$3/250)*LumDensity(Params!$C$5,Params!$C$4,Q122)</f>
        <v>169.8881944680546</v>
      </c>
      <c r="Z122">
        <f>(Params!$C$3/250)*LumDensity(Params!$C$5,Params!$C$4,R122)</f>
        <v>172.87913724368616</v>
      </c>
      <c r="AA122">
        <f>(Params!$C$3/250)*LumDensity(Params!$C$5,Params!$C$4,S122)</f>
        <v>172.70511573881777</v>
      </c>
      <c r="AB122">
        <f>(Params!$C$3/250)*LumDensity(Params!$C$5,Params!$C$4,T122)</f>
        <v>171.6316911411316</v>
      </c>
      <c r="AC122">
        <f>(Params!$C$3/250)*LumDensity(Params!$C$5,Params!$C$4,U122)</f>
        <v>170.08763564916697</v>
      </c>
      <c r="AD122">
        <f>(Params!$C$3/250)*LumDensity(Params!$C$5,Params!$C$4,V122)</f>
        <v>167.8905025679633</v>
      </c>
      <c r="AG122">
        <f>IntLum(Params!$C$7,Params!$C$6,Y122,$A122)*Params!$C$8/$A122</f>
        <v>20.23971412283384</v>
      </c>
      <c r="AH122">
        <f>IntLum(Params!$C$7,Params!$C$6,Z122,$A122)*Params!$C$8/$A122</f>
        <v>20.580990563443617</v>
      </c>
      <c r="AI122">
        <f>IntLum(Params!$C$7,Params!$C$6,AA122,$A122)*Params!$C$8/$A122</f>
        <v>20.56114867851786</v>
      </c>
      <c r="AJ122">
        <f>IntLum(Params!$C$7,Params!$C$6,AB122,$A122)*Params!$C$8/$A122</f>
        <v>20.438717362815765</v>
      </c>
      <c r="AK122">
        <f>IntLum(Params!$C$7,Params!$C$6,AC122,$A122)*Params!$C$8/$A122</f>
        <v>20.262487531891928</v>
      </c>
      <c r="AL122">
        <f>IntLum(Params!$C$7,Params!$C$6,AD122,$A122)*Params!$C$8/$A122</f>
        <v>20.011475386552277</v>
      </c>
    </row>
    <row r="123" spans="1:38" ht="12.75">
      <c r="A123">
        <v>34.75</v>
      </c>
      <c r="B123">
        <f>IF($A123/B$2-Params!$C$11&gt;0.01,$A123/B$2-Params!$C$11,0.01)</f>
        <v>16.625</v>
      </c>
      <c r="C123">
        <f>IF($A123/C$2-Params!$C$11&gt;0.01,$A123/C$2-Params!$C$11,0.01)</f>
        <v>10.833333333333334</v>
      </c>
      <c r="D123">
        <f>IF($A123/D$2-Params!$C$11&gt;0.01,$A123/D$2-Params!$C$11,0.01)</f>
        <v>7.9375</v>
      </c>
      <c r="E123">
        <f>IF($A123/E$2-Params!$C$11&gt;0.01,$A123/E$2-Params!$C$11,0.01)</f>
        <v>6.2</v>
      </c>
      <c r="F123">
        <f>IF($A123/F$2-Params!$C$11&gt;0.01,$A123/F$2-Params!$C$11,0.01)</f>
        <v>5.041666666666667</v>
      </c>
      <c r="G123">
        <f>IF($A123/G$2-Params!$C$11&gt;0.01,$A123/G$2-Params!$C$11,0.01)</f>
        <v>4.214285714285714</v>
      </c>
      <c r="I123">
        <f>VLOOKUP(B123,StackRate!$F$4:$G$1004,2)</f>
        <v>165.55</v>
      </c>
      <c r="J123">
        <f>VLOOKUP(C123,StackRate!$F$4:$G$1004,2)</f>
        <v>115.5</v>
      </c>
      <c r="K123">
        <f>VLOOKUP(D123,StackRate!$F$4:$G$1004,2)</f>
        <v>87.15</v>
      </c>
      <c r="L123">
        <f>VLOOKUP(E123,StackRate!$F$4:$G$1004,2)</f>
        <v>68.95</v>
      </c>
      <c r="M123">
        <f>VLOOKUP(F123,StackRate!$F$4:$G$1004,2)</f>
        <v>57.05</v>
      </c>
      <c r="N123">
        <f>VLOOKUP(G123,StackRate!$F$4:$G$1004,2)</f>
        <v>47.6</v>
      </c>
      <c r="Q123">
        <f>RecStash(Params!$C$10,Params!$C$9,I123*(1-Params!$C$18*0.01),Q$2,$A123,Params!$C$12,Params!$C$13)</f>
        <v>286.77285062734967</v>
      </c>
      <c r="R123">
        <f>RecStash(Params!$C$10,Params!$C$9,J123*(1-Params!$C$18*0.01),R$2,$A123,Params!$C$12,Params!$C$13)</f>
        <v>296.20907493177015</v>
      </c>
      <c r="S123">
        <f>RecStash(Params!$C$10,Params!$C$9,K123*(1-Params!$C$18*0.01),S$2,$A123,Params!$C$12,Params!$C$13)</f>
        <v>296.2230920377241</v>
      </c>
      <c r="T123">
        <f>RecStash(Params!$C$10,Params!$C$9,L123*(1-Params!$C$18*0.01),T$2,$A123,Params!$C$12,Params!$C$13)</f>
        <v>292.1384268846648</v>
      </c>
      <c r="U123">
        <f>RecStash(Params!$C$10,Params!$C$9,M123*(1-Params!$C$18*0.01),U$2,$A123,Params!$C$12,Params!$C$13)</f>
        <v>289.5334635528313</v>
      </c>
      <c r="V123">
        <f>RecStash(Params!$C$10,Params!$C$9,N123*(1-Params!$C$18*0.01),V$2,$A123,Params!$C$12,Params!$C$13)</f>
        <v>281.8331436818045</v>
      </c>
      <c r="Y123">
        <f>(Params!$C$3/250)*LumDensity(Params!$C$5,Params!$C$4,Q123)</f>
        <v>170.26587164658045</v>
      </c>
      <c r="Z123">
        <f>(Params!$C$3/250)*LumDensity(Params!$C$5,Params!$C$4,R123)</f>
        <v>173.41491394386983</v>
      </c>
      <c r="AA123">
        <f>(Params!$C$3/250)*LumDensity(Params!$C$5,Params!$C$4,S123)</f>
        <v>173.4194754331551</v>
      </c>
      <c r="AB123">
        <f>(Params!$C$3/250)*LumDensity(Params!$C$5,Params!$C$4,T123)</f>
        <v>172.0756358797975</v>
      </c>
      <c r="AC123">
        <f>(Params!$C$3/250)*LumDensity(Params!$C$5,Params!$C$4,U123)</f>
        <v>171.2033159388431</v>
      </c>
      <c r="AD123">
        <f>(Params!$C$3/250)*LumDensity(Params!$C$5,Params!$C$4,V123)</f>
        <v>168.55506511088865</v>
      </c>
      <c r="AG123">
        <f>IntLum(Params!$C$7,Params!$C$6,Y123,$A123)*Params!$C$8/$A123</f>
        <v>20.18460247331982</v>
      </c>
      <c r="AH123">
        <f>IntLum(Params!$C$7,Params!$C$6,Z123,$A123)*Params!$C$8/$A123</f>
        <v>20.542061129284466</v>
      </c>
      <c r="AI123">
        <f>IntLum(Params!$C$7,Params!$C$6,AA123,$A123)*Params!$C$8/$A123</f>
        <v>20.542578494062653</v>
      </c>
      <c r="AJ123">
        <f>IntLum(Params!$C$7,Params!$C$6,AB123,$A123)*Params!$C$8/$A123</f>
        <v>20.390106756369715</v>
      </c>
      <c r="AK123">
        <f>IntLum(Params!$C$7,Params!$C$6,AC123,$A123)*Params!$C$8/$A123</f>
        <v>20.291076334856843</v>
      </c>
      <c r="AL123">
        <f>IntLum(Params!$C$7,Params!$C$6,AD123,$A123)*Params!$C$8/$A123</f>
        <v>19.99015706189994</v>
      </c>
    </row>
    <row r="124" spans="1:38" ht="12.75">
      <c r="A124">
        <v>35</v>
      </c>
      <c r="B124">
        <f>IF($A124/B$2-Params!$C$11&gt;0.01,$A124/B$2-Params!$C$11,0.01)</f>
        <v>16.75</v>
      </c>
      <c r="C124">
        <f>IF($A124/C$2-Params!$C$11&gt;0.01,$A124/C$2-Params!$C$11,0.01)</f>
        <v>10.916666666666666</v>
      </c>
      <c r="D124">
        <f>IF($A124/D$2-Params!$C$11&gt;0.01,$A124/D$2-Params!$C$11,0.01)</f>
        <v>8</v>
      </c>
      <c r="E124">
        <f>IF($A124/E$2-Params!$C$11&gt;0.01,$A124/E$2-Params!$C$11,0.01)</f>
        <v>6.25</v>
      </c>
      <c r="F124">
        <f>IF($A124/F$2-Params!$C$11&gt;0.01,$A124/F$2-Params!$C$11,0.01)</f>
        <v>5.083333333333333</v>
      </c>
      <c r="G124">
        <f>IF($A124/G$2-Params!$C$11&gt;0.01,$A124/G$2-Params!$C$11,0.01)</f>
        <v>4.25</v>
      </c>
      <c r="I124">
        <f>VLOOKUP(B124,StackRate!$F$4:$G$1004,2)</f>
        <v>166.6</v>
      </c>
      <c r="J124">
        <f>VLOOKUP(C124,StackRate!$F$4:$G$1004,2)</f>
        <v>116.2</v>
      </c>
      <c r="K124">
        <f>VLOOKUP(D124,StackRate!$F$4:$G$1004,2)</f>
        <v>87.85</v>
      </c>
      <c r="L124">
        <f>VLOOKUP(E124,StackRate!$F$4:$G$1004,2)</f>
        <v>70</v>
      </c>
      <c r="M124">
        <f>VLOOKUP(F124,StackRate!$F$4:$G$1004,2)</f>
        <v>57.4</v>
      </c>
      <c r="N124">
        <f>VLOOKUP(G124,StackRate!$F$4:$G$1004,2)</f>
        <v>47.95</v>
      </c>
      <c r="Q124">
        <f>RecStash(Params!$C$10,Params!$C$9,I124*(1-Params!$C$18*0.01),Q$2,$A124,Params!$C$12,Params!$C$13)</f>
        <v>288.45807919916723</v>
      </c>
      <c r="R124">
        <f>RecStash(Params!$C$10,Params!$C$9,J124*(1-Params!$C$18*0.01),R$2,$A124,Params!$C$12,Params!$C$13)</f>
        <v>297.84636420224786</v>
      </c>
      <c r="S124">
        <f>RecStash(Params!$C$10,Params!$C$9,K124*(1-Params!$C$18*0.01),S$2,$A124,Params!$C$12,Params!$C$13)</f>
        <v>298.4024735454521</v>
      </c>
      <c r="T124">
        <f>RecStash(Params!$C$10,Params!$C$9,L124*(1-Params!$C$18*0.01),T$2,$A124,Params!$C$12,Params!$C$13)</f>
        <v>296.26319585597815</v>
      </c>
      <c r="U124">
        <f>RecStash(Params!$C$10,Params!$C$9,M124*(1-Params!$C$18*0.01),U$2,$A124,Params!$C$12,Params!$C$13)</f>
        <v>291.136454811194</v>
      </c>
      <c r="V124">
        <f>RecStash(Params!$C$10,Params!$C$9,N124*(1-Params!$C$18*0.01),V$2,$A124,Params!$C$12,Params!$C$13)</f>
        <v>283.71674494381443</v>
      </c>
      <c r="Y124">
        <f>(Params!$C$3/250)*LumDensity(Params!$C$5,Params!$C$4,Q124)</f>
        <v>170.83972953868926</v>
      </c>
      <c r="Z124">
        <f>(Params!$C$3/250)*LumDensity(Params!$C$5,Params!$C$4,R124)</f>
        <v>173.94539261482487</v>
      </c>
      <c r="AA124">
        <f>(Params!$C$3/250)*LumDensity(Params!$C$5,Params!$C$4,S124)</f>
        <v>174.1245002915387</v>
      </c>
      <c r="AB124">
        <f>(Params!$C$3/250)*LumDensity(Params!$C$5,Params!$C$4,T124)</f>
        <v>173.4325242345347</v>
      </c>
      <c r="AC124">
        <f>(Params!$C$3/250)*LumDensity(Params!$C$5,Params!$C$4,U124)</f>
        <v>171.74151696074938</v>
      </c>
      <c r="AD124">
        <f>(Params!$C$3/250)*LumDensity(Params!$C$5,Params!$C$4,V124)</f>
        <v>169.21248020306086</v>
      </c>
      <c r="AG124">
        <f>IntLum(Params!$C$7,Params!$C$6,Y124,$A124)*Params!$C$8/$A124</f>
        <v>20.152210195513685</v>
      </c>
      <c r="AH124">
        <f>IntLum(Params!$C$7,Params!$C$6,Z124,$A124)*Params!$C$8/$A124</f>
        <v>20.50291354710412</v>
      </c>
      <c r="AI124">
        <f>IntLum(Params!$C$7,Params!$C$6,AA124,$A124)*Params!$C$8/$A124</f>
        <v>20.523121711162716</v>
      </c>
      <c r="AJ124">
        <f>IntLum(Params!$C$7,Params!$C$6,AB124,$A124)*Params!$C$8/$A124</f>
        <v>20.445037722478176</v>
      </c>
      <c r="AK124">
        <f>IntLum(Params!$C$7,Params!$C$6,AC124,$A124)*Params!$C$8/$A124</f>
        <v>20.25410210743892</v>
      </c>
      <c r="AL124">
        <f>IntLum(Params!$C$7,Params!$C$6,AD124,$A124)*Params!$C$8/$A124</f>
        <v>19.9682278489965</v>
      </c>
    </row>
    <row r="125" spans="1:38" ht="12.75">
      <c r="A125">
        <v>35.25</v>
      </c>
      <c r="B125">
        <f>IF($A125/B$2-Params!$C$11&gt;0.01,$A125/B$2-Params!$C$11,0.01)</f>
        <v>16.875</v>
      </c>
      <c r="C125">
        <f>IF($A125/C$2-Params!$C$11&gt;0.01,$A125/C$2-Params!$C$11,0.01)</f>
        <v>11</v>
      </c>
      <c r="D125">
        <f>IF($A125/D$2-Params!$C$11&gt;0.01,$A125/D$2-Params!$C$11,0.01)</f>
        <v>8.0625</v>
      </c>
      <c r="E125">
        <f>IF($A125/E$2-Params!$C$11&gt;0.01,$A125/E$2-Params!$C$11,0.01)</f>
        <v>6.3</v>
      </c>
      <c r="F125">
        <f>IF($A125/F$2-Params!$C$11&gt;0.01,$A125/F$2-Params!$C$11,0.01)</f>
        <v>5.125</v>
      </c>
      <c r="G125">
        <f>IF($A125/G$2-Params!$C$11&gt;0.01,$A125/G$2-Params!$C$11,0.01)</f>
        <v>4.285714285714286</v>
      </c>
      <c r="I125">
        <f>VLOOKUP(B125,StackRate!$F$4:$G$1004,2)</f>
        <v>167.65</v>
      </c>
      <c r="J125">
        <f>VLOOKUP(C125,StackRate!$F$4:$G$1004,2)</f>
        <v>116.9</v>
      </c>
      <c r="K125">
        <f>VLOOKUP(D125,StackRate!$F$4:$G$1004,2)</f>
        <v>88.55</v>
      </c>
      <c r="L125">
        <f>VLOOKUP(E125,StackRate!$F$4:$G$1004,2)</f>
        <v>70.35</v>
      </c>
      <c r="M125">
        <f>VLOOKUP(F125,StackRate!$F$4:$G$1004,2)</f>
        <v>57.75</v>
      </c>
      <c r="N125">
        <f>VLOOKUP(G125,StackRate!$F$4:$G$1004,2)</f>
        <v>48.3</v>
      </c>
      <c r="Q125">
        <f>RecStash(Params!$C$10,Params!$C$9,I125*(1-Params!$C$18*0.01),Q$2,$A125,Params!$C$12,Params!$C$13)</f>
        <v>290.1416929577792</v>
      </c>
      <c r="R125">
        <f>RecStash(Params!$C$10,Params!$C$9,J125*(1-Params!$C$18*0.01),R$2,$A125,Params!$C$12,Params!$C$13)</f>
        <v>299.4818527932276</v>
      </c>
      <c r="S125">
        <f>RecStash(Params!$C$10,Params!$C$9,K125*(1-Params!$C$18*0.01),S$2,$A125,Params!$C$12,Params!$C$13)</f>
        <v>300.5788328786647</v>
      </c>
      <c r="T125">
        <f>RecStash(Params!$C$10,Params!$C$9,L125*(1-Params!$C$18*0.01),T$2,$A125,Params!$C$12,Params!$C$13)</f>
        <v>297.5881727387732</v>
      </c>
      <c r="U125">
        <f>RecStash(Params!$C$10,Params!$C$9,M125*(1-Params!$C$18*0.01),U$2,$A125,Params!$C$12,Params!$C$13)</f>
        <v>292.7374666551909</v>
      </c>
      <c r="V125">
        <f>RecStash(Params!$C$10,Params!$C$9,N125*(1-Params!$C$18*0.01),V$2,$A125,Params!$C$12,Params!$C$13)</f>
        <v>285.5977543838179</v>
      </c>
      <c r="Y125">
        <f>(Params!$C$3/250)*LumDensity(Params!$C$5,Params!$C$4,Q125)</f>
        <v>171.40805881914983</v>
      </c>
      <c r="Z125">
        <f>(Params!$C$3/250)*LumDensity(Params!$C$5,Params!$C$4,R125)</f>
        <v>174.4705893647289</v>
      </c>
      <c r="AA125">
        <f>(Params!$C$3/250)*LumDensity(Params!$C$5,Params!$C$4,S125)</f>
        <v>174.82022624036398</v>
      </c>
      <c r="AB125">
        <f>(Params!$C$3/250)*LumDensity(Params!$C$5,Params!$C$4,T125)</f>
        <v>173.8620516214203</v>
      </c>
      <c r="AC125">
        <f>(Params!$C$3/250)*LumDensity(Params!$C$5,Params!$C$4,U125)</f>
        <v>172.2745505942867</v>
      </c>
      <c r="AD125">
        <f>(Params!$C$3/250)*LumDensity(Params!$C$5,Params!$C$4,V125)</f>
        <v>169.86277475943263</v>
      </c>
      <c r="AG125">
        <f>IntLum(Params!$C$7,Params!$C$6,Y125,$A125)*Params!$C$8/$A125</f>
        <v>20.11950739047935</v>
      </c>
      <c r="AH125">
        <f>IntLum(Params!$C$7,Params!$C$6,Z125,$A125)*Params!$C$8/$A125</f>
        <v>20.46355303024454</v>
      </c>
      <c r="AI125">
        <f>IntLum(Params!$C$7,Params!$C$6,AA125,$A125)*Params!$C$8/$A125</f>
        <v>20.5027962388299</v>
      </c>
      <c r="AJ125">
        <f>IntLum(Params!$C$7,Params!$C$6,AB125,$A125)*Params!$C$8/$A125</f>
        <v>20.395233650397085</v>
      </c>
      <c r="AK125">
        <f>IntLum(Params!$C$7,Params!$C$6,AC125,$A125)*Params!$C$8/$A125</f>
        <v>20.216905327808206</v>
      </c>
      <c r="AL125">
        <f>IntLum(Params!$C$7,Params!$C$6,AD125,$A125)*Params!$C$8/$A125</f>
        <v>19.945700275739014</v>
      </c>
    </row>
    <row r="126" spans="1:38" ht="12.75">
      <c r="A126">
        <v>35.5</v>
      </c>
      <c r="B126">
        <f>IF($A126/B$2-Params!$C$11&gt;0.01,$A126/B$2-Params!$C$11,0.01)</f>
        <v>17</v>
      </c>
      <c r="C126">
        <f>IF($A126/C$2-Params!$C$11&gt;0.01,$A126/C$2-Params!$C$11,0.01)</f>
        <v>11.083333333333334</v>
      </c>
      <c r="D126">
        <f>IF($A126/D$2-Params!$C$11&gt;0.01,$A126/D$2-Params!$C$11,0.01)</f>
        <v>8.125</v>
      </c>
      <c r="E126">
        <f>IF($A126/E$2-Params!$C$11&gt;0.01,$A126/E$2-Params!$C$11,0.01)</f>
        <v>6.35</v>
      </c>
      <c r="F126">
        <f>IF($A126/F$2-Params!$C$11&gt;0.01,$A126/F$2-Params!$C$11,0.01)</f>
        <v>5.166666666666667</v>
      </c>
      <c r="G126">
        <f>IF($A126/G$2-Params!$C$11&gt;0.01,$A126/G$2-Params!$C$11,0.01)</f>
        <v>4.321428571428571</v>
      </c>
      <c r="I126">
        <f>VLOOKUP(B126,StackRate!$F$4:$G$1004,2)</f>
        <v>168.7</v>
      </c>
      <c r="J126">
        <f>VLOOKUP(C126,StackRate!$F$4:$G$1004,2)</f>
        <v>117.95</v>
      </c>
      <c r="K126">
        <f>VLOOKUP(D126,StackRate!$F$4:$G$1004,2)</f>
        <v>88.9</v>
      </c>
      <c r="L126">
        <f>VLOOKUP(E126,StackRate!$F$4:$G$1004,2)</f>
        <v>71.05</v>
      </c>
      <c r="M126">
        <f>VLOOKUP(F126,StackRate!$F$4:$G$1004,2)</f>
        <v>58.1</v>
      </c>
      <c r="N126">
        <f>VLOOKUP(G126,StackRate!$F$4:$G$1004,2)</f>
        <v>49</v>
      </c>
      <c r="Q126">
        <f>RecStash(Params!$C$10,Params!$C$9,I126*(1-Params!$C$18*0.01),Q$2,$A126,Params!$C$12,Params!$C$13)</f>
        <v>291.8236931754407</v>
      </c>
      <c r="R126">
        <f>RecStash(Params!$C$10,Params!$C$9,J126*(1-Params!$C$18*0.01),R$2,$A126,Params!$C$12,Params!$C$13)</f>
        <v>301.96822544837903</v>
      </c>
      <c r="S126">
        <f>RecStash(Params!$C$10,Params!$C$9,K126*(1-Params!$C$18*0.01),S$2,$A126,Params!$C$12,Params!$C$13)</f>
        <v>301.6294695322724</v>
      </c>
      <c r="T126">
        <f>RecStash(Params!$C$10,Params!$C$9,L126*(1-Params!$C$18*0.01),T$2,$A126,Params!$C$12,Params!$C$13)</f>
        <v>300.30621249078416</v>
      </c>
      <c r="U126">
        <f>RecStash(Params!$C$10,Params!$C$9,M126*(1-Params!$C$18*0.01),U$2,$A126,Params!$C$12,Params!$C$13)</f>
        <v>294.3365014092819</v>
      </c>
      <c r="V126">
        <f>RecStash(Params!$C$10,Params!$C$9,N126*(1-Params!$C$18*0.01),V$2,$A126,Params!$C$12,Params!$C$13)</f>
        <v>289.4218335919303</v>
      </c>
      <c r="Y126">
        <f>(Params!$C$3/250)*LumDensity(Params!$C$5,Params!$C$4,Q126)</f>
        <v>171.97087423075763</v>
      </c>
      <c r="Z126">
        <f>(Params!$C$3/250)*LumDensity(Params!$C$5,Params!$C$4,R126)</f>
        <v>175.2600303889936</v>
      </c>
      <c r="AA126">
        <f>(Params!$C$3/250)*LumDensity(Params!$C$5,Params!$C$4,S126)</f>
        <v>175.15311158843213</v>
      </c>
      <c r="AB126">
        <f>(Params!$C$3/250)*LumDensity(Params!$C$5,Params!$C$4,T126)</f>
        <v>174.73353210993878</v>
      </c>
      <c r="AC126">
        <f>(Params!$C$3/250)*LumDensity(Params!$C$5,Params!$C$4,U126)</f>
        <v>172.8024342943941</v>
      </c>
      <c r="AD126">
        <f>(Params!$C$3/250)*LumDensity(Params!$C$5,Params!$C$4,V126)</f>
        <v>171.1656683951556</v>
      </c>
      <c r="AG126">
        <f>IntLum(Params!$C$7,Params!$C$6,Y126,$A126)*Params!$C$8/$A126</f>
        <v>20.08650051042384</v>
      </c>
      <c r="AH126">
        <f>IntLum(Params!$C$7,Params!$C$6,Z126,$A126)*Params!$C$8/$A126</f>
        <v>20.45407988198675</v>
      </c>
      <c r="AI126">
        <f>IntLum(Params!$C$7,Params!$C$6,AA126,$A126)*Params!$C$8/$A126</f>
        <v>20.442141165646525</v>
      </c>
      <c r="AJ126">
        <f>IntLum(Params!$C$7,Params!$C$6,AB126,$A126)*Params!$C$8/$A126</f>
        <v>20.39528379605474</v>
      </c>
      <c r="AK126">
        <f>IntLum(Params!$C$7,Params!$C$6,AC126,$A126)*Params!$C$8/$A126</f>
        <v>20.17949139643658</v>
      </c>
      <c r="AL126">
        <f>IntLum(Params!$C$7,Params!$C$6,AD126,$A126)*Params!$C$8/$A126</f>
        <v>19.996418088270733</v>
      </c>
    </row>
    <row r="127" spans="1:38" ht="12.75">
      <c r="A127">
        <v>35.75</v>
      </c>
      <c r="B127">
        <f>IF($A127/B$2-Params!$C$11&gt;0.01,$A127/B$2-Params!$C$11,0.01)</f>
        <v>17.125</v>
      </c>
      <c r="C127">
        <f>IF($A127/C$2-Params!$C$11&gt;0.01,$A127/C$2-Params!$C$11,0.01)</f>
        <v>11.166666666666666</v>
      </c>
      <c r="D127">
        <f>IF($A127/D$2-Params!$C$11&gt;0.01,$A127/D$2-Params!$C$11,0.01)</f>
        <v>8.1875</v>
      </c>
      <c r="E127">
        <f>IF($A127/E$2-Params!$C$11&gt;0.01,$A127/E$2-Params!$C$11,0.01)</f>
        <v>6.4</v>
      </c>
      <c r="F127">
        <f>IF($A127/F$2-Params!$C$11&gt;0.01,$A127/F$2-Params!$C$11,0.01)</f>
        <v>5.208333333333333</v>
      </c>
      <c r="G127">
        <f>IF($A127/G$2-Params!$C$11&gt;0.01,$A127/G$2-Params!$C$11,0.01)</f>
        <v>4.357142857142857</v>
      </c>
      <c r="I127">
        <f>VLOOKUP(B127,StackRate!$F$4:$G$1004,2)</f>
        <v>169.75</v>
      </c>
      <c r="J127">
        <f>VLOOKUP(C127,StackRate!$F$4:$G$1004,2)</f>
        <v>118.65</v>
      </c>
      <c r="K127">
        <f>VLOOKUP(D127,StackRate!$F$4:$G$1004,2)</f>
        <v>89.6</v>
      </c>
      <c r="L127">
        <f>VLOOKUP(E127,StackRate!$F$4:$G$1004,2)</f>
        <v>71.4</v>
      </c>
      <c r="M127">
        <f>VLOOKUP(F127,StackRate!$F$4:$G$1004,2)</f>
        <v>58.8</v>
      </c>
      <c r="N127">
        <f>VLOOKUP(G127,StackRate!$F$4:$G$1004,2)</f>
        <v>49.35</v>
      </c>
      <c r="Q127">
        <f>RecStash(Params!$C$10,Params!$C$9,I127*(1-Params!$C$18*0.01),Q$2,$A127,Params!$C$12,Params!$C$13)</f>
        <v>293.5040811235604</v>
      </c>
      <c r="R127">
        <f>RecStash(Params!$C$10,Params!$C$9,J127*(1-Params!$C$18*0.01),R$2,$A127,Params!$C$12,Params!$C$13)</f>
        <v>303.59940940032584</v>
      </c>
      <c r="S127">
        <f>RecStash(Params!$C$10,Params!$C$9,K127*(1-Params!$C$18*0.01),S$2,$A127,Params!$C$12,Params!$C$13)</f>
        <v>303.8010505404261</v>
      </c>
      <c r="T127">
        <f>RecStash(Params!$C$10,Params!$C$9,L127*(1-Params!$C$18*0.01),T$2,$A127,Params!$C$12,Params!$C$13)</f>
        <v>301.6271508081137</v>
      </c>
      <c r="U127">
        <f>RecStash(Params!$C$10,Params!$C$9,M127*(1-Params!$C$18*0.01),U$2,$A127,Params!$C$12,Params!$C$13)</f>
        <v>297.6004051120104</v>
      </c>
      <c r="V127">
        <f>RecStash(Params!$C$10,Params!$C$9,N127*(1-Params!$C$18*0.01),V$2,$A127,Params!$C$12,Params!$C$13)</f>
        <v>291.29552179411576</v>
      </c>
      <c r="Y127">
        <f>(Params!$C$3/250)*LumDensity(Params!$C$5,Params!$C$4,Q127)</f>
        <v>172.52819048728173</v>
      </c>
      <c r="Z127">
        <f>(Params!$C$3/250)*LumDensity(Params!$C$5,Params!$C$4,R127)</f>
        <v>175.77204717301413</v>
      </c>
      <c r="AA127">
        <f>(Params!$C$3/250)*LumDensity(Params!$C$5,Params!$C$4,S127)</f>
        <v>175.83501644985893</v>
      </c>
      <c r="AB127">
        <f>(Params!$C$3/250)*LumDensity(Params!$C$5,Params!$C$4,T127)</f>
        <v>175.1523790539919</v>
      </c>
      <c r="AC127">
        <f>(Params!$C$3/250)*LumDensity(Params!$C$5,Params!$C$4,U127)</f>
        <v>173.86600272037776</v>
      </c>
      <c r="AD127">
        <f>(Params!$C$3/250)*LumDensity(Params!$C$5,Params!$C$4,V127)</f>
        <v>171.79467733906176</v>
      </c>
      <c r="AG127">
        <f>IntLum(Params!$C$7,Params!$C$6,Y127,$A127)*Params!$C$8/$A127</f>
        <v>20.05319587635956</v>
      </c>
      <c r="AH127">
        <f>IntLum(Params!$C$7,Params!$C$6,Z127,$A127)*Params!$C$8/$A127</f>
        <v>20.41385910148118</v>
      </c>
      <c r="AI127">
        <f>IntLum(Params!$C$7,Params!$C$6,AA127,$A127)*Params!$C$8/$A127</f>
        <v>20.420854149329895</v>
      </c>
      <c r="AJ127">
        <f>IntLum(Params!$C$7,Params!$C$6,AB127,$A127)*Params!$C$8/$A127</f>
        <v>20.34500984367201</v>
      </c>
      <c r="AK127">
        <f>IntLum(Params!$C$7,Params!$C$6,AC127,$A127)*Params!$C$8/$A127</f>
        <v>20.202013091858706</v>
      </c>
      <c r="AL127">
        <f>IntLum(Params!$C$7,Params!$C$6,AD127,$A127)*Params!$C$8/$A127</f>
        <v>19.97155599154765</v>
      </c>
    </row>
    <row r="128" spans="1:38" ht="12.75">
      <c r="A128">
        <v>36</v>
      </c>
      <c r="B128">
        <f>IF($A128/B$2-Params!$C$11&gt;0.01,$A128/B$2-Params!$C$11,0.01)</f>
        <v>17.25</v>
      </c>
      <c r="C128">
        <f>IF($A128/C$2-Params!$C$11&gt;0.01,$A128/C$2-Params!$C$11,0.01)</f>
        <v>11.25</v>
      </c>
      <c r="D128">
        <f>IF($A128/D$2-Params!$C$11&gt;0.01,$A128/D$2-Params!$C$11,0.01)</f>
        <v>8.25</v>
      </c>
      <c r="E128">
        <f>IF($A128/E$2-Params!$C$11&gt;0.01,$A128/E$2-Params!$C$11,0.01)</f>
        <v>6.45</v>
      </c>
      <c r="F128">
        <f>IF($A128/F$2-Params!$C$11&gt;0.01,$A128/F$2-Params!$C$11,0.01)</f>
        <v>5.25</v>
      </c>
      <c r="G128">
        <f>IF($A128/G$2-Params!$C$11&gt;0.01,$A128/G$2-Params!$C$11,0.01)</f>
        <v>4.392857142857143</v>
      </c>
      <c r="I128">
        <f>VLOOKUP(B128,StackRate!$F$4:$G$1004,2)</f>
        <v>170.45</v>
      </c>
      <c r="J128">
        <f>VLOOKUP(C128,StackRate!$F$4:$G$1004,2)</f>
        <v>119.7</v>
      </c>
      <c r="K128">
        <f>VLOOKUP(D128,StackRate!$F$4:$G$1004,2)</f>
        <v>90.3</v>
      </c>
      <c r="L128">
        <f>VLOOKUP(E128,StackRate!$F$4:$G$1004,2)</f>
        <v>71.75</v>
      </c>
      <c r="M128">
        <f>VLOOKUP(F128,StackRate!$F$4:$G$1004,2)</f>
        <v>59.15</v>
      </c>
      <c r="N128">
        <f>VLOOKUP(G128,StackRate!$F$4:$G$1004,2)</f>
        <v>49.7</v>
      </c>
      <c r="Q128">
        <f>RecStash(Params!$C$10,Params!$C$9,I128*(1-Params!$C$18*0.01),Q$2,$A128,Params!$C$12,Params!$C$13)</f>
        <v>294.5995602985574</v>
      </c>
      <c r="R128">
        <f>RecStash(Params!$C$10,Params!$C$9,J128*(1-Params!$C$18*0.01),R$2,$A128,Params!$C$12,Params!$C$13)</f>
        <v>306.07981144792103</v>
      </c>
      <c r="S128">
        <f>RecStash(Params!$C$10,Params!$C$9,K128*(1-Params!$C$18*0.01),S$2,$A128,Params!$C$12,Params!$C$13)</f>
        <v>305.9696192560702</v>
      </c>
      <c r="T128">
        <f>RecStash(Params!$C$10,Params!$C$9,L128*(1-Params!$C$18*0.01),T$2,$A128,Params!$C$12,Params!$C$13)</f>
        <v>302.9466442509025</v>
      </c>
      <c r="U128">
        <f>RecStash(Params!$C$10,Params!$C$9,M128*(1-Params!$C$18*0.01),U$2,$A128,Params!$C$12,Params!$C$13)</f>
        <v>299.19388997914626</v>
      </c>
      <c r="V128">
        <f>RecStash(Params!$C$10,Params!$C$9,N128*(1-Params!$C$18*0.01),V$2,$A128,Params!$C$12,Params!$C$13)</f>
        <v>293.1666308662389</v>
      </c>
      <c r="Y128">
        <f>(Params!$C$3/250)*LumDensity(Params!$C$5,Params!$C$4,Q128)</f>
        <v>172.88884701532922</v>
      </c>
      <c r="Z128">
        <f>(Params!$C$3/250)*LumDensity(Params!$C$5,Params!$C$4,R128)</f>
        <v>176.54167520003102</v>
      </c>
      <c r="AA128">
        <f>(Params!$C$3/250)*LumDensity(Params!$C$5,Params!$C$4,S128)</f>
        <v>176.50771363485404</v>
      </c>
      <c r="AB128">
        <f>(Params!$C$3/250)*LumDensity(Params!$C$5,Params!$C$4,T128)</f>
        <v>175.56770956940946</v>
      </c>
      <c r="AC128">
        <f>(Params!$C$3/250)*LumDensity(Params!$C$5,Params!$C$4,U128)</f>
        <v>174.37845784137983</v>
      </c>
      <c r="AD128">
        <f>(Params!$C$3/250)*LumDensity(Params!$C$5,Params!$C$4,V128)</f>
        <v>172.41666977472178</v>
      </c>
      <c r="AG128">
        <f>IntLum(Params!$C$7,Params!$C$6,Y128,$A128)*Params!$C$8/$A128</f>
        <v>19.998433373382227</v>
      </c>
      <c r="AH128">
        <f>IntLum(Params!$C$7,Params!$C$6,Z128,$A128)*Params!$C$8/$A128</f>
        <v>20.402493766593594</v>
      </c>
      <c r="AI128">
        <f>IntLum(Params!$C$7,Params!$C$6,AA128,$A128)*Params!$C$8/$A128</f>
        <v>20.398740669462946</v>
      </c>
      <c r="AJ128">
        <f>IntLum(Params!$C$7,Params!$C$6,AB128,$A128)*Params!$C$8/$A128</f>
        <v>20.2948339621506</v>
      </c>
      <c r="AK128">
        <f>IntLum(Params!$C$7,Params!$C$6,AC128,$A128)*Params!$C$8/$A128</f>
        <v>20.163301855504752</v>
      </c>
      <c r="AL128">
        <f>IntLum(Params!$C$7,Params!$C$6,AD128,$A128)*Params!$C$8/$A128</f>
        <v>19.94614629725626</v>
      </c>
    </row>
    <row r="129" spans="1:38" ht="12.75">
      <c r="A129">
        <v>36.25</v>
      </c>
      <c r="B129">
        <f>IF($A129/B$2-Params!$C$11&gt;0.01,$A129/B$2-Params!$C$11,0.01)</f>
        <v>17.375</v>
      </c>
      <c r="C129">
        <f>IF($A129/C$2-Params!$C$11&gt;0.01,$A129/C$2-Params!$C$11,0.01)</f>
        <v>11.333333333333334</v>
      </c>
      <c r="D129">
        <f>IF($A129/D$2-Params!$C$11&gt;0.01,$A129/D$2-Params!$C$11,0.01)</f>
        <v>8.3125</v>
      </c>
      <c r="E129">
        <f>IF($A129/E$2-Params!$C$11&gt;0.01,$A129/E$2-Params!$C$11,0.01)</f>
        <v>6.5</v>
      </c>
      <c r="F129">
        <f>IF($A129/F$2-Params!$C$11&gt;0.01,$A129/F$2-Params!$C$11,0.01)</f>
        <v>5.291666666666667</v>
      </c>
      <c r="G129">
        <f>IF($A129/G$2-Params!$C$11&gt;0.01,$A129/G$2-Params!$C$11,0.01)</f>
        <v>4.428571428571429</v>
      </c>
      <c r="I129">
        <f>VLOOKUP(B129,StackRate!$F$4:$G$1004,2)</f>
        <v>171.5</v>
      </c>
      <c r="J129">
        <f>VLOOKUP(C129,StackRate!$F$4:$G$1004,2)</f>
        <v>120.4</v>
      </c>
      <c r="K129">
        <f>VLOOKUP(D129,StackRate!$F$4:$G$1004,2)</f>
        <v>91</v>
      </c>
      <c r="L129">
        <f>VLOOKUP(E129,StackRate!$F$4:$G$1004,2)</f>
        <v>72.45</v>
      </c>
      <c r="M129">
        <f>VLOOKUP(F129,StackRate!$F$4:$G$1004,2)</f>
        <v>59.5</v>
      </c>
      <c r="N129">
        <f>VLOOKUP(G129,StackRate!$F$4:$G$1004,2)</f>
        <v>50.05</v>
      </c>
      <c r="Q129">
        <f>RecStash(Params!$C$10,Params!$C$9,I129*(1-Params!$C$18*0.01),Q$2,$A129,Params!$C$12,Params!$C$13)</f>
        <v>296.2771323466828</v>
      </c>
      <c r="R129">
        <f>RecStash(Params!$C$10,Params!$C$9,J129*(1-Params!$C$18*0.01),R$2,$A129,Params!$C$12,Params!$C$13)</f>
        <v>307.7067002924809</v>
      </c>
      <c r="S129">
        <f>RecStash(Params!$C$10,Params!$C$9,K129*(1-Params!$C$18*0.01),S$2,$A129,Params!$C$12,Params!$C$13)</f>
        <v>308.1351794207153</v>
      </c>
      <c r="T129">
        <f>RecStash(Params!$C$10,Params!$C$9,L129*(1-Params!$C$18*0.01),T$2,$A129,Params!$C$12,Params!$C$13)</f>
        <v>305.6549693292504</v>
      </c>
      <c r="U129">
        <f>RecStash(Params!$C$10,Params!$C$9,M129*(1-Params!$C$18*0.01),U$2,$A129,Params!$C$12,Params!$C$13)</f>
        <v>300.78540637490363</v>
      </c>
      <c r="V129">
        <f>RecStash(Params!$C$10,Params!$C$9,N129*(1-Params!$C$18*0.01),V$2,$A129,Params!$C$12,Params!$C$13)</f>
        <v>295.035164186318</v>
      </c>
      <c r="Y129">
        <f>(Params!$C$3/250)*LumDensity(Params!$C$5,Params!$C$4,Q129)</f>
        <v>173.43705816657496</v>
      </c>
      <c r="Z129">
        <f>(Params!$C$3/250)*LumDensity(Params!$C$5,Params!$C$4,R129)</f>
        <v>177.04060654247138</v>
      </c>
      <c r="AA129">
        <f>(Params!$C$3/250)*LumDensity(Params!$C$5,Params!$C$4,S129)</f>
        <v>177.17123868735052</v>
      </c>
      <c r="AB129">
        <f>(Params!$C$3/250)*LumDensity(Params!$C$5,Params!$C$4,T129)</f>
        <v>176.41062023912932</v>
      </c>
      <c r="AC129">
        <f>(Params!$C$3/250)*LumDensity(Params!$C$5,Params!$C$4,U129)</f>
        <v>174.88583036169786</v>
      </c>
      <c r="AD129">
        <f>(Params!$C$3/250)*LumDensity(Params!$C$5,Params!$C$4,V129)</f>
        <v>173.0316722251247</v>
      </c>
      <c r="AG129">
        <f>IntLum(Params!$C$7,Params!$C$6,Y129,$A129)*Params!$C$8/$A129</f>
        <v>19.964862720370746</v>
      </c>
      <c r="AH129">
        <f>IntLum(Params!$C$7,Params!$C$6,Z129,$A129)*Params!$C$8/$A129</f>
        <v>20.361454684383805</v>
      </c>
      <c r="AI129">
        <f>IntLum(Params!$C$7,Params!$C$6,AA129,$A129)*Params!$C$8/$A129</f>
        <v>20.375817329765326</v>
      </c>
      <c r="AJ129">
        <f>IntLum(Params!$C$7,Params!$C$6,AB129,$A129)*Params!$C$8/$A129</f>
        <v>20.292175467683382</v>
      </c>
      <c r="AK129">
        <f>IntLum(Params!$C$7,Params!$C$6,AC129,$A129)*Params!$C$8/$A129</f>
        <v>20.124399584971304</v>
      </c>
      <c r="AL129">
        <f>IntLum(Params!$C$7,Params!$C$6,AD129,$A129)*Params!$C$8/$A129</f>
        <v>19.920200294269794</v>
      </c>
    </row>
    <row r="130" spans="1:38" ht="12.75">
      <c r="A130">
        <v>36.5</v>
      </c>
      <c r="B130">
        <f>IF($A130/B$2-Params!$C$11&gt;0.01,$A130/B$2-Params!$C$11,0.01)</f>
        <v>17.5</v>
      </c>
      <c r="C130">
        <f>IF($A130/C$2-Params!$C$11&gt;0.01,$A130/C$2-Params!$C$11,0.01)</f>
        <v>11.416666666666666</v>
      </c>
      <c r="D130">
        <f>IF($A130/D$2-Params!$C$11&gt;0.01,$A130/D$2-Params!$C$11,0.01)</f>
        <v>8.375</v>
      </c>
      <c r="E130">
        <f>IF($A130/E$2-Params!$C$11&gt;0.01,$A130/E$2-Params!$C$11,0.01)</f>
        <v>6.55</v>
      </c>
      <c r="F130">
        <f>IF($A130/F$2-Params!$C$11&gt;0.01,$A130/F$2-Params!$C$11,0.01)</f>
        <v>5.333333333333333</v>
      </c>
      <c r="G130">
        <f>IF($A130/G$2-Params!$C$11&gt;0.01,$A130/G$2-Params!$C$11,0.01)</f>
        <v>4.464285714285714</v>
      </c>
      <c r="I130">
        <f>VLOOKUP(B130,StackRate!$F$4:$G$1004,2)</f>
        <v>172.55</v>
      </c>
      <c r="J130">
        <f>VLOOKUP(C130,StackRate!$F$4:$G$1004,2)</f>
        <v>121.1</v>
      </c>
      <c r="K130">
        <f>VLOOKUP(D130,StackRate!$F$4:$G$1004,2)</f>
        <v>91.7</v>
      </c>
      <c r="L130">
        <f>VLOOKUP(E130,StackRate!$F$4:$G$1004,2)</f>
        <v>72.8</v>
      </c>
      <c r="M130">
        <f>VLOOKUP(F130,StackRate!$F$4:$G$1004,2)</f>
        <v>59.85</v>
      </c>
      <c r="N130">
        <f>VLOOKUP(G130,StackRate!$F$4:$G$1004,2)</f>
        <v>50.75</v>
      </c>
      <c r="Q130">
        <f>RecStash(Params!$C$10,Params!$C$9,I130*(1-Params!$C$18*0.01),Q$2,$A130,Params!$C$12,Params!$C$13)</f>
        <v>297.953095692928</v>
      </c>
      <c r="R130">
        <f>RecStash(Params!$C$10,Params!$C$9,J130*(1-Params!$C$18*0.01),R$2,$A130,Params!$C$12,Params!$C$13)</f>
        <v>309.3317984288178</v>
      </c>
      <c r="S130">
        <f>RecStash(Params!$C$10,Params!$C$9,K130*(1-Params!$C$18*0.01),S$2,$A130,Params!$C$12,Params!$C$13)</f>
        <v>310.29773477182914</v>
      </c>
      <c r="T130">
        <f>RecStash(Params!$C$10,Params!$C$9,L130*(1-Params!$C$18*0.01),T$2,$A130,Params!$C$12,Params!$C$13)</f>
        <v>306.97043899782614</v>
      </c>
      <c r="U130">
        <f>RecStash(Params!$C$10,Params!$C$9,M130*(1-Params!$C$18*0.01),U$2,$A130,Params!$C$12,Params!$C$13)</f>
        <v>302.3749566119345</v>
      </c>
      <c r="V130">
        <f>RecStash(Params!$C$10,Params!$C$9,N130*(1-Params!$C$18*0.01),V$2,$A130,Params!$C$12,Params!$C$13)</f>
        <v>298.83652359125597</v>
      </c>
      <c r="Y130">
        <f>(Params!$C$3/250)*LumDensity(Params!$C$5,Params!$C$4,Q130)</f>
        <v>173.97981002341632</v>
      </c>
      <c r="Z130">
        <f>(Params!$C$3/250)*LumDensity(Params!$C$5,Params!$C$4,R130)</f>
        <v>177.5343497180686</v>
      </c>
      <c r="AA130">
        <f>(Params!$C$3/250)*LumDensity(Params!$C$5,Params!$C$4,S130)</f>
        <v>177.8256270454556</v>
      </c>
      <c r="AB130">
        <f>(Params!$C$3/250)*LumDensity(Params!$C$5,Params!$C$4,T130)</f>
        <v>176.8153868577269</v>
      </c>
      <c r="AC130">
        <f>(Params!$C$3/250)*LumDensity(Params!$C$5,Params!$C$4,U130)</f>
        <v>175.38813750903455</v>
      </c>
      <c r="AD130">
        <f>(Params!$C$3/250)*LumDensity(Params!$C$5,Params!$C$4,V130)</f>
        <v>174.26391873243952</v>
      </c>
      <c r="AG130">
        <f>IntLum(Params!$C$7,Params!$C$6,Y130,$A130)*Params!$C$8/$A130</f>
        <v>19.931008925758622</v>
      </c>
      <c r="AH130">
        <f>IntLum(Params!$C$7,Params!$C$6,Z130,$A130)*Params!$C$8/$A130</f>
        <v>20.320237512115167</v>
      </c>
      <c r="AI130">
        <f>IntLum(Params!$C$7,Params!$C$6,AA130,$A130)*Params!$C$8/$A130</f>
        <v>20.352100389705694</v>
      </c>
      <c r="AJ130">
        <f>IntLum(Params!$C$7,Params!$C$6,AB130,$A130)*Params!$C$8/$A130</f>
        <v>20.241568946490368</v>
      </c>
      <c r="AK130">
        <f>IntLum(Params!$C$7,Params!$C$6,AC130,$A130)*Params!$C$8/$A130</f>
        <v>20.085311084775608</v>
      </c>
      <c r="AL130">
        <f>IntLum(Params!$C$7,Params!$C$6,AD130,$A130)*Params!$C$8/$A130</f>
        <v>19.962146313036175</v>
      </c>
    </row>
    <row r="131" spans="1:38" ht="12.75">
      <c r="A131">
        <v>36.75</v>
      </c>
      <c r="B131">
        <f>IF($A131/B$2-Params!$C$11&gt;0.01,$A131/B$2-Params!$C$11,0.01)</f>
        <v>17.625</v>
      </c>
      <c r="C131">
        <f>IF($A131/C$2-Params!$C$11&gt;0.01,$A131/C$2-Params!$C$11,0.01)</f>
        <v>11.5</v>
      </c>
      <c r="D131">
        <f>IF($A131/D$2-Params!$C$11&gt;0.01,$A131/D$2-Params!$C$11,0.01)</f>
        <v>8.4375</v>
      </c>
      <c r="E131">
        <f>IF($A131/E$2-Params!$C$11&gt;0.01,$A131/E$2-Params!$C$11,0.01)</f>
        <v>6.6</v>
      </c>
      <c r="F131">
        <f>IF($A131/F$2-Params!$C$11&gt;0.01,$A131/F$2-Params!$C$11,0.01)</f>
        <v>5.375</v>
      </c>
      <c r="G131">
        <f>IF($A131/G$2-Params!$C$11&gt;0.01,$A131/G$2-Params!$C$11,0.01)</f>
        <v>4.5</v>
      </c>
      <c r="I131">
        <f>VLOOKUP(B131,StackRate!$F$4:$G$1004,2)</f>
        <v>173.25</v>
      </c>
      <c r="J131">
        <f>VLOOKUP(C131,StackRate!$F$4:$G$1004,2)</f>
        <v>121.8</v>
      </c>
      <c r="K131">
        <f>VLOOKUP(D131,StackRate!$F$4:$G$1004,2)</f>
        <v>92.4</v>
      </c>
      <c r="L131">
        <f>VLOOKUP(E131,StackRate!$F$4:$G$1004,2)</f>
        <v>73.5</v>
      </c>
      <c r="M131">
        <f>VLOOKUP(F131,StackRate!$F$4:$G$1004,2)</f>
        <v>60.2</v>
      </c>
      <c r="N131">
        <f>VLOOKUP(G131,StackRate!$F$4:$G$1004,2)</f>
        <v>51.1</v>
      </c>
      <c r="Q131">
        <f>RecStash(Params!$C$10,Params!$C$9,I131*(1-Params!$C$18*0.01),Q$2,$A131,Params!$C$12,Params!$C$13)</f>
        <v>299.0452790460676</v>
      </c>
      <c r="R131">
        <f>RecStash(Params!$C$10,Params!$C$9,J131*(1-Params!$C$18*0.01),R$2,$A131,Params!$C$12,Params!$C$13)</f>
        <v>310.9551076149798</v>
      </c>
      <c r="S131">
        <f>RecStash(Params!$C$10,Params!$C$9,K131*(1-Params!$C$18*0.01),S$2,$A131,Params!$C$12,Params!$C$13)</f>
        <v>312.4572890428403</v>
      </c>
      <c r="T131">
        <f>RecStash(Params!$C$10,Params!$C$9,L131*(1-Params!$C$18*0.01),T$2,$A131,Params!$C$12,Params!$C$13)</f>
        <v>309.671656801838</v>
      </c>
      <c r="U131">
        <f>RecStash(Params!$C$10,Params!$C$9,M131*(1-Params!$C$18*0.01),U$2,$A131,Params!$C$12,Params!$C$13)</f>
        <v>303.9625430003619</v>
      </c>
      <c r="V131">
        <f>RecStash(Params!$C$10,Params!$C$9,N131*(1-Params!$C$18*0.01),V$2,$A131,Params!$C$12,Params!$C$13)</f>
        <v>300.6977796343939</v>
      </c>
      <c r="Y131">
        <f>(Params!$C$3/250)*LumDensity(Params!$C$5,Params!$C$4,Q131)</f>
        <v>174.33085394654017</v>
      </c>
      <c r="Z131">
        <f>(Params!$C$3/250)*LumDensity(Params!$C$5,Params!$C$4,R131)</f>
        <v>178.02292058023244</v>
      </c>
      <c r="AA131">
        <f>(Params!$C$3/250)*LumDensity(Params!$C$5,Params!$C$4,S131)</f>
        <v>178.47091404172602</v>
      </c>
      <c r="AB131">
        <f>(Params!$C$3/250)*LumDensity(Params!$C$5,Params!$C$4,T131)</f>
        <v>177.63702051351214</v>
      </c>
      <c r="AC131">
        <f>(Params!$C$3/250)*LumDensity(Params!$C$5,Params!$C$4,U131)</f>
        <v>175.8853964641127</v>
      </c>
      <c r="AD131">
        <f>(Params!$C$3/250)*LumDensity(Params!$C$5,Params!$C$4,V131)</f>
        <v>174.8580107941762</v>
      </c>
      <c r="AG131">
        <f>IntLum(Params!$C$7,Params!$C$6,Y131,$A131)*Params!$C$8/$A131</f>
        <v>19.87656397449683</v>
      </c>
      <c r="AH131">
        <f>IntLum(Params!$C$7,Params!$C$6,Z131,$A131)*Params!$C$8/$A131</f>
        <v>20.278846694412916</v>
      </c>
      <c r="AI131">
        <f>IntLum(Params!$C$7,Params!$C$6,AA131,$A131)*Params!$C$8/$A131</f>
        <v>20.327605772801338</v>
      </c>
      <c r="AJ131">
        <f>IntLum(Params!$C$7,Params!$C$6,AB131,$A131)*Params!$C$8/$A131</f>
        <v>20.236836467342975</v>
      </c>
      <c r="AK131">
        <f>IntLum(Params!$C$7,Params!$C$6,AC131,$A131)*Params!$C$8/$A131</f>
        <v>20.046041060621143</v>
      </c>
      <c r="AL131">
        <f>IntLum(Params!$C$7,Params!$C$6,AD131,$A131)*Params!$C$8/$A131</f>
        <v>19.934050576951552</v>
      </c>
    </row>
    <row r="132" spans="1:38" ht="12.75">
      <c r="A132">
        <v>37</v>
      </c>
      <c r="B132">
        <f>IF($A132/B$2-Params!$C$11&gt;0.01,$A132/B$2-Params!$C$11,0.01)</f>
        <v>17.75</v>
      </c>
      <c r="C132">
        <f>IF($A132/C$2-Params!$C$11&gt;0.01,$A132/C$2-Params!$C$11,0.01)</f>
        <v>11.583333333333334</v>
      </c>
      <c r="D132">
        <f>IF($A132/D$2-Params!$C$11&gt;0.01,$A132/D$2-Params!$C$11,0.01)</f>
        <v>8.5</v>
      </c>
      <c r="E132">
        <f>IF($A132/E$2-Params!$C$11&gt;0.01,$A132/E$2-Params!$C$11,0.01)</f>
        <v>6.65</v>
      </c>
      <c r="F132">
        <f>IF($A132/F$2-Params!$C$11&gt;0.01,$A132/F$2-Params!$C$11,0.01)</f>
        <v>5.416666666666667</v>
      </c>
      <c r="G132">
        <f>IF($A132/G$2-Params!$C$11&gt;0.01,$A132/G$2-Params!$C$11,0.01)</f>
        <v>4.535714285714286</v>
      </c>
      <c r="I132">
        <f>VLOOKUP(B132,StackRate!$F$4:$G$1004,2)</f>
        <v>174.3</v>
      </c>
      <c r="J132">
        <f>VLOOKUP(C132,StackRate!$F$4:$G$1004,2)</f>
        <v>122.5</v>
      </c>
      <c r="K132">
        <f>VLOOKUP(D132,StackRate!$F$4:$G$1004,2)</f>
        <v>92.75</v>
      </c>
      <c r="L132">
        <f>VLOOKUP(E132,StackRate!$F$4:$G$1004,2)</f>
        <v>73.85</v>
      </c>
      <c r="M132">
        <f>VLOOKUP(F132,StackRate!$F$4:$G$1004,2)</f>
        <v>60.9</v>
      </c>
      <c r="N132">
        <f>VLOOKUP(G132,StackRate!$F$4:$G$1004,2)</f>
        <v>51.45</v>
      </c>
      <c r="Q132">
        <f>RecStash(Params!$C$10,Params!$C$9,I132*(1-Params!$C$18*0.01),Q$2,$A132,Params!$C$12,Params!$C$13)</f>
        <v>300.71843292952605</v>
      </c>
      <c r="R132">
        <f>RecStash(Params!$C$10,Params!$C$9,J132*(1-Params!$C$18*0.01),R$2,$A132,Params!$C$12,Params!$C$13)</f>
        <v>312.57662960751713</v>
      </c>
      <c r="S132">
        <f>RecStash(Params!$C$10,Params!$C$9,K132*(1-Params!$C$18*0.01),S$2,$A132,Params!$C$12,Params!$C$13)</f>
        <v>313.4981568974321</v>
      </c>
      <c r="T132">
        <f>RecStash(Params!$C$10,Params!$C$9,L132*(1-Params!$C$18*0.01),T$2,$A132,Params!$C$12,Params!$C$13)</f>
        <v>310.98311342295824</v>
      </c>
      <c r="U132">
        <f>RecStash(Params!$C$10,Params!$C$9,M132*(1-Params!$C$18*0.01),U$2,$A132,Params!$C$12,Params!$C$13)</f>
        <v>307.2058086315725</v>
      </c>
      <c r="V132">
        <f>RecStash(Params!$C$10,Params!$C$9,N132*(1-Params!$C$18*0.01),V$2,$A132,Params!$C$12,Params!$C$13)</f>
        <v>302.55647254594345</v>
      </c>
      <c r="Y132">
        <f>(Params!$C$3/250)*LumDensity(Params!$C$5,Params!$C$4,Q132)</f>
        <v>174.86456897642591</v>
      </c>
      <c r="Z132">
        <f>(Params!$C$3/250)*LumDensity(Params!$C$5,Params!$C$4,R132)</f>
        <v>178.50633494502082</v>
      </c>
      <c r="AA132">
        <f>(Params!$C$3/250)*LumDensity(Params!$C$5,Params!$C$4,S132)</f>
        <v>178.77900708541824</v>
      </c>
      <c r="AB132">
        <f>(Params!$C$3/250)*LumDensity(Params!$C$5,Params!$C$4,T132)</f>
        <v>178.03130895348147</v>
      </c>
      <c r="AC132">
        <f>(Params!$C$3/250)*LumDensity(Params!$C$5,Params!$C$4,U132)</f>
        <v>176.88748907099367</v>
      </c>
      <c r="AD132">
        <f>(Params!$C$3/250)*LumDensity(Params!$C$5,Params!$C$4,V132)</f>
        <v>175.4452154107572</v>
      </c>
      <c r="AG132">
        <f>IntLum(Params!$C$7,Params!$C$6,Y132,$A132)*Params!$C$8/$A132</f>
        <v>19.842462339392377</v>
      </c>
      <c r="AH132">
        <f>IntLum(Params!$C$7,Params!$C$6,Z132,$A132)*Params!$C$8/$A132</f>
        <v>20.237286585363766</v>
      </c>
      <c r="AI132">
        <f>IntLum(Params!$C$7,Params!$C$6,AA132,$A132)*Params!$C$8/$A132</f>
        <v>20.266817680952947</v>
      </c>
      <c r="AJ132">
        <f>IntLum(Params!$C$7,Params!$C$6,AB132,$A132)*Params!$C$8/$A132</f>
        <v>20.18582978750492</v>
      </c>
      <c r="AK132">
        <f>IntLum(Params!$C$7,Params!$C$6,AC132,$A132)*Params!$C$8/$A132</f>
        <v>20.06187297283541</v>
      </c>
      <c r="AL132">
        <f>IntLum(Params!$C$7,Params!$C$6,AD132,$A132)*Params!$C$8/$A132</f>
        <v>19.90546477381871</v>
      </c>
    </row>
    <row r="133" spans="1:38" ht="12.75">
      <c r="A133">
        <v>37.25</v>
      </c>
      <c r="B133">
        <f>IF($A133/B$2-Params!$C$11&gt;0.01,$A133/B$2-Params!$C$11,0.01)</f>
        <v>17.875</v>
      </c>
      <c r="C133">
        <f>IF($A133/C$2-Params!$C$11&gt;0.01,$A133/C$2-Params!$C$11,0.01)</f>
        <v>11.666666666666666</v>
      </c>
      <c r="D133">
        <f>IF($A133/D$2-Params!$C$11&gt;0.01,$A133/D$2-Params!$C$11,0.01)</f>
        <v>8.5625</v>
      </c>
      <c r="E133">
        <f>IF($A133/E$2-Params!$C$11&gt;0.01,$A133/E$2-Params!$C$11,0.01)</f>
        <v>6.7</v>
      </c>
      <c r="F133">
        <f>IF($A133/F$2-Params!$C$11&gt;0.01,$A133/F$2-Params!$C$11,0.01)</f>
        <v>5.458333333333333</v>
      </c>
      <c r="G133">
        <f>IF($A133/G$2-Params!$C$11&gt;0.01,$A133/G$2-Params!$C$11,0.01)</f>
        <v>4.571428571428571</v>
      </c>
      <c r="I133">
        <f>VLOOKUP(B133,StackRate!$F$4:$G$1004,2)</f>
        <v>175.35</v>
      </c>
      <c r="J133">
        <f>VLOOKUP(C133,StackRate!$F$4:$G$1004,2)</f>
        <v>123.2</v>
      </c>
      <c r="K133">
        <f>VLOOKUP(D133,StackRate!$F$4:$G$1004,2)</f>
        <v>93.45</v>
      </c>
      <c r="L133">
        <f>VLOOKUP(E133,StackRate!$F$4:$G$1004,2)</f>
        <v>74.55</v>
      </c>
      <c r="M133">
        <f>VLOOKUP(F133,StackRate!$F$4:$G$1004,2)</f>
        <v>61.25</v>
      </c>
      <c r="N133">
        <f>VLOOKUP(G133,StackRate!$F$4:$G$1004,2)</f>
        <v>51.8</v>
      </c>
      <c r="Q133">
        <f>RecStash(Params!$C$10,Params!$C$9,I133*(1-Params!$C$18*0.01),Q$2,$A133,Params!$C$12,Params!$C$13)</f>
        <v>302.38998167191147</v>
      </c>
      <c r="R133">
        <f>RecStash(Params!$C$10,Params!$C$9,J133*(1-Params!$C$18*0.01),R$2,$A133,Params!$C$12,Params!$C$13)</f>
        <v>314.1963661614831</v>
      </c>
      <c r="S133">
        <f>RecStash(Params!$C$10,Params!$C$9,K133*(1-Params!$C$18*0.01),S$2,$A133,Params!$C$12,Params!$C$13)</f>
        <v>315.6529672703127</v>
      </c>
      <c r="T133">
        <f>RecStash(Params!$C$10,Params!$C$9,L133*(1-Params!$C$18*0.01),T$2,$A133,Params!$C$12,Params!$C$13)</f>
        <v>313.67724165992433</v>
      </c>
      <c r="U133">
        <f>RecStash(Params!$C$10,Params!$C$9,M133*(1-Params!$C$18*0.01),U$2,$A133,Params!$C$12,Params!$C$13)</f>
        <v>308.78788097576717</v>
      </c>
      <c r="V133">
        <f>RecStash(Params!$C$10,Params!$C$9,N133*(1-Params!$C$18*0.01),V$2,$A133,Params!$C$12,Params!$C$13)</f>
        <v>304.41260568458415</v>
      </c>
      <c r="Y133">
        <f>(Params!$C$3/250)*LumDensity(Params!$C$5,Params!$C$4,Q133)</f>
        <v>175.39286435289418</v>
      </c>
      <c r="Z133">
        <f>(Params!$C$3/250)*LumDensity(Params!$C$5,Params!$C$4,R133)</f>
        <v>178.98460859121644</v>
      </c>
      <c r="AA133">
        <f>(Params!$C$3/250)*LumDensity(Params!$C$5,Params!$C$4,S133)</f>
        <v>179.41077840203428</v>
      </c>
      <c r="AB133">
        <f>(Params!$C$3/250)*LumDensity(Params!$C$5,Params!$C$4,T133)</f>
        <v>178.83182373692432</v>
      </c>
      <c r="AC133">
        <f>(Params!$C$3/250)*LumDensity(Params!$C$5,Params!$C$4,U133)</f>
        <v>177.3696109667306</v>
      </c>
      <c r="AD133">
        <f>(Params!$C$3/250)*LumDensity(Params!$C$5,Params!$C$4,V133)</f>
        <v>176.02555871827104</v>
      </c>
      <c r="AG133">
        <f>IntLum(Params!$C$7,Params!$C$6,Y133,$A133)*Params!$C$8/$A133</f>
        <v>19.808091416520927</v>
      </c>
      <c r="AH133">
        <f>IntLum(Params!$C$7,Params!$C$6,Z133,$A133)*Params!$C$8/$A133</f>
        <v>20.19556145063294</v>
      </c>
      <c r="AI133">
        <f>IntLum(Params!$C$7,Params!$C$6,AA133,$A133)*Params!$C$8/$A133</f>
        <v>20.241486472830154</v>
      </c>
      <c r="AJ133">
        <f>IntLum(Params!$C$7,Params!$C$6,AB133,$A133)*Params!$C$8/$A133</f>
        <v>20.179094461311475</v>
      </c>
      <c r="AK133">
        <f>IntLum(Params!$C$7,Params!$C$6,AC133,$A133)*Params!$C$8/$A133</f>
        <v>20.021430712385143</v>
      </c>
      <c r="AL133">
        <f>IntLum(Params!$C$7,Params!$C$6,AD133,$A133)*Params!$C$8/$A133</f>
        <v>19.876399083302843</v>
      </c>
    </row>
    <row r="134" spans="1:38" ht="12.75">
      <c r="A134">
        <v>37.5</v>
      </c>
      <c r="B134">
        <f>IF($A134/B$2-Params!$C$11&gt;0.01,$A134/B$2-Params!$C$11,0.01)</f>
        <v>18</v>
      </c>
      <c r="C134">
        <f>IF($A134/C$2-Params!$C$11&gt;0.01,$A134/C$2-Params!$C$11,0.01)</f>
        <v>11.75</v>
      </c>
      <c r="D134">
        <f>IF($A134/D$2-Params!$C$11&gt;0.01,$A134/D$2-Params!$C$11,0.01)</f>
        <v>8.625</v>
      </c>
      <c r="E134">
        <f>IF($A134/E$2-Params!$C$11&gt;0.01,$A134/E$2-Params!$C$11,0.01)</f>
        <v>6.75</v>
      </c>
      <c r="F134">
        <f>IF($A134/F$2-Params!$C$11&gt;0.01,$A134/F$2-Params!$C$11,0.01)</f>
        <v>5.5</v>
      </c>
      <c r="G134">
        <f>IF($A134/G$2-Params!$C$11&gt;0.01,$A134/G$2-Params!$C$11,0.01)</f>
        <v>4.607142857142857</v>
      </c>
      <c r="I134">
        <f>VLOOKUP(B134,StackRate!$F$4:$G$1004,2)</f>
        <v>176.4</v>
      </c>
      <c r="J134">
        <f>VLOOKUP(C134,StackRate!$F$4:$G$1004,2)</f>
        <v>123.9</v>
      </c>
      <c r="K134">
        <f>VLOOKUP(D134,StackRate!$F$4:$G$1004,2)</f>
        <v>94.15</v>
      </c>
      <c r="L134">
        <f>VLOOKUP(E134,StackRate!$F$4:$G$1004,2)</f>
        <v>74.9</v>
      </c>
      <c r="M134">
        <f>VLOOKUP(F134,StackRate!$F$4:$G$1004,2)</f>
        <v>61.6</v>
      </c>
      <c r="N134">
        <f>VLOOKUP(G134,StackRate!$F$4:$G$1004,2)</f>
        <v>52.15</v>
      </c>
      <c r="Q134">
        <f>RecStash(Params!$C$10,Params!$C$9,I134*(1-Params!$C$18*0.01),Q$2,$A134,Params!$C$12,Params!$C$13)</f>
        <v>304.0599265389732</v>
      </c>
      <c r="R134">
        <f>RecStash(Params!$C$10,Params!$C$9,J134*(1-Params!$C$18*0.01),R$2,$A134,Params!$C$12,Params!$C$13)</f>
        <v>315.8143190304359</v>
      </c>
      <c r="S134">
        <f>RecStash(Params!$C$10,Params!$C$9,K134*(1-Params!$C$18*0.01),S$2,$A134,Params!$C$12,Params!$C$13)</f>
        <v>317.80478638372057</v>
      </c>
      <c r="T134">
        <f>RecStash(Params!$C$10,Params!$C$9,L134*(1-Params!$C$18*0.01),T$2,$A134,Params!$C$12,Params!$C$13)</f>
        <v>314.984695934903</v>
      </c>
      <c r="U134">
        <f>RecStash(Params!$C$10,Params!$C$9,M134*(1-Params!$C$18*0.01),U$2,$A134,Params!$C$12,Params!$C$13)</f>
        <v>310.36799803766957</v>
      </c>
      <c r="V134">
        <f>RecStash(Params!$C$10,Params!$C$9,N134*(1-Params!$C$18*0.01),V$2,$A134,Params!$C$12,Params!$C$13)</f>
        <v>306.2661824048866</v>
      </c>
      <c r="Y134">
        <f>(Params!$C$3/250)*LumDensity(Params!$C$5,Params!$C$4,Q134)</f>
        <v>175.91575460161997</v>
      </c>
      <c r="Z134">
        <f>(Params!$C$3/250)*LumDensity(Params!$C$5,Params!$C$4,R134)</f>
        <v>179.45775726040358</v>
      </c>
      <c r="AA134">
        <f>(Params!$C$3/250)*LumDensity(Params!$C$5,Params!$C$4,S134)</f>
        <v>180.0335380583329</v>
      </c>
      <c r="AB134">
        <f>(Params!$C$3/250)*LumDensity(Params!$C$5,Params!$C$4,T134)</f>
        <v>179.21571918178523</v>
      </c>
      <c r="AC134">
        <f>(Params!$C$3/250)*LumDensity(Params!$C$5,Params!$C$4,U134)</f>
        <v>177.84675096697956</v>
      </c>
      <c r="AD134">
        <f>(Params!$C$3/250)*LumDensity(Params!$C$5,Params!$C$4,V134)</f>
        <v>176.59906677322246</v>
      </c>
      <c r="AG134">
        <f>IntLum(Params!$C$7,Params!$C$6,Y134,$A134)*Params!$C$8/$A134</f>
        <v>19.773456794322822</v>
      </c>
      <c r="AH134">
        <f>IntLum(Params!$C$7,Params!$C$6,Z134,$A134)*Params!$C$8/$A134</f>
        <v>20.15367546952253</v>
      </c>
      <c r="AI134">
        <f>IntLum(Params!$C$7,Params!$C$6,AA134,$A134)*Params!$C$8/$A134</f>
        <v>20.215414961893373</v>
      </c>
      <c r="AJ134">
        <f>IntLum(Params!$C$7,Params!$C$6,AB134,$A134)*Params!$C$8/$A134</f>
        <v>20.127716663157805</v>
      </c>
      <c r="AK134">
        <f>IntLum(Params!$C$7,Params!$C$6,AC134,$A134)*Params!$C$8/$A134</f>
        <v>19.980830222528496</v>
      </c>
      <c r="AL134">
        <f>IntLum(Params!$C$7,Params!$C$6,AD134,$A134)*Params!$C$8/$A134</f>
        <v>19.846863478077456</v>
      </c>
    </row>
    <row r="135" spans="1:38" ht="12.75">
      <c r="A135">
        <v>37.75</v>
      </c>
      <c r="B135">
        <f>IF($A135/B$2-Params!$C$11&gt;0.01,$A135/B$2-Params!$C$11,0.01)</f>
        <v>18.125</v>
      </c>
      <c r="C135">
        <f>IF($A135/C$2-Params!$C$11&gt;0.01,$A135/C$2-Params!$C$11,0.01)</f>
        <v>11.833333333333334</v>
      </c>
      <c r="D135">
        <f>IF($A135/D$2-Params!$C$11&gt;0.01,$A135/D$2-Params!$C$11,0.01)</f>
        <v>8.6875</v>
      </c>
      <c r="E135">
        <f>IF($A135/E$2-Params!$C$11&gt;0.01,$A135/E$2-Params!$C$11,0.01)</f>
        <v>6.8</v>
      </c>
      <c r="F135">
        <f>IF($A135/F$2-Params!$C$11&gt;0.01,$A135/F$2-Params!$C$11,0.01)</f>
        <v>5.541666666666667</v>
      </c>
      <c r="G135">
        <f>IF($A135/G$2-Params!$C$11&gt;0.01,$A135/G$2-Params!$C$11,0.01)</f>
        <v>4.642857142857143</v>
      </c>
      <c r="I135">
        <f>VLOOKUP(B135,StackRate!$F$4:$G$1004,2)</f>
        <v>177.45</v>
      </c>
      <c r="J135">
        <f>VLOOKUP(C135,StackRate!$F$4:$G$1004,2)</f>
        <v>124.6</v>
      </c>
      <c r="K135">
        <f>VLOOKUP(D135,StackRate!$F$4:$G$1004,2)</f>
        <v>94.85</v>
      </c>
      <c r="L135">
        <f>VLOOKUP(E135,StackRate!$F$4:$G$1004,2)</f>
        <v>75.25</v>
      </c>
      <c r="M135">
        <f>VLOOKUP(F135,StackRate!$F$4:$G$1004,2)</f>
        <v>61.95</v>
      </c>
      <c r="N135">
        <f>VLOOKUP(G135,StackRate!$F$4:$G$1004,2)</f>
        <v>52.5</v>
      </c>
      <c r="Q135">
        <f>RecStash(Params!$C$10,Params!$C$9,I135*(1-Params!$C$18*0.01),Q$2,$A135,Params!$C$12,Params!$C$13)</f>
        <v>305.72826879561734</v>
      </c>
      <c r="R135">
        <f>RecStash(Params!$C$10,Params!$C$9,J135*(1-Params!$C$18*0.01),R$2,$A135,Params!$C$12,Params!$C$13)</f>
        <v>317.43048996643887</v>
      </c>
      <c r="S135">
        <f>RecStash(Params!$C$10,Params!$C$9,K135*(1-Params!$C$18*0.01),S$2,$A135,Params!$C$12,Params!$C$13)</f>
        <v>319.9536179562666</v>
      </c>
      <c r="T135">
        <f>RecStash(Params!$C$10,Params!$C$9,L135*(1-Params!$C$18*0.01),T$2,$A135,Params!$C$12,Params!$C$13)</f>
        <v>316.29071888586907</v>
      </c>
      <c r="U135">
        <f>RecStash(Params!$C$10,Params!$C$9,M135*(1-Params!$C$18*0.01),U$2,$A135,Params!$C$12,Params!$C$13)</f>
        <v>311.9461621156617</v>
      </c>
      <c r="V135">
        <f>RecStash(Params!$C$10,Params!$C$9,N135*(1-Params!$C$18*0.01),V$2,$A135,Params!$C$12,Params!$C$13)</f>
        <v>308.1172060573166</v>
      </c>
      <c r="Y135">
        <f>(Params!$C$3/250)*LumDensity(Params!$C$5,Params!$C$4,Q135)</f>
        <v>176.4332542196189</v>
      </c>
      <c r="Z135">
        <f>(Params!$C$3/250)*LumDensity(Params!$C$5,Params!$C$4,R135)</f>
        <v>179.92579665704469</v>
      </c>
      <c r="AA135">
        <f>(Params!$C$3/250)*LumDensity(Params!$C$5,Params!$C$4,S135)</f>
        <v>180.6473210100124</v>
      </c>
      <c r="AB135">
        <f>(Params!$C$3/250)*LumDensity(Params!$C$5,Params!$C$4,T135)</f>
        <v>179.59619819978516</v>
      </c>
      <c r="AC135">
        <f>(Params!$C$3/250)*LumDensity(Params!$C$5,Params!$C$4,U135)</f>
        <v>178.31892602838866</v>
      </c>
      <c r="AD135">
        <f>(Params!$C$3/250)*LumDensity(Params!$C$5,Params!$C$4,V135)</f>
        <v>177.16576555275088</v>
      </c>
      <c r="AG135">
        <f>IntLum(Params!$C$7,Params!$C$6,Y135,$A135)*Params!$C$8/$A135</f>
        <v>19.738563950894164</v>
      </c>
      <c r="AH135">
        <f>IntLum(Params!$C$7,Params!$C$6,Z135,$A135)*Params!$C$8/$A135</f>
        <v>20.111632736972993</v>
      </c>
      <c r="AI135">
        <f>IntLum(Params!$C$7,Params!$C$6,AA135,$A135)*Params!$C$8/$A135</f>
        <v>20.18861793782674</v>
      </c>
      <c r="AJ135">
        <f>IntLum(Params!$C$7,Params!$C$6,AB135,$A135)*Params!$C$8/$A135</f>
        <v>20.07645531733545</v>
      </c>
      <c r="AK135">
        <f>IntLum(Params!$C$7,Params!$C$6,AC135,$A135)*Params!$C$8/$A135</f>
        <v>19.940075689659114</v>
      </c>
      <c r="AL135">
        <f>IntLum(Params!$C$7,Params!$C$6,AD135,$A135)*Params!$C$8/$A135</f>
        <v>19.816867728713184</v>
      </c>
    </row>
    <row r="136" spans="1:38" ht="12.75">
      <c r="A136">
        <v>38</v>
      </c>
      <c r="B136">
        <f>IF($A136/B$2-Params!$C$11&gt;0.01,$A136/B$2-Params!$C$11,0.01)</f>
        <v>18.25</v>
      </c>
      <c r="C136">
        <f>IF($A136/C$2-Params!$C$11&gt;0.01,$A136/C$2-Params!$C$11,0.01)</f>
        <v>11.916666666666666</v>
      </c>
      <c r="D136">
        <f>IF($A136/D$2-Params!$C$11&gt;0.01,$A136/D$2-Params!$C$11,0.01)</f>
        <v>8.75</v>
      </c>
      <c r="E136">
        <f>IF($A136/E$2-Params!$C$11&gt;0.01,$A136/E$2-Params!$C$11,0.01)</f>
        <v>6.85</v>
      </c>
      <c r="F136">
        <f>IF($A136/F$2-Params!$C$11&gt;0.01,$A136/F$2-Params!$C$11,0.01)</f>
        <v>5.583333333333333</v>
      </c>
      <c r="G136">
        <f>IF($A136/G$2-Params!$C$11&gt;0.01,$A136/G$2-Params!$C$11,0.01)</f>
        <v>4.678571428571429</v>
      </c>
      <c r="I136">
        <f>VLOOKUP(B136,StackRate!$F$4:$G$1004,2)</f>
        <v>178.15</v>
      </c>
      <c r="J136">
        <f>VLOOKUP(C136,StackRate!$F$4:$G$1004,2)</f>
        <v>125.3</v>
      </c>
      <c r="K136">
        <f>VLOOKUP(D136,StackRate!$F$4:$G$1004,2)</f>
        <v>95.2</v>
      </c>
      <c r="L136">
        <f>VLOOKUP(E136,StackRate!$F$4:$G$1004,2)</f>
        <v>75.95</v>
      </c>
      <c r="M136">
        <f>VLOOKUP(F136,StackRate!$F$4:$G$1004,2)</f>
        <v>62.65</v>
      </c>
      <c r="N136">
        <f>VLOOKUP(G136,StackRate!$F$4:$G$1004,2)</f>
        <v>52.85</v>
      </c>
      <c r="Q136">
        <f>RecStash(Params!$C$10,Params!$C$9,I136*(1-Params!$C$18*0.01),Q$2,$A136,Params!$C$12,Params!$C$13)</f>
        <v>306.814767043586</v>
      </c>
      <c r="R136">
        <f>RecStash(Params!$C$10,Params!$C$9,J136*(1-Params!$C$18*0.01),R$2,$A136,Params!$C$12,Params!$C$13)</f>
        <v>319.04488072006217</v>
      </c>
      <c r="S136">
        <f>RecStash(Params!$C$10,Params!$C$9,K136*(1-Params!$C$18*0.01),S$2,$A136,Params!$C$12,Params!$C$13)</f>
        <v>320.98826551478163</v>
      </c>
      <c r="T136">
        <f>RecStash(Params!$C$10,Params!$C$9,L136*(1-Params!$C$18*0.01),T$2,$A136,Params!$C$12,Params!$C$13)</f>
        <v>318.9752148768485</v>
      </c>
      <c r="U136">
        <f>RecStash(Params!$C$10,Params!$C$9,M136*(1-Params!$C$18*0.01),U$2,$A136,Params!$C$12,Params!$C$13)</f>
        <v>315.17245212155706</v>
      </c>
      <c r="V136">
        <f>RecStash(Params!$C$10,Params!$C$9,N136*(1-Params!$C$18*0.01),V$2,$A136,Params!$C$12,Params!$C$13)</f>
        <v>309.9656799882402</v>
      </c>
      <c r="Y136">
        <f>(Params!$C$3/250)*LumDensity(Params!$C$5,Params!$C$4,Q136)</f>
        <v>176.76764548458868</v>
      </c>
      <c r="Z136">
        <f>(Params!$C$3/250)*LumDensity(Params!$C$5,Params!$C$4,R136)</f>
        <v>180.38874244855663</v>
      </c>
      <c r="AA136">
        <f>(Params!$C$3/250)*LumDensity(Params!$C$5,Params!$C$4,S136)</f>
        <v>180.9399619822379</v>
      </c>
      <c r="AB136">
        <f>(Params!$C$3/250)*LumDensity(Params!$C$5,Params!$C$4,T136)</f>
        <v>180.3688594016891</v>
      </c>
      <c r="AC136">
        <f>(Params!$C$3/250)*LumDensity(Params!$C$5,Params!$C$4,U136)</f>
        <v>179.27060182760218</v>
      </c>
      <c r="AD136">
        <f>(Params!$C$3/250)*LumDensity(Params!$C$5,Params!$C$4,V136)</f>
        <v>177.72568095484937</v>
      </c>
      <c r="AG136">
        <f>IntLum(Params!$C$7,Params!$C$6,Y136,$A136)*Params!$C$8/$A136</f>
        <v>19.68450750157827</v>
      </c>
      <c r="AH136">
        <f>IntLum(Params!$C$7,Params!$C$6,Z136,$A136)*Params!$C$8/$A136</f>
        <v>20.069437265509762</v>
      </c>
      <c r="AI136">
        <f>IntLum(Params!$C$7,Params!$C$6,AA136,$A136)*Params!$C$8/$A136</f>
        <v>20.127967305321924</v>
      </c>
      <c r="AJ136">
        <f>IntLum(Params!$C$7,Params!$C$6,AB136,$A136)*Params!$C$8/$A136</f>
        <v>20.06732570325455</v>
      </c>
      <c r="AK136">
        <f>IntLum(Params!$C$7,Params!$C$6,AC136,$A136)*Params!$C$8/$A136</f>
        <v>19.95065662565843</v>
      </c>
      <c r="AL136">
        <f>IntLum(Params!$C$7,Params!$C$6,AD136,$A136)*Params!$C$8/$A136</f>
        <v>19.78642140843058</v>
      </c>
    </row>
    <row r="137" spans="1:38" ht="12.75">
      <c r="A137">
        <v>38.25</v>
      </c>
      <c r="B137">
        <f>IF($A137/B$2-Params!$C$11&gt;0.01,$A137/B$2-Params!$C$11,0.01)</f>
        <v>18.375</v>
      </c>
      <c r="C137">
        <f>IF($A137/C$2-Params!$C$11&gt;0.01,$A137/C$2-Params!$C$11,0.01)</f>
        <v>12</v>
      </c>
      <c r="D137">
        <f>IF($A137/D$2-Params!$C$11&gt;0.01,$A137/D$2-Params!$C$11,0.01)</f>
        <v>8.8125</v>
      </c>
      <c r="E137">
        <f>IF($A137/E$2-Params!$C$11&gt;0.01,$A137/E$2-Params!$C$11,0.01)</f>
        <v>6.9</v>
      </c>
      <c r="F137">
        <f>IF($A137/F$2-Params!$C$11&gt;0.01,$A137/F$2-Params!$C$11,0.01)</f>
        <v>5.625</v>
      </c>
      <c r="G137">
        <f>IF($A137/G$2-Params!$C$11&gt;0.01,$A137/G$2-Params!$C$11,0.01)</f>
        <v>4.714285714285714</v>
      </c>
      <c r="I137">
        <f>VLOOKUP(B137,StackRate!$F$4:$G$1004,2)</f>
        <v>179.2</v>
      </c>
      <c r="J137">
        <f>VLOOKUP(C137,StackRate!$F$4:$G$1004,2)</f>
        <v>126.35</v>
      </c>
      <c r="K137">
        <f>VLOOKUP(D137,StackRate!$F$4:$G$1004,2)</f>
        <v>95.9</v>
      </c>
      <c r="L137">
        <f>VLOOKUP(E137,StackRate!$F$4:$G$1004,2)</f>
        <v>76.3</v>
      </c>
      <c r="M137">
        <f>VLOOKUP(F137,StackRate!$F$4:$G$1004,2)</f>
        <v>63.35</v>
      </c>
      <c r="N137">
        <f>VLOOKUP(G137,StackRate!$F$4:$G$1004,2)</f>
        <v>53.2</v>
      </c>
      <c r="Q137">
        <f>RecStash(Params!$C$10,Params!$C$9,I137*(1-Params!$C$18*0.01),Q$2,$A137,Params!$C$12,Params!$C$13)</f>
        <v>308.480310836892</v>
      </c>
      <c r="R137">
        <f>RecStash(Params!$C$10,Params!$C$9,J137*(1-Params!$C$18*0.01),R$2,$A137,Params!$C$12,Params!$C$13)</f>
        <v>321.5019094241746</v>
      </c>
      <c r="S137">
        <f>RecStash(Params!$C$10,Params!$C$9,K137*(1-Params!$C$18*0.01),S$2,$A137,Params!$C$12,Params!$C$13)</f>
        <v>323.1323752725508</v>
      </c>
      <c r="T137">
        <f>RecStash(Params!$C$10,Params!$C$9,L137*(1-Params!$C$18*0.01),T$2,$A137,Params!$C$12,Params!$C$13)</f>
        <v>320.27725015346755</v>
      </c>
      <c r="U137">
        <f>RecStash(Params!$C$10,Params!$C$9,M137*(1-Params!$C$18*0.01),U$2,$A137,Params!$C$12,Params!$C$13)</f>
        <v>318.3924234316888</v>
      </c>
      <c r="V137">
        <f>RecStash(Params!$C$10,Params!$C$9,N137*(1-Params!$C$18*0.01),V$2,$A137,Params!$C$12,Params!$C$13)</f>
        <v>311.8116075399288</v>
      </c>
      <c r="Y137">
        <f>(Params!$C$3/250)*LumDensity(Params!$C$5,Params!$C$4,Q137)</f>
        <v>177.27622591179914</v>
      </c>
      <c r="Z137">
        <f>(Params!$C$3/250)*LumDensity(Params!$C$5,Params!$C$4,R137)</f>
        <v>181.08454356105875</v>
      </c>
      <c r="AA137">
        <f>(Params!$C$3/250)*LumDensity(Params!$C$5,Params!$C$4,S137)</f>
        <v>181.5404218528523</v>
      </c>
      <c r="AB137">
        <f>(Params!$C$3/250)*LumDensity(Params!$C$5,Params!$C$4,T137)</f>
        <v>180.73905952211277</v>
      </c>
      <c r="AC137">
        <f>(Params!$C$3/250)*LumDensity(Params!$C$5,Params!$C$4,U137)</f>
        <v>180.20219346935343</v>
      </c>
      <c r="AD137">
        <f>(Params!$C$3/250)*LumDensity(Params!$C$5,Params!$C$4,V137)</f>
        <v>178.27883879858237</v>
      </c>
      <c r="AG137">
        <f>IntLum(Params!$C$7,Params!$C$6,Y137,$A137)*Params!$C$8/$A137</f>
        <v>19.64939891844765</v>
      </c>
      <c r="AH137">
        <f>IntLum(Params!$C$7,Params!$C$6,Z137,$A137)*Params!$C$8/$A137</f>
        <v>20.052237016280515</v>
      </c>
      <c r="AI137">
        <f>IntLum(Params!$C$7,Params!$C$6,AA137,$A137)*Params!$C$8/$A137</f>
        <v>20.100403762269714</v>
      </c>
      <c r="AJ137">
        <f>IntLum(Params!$C$7,Params!$C$6,AB137,$A137)*Params!$C$8/$A137</f>
        <v>20.015726310119796</v>
      </c>
      <c r="AK137">
        <f>IntLum(Params!$C$7,Params!$C$6,AC137,$A137)*Params!$C$8/$A137</f>
        <v>19.95897688268302</v>
      </c>
      <c r="AL137">
        <f>IntLum(Params!$C$7,Params!$C$6,AD137,$A137)*Params!$C$8/$A137</f>
        <v>19.755533897720994</v>
      </c>
    </row>
    <row r="138" spans="1:38" ht="12.75">
      <c r="A138">
        <v>38.5</v>
      </c>
      <c r="B138">
        <f>IF($A138/B$2-Params!$C$11&gt;0.01,$A138/B$2-Params!$C$11,0.01)</f>
        <v>18.5</v>
      </c>
      <c r="C138">
        <f>IF($A138/C$2-Params!$C$11&gt;0.01,$A138/C$2-Params!$C$11,0.01)</f>
        <v>12.083333333333334</v>
      </c>
      <c r="D138">
        <f>IF($A138/D$2-Params!$C$11&gt;0.01,$A138/D$2-Params!$C$11,0.01)</f>
        <v>8.875</v>
      </c>
      <c r="E138">
        <f>IF($A138/E$2-Params!$C$11&gt;0.01,$A138/E$2-Params!$C$11,0.01)</f>
        <v>6.95</v>
      </c>
      <c r="F138">
        <f>IF($A138/F$2-Params!$C$11&gt;0.01,$A138/F$2-Params!$C$11,0.01)</f>
        <v>5.666666666666667</v>
      </c>
      <c r="G138">
        <f>IF($A138/G$2-Params!$C$11&gt;0.01,$A138/G$2-Params!$C$11,0.01)</f>
        <v>4.75</v>
      </c>
      <c r="I138">
        <f>VLOOKUP(B138,StackRate!$F$4:$G$1004,2)</f>
        <v>179.9</v>
      </c>
      <c r="J138">
        <f>VLOOKUP(C138,StackRate!$F$4:$G$1004,2)</f>
        <v>127.05</v>
      </c>
      <c r="K138">
        <f>VLOOKUP(D138,StackRate!$F$4:$G$1004,2)</f>
        <v>96.6</v>
      </c>
      <c r="L138">
        <f>VLOOKUP(E138,StackRate!$F$4:$G$1004,2)</f>
        <v>77.35</v>
      </c>
      <c r="M138">
        <f>VLOOKUP(F138,StackRate!$F$4:$G$1004,2)</f>
        <v>63.7</v>
      </c>
      <c r="N138">
        <f>VLOOKUP(G138,StackRate!$F$4:$G$1004,2)</f>
        <v>53.55</v>
      </c>
      <c r="Q138">
        <f>RecStash(Params!$C$10,Params!$C$9,I138*(1-Params!$C$18*0.01),Q$2,$A138,Params!$C$12,Params!$C$13)</f>
        <v>309.5647302849038</v>
      </c>
      <c r="R138">
        <f>RecStash(Params!$C$10,Params!$C$9,J138*(1-Params!$C$18*0.01),R$2,$A138,Params!$C$12,Params!$C$13)</f>
        <v>323.11204314849596</v>
      </c>
      <c r="S138">
        <f>RecStash(Params!$C$10,Params!$C$9,K138*(1-Params!$C$18*0.01),S$2,$A138,Params!$C$12,Params!$C$13)</f>
        <v>325.2735072705297</v>
      </c>
      <c r="T138">
        <f>RecStash(Params!$C$10,Params!$C$9,L138*(1-Params!$C$18*0.01),T$2,$A138,Params!$C$12,Params!$C$13)</f>
        <v>324.33073186845394</v>
      </c>
      <c r="U138">
        <f>RecStash(Params!$C$10,Params!$C$9,M138*(1-Params!$C$18*0.01),U$2,$A138,Params!$C$12,Params!$C$13)</f>
        <v>319.9615756020098</v>
      </c>
      <c r="V138">
        <f>RecStash(Params!$C$10,Params!$C$9,N138*(1-Params!$C$18*0.01),V$2,$A138,Params!$C$12,Params!$C$13)</f>
        <v>313.65499205056307</v>
      </c>
      <c r="Y138">
        <f>(Params!$C$3/250)*LumDensity(Params!$C$5,Params!$C$4,Q138)</f>
        <v>177.60474000759336</v>
      </c>
      <c r="Z138">
        <f>(Params!$C$3/250)*LumDensity(Params!$C$5,Params!$C$4,R138)</f>
        <v>181.53476572738404</v>
      </c>
      <c r="AA138">
        <f>(Params!$C$3/250)*LumDensity(Params!$C$5,Params!$C$4,S138)</f>
        <v>182.13199374868984</v>
      </c>
      <c r="AB138">
        <f>(Params!$C$3/250)*LumDensity(Params!$C$5,Params!$C$4,T138)</f>
        <v>181.87250669929088</v>
      </c>
      <c r="AC138">
        <f>(Params!$C$3/250)*LumDensity(Params!$C$5,Params!$C$4,U138)</f>
        <v>180.64957893185684</v>
      </c>
      <c r="AD138">
        <f>(Params!$C$3/250)*LumDensity(Params!$C$5,Params!$C$4,V138)</f>
        <v>178.82526482430308</v>
      </c>
      <c r="AG138">
        <f>IntLum(Params!$C$7,Params!$C$6,Y138,$A138)*Params!$C$8/$A138</f>
        <v>19.595633506687186</v>
      </c>
      <c r="AH138">
        <f>IntLum(Params!$C$7,Params!$C$6,Z138,$A138)*Params!$C$8/$A138</f>
        <v>20.009354802115297</v>
      </c>
      <c r="AI138">
        <f>IntLum(Params!$C$7,Params!$C$6,AA138,$A138)*Params!$C$8/$A138</f>
        <v>20.07214932749258</v>
      </c>
      <c r="AJ138">
        <f>IntLum(Params!$C$7,Params!$C$6,AB138,$A138)*Params!$C$8/$A138</f>
        <v>20.044868493313768</v>
      </c>
      <c r="AK138">
        <f>IntLum(Params!$C$7,Params!$C$6,AC138,$A138)*Params!$C$8/$A138</f>
        <v>19.91624605317454</v>
      </c>
      <c r="AL138">
        <f>IntLum(Params!$C$7,Params!$C$6,AD138,$A138)*Params!$C$8/$A138</f>
        <v>19.724214388840018</v>
      </c>
    </row>
    <row r="139" spans="1:38" ht="12.75">
      <c r="A139">
        <v>38.75</v>
      </c>
      <c r="B139">
        <f>IF($A139/B$2-Params!$C$11&gt;0.01,$A139/B$2-Params!$C$11,0.01)</f>
        <v>18.625</v>
      </c>
      <c r="C139">
        <f>IF($A139/C$2-Params!$C$11&gt;0.01,$A139/C$2-Params!$C$11,0.01)</f>
        <v>12.166666666666666</v>
      </c>
      <c r="D139">
        <f>IF($A139/D$2-Params!$C$11&gt;0.01,$A139/D$2-Params!$C$11,0.01)</f>
        <v>8.9375</v>
      </c>
      <c r="E139">
        <f>IF($A139/E$2-Params!$C$11&gt;0.01,$A139/E$2-Params!$C$11,0.01)</f>
        <v>7</v>
      </c>
      <c r="F139">
        <f>IF($A139/F$2-Params!$C$11&gt;0.01,$A139/F$2-Params!$C$11,0.01)</f>
        <v>5.708333333333333</v>
      </c>
      <c r="G139">
        <f>IF($A139/G$2-Params!$C$11&gt;0.01,$A139/G$2-Params!$C$11,0.01)</f>
        <v>4.785714285714286</v>
      </c>
      <c r="I139">
        <f>VLOOKUP(B139,StackRate!$F$4:$G$1004,2)</f>
        <v>180.95</v>
      </c>
      <c r="J139">
        <f>VLOOKUP(C139,StackRate!$F$4:$G$1004,2)</f>
        <v>128.1</v>
      </c>
      <c r="K139">
        <f>VLOOKUP(D139,StackRate!$F$4:$G$1004,2)</f>
        <v>96.95</v>
      </c>
      <c r="L139">
        <f>VLOOKUP(E139,StackRate!$F$4:$G$1004,2)</f>
        <v>77.7</v>
      </c>
      <c r="M139">
        <f>VLOOKUP(F139,StackRate!$F$4:$G$1004,2)</f>
        <v>64.05</v>
      </c>
      <c r="N139">
        <f>VLOOKUP(G139,StackRate!$F$4:$G$1004,2)</f>
        <v>53.9</v>
      </c>
      <c r="Q139">
        <f>RecStash(Params!$C$10,Params!$C$9,I139*(1-Params!$C$18*0.01),Q$2,$A139,Params!$C$12,Params!$C$13)</f>
        <v>311.2274797357493</v>
      </c>
      <c r="R139">
        <f>RecStash(Params!$C$10,Params!$C$9,J139*(1-Params!$C$18*0.01),R$2,$A139,Params!$C$12,Params!$C$13)</f>
        <v>325.56316404976747</v>
      </c>
      <c r="S139">
        <f>RecStash(Params!$C$10,Params!$C$9,K139*(1-Params!$C$18*0.01),S$2,$A139,Params!$C$12,Params!$C$13)</f>
        <v>326.3036972924297</v>
      </c>
      <c r="T139">
        <f>RecStash(Params!$C$10,Params!$C$9,L139*(1-Params!$C$18*0.01),T$2,$A139,Params!$C$12,Params!$C$13)</f>
        <v>325.627663906404</v>
      </c>
      <c r="U139">
        <f>RecStash(Params!$C$10,Params!$C$9,M139*(1-Params!$C$18*0.01),U$2,$A139,Params!$C$12,Params!$C$13)</f>
        <v>321.52878723951164</v>
      </c>
      <c r="V139">
        <f>RecStash(Params!$C$10,Params!$C$9,N139*(1-Params!$C$18*0.01),V$2,$A139,Params!$C$12,Params!$C$13)</f>
        <v>315.49583685423806</v>
      </c>
      <c r="Y139">
        <f>(Params!$C$3/250)*LumDensity(Params!$C$5,Params!$C$4,Q139)</f>
        <v>178.1044437689542</v>
      </c>
      <c r="Z139">
        <f>(Params!$C$3/250)*LumDensity(Params!$C$5,Params!$C$4,R139)</f>
        <v>182.2114047680815</v>
      </c>
      <c r="AA139">
        <f>(Params!$C$3/250)*LumDensity(Params!$C$5,Params!$C$4,S139)</f>
        <v>182.41375641645996</v>
      </c>
      <c r="AB139">
        <f>(Params!$C$3/250)*LumDensity(Params!$C$5,Params!$C$4,T139)</f>
        <v>182.2290677114059</v>
      </c>
      <c r="AC139">
        <f>(Params!$C$3/250)*LumDensity(Params!$C$5,Params!$C$4,U139)</f>
        <v>181.0920964329039</v>
      </c>
      <c r="AD139">
        <f>(Params!$C$3/250)*LumDensity(Params!$C$5,Params!$C$4,V139)</f>
        <v>179.36498469387</v>
      </c>
      <c r="AG139">
        <f>IntLum(Params!$C$7,Params!$C$6,Y139,$A139)*Params!$C$8/$A139</f>
        <v>19.560317603380653</v>
      </c>
      <c r="AH139">
        <f>IntLum(Params!$C$7,Params!$C$6,Z139,$A139)*Params!$C$8/$A139</f>
        <v>19.99055763647709</v>
      </c>
      <c r="AI139">
        <f>IntLum(Params!$C$7,Params!$C$6,AA139,$A139)*Params!$C$8/$A139</f>
        <v>20.011731035433318</v>
      </c>
      <c r="AJ139">
        <f>IntLum(Params!$C$7,Params!$C$6,AB139,$A139)*Params!$C$8/$A139</f>
        <v>19.9924059201815</v>
      </c>
      <c r="AK139">
        <f>IntLum(Params!$C$7,Params!$C$6,AC139,$A139)*Params!$C$8/$A139</f>
        <v>19.87339503753526</v>
      </c>
      <c r="AL139">
        <f>IntLum(Params!$C$7,Params!$C$6,AD139,$A139)*Params!$C$8/$A139</f>
        <v>19.69247189017753</v>
      </c>
    </row>
    <row r="140" spans="1:38" ht="12.75">
      <c r="A140">
        <v>39</v>
      </c>
      <c r="B140">
        <f>IF($A140/B$2-Params!$C$11&gt;0.01,$A140/B$2-Params!$C$11,0.01)</f>
        <v>18.75</v>
      </c>
      <c r="C140">
        <f>IF($A140/C$2-Params!$C$11&gt;0.01,$A140/C$2-Params!$C$11,0.01)</f>
        <v>12.25</v>
      </c>
      <c r="D140">
        <f>IF($A140/D$2-Params!$C$11&gt;0.01,$A140/D$2-Params!$C$11,0.01)</f>
        <v>9</v>
      </c>
      <c r="E140">
        <f>IF($A140/E$2-Params!$C$11&gt;0.01,$A140/E$2-Params!$C$11,0.01)</f>
        <v>7.05</v>
      </c>
      <c r="F140">
        <f>IF($A140/F$2-Params!$C$11&gt;0.01,$A140/F$2-Params!$C$11,0.01)</f>
        <v>5.75</v>
      </c>
      <c r="G140">
        <f>IF($A140/G$2-Params!$C$11&gt;0.01,$A140/G$2-Params!$C$11,0.01)</f>
        <v>4.821428571428571</v>
      </c>
      <c r="I140">
        <f>VLOOKUP(B140,StackRate!$F$4:$G$1004,2)</f>
        <v>182</v>
      </c>
      <c r="J140">
        <f>VLOOKUP(C140,StackRate!$F$4:$G$1004,2)</f>
        <v>128.8</v>
      </c>
      <c r="K140">
        <f>VLOOKUP(D140,StackRate!$F$4:$G$1004,2)</f>
        <v>98</v>
      </c>
      <c r="L140">
        <f>VLOOKUP(E140,StackRate!$F$4:$G$1004,2)</f>
        <v>78.05</v>
      </c>
      <c r="M140">
        <f>VLOOKUP(F140,StackRate!$F$4:$G$1004,2)</f>
        <v>64.4</v>
      </c>
      <c r="N140">
        <f>VLOOKUP(G140,StackRate!$F$4:$G$1004,2)</f>
        <v>54.25</v>
      </c>
      <c r="Q140">
        <f>RecStash(Params!$C$10,Params!$C$9,I140*(1-Params!$C$18*0.01),Q$2,$A140,Params!$C$12,Params!$C$13)</f>
        <v>312.8886324075728</v>
      </c>
      <c r="R140">
        <f>RecStash(Params!$C$10,Params!$C$9,J140*(1-Params!$C$18*0.01),R$2,$A140,Params!$C$12,Params!$C$13)</f>
        <v>327.16905018713123</v>
      </c>
      <c r="S140">
        <f>RecStash(Params!$C$10,Params!$C$9,K140*(1-Params!$C$18*0.01),S$2,$A140,Params!$C$12,Params!$C$13)</f>
        <v>329.5468527984936</v>
      </c>
      <c r="T140">
        <f>RecStash(Params!$C$10,Params!$C$9,L140*(1-Params!$C$18*0.01),T$2,$A140,Params!$C$12,Params!$C$13)</f>
        <v>326.9231750972304</v>
      </c>
      <c r="U140">
        <f>RecStash(Params!$C$10,Params!$C$9,M140*(1-Params!$C$18*0.01),U$2,$A140,Params!$C$12,Params!$C$13)</f>
        <v>323.0940606267472</v>
      </c>
      <c r="V140">
        <f>RecStash(Params!$C$10,Params!$C$9,N140*(1-Params!$C$18*0.01),V$2,$A140,Params!$C$12,Params!$C$13)</f>
        <v>317.3341452809678</v>
      </c>
      <c r="Y140">
        <f>(Params!$C$3/250)*LumDensity(Params!$C$5,Params!$C$4,Q140)</f>
        <v>178.59882087204878</v>
      </c>
      <c r="Z140">
        <f>(Params!$C$3/250)*LumDensity(Params!$C$5,Params!$C$4,R140)</f>
        <v>182.6489953511851</v>
      </c>
      <c r="AA140">
        <f>(Params!$C$3/250)*LumDensity(Params!$C$5,Params!$C$4,S140)</f>
        <v>183.2886118423661</v>
      </c>
      <c r="AB140">
        <f>(Params!$C$3/250)*LumDensity(Params!$C$5,Params!$C$4,T140)</f>
        <v>182.58228996924302</v>
      </c>
      <c r="AC140">
        <f>(Params!$C$3/250)*LumDensity(Params!$C$5,Params!$C$4,U140)</f>
        <v>181.52976262511015</v>
      </c>
      <c r="AD140">
        <f>(Params!$C$3/250)*LumDensity(Params!$C$5,Params!$C$4,V140)</f>
        <v>179.89802399086358</v>
      </c>
      <c r="AG140">
        <f>IntLum(Params!$C$7,Params!$C$6,Y140,$A140)*Params!$C$8/$A140</f>
        <v>19.524763085302112</v>
      </c>
      <c r="AH140">
        <f>IntLum(Params!$C$7,Params!$C$6,Z140,$A140)*Params!$C$8/$A140</f>
        <v>19.94702268398495</v>
      </c>
      <c r="AI140">
        <f>IntLum(Params!$C$7,Params!$C$6,AA140,$A140)*Params!$C$8/$A140</f>
        <v>20.013622515806098</v>
      </c>
      <c r="AJ140">
        <f>IntLum(Params!$C$7,Params!$C$6,AB140,$A140)*Params!$C$8/$A140</f>
        <v>19.94007567887982</v>
      </c>
      <c r="AK140">
        <f>IntLum(Params!$C$7,Params!$C$6,AC140,$A140)*Params!$C$8/$A140</f>
        <v>19.83042735142819</v>
      </c>
      <c r="AL140">
        <f>IntLum(Params!$C$7,Params!$C$6,AD140,$A140)*Params!$C$8/$A140</f>
        <v>19.660315230508264</v>
      </c>
    </row>
    <row r="141" spans="1:38" ht="12.75">
      <c r="A141">
        <v>39.25</v>
      </c>
      <c r="B141">
        <f>IF($A141/B$2-Params!$C$11&gt;0.01,$A141/B$2-Params!$C$11,0.01)</f>
        <v>18.875</v>
      </c>
      <c r="C141">
        <f>IF($A141/C$2-Params!$C$11&gt;0.01,$A141/C$2-Params!$C$11,0.01)</f>
        <v>12.333333333333334</v>
      </c>
      <c r="D141">
        <f>IF($A141/D$2-Params!$C$11&gt;0.01,$A141/D$2-Params!$C$11,0.01)</f>
        <v>9.0625</v>
      </c>
      <c r="E141">
        <f>IF($A141/E$2-Params!$C$11&gt;0.01,$A141/E$2-Params!$C$11,0.01)</f>
        <v>7.1</v>
      </c>
      <c r="F141">
        <f>IF($A141/F$2-Params!$C$11&gt;0.01,$A141/F$2-Params!$C$11,0.01)</f>
        <v>5.791666666666667</v>
      </c>
      <c r="G141">
        <f>IF($A141/G$2-Params!$C$11&gt;0.01,$A141/G$2-Params!$C$11,0.01)</f>
        <v>4.857142857142857</v>
      </c>
      <c r="I141">
        <f>VLOOKUP(B141,StackRate!$F$4:$G$1004,2)</f>
        <v>183.05</v>
      </c>
      <c r="J141">
        <f>VLOOKUP(C141,StackRate!$F$4:$G$1004,2)</f>
        <v>129.5</v>
      </c>
      <c r="K141">
        <f>VLOOKUP(D141,StackRate!$F$4:$G$1004,2)</f>
        <v>98.7</v>
      </c>
      <c r="L141">
        <f>VLOOKUP(E141,StackRate!$F$4:$G$1004,2)</f>
        <v>78.75</v>
      </c>
      <c r="M141">
        <f>VLOOKUP(F141,StackRate!$F$4:$G$1004,2)</f>
        <v>64.75</v>
      </c>
      <c r="N141">
        <f>VLOOKUP(G141,StackRate!$F$4:$G$1004,2)</f>
        <v>54.6</v>
      </c>
      <c r="Q141">
        <f>RecStash(Params!$C$10,Params!$C$9,I141*(1-Params!$C$18*0.01),Q$2,$A141,Params!$C$12,Params!$C$13)</f>
        <v>314.5481895604867</v>
      </c>
      <c r="R141">
        <f>RecStash(Params!$C$10,Params!$C$9,J141*(1-Params!$C$18*0.01),R$2,$A141,Params!$C$12,Params!$C$13)</f>
        <v>328.77316601744224</v>
      </c>
      <c r="S141">
        <f>RecStash(Params!$C$10,Params!$C$9,K141*(1-Params!$C$18*0.01),S$2,$A141,Params!$C$12,Params!$C$13)</f>
        <v>331.67907372415385</v>
      </c>
      <c r="T141">
        <f>RecStash(Params!$C$10,Params!$C$9,L141*(1-Params!$C$18*0.01),T$2,$A141,Params!$C$12,Params!$C$13)</f>
        <v>329.5891213395882</v>
      </c>
      <c r="U141">
        <f>RecStash(Params!$C$10,Params!$C$9,M141*(1-Params!$C$18*0.01),U$2,$A141,Params!$C$12,Params!$C$13)</f>
        <v>324.6573980437701</v>
      </c>
      <c r="V141">
        <f>RecStash(Params!$C$10,Params!$C$9,N141*(1-Params!$C$18*0.01),V$2,$A141,Params!$C$12,Params!$C$13)</f>
        <v>319.16992065669046</v>
      </c>
      <c r="Y141">
        <f>(Params!$C$3/250)*LumDensity(Params!$C$5,Params!$C$4,Q141)</f>
        <v>179.0878856565455</v>
      </c>
      <c r="Z141">
        <f>(Params!$C$3/250)*LumDensity(Params!$C$5,Params!$C$4,R141)</f>
        <v>183.0815835594749</v>
      </c>
      <c r="AA141">
        <f>(Params!$C$3/250)*LumDensity(Params!$C$5,Params!$C$4,S141)</f>
        <v>183.8537268953743</v>
      </c>
      <c r="AB141">
        <f>(Params!$C$3/250)*LumDensity(Params!$C$5,Params!$C$4,T141)</f>
        <v>183.29989206660653</v>
      </c>
      <c r="AC141">
        <f>(Params!$C$3/250)*LumDensity(Params!$C$5,Params!$C$4,U141)</f>
        <v>181.96259411551102</v>
      </c>
      <c r="AD141">
        <f>(Params!$C$3/250)*LumDensity(Params!$C$5,Params!$C$4,V141)</f>
        <v>180.4244082208016</v>
      </c>
      <c r="AG141">
        <f>IntLum(Params!$C$7,Params!$C$6,Y141,$A141)*Params!$C$8/$A141</f>
        <v>19.488974909780122</v>
      </c>
      <c r="AH141">
        <f>IntLum(Params!$C$7,Params!$C$6,Z141,$A141)*Params!$C$8/$A141</f>
        <v>19.903362611202088</v>
      </c>
      <c r="AI141">
        <f>IntLum(Params!$C$7,Params!$C$6,AA141,$A141)*Params!$C$8/$A141</f>
        <v>19.983376822921425</v>
      </c>
      <c r="AJ141">
        <f>IntLum(Params!$C$7,Params!$C$6,AB141,$A141)*Params!$C$8/$A141</f>
        <v>19.925988481344678</v>
      </c>
      <c r="AK141">
        <f>IntLum(Params!$C$7,Params!$C$6,AC141,$A141)*Params!$C$8/$A141</f>
        <v>19.78734643974862</v>
      </c>
      <c r="AL141">
        <f>IntLum(Params!$C$7,Params!$C$6,AD141,$A141)*Params!$C$8/$A141</f>
        <v>19.627753063126764</v>
      </c>
    </row>
    <row r="142" spans="1:38" ht="12.75">
      <c r="A142">
        <v>39.5</v>
      </c>
      <c r="B142">
        <f>IF($A142/B$2-Params!$C$11&gt;0.01,$A142/B$2-Params!$C$11,0.01)</f>
        <v>19</v>
      </c>
      <c r="C142">
        <f>IF($A142/C$2-Params!$C$11&gt;0.01,$A142/C$2-Params!$C$11,0.01)</f>
        <v>12.416666666666666</v>
      </c>
      <c r="D142">
        <f>IF($A142/D$2-Params!$C$11&gt;0.01,$A142/D$2-Params!$C$11,0.01)</f>
        <v>9.125</v>
      </c>
      <c r="E142">
        <f>IF($A142/E$2-Params!$C$11&gt;0.01,$A142/E$2-Params!$C$11,0.01)</f>
        <v>7.15</v>
      </c>
      <c r="F142">
        <f>IF($A142/F$2-Params!$C$11&gt;0.01,$A142/F$2-Params!$C$11,0.01)</f>
        <v>5.833333333333333</v>
      </c>
      <c r="G142">
        <f>IF($A142/G$2-Params!$C$11&gt;0.01,$A142/G$2-Params!$C$11,0.01)</f>
        <v>4.892857142857143</v>
      </c>
      <c r="I142">
        <f>VLOOKUP(B142,StackRate!$F$4:$G$1004,2)</f>
        <v>183.75</v>
      </c>
      <c r="J142">
        <f>VLOOKUP(C142,StackRate!$F$4:$G$1004,2)</f>
        <v>130.2</v>
      </c>
      <c r="K142">
        <f>VLOOKUP(D142,StackRate!$F$4:$G$1004,2)</f>
        <v>99.05</v>
      </c>
      <c r="L142">
        <f>VLOOKUP(E142,StackRate!$F$4:$G$1004,2)</f>
        <v>79.1</v>
      </c>
      <c r="M142">
        <f>VLOOKUP(F142,StackRate!$F$4:$G$1004,2)</f>
        <v>65.45</v>
      </c>
      <c r="N142">
        <f>VLOOKUP(G142,StackRate!$F$4:$G$1004,2)</f>
        <v>54.95</v>
      </c>
      <c r="Q142">
        <f>RecStash(Params!$C$10,Params!$C$9,I142*(1-Params!$C$18*0.01),Q$2,$A142,Params!$C$12,Params!$C$13)</f>
        <v>315.62814762102</v>
      </c>
      <c r="R142">
        <f>RecStash(Params!$C$10,Params!$C$9,J142*(1-Params!$C$18*0.01),R$2,$A142,Params!$C$12,Params!$C$13)</f>
        <v>330.375513281508</v>
      </c>
      <c r="S142">
        <f>RecStash(Params!$C$10,Params!$C$9,K142*(1-Params!$C$18*0.01),S$2,$A142,Params!$C$12,Params!$C$13)</f>
        <v>332.7040753452254</v>
      </c>
      <c r="T142">
        <f>RecStash(Params!$C$10,Params!$C$9,L142*(1-Params!$C$18*0.01),T$2,$A142,Params!$C$12,Params!$C$13)</f>
        <v>330.8806727361881</v>
      </c>
      <c r="U142">
        <f>RecStash(Params!$C$10,Params!$C$9,M142*(1-Params!$C$18*0.01),U$2,$A142,Params!$C$12,Params!$C$13)</f>
        <v>327.85700307691184</v>
      </c>
      <c r="V142">
        <f>RecStash(Params!$C$10,Params!$C$9,N142*(1-Params!$C$18*0.01),V$2,$A142,Params!$C$12,Params!$C$13)</f>
        <v>321.003166303272</v>
      </c>
      <c r="Y142">
        <f>(Params!$C$3/250)*LumDensity(Params!$C$5,Params!$C$4,Q142)</f>
        <v>179.40354790612784</v>
      </c>
      <c r="Z142">
        <f>(Params!$C$3/250)*LumDensity(Params!$C$5,Params!$C$4,R142)</f>
        <v>183.50918481159354</v>
      </c>
      <c r="AA142">
        <f>(Params!$C$3/250)*LumDensity(Params!$C$5,Params!$C$4,S142)</f>
        <v>184.12254840406436</v>
      </c>
      <c r="AB142">
        <f>(Params!$C$3/250)*LumDensity(Params!$C$5,Params!$C$4,T142)</f>
        <v>183.64305677512627</v>
      </c>
      <c r="AC142">
        <f>(Params!$C$3/250)*LumDensity(Params!$C$5,Params!$C$4,U142)</f>
        <v>182.83507156264707</v>
      </c>
      <c r="AD142">
        <f>(Params!$C$3/250)*LumDensity(Params!$C$5,Params!$C$4,V142)</f>
        <v>180.9441628113542</v>
      </c>
      <c r="AG142">
        <f>IntLum(Params!$C$7,Params!$C$6,Y142,$A142)*Params!$C$8/$A142</f>
        <v>19.435578657658926</v>
      </c>
      <c r="AH142">
        <f>IntLum(Params!$C$7,Params!$C$6,Z142,$A142)*Params!$C$8/$A142</f>
        <v>19.859580847056332</v>
      </c>
      <c r="AI142">
        <f>IntLum(Params!$C$7,Params!$C$6,AA142,$A142)*Params!$C$8/$A142</f>
        <v>19.922843522083976</v>
      </c>
      <c r="AJ142">
        <f>IntLum(Params!$C$7,Params!$C$6,AB142,$A142)*Params!$C$8/$A142</f>
        <v>19.873390283215084</v>
      </c>
      <c r="AK142">
        <f>IntLum(Params!$C$7,Params!$C$6,AC142,$A142)*Params!$C$8/$A142</f>
        <v>19.790028020433066</v>
      </c>
      <c r="AL142">
        <f>IntLum(Params!$C$7,Params!$C$6,AD142,$A142)*Params!$C$8/$A142</f>
        <v>19.594793869870358</v>
      </c>
    </row>
    <row r="143" spans="1:38" ht="12.75">
      <c r="A143">
        <v>39.75</v>
      </c>
      <c r="B143">
        <f>IF($A143/B$2-Params!$C$11&gt;0.01,$A143/B$2-Params!$C$11,0.01)</f>
        <v>19.125</v>
      </c>
      <c r="C143">
        <f>IF($A143/C$2-Params!$C$11&gt;0.01,$A143/C$2-Params!$C$11,0.01)</f>
        <v>12.5</v>
      </c>
      <c r="D143">
        <f>IF($A143/D$2-Params!$C$11&gt;0.01,$A143/D$2-Params!$C$11,0.01)</f>
        <v>9.1875</v>
      </c>
      <c r="E143">
        <f>IF($A143/E$2-Params!$C$11&gt;0.01,$A143/E$2-Params!$C$11,0.01)</f>
        <v>7.2</v>
      </c>
      <c r="F143">
        <f>IF($A143/F$2-Params!$C$11&gt;0.01,$A143/F$2-Params!$C$11,0.01)</f>
        <v>5.875</v>
      </c>
      <c r="G143">
        <f>IF($A143/G$2-Params!$C$11&gt;0.01,$A143/G$2-Params!$C$11,0.01)</f>
        <v>4.928571428571429</v>
      </c>
      <c r="I143">
        <f>VLOOKUP(B143,StackRate!$F$4:$G$1004,2)</f>
        <v>184.8</v>
      </c>
      <c r="J143">
        <f>VLOOKUP(C143,StackRate!$F$4:$G$1004,2)</f>
        <v>130.9</v>
      </c>
      <c r="K143">
        <f>VLOOKUP(D143,StackRate!$F$4:$G$1004,2)</f>
        <v>99.75</v>
      </c>
      <c r="L143">
        <f>VLOOKUP(E143,StackRate!$F$4:$G$1004,2)</f>
        <v>79.8</v>
      </c>
      <c r="M143">
        <f>VLOOKUP(F143,StackRate!$F$4:$G$1004,2)</f>
        <v>65.8</v>
      </c>
      <c r="N143">
        <f>VLOOKUP(G143,StackRate!$F$4:$G$1004,2)</f>
        <v>55.3</v>
      </c>
      <c r="Q143">
        <f>RecStash(Params!$C$10,Params!$C$9,I143*(1-Params!$C$18*0.01),Q$2,$A143,Params!$C$12,Params!$C$13)</f>
        <v>317.2849191042387</v>
      </c>
      <c r="R143">
        <f>RecStash(Params!$C$10,Params!$C$9,J143*(1-Params!$C$18*0.01),R$2,$A143,Params!$C$12,Params!$C$13)</f>
        <v>331.97609371865167</v>
      </c>
      <c r="S143">
        <f>RecStash(Params!$C$10,Params!$C$9,K143*(1-Params!$C$18*0.01),S$2,$A143,Params!$C$12,Params!$C$13)</f>
        <v>334.83160852567147</v>
      </c>
      <c r="T143">
        <f>RecStash(Params!$C$10,Params!$C$9,L143*(1-Params!$C$18*0.01),T$2,$A143,Params!$C$12,Params!$C$13)</f>
        <v>333.5396173491735</v>
      </c>
      <c r="U143">
        <f>RecStash(Params!$C$10,Params!$C$9,M143*(1-Params!$C$18*0.01),U$2,$A143,Params!$C$12,Params!$C$13)</f>
        <v>329.4149018724551</v>
      </c>
      <c r="V143">
        <f>RecStash(Params!$C$10,Params!$C$9,N143*(1-Params!$C$18*0.01),V$2,$A143,Params!$C$12,Params!$C$13)</f>
        <v>322.83388553851114</v>
      </c>
      <c r="Y143">
        <f>(Params!$C$3/250)*LumDensity(Params!$C$5,Params!$C$4,Q143)</f>
        <v>179.88382758556455</v>
      </c>
      <c r="Z143">
        <f>(Params!$C$3/250)*LumDensity(Params!$C$5,Params!$C$4,R143)</f>
        <v>183.93181448972118</v>
      </c>
      <c r="AA143">
        <f>(Params!$C$3/250)*LumDensity(Params!$C$5,Params!$C$4,S143)</f>
        <v>184.67463725772168</v>
      </c>
      <c r="AB143">
        <f>(Params!$C$3/250)*LumDensity(Params!$C$5,Params!$C$4,T143)</f>
        <v>184.3403167915223</v>
      </c>
      <c r="AC143">
        <f>(Params!$C$3/250)*LumDensity(Params!$C$5,Params!$C$4,U143)</f>
        <v>183.25337786118982</v>
      </c>
      <c r="AD143">
        <f>(Params!$C$3/250)*LumDensity(Params!$C$5,Params!$C$4,V143)</f>
        <v>181.45731311255838</v>
      </c>
      <c r="AG143">
        <f>IntLum(Params!$C$7,Params!$C$6,Y143,$A143)*Params!$C$8/$A143</f>
        <v>19.399604748972006</v>
      </c>
      <c r="AH143">
        <f>IntLum(Params!$C$7,Params!$C$6,Z143,$A143)*Params!$C$8/$A143</f>
        <v>19.815680752628204</v>
      </c>
      <c r="AI143">
        <f>IntLum(Params!$C$7,Params!$C$6,AA143,$A143)*Params!$C$8/$A143</f>
        <v>19.89193273317637</v>
      </c>
      <c r="AJ143">
        <f>IntLum(Params!$C$7,Params!$C$6,AB143,$A143)*Params!$C$8/$A143</f>
        <v>19.85761801575721</v>
      </c>
      <c r="AK143">
        <f>IntLum(Params!$C$7,Params!$C$6,AC143,$A143)*Params!$C$8/$A143</f>
        <v>19.746011083941788</v>
      </c>
      <c r="AL143">
        <f>IntLum(Params!$C$7,Params!$C$6,AD143,$A143)*Params!$C$8/$A143</f>
        <v>19.56144596503363</v>
      </c>
    </row>
    <row r="144" spans="1:38" ht="12.75">
      <c r="A144">
        <v>40</v>
      </c>
      <c r="B144">
        <f>IF($A144/B$2-Params!$C$11&gt;0.01,$A144/B$2-Params!$C$11,0.01)</f>
        <v>19.25</v>
      </c>
      <c r="C144">
        <f>IF($A144/C$2-Params!$C$11&gt;0.01,$A144/C$2-Params!$C$11,0.01)</f>
        <v>12.583333333333334</v>
      </c>
      <c r="D144">
        <f>IF($A144/D$2-Params!$C$11&gt;0.01,$A144/D$2-Params!$C$11,0.01)</f>
        <v>9.25</v>
      </c>
      <c r="E144">
        <f>IF($A144/E$2-Params!$C$11&gt;0.01,$A144/E$2-Params!$C$11,0.01)</f>
        <v>7.25</v>
      </c>
      <c r="F144">
        <f>IF($A144/F$2-Params!$C$11&gt;0.01,$A144/F$2-Params!$C$11,0.01)</f>
        <v>5.916666666666667</v>
      </c>
      <c r="G144">
        <f>IF($A144/G$2-Params!$C$11&gt;0.01,$A144/G$2-Params!$C$11,0.01)</f>
        <v>4.964285714285714</v>
      </c>
      <c r="I144">
        <f>VLOOKUP(B144,StackRate!$F$4:$G$1004,2)</f>
        <v>185.5</v>
      </c>
      <c r="J144">
        <f>VLOOKUP(C144,StackRate!$F$4:$G$1004,2)</f>
        <v>131.6</v>
      </c>
      <c r="K144">
        <f>VLOOKUP(D144,StackRate!$F$4:$G$1004,2)</f>
        <v>100.45</v>
      </c>
      <c r="L144">
        <f>VLOOKUP(E144,StackRate!$F$4:$G$1004,2)</f>
        <v>80.15</v>
      </c>
      <c r="M144">
        <f>VLOOKUP(F144,StackRate!$F$4:$G$1004,2)</f>
        <v>66.15</v>
      </c>
      <c r="N144">
        <f>VLOOKUP(G144,StackRate!$F$4:$G$1004,2)</f>
        <v>56</v>
      </c>
      <c r="Q144">
        <f>RecStash(Params!$C$10,Params!$C$9,I144*(1-Params!$C$18*0.01),Q$2,$A144,Params!$C$12,Params!$C$13)</f>
        <v>318.3628085988239</v>
      </c>
      <c r="R144">
        <f>RecStash(Params!$C$10,Params!$C$9,J144*(1-Params!$C$18*0.01),R$2,$A144,Params!$C$12,Params!$C$13)</f>
        <v>333.5749090667119</v>
      </c>
      <c r="S144">
        <f>RecStash(Params!$C$10,Params!$C$9,K144*(1-Params!$C$18*0.01),S$2,$A144,Params!$C$12,Params!$C$13)</f>
        <v>336.9561847661048</v>
      </c>
      <c r="T144">
        <f>RecStash(Params!$C$10,Params!$C$9,L144*(1-Params!$C$18*0.01),T$2,$A144,Params!$C$12,Params!$C$13)</f>
        <v>334.8272195264612</v>
      </c>
      <c r="U144">
        <f>RecStash(Params!$C$10,Params!$C$9,M144*(1-Params!$C$18*0.01),U$2,$A144,Params!$C$12,Params!$C$13)</f>
        <v>330.9708731546252</v>
      </c>
      <c r="V144">
        <f>RecStash(Params!$C$10,Params!$C$9,N144*(1-Params!$C$18*0.01),V$2,$A144,Params!$C$12,Params!$C$13)</f>
        <v>326.566147587057</v>
      </c>
      <c r="Y144">
        <f>(Params!$C$3/250)*LumDensity(Params!$C$5,Params!$C$4,Q144)</f>
        <v>180.1937083382797</v>
      </c>
      <c r="Z144">
        <f>(Params!$C$3/250)*LumDensity(Params!$C$5,Params!$C$4,R144)</f>
        <v>184.34948793965043</v>
      </c>
      <c r="AA144">
        <f>(Params!$C$3/250)*LumDensity(Params!$C$5,Params!$C$4,S144)</f>
        <v>185.21802880947183</v>
      </c>
      <c r="AB144">
        <f>(Params!$C$3/250)*LumDensity(Params!$C$5,Params!$C$4,T144)</f>
        <v>184.67350650457817</v>
      </c>
      <c r="AC144">
        <f>(Params!$C$3/250)*LumDensity(Params!$C$5,Params!$C$4,U144)</f>
        <v>183.66691358731146</v>
      </c>
      <c r="AD144">
        <f>(Params!$C$3/250)*LumDensity(Params!$C$5,Params!$C$4,V144)</f>
        <v>182.4852402263336</v>
      </c>
      <c r="AG144">
        <f>IntLum(Params!$C$7,Params!$C$6,Y144,$A144)*Params!$C$8/$A144</f>
        <v>19.346496504524374</v>
      </c>
      <c r="AH144">
        <f>IntLum(Params!$C$7,Params!$C$6,Z144,$A144)*Params!$C$8/$A144</f>
        <v>19.771665622663342</v>
      </c>
      <c r="AI144">
        <f>IntLum(Params!$C$7,Params!$C$6,AA144,$A144)*Params!$C$8/$A144</f>
        <v>19.860402260713975</v>
      </c>
      <c r="AJ144">
        <f>IntLum(Params!$C$7,Params!$C$6,AB144,$A144)*Params!$C$8/$A144</f>
        <v>19.80477471850891</v>
      </c>
      <c r="AK144">
        <f>IntLum(Params!$C$7,Params!$C$6,AC144,$A144)*Params!$C$8/$A144</f>
        <v>19.70189911561016</v>
      </c>
      <c r="AL144">
        <f>IntLum(Params!$C$7,Params!$C$6,AD144,$A144)*Params!$C$8/$A144</f>
        <v>19.581057700122578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004"/>
  <sheetViews>
    <sheetView workbookViewId="0" topLeftCell="A1">
      <selection activeCell="G4" sqref="G4:G1004"/>
      <selection activeCell="F33" sqref="F33"/>
    </sheetView>
  </sheetViews>
  <sheetFormatPr defaultColWidth="9.140625" defaultRowHeight="12.75"/>
  <sheetData>
    <row r="1" spans="1:2" ht="12.75">
      <c r="A1" t="s">
        <v>19</v>
      </c>
      <c r="B1">
        <f>0.5*Params!C14*(1-2*(Params!C16-Params!C15)/Params!C16)/(1-((Params!C16-2*Params!C15)/Params!C16)^2)</f>
        <v>2.1777777777777776</v>
      </c>
    </row>
    <row r="3" spans="1:7" ht="12.75">
      <c r="A3" t="s">
        <v>17</v>
      </c>
      <c r="B3" t="s">
        <v>18</v>
      </c>
      <c r="C3" t="s">
        <v>20</v>
      </c>
      <c r="D3" t="s">
        <v>21</v>
      </c>
      <c r="E3" t="s">
        <v>22</v>
      </c>
      <c r="F3" t="s">
        <v>23</v>
      </c>
      <c r="G3" t="s">
        <v>18</v>
      </c>
    </row>
    <row r="4" spans="1:7" ht="12.75">
      <c r="A4">
        <v>0</v>
      </c>
      <c r="B4">
        <f>Params!$C$16*A4/1000</f>
        <v>0</v>
      </c>
      <c r="C4">
        <f>(Params!$C$14*(Params!$C$16-B4)/Params!$C$16)+$B$1*(1-((2*B4-Params!$C$16)/Params!$C$16)^2)</f>
        <v>14</v>
      </c>
      <c r="D4">
        <v>0</v>
      </c>
      <c r="E4">
        <f>VLOOKUP(B4*Params!$C$18*0.01,$B$4:$D$1004,3)</f>
        <v>0</v>
      </c>
      <c r="F4">
        <f>(D4-E4)/(Params!$C$17*0.01)</f>
        <v>0</v>
      </c>
      <c r="G4">
        <f>B4</f>
        <v>0</v>
      </c>
    </row>
    <row r="5" spans="1:7" ht="12.75">
      <c r="A5">
        <v>1</v>
      </c>
      <c r="B5">
        <f>Params!$C$16*A5/1000</f>
        <v>0.35</v>
      </c>
      <c r="C5">
        <f>(Params!$C$14*(Params!$C$16-B5)/Params!$C$16)+$B$1*(1-((2*B5-Params!$C$16)/Params!$C$16)^2)</f>
        <v>13.9947024</v>
      </c>
      <c r="D5">
        <f>D4+(B5-B4)/(0.5*(C4+C5))</f>
        <v>0.02500473089508535</v>
      </c>
      <c r="E5">
        <f>VLOOKUP(B5*Params!$C$18*0.01,$B$4:$D$1004,3)</f>
        <v>0</v>
      </c>
      <c r="F5">
        <f>(D5-E5)/(Params!$C$17*0.01)</f>
        <v>0.031255913618856684</v>
      </c>
      <c r="G5">
        <f aca="true" t="shared" si="0" ref="G5:G68">B5</f>
        <v>0.35</v>
      </c>
    </row>
    <row r="6" spans="1:7" ht="12.75">
      <c r="A6">
        <v>2</v>
      </c>
      <c r="B6">
        <f>Params!$C$16*A6/1000</f>
        <v>0.7</v>
      </c>
      <c r="C6">
        <f>(Params!$C$14*(Params!$C$16-B6)/Params!$C$16)+$B$1*(1-((2*B6-Params!$C$16)/Params!$C$16)^2)</f>
        <v>13.989387377777776</v>
      </c>
      <c r="D6">
        <f aca="true" t="shared" si="1" ref="D6:D69">D5+(B6-B5)/(0.5*(C5+C6))</f>
        <v>0.0500189445271425</v>
      </c>
      <c r="E6">
        <f>VLOOKUP(B6*Params!$C$18*0.01,$B$4:$D$1004,3)</f>
        <v>0</v>
      </c>
      <c r="F6">
        <f>(D6-E6)/(Params!$C$17*0.01)</f>
        <v>0.06252368065892812</v>
      </c>
      <c r="G6">
        <f t="shared" si="0"/>
        <v>0.7</v>
      </c>
    </row>
    <row r="7" spans="1:7" ht="12.75">
      <c r="A7">
        <v>3</v>
      </c>
      <c r="B7">
        <f>Params!$C$16*A7/1000</f>
        <v>1.05</v>
      </c>
      <c r="C7">
        <f>(Params!$C$14*(Params!$C$16-B7)/Params!$C$16)+$B$1*(1-((2*B7-Params!$C$16)/Params!$C$16)^2)</f>
        <v>13.984054933333335</v>
      </c>
      <c r="D7">
        <f t="shared" si="1"/>
        <v>0.07504267926149655</v>
      </c>
      <c r="E7">
        <f>VLOOKUP(B7*Params!$C$18*0.01,$B$4:$D$1004,3)</f>
        <v>0</v>
      </c>
      <c r="F7">
        <f>(D7-E7)/(Params!$C$17*0.01)</f>
        <v>0.09380334907687068</v>
      </c>
      <c r="G7">
        <f t="shared" si="0"/>
        <v>1.05</v>
      </c>
    </row>
    <row r="8" spans="1:7" ht="12.75">
      <c r="A8">
        <v>4</v>
      </c>
      <c r="B8">
        <f>Params!$C$16*A8/1000</f>
        <v>1.4</v>
      </c>
      <c r="C8">
        <f>(Params!$C$14*(Params!$C$16-B8)/Params!$C$16)+$B$1*(1-((2*B8-Params!$C$16)/Params!$C$16)^2)</f>
        <v>13.978705066666668</v>
      </c>
      <c r="D8">
        <f t="shared" si="1"/>
        <v>0.10007597354289079</v>
      </c>
      <c r="E8">
        <f>VLOOKUP(B8*Params!$C$18*0.01,$B$4:$D$1004,3)</f>
        <v>0</v>
      </c>
      <c r="F8">
        <f>(D8-E8)/(Params!$C$17*0.01)</f>
        <v>0.12509496692861347</v>
      </c>
      <c r="G8">
        <f t="shared" si="0"/>
        <v>1.4</v>
      </c>
    </row>
    <row r="9" spans="1:7" ht="12.75">
      <c r="A9">
        <v>5</v>
      </c>
      <c r="B9">
        <f>Params!$C$16*A9/1000</f>
        <v>1.75</v>
      </c>
      <c r="C9">
        <f>(Params!$C$14*(Params!$C$16-B9)/Params!$C$16)+$B$1*(1-((2*B9-Params!$C$16)/Params!$C$16)^2)</f>
        <v>13.973337777777777</v>
      </c>
      <c r="D9">
        <f t="shared" si="1"/>
        <v>0.12511886589589558</v>
      </c>
      <c r="E9">
        <f>VLOOKUP(B9*Params!$C$18*0.01,$B$4:$D$1004,3)</f>
        <v>0</v>
      </c>
      <c r="F9">
        <f>(D9-E9)/(Params!$C$17*0.01)</f>
        <v>0.15639858236986945</v>
      </c>
      <c r="G9">
        <f t="shared" si="0"/>
        <v>1.75</v>
      </c>
    </row>
    <row r="10" spans="1:7" ht="12.75">
      <c r="A10">
        <v>6</v>
      </c>
      <c r="B10">
        <f>Params!$C$16*A10/1000</f>
        <v>2.1</v>
      </c>
      <c r="C10">
        <f>(Params!$C$14*(Params!$C$16-B10)/Params!$C$16)+$B$1*(1-((2*B10-Params!$C$16)/Params!$C$16)^2)</f>
        <v>13.967953066666665</v>
      </c>
      <c r="D10">
        <f t="shared" si="1"/>
        <v>0.15017139492531875</v>
      </c>
      <c r="E10">
        <f>VLOOKUP(B10*Params!$C$18*0.01,$B$4:$D$1004,3)</f>
        <v>0</v>
      </c>
      <c r="F10">
        <f>(D10-E10)/(Params!$C$17*0.01)</f>
        <v>0.18771424365664843</v>
      </c>
      <c r="G10">
        <f t="shared" si="0"/>
        <v>2.1</v>
      </c>
    </row>
    <row r="11" spans="1:7" ht="12.75">
      <c r="A11">
        <v>7</v>
      </c>
      <c r="B11">
        <f>Params!$C$16*A11/1000</f>
        <v>2.45</v>
      </c>
      <c r="C11">
        <f>(Params!$C$14*(Params!$C$16-B11)/Params!$C$16)+$B$1*(1-((2*B11-Params!$C$16)/Params!$C$16)^2)</f>
        <v>13.962550933333333</v>
      </c>
      <c r="D11">
        <f t="shared" si="1"/>
        <v>0.17523359931661797</v>
      </c>
      <c r="E11">
        <f>VLOOKUP(B11*Params!$C$18*0.01,$B$4:$D$1004,3)</f>
        <v>0</v>
      </c>
      <c r="F11">
        <f>(D11-E11)/(Params!$C$17*0.01)</f>
        <v>0.21904199914577246</v>
      </c>
      <c r="G11">
        <f t="shared" si="0"/>
        <v>2.45</v>
      </c>
    </row>
    <row r="12" spans="1:7" ht="12.75">
      <c r="A12">
        <v>8</v>
      </c>
      <c r="B12">
        <f>Params!$C$16*A12/1000</f>
        <v>2.8</v>
      </c>
      <c r="C12">
        <f>(Params!$C$14*(Params!$C$16-B12)/Params!$C$16)+$B$1*(1-((2*B12-Params!$C$16)/Params!$C$16)^2)</f>
        <v>13.957131377777777</v>
      </c>
      <c r="D12">
        <f t="shared" si="1"/>
        <v>0.20030551783631484</v>
      </c>
      <c r="E12">
        <f>VLOOKUP(B12*Params!$C$18*0.01,$B$4:$D$1004,3)</f>
        <v>0</v>
      </c>
      <c r="F12">
        <f>(D12-E12)/(Params!$C$17*0.01)</f>
        <v>0.2503818972953935</v>
      </c>
      <c r="G12">
        <f t="shared" si="0"/>
        <v>2.8</v>
      </c>
    </row>
    <row r="13" spans="1:7" ht="12.75">
      <c r="A13">
        <v>9</v>
      </c>
      <c r="B13">
        <f>Params!$C$16*A13/1000</f>
        <v>3.15</v>
      </c>
      <c r="C13">
        <f>(Params!$C$14*(Params!$C$16-B13)/Params!$C$16)+$B$1*(1-((2*B13-Params!$C$16)/Params!$C$16)^2)</f>
        <v>13.951694400000003</v>
      </c>
      <c r="D13">
        <f t="shared" si="1"/>
        <v>0.22538718933241092</v>
      </c>
      <c r="E13">
        <f>VLOOKUP(B13*Params!$C$18*0.01,$B$4:$D$1004,3)</f>
        <v>0</v>
      </c>
      <c r="F13">
        <f>(D13-E13)/(Params!$C$17*0.01)</f>
        <v>0.28173398666551364</v>
      </c>
      <c r="G13">
        <f t="shared" si="0"/>
        <v>3.15</v>
      </c>
    </row>
    <row r="14" spans="1:7" ht="12.75">
      <c r="A14">
        <v>10</v>
      </c>
      <c r="B14">
        <f>Params!$C$16*A14/1000</f>
        <v>3.5</v>
      </c>
      <c r="C14">
        <f>(Params!$C$14*(Params!$C$16-B14)/Params!$C$16)+$B$1*(1-((2*B14-Params!$C$16)/Params!$C$16)^2)</f>
        <v>13.94624</v>
      </c>
      <c r="D14">
        <f t="shared" si="1"/>
        <v>0.25047865273480535</v>
      </c>
      <c r="E14">
        <f>VLOOKUP(B14*Params!$C$18*0.01,$B$4:$D$1004,3)</f>
        <v>0</v>
      </c>
      <c r="F14">
        <f>(D14-E14)/(Params!$C$17*0.01)</f>
        <v>0.3130983159185067</v>
      </c>
      <c r="G14">
        <f t="shared" si="0"/>
        <v>3.5</v>
      </c>
    </row>
    <row r="15" spans="1:7" ht="12.75">
      <c r="A15">
        <v>11</v>
      </c>
      <c r="B15">
        <f>Params!$C$16*A15/1000</f>
        <v>3.85</v>
      </c>
      <c r="C15">
        <f>(Params!$C$14*(Params!$C$16-B15)/Params!$C$16)+$B$1*(1-((2*B15-Params!$C$16)/Params!$C$16)^2)</f>
        <v>13.940768177777777</v>
      </c>
      <c r="D15">
        <f t="shared" si="1"/>
        <v>0.2755799470557145</v>
      </c>
      <c r="E15">
        <f>VLOOKUP(B15*Params!$C$18*0.01,$B$4:$D$1004,3)</f>
        <v>0</v>
      </c>
      <c r="F15">
        <f>(D15-E15)/(Params!$C$17*0.01)</f>
        <v>0.34447493381964306</v>
      </c>
      <c r="G15">
        <f t="shared" si="0"/>
        <v>3.85</v>
      </c>
    </row>
    <row r="16" spans="1:7" ht="12.75">
      <c r="A16">
        <v>12</v>
      </c>
      <c r="B16">
        <f>Params!$C$16*A16/1000</f>
        <v>4.2</v>
      </c>
      <c r="C16">
        <f>(Params!$C$14*(Params!$C$16-B16)/Params!$C$16)+$B$1*(1-((2*B16-Params!$C$16)/Params!$C$16)^2)</f>
        <v>13.935278933333333</v>
      </c>
      <c r="D16">
        <f t="shared" si="1"/>
        <v>0.3006911113900934</v>
      </c>
      <c r="E16">
        <f>VLOOKUP(B16*Params!$C$18*0.01,$B$4:$D$1004,3)</f>
        <v>0</v>
      </c>
      <c r="F16">
        <f>(D16-E16)/(Params!$C$17*0.01)</f>
        <v>0.37586388923761677</v>
      </c>
      <c r="G16">
        <f t="shared" si="0"/>
        <v>4.2</v>
      </c>
    </row>
    <row r="17" spans="1:7" ht="12.75">
      <c r="A17">
        <v>13</v>
      </c>
      <c r="B17">
        <f>Params!$C$16*A17/1000</f>
        <v>4.55</v>
      </c>
      <c r="C17">
        <f>(Params!$C$14*(Params!$C$16-B17)/Params!$C$16)+$B$1*(1-((2*B17-Params!$C$16)/Params!$C$16)^2)</f>
        <v>13.929772266666667</v>
      </c>
      <c r="D17">
        <f t="shared" si="1"/>
        <v>0.3258121849160591</v>
      </c>
      <c r="E17">
        <f>VLOOKUP(B17*Params!$C$18*0.01,$B$4:$D$1004,3)</f>
        <v>0</v>
      </c>
      <c r="F17">
        <f>(D17-E17)/(Params!$C$17*0.01)</f>
        <v>0.4072652311450739</v>
      </c>
      <c r="G17">
        <f t="shared" si="0"/>
        <v>4.55</v>
      </c>
    </row>
    <row r="18" spans="1:7" ht="12.75">
      <c r="A18">
        <v>14</v>
      </c>
      <c r="B18">
        <f>Params!$C$16*A18/1000</f>
        <v>4.9</v>
      </c>
      <c r="C18">
        <f>(Params!$C$14*(Params!$C$16-B18)/Params!$C$16)+$B$1*(1-((2*B18-Params!$C$16)/Params!$C$16)^2)</f>
        <v>13.92424817777778</v>
      </c>
      <c r="D18">
        <f t="shared" si="1"/>
        <v>0.3509432068953159</v>
      </c>
      <c r="E18">
        <f>VLOOKUP(B18*Params!$C$18*0.01,$B$4:$D$1004,3)</f>
        <v>0</v>
      </c>
      <c r="F18">
        <f>(D18-E18)/(Params!$C$17*0.01)</f>
        <v>0.43867900861914483</v>
      </c>
      <c r="G18">
        <f t="shared" si="0"/>
        <v>4.9</v>
      </c>
    </row>
    <row r="19" spans="1:7" ht="12.75">
      <c r="A19">
        <v>15</v>
      </c>
      <c r="B19">
        <f>Params!$C$16*A19/1000</f>
        <v>5.25</v>
      </c>
      <c r="C19">
        <f>(Params!$C$14*(Params!$C$16-B19)/Params!$C$16)+$B$1*(1-((2*B19-Params!$C$16)/Params!$C$16)^2)</f>
        <v>13.918706666666665</v>
      </c>
      <c r="D19">
        <f t="shared" si="1"/>
        <v>0.376084216673582</v>
      </c>
      <c r="E19">
        <f>VLOOKUP(B19*Params!$C$18*0.01,$B$4:$D$1004,3)</f>
        <v>0</v>
      </c>
      <c r="F19">
        <f>(D19-E19)/(Params!$C$17*0.01)</f>
        <v>0.47010527084197745</v>
      </c>
      <c r="G19">
        <f t="shared" si="0"/>
        <v>5.25</v>
      </c>
    </row>
    <row r="20" spans="1:7" ht="12.75">
      <c r="A20">
        <v>16</v>
      </c>
      <c r="B20">
        <f>Params!$C$16*A20/1000</f>
        <v>5.6</v>
      </c>
      <c r="C20">
        <f>(Params!$C$14*(Params!$C$16-B20)/Params!$C$16)+$B$1*(1-((2*B20-Params!$C$16)/Params!$C$16)^2)</f>
        <v>13.91314773333333</v>
      </c>
      <c r="D20">
        <f t="shared" si="1"/>
        <v>0.40123525368101903</v>
      </c>
      <c r="E20">
        <f>VLOOKUP(B20*Params!$C$18*0.01,$B$4:$D$1004,3)</f>
        <v>0</v>
      </c>
      <c r="F20">
        <f>(D20-E20)/(Params!$C$17*0.01)</f>
        <v>0.5015440671012737</v>
      </c>
      <c r="G20">
        <f t="shared" si="0"/>
        <v>5.6</v>
      </c>
    </row>
    <row r="21" spans="1:7" ht="12.75">
      <c r="A21">
        <v>17</v>
      </c>
      <c r="B21">
        <f>Params!$C$16*A21/1000</f>
        <v>5.95</v>
      </c>
      <c r="C21">
        <f>(Params!$C$14*(Params!$C$16-B21)/Params!$C$16)+$B$1*(1-((2*B21-Params!$C$16)/Params!$C$16)^2)</f>
        <v>13.907571377777776</v>
      </c>
      <c r="D21">
        <f t="shared" si="1"/>
        <v>0.42639635743266263</v>
      </c>
      <c r="E21">
        <f>VLOOKUP(B21*Params!$C$18*0.01,$B$4:$D$1004,3)</f>
        <v>0</v>
      </c>
      <c r="F21">
        <f>(D21-E21)/(Params!$C$17*0.01)</f>
        <v>0.5329954467908282</v>
      </c>
      <c r="G21">
        <f t="shared" si="0"/>
        <v>5.95</v>
      </c>
    </row>
    <row r="22" spans="1:7" ht="12.75">
      <c r="A22">
        <v>18</v>
      </c>
      <c r="B22">
        <f>Params!$C$16*A22/1000</f>
        <v>6.3</v>
      </c>
      <c r="C22">
        <f>(Params!$C$14*(Params!$C$16-B22)/Params!$C$16)+$B$1*(1-((2*B22-Params!$C$16)/Params!$C$16)^2)</f>
        <v>13.901977600000002</v>
      </c>
      <c r="D22">
        <f t="shared" si="1"/>
        <v>0.45156756752885513</v>
      </c>
      <c r="E22">
        <f>VLOOKUP(B22*Params!$C$18*0.01,$B$4:$D$1004,3)</f>
        <v>0</v>
      </c>
      <c r="F22">
        <f>(D22-E22)/(Params!$C$17*0.01)</f>
        <v>0.5644594594110689</v>
      </c>
      <c r="G22">
        <f t="shared" si="0"/>
        <v>6.3</v>
      </c>
    </row>
    <row r="23" spans="1:7" ht="12.75">
      <c r="A23">
        <v>19</v>
      </c>
      <c r="B23">
        <f>Params!$C$16*A23/1000</f>
        <v>6.65</v>
      </c>
      <c r="C23">
        <f>(Params!$C$14*(Params!$C$16-B23)/Params!$C$16)+$B$1*(1-((2*B23-Params!$C$16)/Params!$C$16)^2)</f>
        <v>13.896366400000002</v>
      </c>
      <c r="D23">
        <f t="shared" si="1"/>
        <v>0.47674892365568056</v>
      </c>
      <c r="E23">
        <f>VLOOKUP(B23*Params!$C$18*0.01,$B$4:$D$1004,3)</f>
        <v>0</v>
      </c>
      <c r="F23">
        <f>(D23-E23)/(Params!$C$17*0.01)</f>
        <v>0.5959361545696007</v>
      </c>
      <c r="G23">
        <f t="shared" si="0"/>
        <v>6.65</v>
      </c>
    </row>
    <row r="24" spans="1:7" ht="12.75">
      <c r="A24">
        <v>20</v>
      </c>
      <c r="B24">
        <f>Params!$C$16*A24/1000</f>
        <v>7</v>
      </c>
      <c r="C24">
        <f>(Params!$C$14*(Params!$C$16-B24)/Params!$C$16)+$B$1*(1-((2*B24-Params!$C$16)/Params!$C$16)^2)</f>
        <v>13.890737777777778</v>
      </c>
      <c r="D24">
        <f t="shared" si="1"/>
        <v>0.5019404655854011</v>
      </c>
      <c r="E24">
        <f>VLOOKUP(B24*Params!$C$18*0.01,$B$4:$D$1004,3)</f>
        <v>0.02500473089508535</v>
      </c>
      <c r="F24">
        <f>(D24-E24)/(Params!$C$17*0.01)</f>
        <v>0.5961696683628945</v>
      </c>
      <c r="G24">
        <f t="shared" si="0"/>
        <v>7</v>
      </c>
    </row>
    <row r="25" spans="1:7" ht="12.75">
      <c r="A25">
        <v>21</v>
      </c>
      <c r="B25">
        <f>Params!$C$16*A25/1000</f>
        <v>7.35</v>
      </c>
      <c r="C25">
        <f>(Params!$C$14*(Params!$C$16-B25)/Params!$C$16)+$B$1*(1-((2*B25-Params!$C$16)/Params!$C$16)^2)</f>
        <v>13.885091733333331</v>
      </c>
      <c r="D25">
        <f t="shared" si="1"/>
        <v>0.5271422331768957</v>
      </c>
      <c r="E25">
        <f>VLOOKUP(B25*Params!$C$18*0.01,$B$4:$D$1004,3)</f>
        <v>0.02500473089508535</v>
      </c>
      <c r="F25">
        <f>(D25-E25)/(Params!$C$17*0.01)</f>
        <v>0.6276718778522629</v>
      </c>
      <c r="G25">
        <f t="shared" si="0"/>
        <v>7.35</v>
      </c>
    </row>
    <row r="26" spans="1:7" ht="12.75">
      <c r="A26">
        <v>22</v>
      </c>
      <c r="B26">
        <f>Params!$C$16*A26/1000</f>
        <v>7.7</v>
      </c>
      <c r="C26">
        <f>(Params!$C$14*(Params!$C$16-B26)/Params!$C$16)+$B$1*(1-((2*B26-Params!$C$16)/Params!$C$16)^2)</f>
        <v>13.879428266666666</v>
      </c>
      <c r="D26">
        <f t="shared" si="1"/>
        <v>0.5523542663761011</v>
      </c>
      <c r="E26">
        <f>VLOOKUP(B26*Params!$C$18*0.01,$B$4:$D$1004,3)</f>
        <v>0.02500473089508535</v>
      </c>
      <c r="F26">
        <f>(D26-E26)/(Params!$C$17*0.01)</f>
        <v>0.6591869193512696</v>
      </c>
      <c r="G26">
        <f t="shared" si="0"/>
        <v>7.7</v>
      </c>
    </row>
    <row r="27" spans="1:7" ht="12.75">
      <c r="A27">
        <v>23</v>
      </c>
      <c r="B27">
        <f>Params!$C$16*A27/1000</f>
        <v>8.05</v>
      </c>
      <c r="C27">
        <f>(Params!$C$14*(Params!$C$16-B27)/Params!$C$16)+$B$1*(1-((2*B27-Params!$C$16)/Params!$C$16)^2)</f>
        <v>13.873747377777779</v>
      </c>
      <c r="D27">
        <f t="shared" si="1"/>
        <v>0.5775766052164537</v>
      </c>
      <c r="E27">
        <f>VLOOKUP(B27*Params!$C$18*0.01,$B$4:$D$1004,3)</f>
        <v>0.02500473089508535</v>
      </c>
      <c r="F27">
        <f>(D27-E27)/(Params!$C$17*0.01)</f>
        <v>0.6907148429017104</v>
      </c>
      <c r="G27">
        <f t="shared" si="0"/>
        <v>8.05</v>
      </c>
    </row>
    <row r="28" spans="1:7" ht="12.75">
      <c r="A28">
        <v>24</v>
      </c>
      <c r="B28">
        <f>Params!$C$16*A28/1000</f>
        <v>8.4</v>
      </c>
      <c r="C28">
        <f>(Params!$C$14*(Params!$C$16-B28)/Params!$C$16)+$B$1*(1-((2*B28-Params!$C$16)/Params!$C$16)^2)</f>
        <v>13.868049066666668</v>
      </c>
      <c r="D28">
        <f t="shared" si="1"/>
        <v>0.602809289819335</v>
      </c>
      <c r="E28">
        <f>VLOOKUP(B28*Params!$C$18*0.01,$B$4:$D$1004,3)</f>
        <v>0.02500473089508535</v>
      </c>
      <c r="F28">
        <f>(D28-E28)/(Params!$C$17*0.01)</f>
        <v>0.722255698655312</v>
      </c>
      <c r="G28">
        <f t="shared" si="0"/>
        <v>8.4</v>
      </c>
    </row>
    <row r="29" spans="1:7" ht="12.75">
      <c r="A29">
        <v>25</v>
      </c>
      <c r="B29">
        <f>Params!$C$16*A29/1000</f>
        <v>8.75</v>
      </c>
      <c r="C29">
        <f>(Params!$C$14*(Params!$C$16-B29)/Params!$C$16)+$B$1*(1-((2*B29-Params!$C$16)/Params!$C$16)^2)</f>
        <v>13.862333333333334</v>
      </c>
      <c r="D29">
        <f t="shared" si="1"/>
        <v>0.6280523603945175</v>
      </c>
      <c r="E29">
        <f>VLOOKUP(B29*Params!$C$18*0.01,$B$4:$D$1004,3)</f>
        <v>0.02500473089508535</v>
      </c>
      <c r="F29">
        <f>(D29-E29)/(Params!$C$17*0.01)</f>
        <v>0.7538095368742901</v>
      </c>
      <c r="G29">
        <f t="shared" si="0"/>
        <v>8.75</v>
      </c>
    </row>
    <row r="30" spans="1:7" ht="12.75">
      <c r="A30">
        <v>26</v>
      </c>
      <c r="B30">
        <f>Params!$C$16*A30/1000</f>
        <v>9.1</v>
      </c>
      <c r="C30">
        <f>(Params!$C$14*(Params!$C$16-B30)/Params!$C$16)+$B$1*(1-((2*B30-Params!$C$16)/Params!$C$16)^2)</f>
        <v>13.856600177777777</v>
      </c>
      <c r="D30">
        <f t="shared" si="1"/>
        <v>0.6533058572406139</v>
      </c>
      <c r="E30">
        <f>VLOOKUP(B30*Params!$C$18*0.01,$B$4:$D$1004,3)</f>
        <v>0.02500473089508535</v>
      </c>
      <c r="F30">
        <f>(D30-E30)/(Params!$C$17*0.01)</f>
        <v>0.7853764079319105</v>
      </c>
      <c r="G30">
        <f t="shared" si="0"/>
        <v>9.1</v>
      </c>
    </row>
    <row r="31" spans="1:7" ht="12.75">
      <c r="A31">
        <v>27</v>
      </c>
      <c r="B31">
        <f>Params!$C$16*A31/1000</f>
        <v>9.45</v>
      </c>
      <c r="C31">
        <f>(Params!$C$14*(Params!$C$16-B31)/Params!$C$16)+$B$1*(1-((2*B31-Params!$C$16)/Params!$C$16)^2)</f>
        <v>13.8508496</v>
      </c>
      <c r="D31">
        <f t="shared" si="1"/>
        <v>0.6785698207455273</v>
      </c>
      <c r="E31">
        <f>VLOOKUP(B31*Params!$C$18*0.01,$B$4:$D$1004,3)</f>
        <v>0.02500473089508535</v>
      </c>
      <c r="F31">
        <f>(D31-E31)/(Params!$C$17*0.01)</f>
        <v>0.8169563623130524</v>
      </c>
      <c r="G31">
        <f t="shared" si="0"/>
        <v>9.45</v>
      </c>
    </row>
    <row r="32" spans="1:7" ht="12.75">
      <c r="A32">
        <v>28</v>
      </c>
      <c r="B32">
        <f>Params!$C$16*A32/1000</f>
        <v>9.8</v>
      </c>
      <c r="C32">
        <f>(Params!$C$14*(Params!$C$16-B32)/Params!$C$16)+$B$1*(1-((2*B32-Params!$C$16)/Params!$C$16)^2)</f>
        <v>13.8450816</v>
      </c>
      <c r="D32">
        <f t="shared" si="1"/>
        <v>0.7038442913869045</v>
      </c>
      <c r="E32">
        <f>VLOOKUP(B32*Params!$C$18*0.01,$B$4:$D$1004,3)</f>
        <v>0.02500473089508535</v>
      </c>
      <c r="F32">
        <f>(D32-E32)/(Params!$C$17*0.01)</f>
        <v>0.8485494506147739</v>
      </c>
      <c r="G32">
        <f t="shared" si="0"/>
        <v>9.8</v>
      </c>
    </row>
    <row r="33" spans="1:7" ht="12.75">
      <c r="A33">
        <v>29</v>
      </c>
      <c r="B33">
        <f>Params!$C$16*A33/1000</f>
        <v>10.15</v>
      </c>
      <c r="C33">
        <f>(Params!$C$14*(Params!$C$16-B33)/Params!$C$16)+$B$1*(1-((2*B33-Params!$C$16)/Params!$C$16)^2)</f>
        <v>13.83929617777778</v>
      </c>
      <c r="D33">
        <f t="shared" si="1"/>
        <v>0.72912930973259</v>
      </c>
      <c r="E33">
        <f>VLOOKUP(B33*Params!$C$18*0.01,$B$4:$D$1004,3)</f>
        <v>0.02500473089508535</v>
      </c>
      <c r="F33">
        <f>(D33-E33)/(Params!$C$17*0.01)</f>
        <v>0.8801557235468808</v>
      </c>
      <c r="G33">
        <f t="shared" si="0"/>
        <v>10.15</v>
      </c>
    </row>
    <row r="34" spans="1:7" ht="12.75">
      <c r="A34">
        <v>30</v>
      </c>
      <c r="B34">
        <f>Params!$C$16*A34/1000</f>
        <v>10.5</v>
      </c>
      <c r="C34">
        <f>(Params!$C$14*(Params!$C$16-B34)/Params!$C$16)+$B$1*(1-((2*B34-Params!$C$16)/Params!$C$16)^2)</f>
        <v>13.833493333333333</v>
      </c>
      <c r="D34">
        <f t="shared" si="1"/>
        <v>0.7544249164410839</v>
      </c>
      <c r="E34">
        <f>VLOOKUP(B34*Params!$C$18*0.01,$B$4:$D$1004,3)</f>
        <v>0.02500473089508535</v>
      </c>
      <c r="F34">
        <f>(D34-E34)/(Params!$C$17*0.01)</f>
        <v>0.9117752319324981</v>
      </c>
      <c r="G34">
        <f t="shared" si="0"/>
        <v>10.5</v>
      </c>
    </row>
    <row r="35" spans="1:7" ht="12.75">
      <c r="A35">
        <v>31</v>
      </c>
      <c r="B35">
        <f>Params!$C$16*A35/1000</f>
        <v>10.85</v>
      </c>
      <c r="C35">
        <f>(Params!$C$14*(Params!$C$16-B35)/Params!$C$16)+$B$1*(1-((2*B35-Params!$C$16)/Params!$C$16)^2)</f>
        <v>13.827673066666666</v>
      </c>
      <c r="D35">
        <f t="shared" si="1"/>
        <v>0.779731152262</v>
      </c>
      <c r="E35">
        <f>VLOOKUP(B35*Params!$C$18*0.01,$B$4:$D$1004,3)</f>
        <v>0.02500473089508535</v>
      </c>
      <c r="F35">
        <f>(D35-E35)/(Params!$C$17*0.01)</f>
        <v>0.9434080267086432</v>
      </c>
      <c r="G35">
        <f t="shared" si="0"/>
        <v>10.85</v>
      </c>
    </row>
    <row r="36" spans="1:7" ht="12.75">
      <c r="A36">
        <v>32</v>
      </c>
      <c r="B36">
        <f>Params!$C$16*A36/1000</f>
        <v>11.2</v>
      </c>
      <c r="C36">
        <f>(Params!$C$14*(Params!$C$16-B36)/Params!$C$16)+$B$1*(1-((2*B36-Params!$C$16)/Params!$C$16)^2)</f>
        <v>13.821835377777777</v>
      </c>
      <c r="D36">
        <f t="shared" si="1"/>
        <v>0.8050480580365273</v>
      </c>
      <c r="E36">
        <f>VLOOKUP(B36*Params!$C$18*0.01,$B$4:$D$1004,3)</f>
        <v>0.02500473089508535</v>
      </c>
      <c r="F36">
        <f>(D36-E36)/(Params!$C$17*0.01)</f>
        <v>0.9750541589268025</v>
      </c>
      <c r="G36">
        <f t="shared" si="0"/>
        <v>11.2</v>
      </c>
    </row>
    <row r="37" spans="1:7" ht="12.75">
      <c r="A37">
        <v>33</v>
      </c>
      <c r="B37">
        <f>Params!$C$16*A37/1000</f>
        <v>11.55</v>
      </c>
      <c r="C37">
        <f>(Params!$C$14*(Params!$C$16-B37)/Params!$C$16)+$B$1*(1-((2*B37-Params!$C$16)/Params!$C$16)^2)</f>
        <v>13.815980266666667</v>
      </c>
      <c r="D37">
        <f t="shared" si="1"/>
        <v>0.8303756746978938</v>
      </c>
      <c r="E37">
        <f>VLOOKUP(B37*Params!$C$18*0.01,$B$4:$D$1004,3)</f>
        <v>0.02500473089508535</v>
      </c>
      <c r="F37">
        <f>(D37-E37)/(Params!$C$17*0.01)</f>
        <v>1.0067136797535103</v>
      </c>
      <c r="G37">
        <f t="shared" si="0"/>
        <v>11.55</v>
      </c>
    </row>
    <row r="38" spans="1:7" ht="12.75">
      <c r="A38">
        <v>34</v>
      </c>
      <c r="B38">
        <f>Params!$C$16*A38/1000</f>
        <v>11.9</v>
      </c>
      <c r="C38">
        <f>(Params!$C$14*(Params!$C$16-B38)/Params!$C$16)+$B$1*(1-((2*B38-Params!$C$16)/Params!$C$16)^2)</f>
        <v>13.810107733333334</v>
      </c>
      <c r="D38">
        <f t="shared" si="1"/>
        <v>0.8557140432718301</v>
      </c>
      <c r="E38">
        <f>VLOOKUP(B38*Params!$C$18*0.01,$B$4:$D$1004,3)</f>
        <v>0.02500473089508535</v>
      </c>
      <c r="F38">
        <f>(D38-E38)/(Params!$C$17*0.01)</f>
        <v>1.0383866404709308</v>
      </c>
      <c r="G38">
        <f t="shared" si="0"/>
        <v>11.9</v>
      </c>
    </row>
    <row r="39" spans="1:7" ht="12.75">
      <c r="A39">
        <v>35</v>
      </c>
      <c r="B39">
        <f>Params!$C$16*A39/1000</f>
        <v>12.25</v>
      </c>
      <c r="C39">
        <f>(Params!$C$14*(Params!$C$16-B39)/Params!$C$16)+$B$1*(1-((2*B39-Params!$C$16)/Params!$C$16)^2)</f>
        <v>13.804217777777778</v>
      </c>
      <c r="D39">
        <f t="shared" si="1"/>
        <v>0.881063204877039</v>
      </c>
      <c r="E39">
        <f>VLOOKUP(B39*Params!$C$18*0.01,$B$4:$D$1004,3)</f>
        <v>0.02500473089508535</v>
      </c>
      <c r="F39">
        <f>(D39-E39)/(Params!$C$17*0.01)</f>
        <v>1.070073092477442</v>
      </c>
      <c r="G39">
        <f t="shared" si="0"/>
        <v>12.25</v>
      </c>
    </row>
    <row r="40" spans="1:7" ht="12.75">
      <c r="A40">
        <v>36</v>
      </c>
      <c r="B40">
        <f>Params!$C$16*A40/1000</f>
        <v>12.6</v>
      </c>
      <c r="C40">
        <f>(Params!$C$14*(Params!$C$16-B40)/Params!$C$16)+$B$1*(1-((2*B40-Params!$C$16)/Params!$C$16)^2)</f>
        <v>13.798310399999998</v>
      </c>
      <c r="D40">
        <f t="shared" si="1"/>
        <v>0.9064232007256641</v>
      </c>
      <c r="E40">
        <f>VLOOKUP(B40*Params!$C$18*0.01,$B$4:$D$1004,3)</f>
        <v>0.02500473089508535</v>
      </c>
      <c r="F40">
        <f>(D40-E40)/(Params!$C$17*0.01)</f>
        <v>1.1017730872882232</v>
      </c>
      <c r="G40">
        <f t="shared" si="0"/>
        <v>12.6</v>
      </c>
    </row>
    <row r="41" spans="1:7" ht="12.75">
      <c r="A41">
        <v>37</v>
      </c>
      <c r="B41">
        <f>Params!$C$16*A41/1000</f>
        <v>12.95</v>
      </c>
      <c r="C41">
        <f>(Params!$C$14*(Params!$C$16-B41)/Params!$C$16)+$B$1*(1-((2*B41-Params!$C$16)/Params!$C$16)^2)</f>
        <v>13.7923856</v>
      </c>
      <c r="D41">
        <f t="shared" si="1"/>
        <v>0.9317940721237614</v>
      </c>
      <c r="E41">
        <f>VLOOKUP(B41*Params!$C$18*0.01,$B$4:$D$1004,3)</f>
        <v>0.02500473089508535</v>
      </c>
      <c r="F41">
        <f>(D41-E41)/(Params!$C$17*0.01)</f>
        <v>1.133486676535845</v>
      </c>
      <c r="G41">
        <f t="shared" si="0"/>
        <v>12.95</v>
      </c>
    </row>
    <row r="42" spans="1:7" ht="12.75">
      <c r="A42">
        <v>38</v>
      </c>
      <c r="B42">
        <f>Params!$C$16*A42/1000</f>
        <v>13.3</v>
      </c>
      <c r="C42">
        <f>(Params!$C$14*(Params!$C$16-B42)/Params!$C$16)+$B$1*(1-((2*B42-Params!$C$16)/Params!$C$16)^2)</f>
        <v>13.786443377777777</v>
      </c>
      <c r="D42">
        <f t="shared" si="1"/>
        <v>0.9571758604717744</v>
      </c>
      <c r="E42">
        <f>VLOOKUP(B42*Params!$C$18*0.01,$B$4:$D$1004,3)</f>
        <v>0.02500473089508535</v>
      </c>
      <c r="F42">
        <f>(D42-E42)/(Params!$C$17*0.01)</f>
        <v>1.165213911970861</v>
      </c>
      <c r="G42">
        <f t="shared" si="0"/>
        <v>13.3</v>
      </c>
    </row>
    <row r="43" spans="1:7" ht="12.75">
      <c r="A43">
        <v>39</v>
      </c>
      <c r="B43">
        <f>Params!$C$16*A43/1000</f>
        <v>13.65</v>
      </c>
      <c r="C43">
        <f>(Params!$C$14*(Params!$C$16-B43)/Params!$C$16)+$B$1*(1-((2*B43-Params!$C$16)/Params!$C$16)^2)</f>
        <v>13.780483733333336</v>
      </c>
      <c r="D43">
        <f t="shared" si="1"/>
        <v>0.982568607265009</v>
      </c>
      <c r="E43">
        <f>VLOOKUP(B43*Params!$C$18*0.01,$B$4:$D$1004,3)</f>
        <v>0.02500473089508535</v>
      </c>
      <c r="F43">
        <f>(D43-E43)/(Params!$C$17*0.01)</f>
        <v>1.1969548454624046</v>
      </c>
      <c r="G43">
        <f t="shared" si="0"/>
        <v>13.65</v>
      </c>
    </row>
    <row r="44" spans="1:7" ht="12.75">
      <c r="A44">
        <v>40</v>
      </c>
      <c r="B44">
        <f>Params!$C$16*A44/1000</f>
        <v>14</v>
      </c>
      <c r="C44">
        <f>(Params!$C$14*(Params!$C$16-B44)/Params!$C$16)+$B$1*(1-((2*B44-Params!$C$16)/Params!$C$16)^2)</f>
        <v>13.774506666666666</v>
      </c>
      <c r="D44">
        <f t="shared" si="1"/>
        <v>1.0079723540941135</v>
      </c>
      <c r="E44">
        <f>VLOOKUP(B44*Params!$C$18*0.01,$B$4:$D$1004,3)</f>
        <v>0.0500189445271425</v>
      </c>
      <c r="F44">
        <f>(D44-E44)/(Params!$C$17*0.01)</f>
        <v>1.1974417619587137</v>
      </c>
      <c r="G44">
        <f t="shared" si="0"/>
        <v>14</v>
      </c>
    </row>
    <row r="45" spans="1:7" ht="12.75">
      <c r="A45">
        <v>41</v>
      </c>
      <c r="B45">
        <f>Params!$C$16*A45/1000</f>
        <v>14.35</v>
      </c>
      <c r="C45">
        <f>(Params!$C$14*(Params!$C$16-B45)/Params!$C$16)+$B$1*(1-((2*B45-Params!$C$16)/Params!$C$16)^2)</f>
        <v>13.768512177777776</v>
      </c>
      <c r="D45">
        <f t="shared" si="1"/>
        <v>1.0333871426455576</v>
      </c>
      <c r="E45">
        <f>VLOOKUP(B45*Params!$C$18*0.01,$B$4:$D$1004,3)</f>
        <v>0.0500189445271425</v>
      </c>
      <c r="F45">
        <f>(D45-E45)/(Params!$C$17*0.01)</f>
        <v>1.229210247648019</v>
      </c>
      <c r="G45">
        <f t="shared" si="0"/>
        <v>14.35</v>
      </c>
    </row>
    <row r="46" spans="1:7" ht="12.75">
      <c r="A46">
        <v>42</v>
      </c>
      <c r="B46">
        <f>Params!$C$16*A46/1000</f>
        <v>14.7</v>
      </c>
      <c r="C46">
        <f>(Params!$C$14*(Params!$C$16-B46)/Params!$C$16)+$B$1*(1-((2*B46-Params!$C$16)/Params!$C$16)^2)</f>
        <v>13.762500266666665</v>
      </c>
      <c r="D46">
        <f t="shared" si="1"/>
        <v>1.0588130147021175</v>
      </c>
      <c r="E46">
        <f>VLOOKUP(B46*Params!$C$18*0.01,$B$4:$D$1004,3)</f>
        <v>0.0500189445271425</v>
      </c>
      <c r="F46">
        <f>(D46-E46)/(Params!$C$17*0.01)</f>
        <v>1.260992587718719</v>
      </c>
      <c r="G46">
        <f t="shared" si="0"/>
        <v>14.7</v>
      </c>
    </row>
    <row r="47" spans="1:7" ht="12.75">
      <c r="A47">
        <v>43</v>
      </c>
      <c r="B47">
        <f>Params!$C$16*A47/1000</f>
        <v>15.05</v>
      </c>
      <c r="C47">
        <f>(Params!$C$14*(Params!$C$16-B47)/Params!$C$16)+$B$1*(1-((2*B47-Params!$C$16)/Params!$C$16)^2)</f>
        <v>13.756470933333333</v>
      </c>
      <c r="D47">
        <f t="shared" si="1"/>
        <v>1.0842500121433591</v>
      </c>
      <c r="E47">
        <f>VLOOKUP(B47*Params!$C$18*0.01,$B$4:$D$1004,3)</f>
        <v>0.0500189445271425</v>
      </c>
      <c r="F47">
        <f>(D47-E47)/(Params!$C$17*0.01)</f>
        <v>1.292788834520271</v>
      </c>
      <c r="G47">
        <f t="shared" si="0"/>
        <v>15.05</v>
      </c>
    </row>
    <row r="48" spans="1:7" ht="12.75">
      <c r="A48">
        <v>44</v>
      </c>
      <c r="B48">
        <f>Params!$C$16*A48/1000</f>
        <v>15.4</v>
      </c>
      <c r="C48">
        <f>(Params!$C$14*(Params!$C$16-B48)/Params!$C$16)+$B$1*(1-((2*B48-Params!$C$16)/Params!$C$16)^2)</f>
        <v>13.75042417777778</v>
      </c>
      <c r="D48">
        <f t="shared" si="1"/>
        <v>1.1096981769461267</v>
      </c>
      <c r="E48">
        <f>VLOOKUP(B48*Params!$C$18*0.01,$B$4:$D$1004,3)</f>
        <v>0.0500189445271425</v>
      </c>
      <c r="F48">
        <f>(D48-E48)/(Params!$C$17*0.01)</f>
        <v>1.3245990405237302</v>
      </c>
      <c r="G48">
        <f t="shared" si="0"/>
        <v>15.4</v>
      </c>
    </row>
    <row r="49" spans="1:7" ht="12.75">
      <c r="A49">
        <v>45</v>
      </c>
      <c r="B49">
        <f>Params!$C$16*A49/1000</f>
        <v>15.75</v>
      </c>
      <c r="C49">
        <f>(Params!$C$14*(Params!$C$16-B49)/Params!$C$16)+$B$1*(1-((2*B49-Params!$C$16)/Params!$C$16)^2)</f>
        <v>13.744359999999999</v>
      </c>
      <c r="D49">
        <f t="shared" si="1"/>
        <v>1.135157551185033</v>
      </c>
      <c r="E49">
        <f>VLOOKUP(B49*Params!$C$18*0.01,$B$4:$D$1004,3)</f>
        <v>0.0500189445271425</v>
      </c>
      <c r="F49">
        <f>(D49-E49)/(Params!$C$17*0.01)</f>
        <v>1.356423258322363</v>
      </c>
      <c r="G49">
        <f t="shared" si="0"/>
        <v>15.75</v>
      </c>
    </row>
    <row r="50" spans="1:7" ht="12.75">
      <c r="A50">
        <v>46</v>
      </c>
      <c r="B50">
        <f>Params!$C$16*A50/1000</f>
        <v>16.1</v>
      </c>
      <c r="C50">
        <f>(Params!$C$14*(Params!$C$16-B50)/Params!$C$16)+$B$1*(1-((2*B50-Params!$C$16)/Params!$C$16)^2)</f>
        <v>13.738278399999999</v>
      </c>
      <c r="D50">
        <f t="shared" si="1"/>
        <v>1.16062817703295</v>
      </c>
      <c r="E50">
        <f>VLOOKUP(B50*Params!$C$18*0.01,$B$4:$D$1004,3)</f>
        <v>0.0500189445271425</v>
      </c>
      <c r="F50">
        <f>(D50-E50)/(Params!$C$17*0.01)</f>
        <v>1.3882615406322596</v>
      </c>
      <c r="G50">
        <f t="shared" si="0"/>
        <v>16.1</v>
      </c>
    </row>
    <row r="51" spans="1:7" ht="12.75">
      <c r="A51">
        <v>47</v>
      </c>
      <c r="B51">
        <f>Params!$C$16*A51/1000</f>
        <v>16.45</v>
      </c>
      <c r="C51">
        <f>(Params!$C$14*(Params!$C$16-B51)/Params!$C$16)+$B$1*(1-((2*B51-Params!$C$16)/Params!$C$16)^2)</f>
        <v>13.732179377777776</v>
      </c>
      <c r="D51">
        <f t="shared" si="1"/>
        <v>1.1861100967615053</v>
      </c>
      <c r="E51">
        <f>VLOOKUP(B51*Params!$C$18*0.01,$B$4:$D$1004,3)</f>
        <v>0.0500189445271425</v>
      </c>
      <c r="F51">
        <f>(D51-E51)/(Params!$C$17*0.01)</f>
        <v>1.4201139402929535</v>
      </c>
      <c r="G51">
        <f t="shared" si="0"/>
        <v>16.45</v>
      </c>
    </row>
    <row r="52" spans="1:7" ht="12.75">
      <c r="A52">
        <v>48</v>
      </c>
      <c r="B52">
        <f>Params!$C$16*A52/1000</f>
        <v>16.8</v>
      </c>
      <c r="C52">
        <f>(Params!$C$14*(Params!$C$16-B52)/Params!$C$16)+$B$1*(1-((2*B52-Params!$C$16)/Params!$C$16)^2)</f>
        <v>13.726062933333335</v>
      </c>
      <c r="D52">
        <f t="shared" si="1"/>
        <v>1.2116033527415775</v>
      </c>
      <c r="E52">
        <f>VLOOKUP(B52*Params!$C$18*0.01,$B$4:$D$1004,3)</f>
        <v>0.0500189445271425</v>
      </c>
      <c r="F52">
        <f>(D52-E52)/(Params!$C$17*0.01)</f>
        <v>1.4519805102680439</v>
      </c>
      <c r="G52">
        <f t="shared" si="0"/>
        <v>16.8</v>
      </c>
    </row>
    <row r="53" spans="1:7" ht="12.75">
      <c r="A53">
        <v>49</v>
      </c>
      <c r="B53">
        <f>Params!$C$16*A53/1000</f>
        <v>17.15</v>
      </c>
      <c r="C53">
        <f>(Params!$C$14*(Params!$C$16-B53)/Params!$C$16)+$B$1*(1-((2*B53-Params!$C$16)/Params!$C$16)^2)</f>
        <v>13.71992906666667</v>
      </c>
      <c r="D53">
        <f t="shared" si="1"/>
        <v>1.2371079874437954</v>
      </c>
      <c r="E53">
        <f>VLOOKUP(B53*Params!$C$18*0.01,$B$4:$D$1004,3)</f>
        <v>0.0500189445271425</v>
      </c>
      <c r="F53">
        <f>(D53-E53)/(Params!$C$17*0.01)</f>
        <v>1.4838613036458161</v>
      </c>
      <c r="G53">
        <f t="shared" si="0"/>
        <v>17.15</v>
      </c>
    </row>
    <row r="54" spans="1:7" ht="12.75">
      <c r="A54">
        <v>50</v>
      </c>
      <c r="B54">
        <f>Params!$C$16*A54/1000</f>
        <v>17.5</v>
      </c>
      <c r="C54">
        <f>(Params!$C$14*(Params!$C$16-B54)/Params!$C$16)+$B$1*(1-((2*B54-Params!$C$16)/Params!$C$16)^2)</f>
        <v>13.713777777777779</v>
      </c>
      <c r="D54">
        <f t="shared" si="1"/>
        <v>1.2626240434390412</v>
      </c>
      <c r="E54">
        <f>VLOOKUP(B54*Params!$C$18*0.01,$B$4:$D$1004,3)</f>
        <v>0.0500189445271425</v>
      </c>
      <c r="F54">
        <f>(D54-E54)/(Params!$C$17*0.01)</f>
        <v>1.5157563736398734</v>
      </c>
      <c r="G54">
        <f t="shared" si="0"/>
        <v>17.5</v>
      </c>
    </row>
    <row r="55" spans="1:7" ht="12.75">
      <c r="A55">
        <v>51</v>
      </c>
      <c r="B55">
        <f>Params!$C$16*A55/1000</f>
        <v>17.85</v>
      </c>
      <c r="C55">
        <f>(Params!$C$14*(Params!$C$16-B55)/Params!$C$16)+$B$1*(1-((2*B55-Params!$C$16)/Params!$C$16)^2)</f>
        <v>13.707609066666665</v>
      </c>
      <c r="D55">
        <f t="shared" si="1"/>
        <v>1.2881515633989524</v>
      </c>
      <c r="E55">
        <f>VLOOKUP(B55*Params!$C$18*0.01,$B$4:$D$1004,3)</f>
        <v>0.0500189445271425</v>
      </c>
      <c r="F55">
        <f>(D55-E55)/(Params!$C$17*0.01)</f>
        <v>1.5476657735897625</v>
      </c>
      <c r="G55">
        <f t="shared" si="0"/>
        <v>17.85</v>
      </c>
    </row>
    <row r="56" spans="1:7" ht="12.75">
      <c r="A56">
        <v>52</v>
      </c>
      <c r="B56">
        <f>Params!$C$16*A56/1000</f>
        <v>18.2</v>
      </c>
      <c r="C56">
        <f>(Params!$C$14*(Params!$C$16-B56)/Params!$C$16)+$B$1*(1-((2*B56-Params!$C$16)/Params!$C$16)^2)</f>
        <v>13.701422933333333</v>
      </c>
      <c r="D56">
        <f t="shared" si="1"/>
        <v>1.3136905900964293</v>
      </c>
      <c r="E56">
        <f>VLOOKUP(B56*Params!$C$18*0.01,$B$4:$D$1004,3)</f>
        <v>0.0500189445271425</v>
      </c>
      <c r="F56">
        <f>(D56-E56)/(Params!$C$17*0.01)</f>
        <v>1.5795895569616085</v>
      </c>
      <c r="G56">
        <f t="shared" si="0"/>
        <v>18.2</v>
      </c>
    </row>
    <row r="57" spans="1:7" ht="12.75">
      <c r="A57">
        <v>53</v>
      </c>
      <c r="B57">
        <f>Params!$C$16*A57/1000</f>
        <v>18.55</v>
      </c>
      <c r="C57">
        <f>(Params!$C$14*(Params!$C$16-B57)/Params!$C$16)+$B$1*(1-((2*B57-Params!$C$16)/Params!$C$16)^2)</f>
        <v>13.695219377777779</v>
      </c>
      <c r="D57">
        <f t="shared" si="1"/>
        <v>1.339241166406144</v>
      </c>
      <c r="E57">
        <f>VLOOKUP(B57*Params!$C$18*0.01,$B$4:$D$1004,3)</f>
        <v>0.0500189445271425</v>
      </c>
      <c r="F57">
        <f>(D57-E57)/(Params!$C$17*0.01)</f>
        <v>1.611527777348752</v>
      </c>
      <c r="G57">
        <f t="shared" si="0"/>
        <v>18.55</v>
      </c>
    </row>
    <row r="58" spans="1:7" ht="12.75">
      <c r="A58">
        <v>54</v>
      </c>
      <c r="B58">
        <f>Params!$C$16*A58/1000</f>
        <v>18.9</v>
      </c>
      <c r="C58">
        <f>(Params!$C$14*(Params!$C$16-B58)/Params!$C$16)+$B$1*(1-((2*B58-Params!$C$16)/Params!$C$16)^2)</f>
        <v>13.688998400000001</v>
      </c>
      <c r="D58">
        <f t="shared" si="1"/>
        <v>1.3648033353050506</v>
      </c>
      <c r="E58">
        <f>VLOOKUP(B58*Params!$C$18*0.01,$B$4:$D$1004,3)</f>
        <v>0.0500189445271425</v>
      </c>
      <c r="F58">
        <f>(D58-E58)/(Params!$C$17*0.01)</f>
        <v>1.6434804884723853</v>
      </c>
      <c r="G58">
        <f t="shared" si="0"/>
        <v>18.9</v>
      </c>
    </row>
    <row r="59" spans="1:7" ht="12.75">
      <c r="A59">
        <v>55</v>
      </c>
      <c r="B59">
        <f>Params!$C$16*A59/1000</f>
        <v>19.25</v>
      </c>
      <c r="C59">
        <f>(Params!$C$14*(Params!$C$16-B59)/Params!$C$16)+$B$1*(1-((2*B59-Params!$C$16)/Params!$C$16)^2)</f>
        <v>13.68276</v>
      </c>
      <c r="D59">
        <f t="shared" si="1"/>
        <v>1.3903771398729006</v>
      </c>
      <c r="E59">
        <f>VLOOKUP(B59*Params!$C$18*0.01,$B$4:$D$1004,3)</f>
        <v>0.0500189445271425</v>
      </c>
      <c r="F59">
        <f>(D59-E59)/(Params!$C$17*0.01)</f>
        <v>1.6754477441821976</v>
      </c>
      <c r="G59">
        <f t="shared" si="0"/>
        <v>19.25</v>
      </c>
    </row>
    <row r="60" spans="1:7" ht="12.75">
      <c r="A60">
        <v>56</v>
      </c>
      <c r="B60">
        <f>Params!$C$16*A60/1000</f>
        <v>19.6</v>
      </c>
      <c r="C60">
        <f>(Params!$C$14*(Params!$C$16-B60)/Params!$C$16)+$B$1*(1-((2*B60-Params!$C$16)/Params!$C$16)^2)</f>
        <v>13.676504177777778</v>
      </c>
      <c r="D60">
        <f t="shared" si="1"/>
        <v>1.415962623292757</v>
      </c>
      <c r="E60">
        <f>VLOOKUP(B60*Params!$C$18*0.01,$B$4:$D$1004,3)</f>
        <v>0.0500189445271425</v>
      </c>
      <c r="F60">
        <f>(D60-E60)/(Params!$C$17*0.01)</f>
        <v>1.707429598457018</v>
      </c>
      <c r="G60">
        <f t="shared" si="0"/>
        <v>19.6</v>
      </c>
    </row>
    <row r="61" spans="1:7" ht="12.75">
      <c r="A61">
        <v>57</v>
      </c>
      <c r="B61">
        <f>Params!$C$16*A61/1000</f>
        <v>19.95</v>
      </c>
      <c r="C61">
        <f>(Params!$C$14*(Params!$C$16-B61)/Params!$C$16)+$B$1*(1-((2*B61-Params!$C$16)/Params!$C$16)^2)</f>
        <v>13.670230933333333</v>
      </c>
      <c r="D61">
        <f t="shared" si="1"/>
        <v>1.4415598288515141</v>
      </c>
      <c r="E61">
        <f>VLOOKUP(B61*Params!$C$18*0.01,$B$4:$D$1004,3)</f>
        <v>0.0500189445271425</v>
      </c>
      <c r="F61">
        <f>(D61-E61)/(Params!$C$17*0.01)</f>
        <v>1.7394261054054645</v>
      </c>
      <c r="G61">
        <f t="shared" si="0"/>
        <v>19.95</v>
      </c>
    </row>
    <row r="62" spans="1:7" ht="12.75">
      <c r="A62">
        <v>58</v>
      </c>
      <c r="B62">
        <f>Params!$C$16*A62/1000</f>
        <v>20.3</v>
      </c>
      <c r="C62">
        <f>(Params!$C$14*(Params!$C$16-B62)/Params!$C$16)+$B$1*(1-((2*B62-Params!$C$16)/Params!$C$16)^2)</f>
        <v>13.663940266666668</v>
      </c>
      <c r="D62">
        <f t="shared" si="1"/>
        <v>1.46716879994042</v>
      </c>
      <c r="E62">
        <f>VLOOKUP(B62*Params!$C$18*0.01,$B$4:$D$1004,3)</f>
        <v>0.0500189445271425</v>
      </c>
      <c r="F62">
        <f>(D62-E62)/(Params!$C$17*0.01)</f>
        <v>1.7714373192665969</v>
      </c>
      <c r="G62">
        <f t="shared" si="0"/>
        <v>20.3</v>
      </c>
    </row>
    <row r="63" spans="1:7" ht="12.75">
      <c r="A63">
        <v>59</v>
      </c>
      <c r="B63">
        <f>Params!$C$16*A63/1000</f>
        <v>20.65</v>
      </c>
      <c r="C63">
        <f>(Params!$C$14*(Params!$C$16-B63)/Params!$C$16)+$B$1*(1-((2*B63-Params!$C$16)/Params!$C$16)^2)</f>
        <v>13.65763217777778</v>
      </c>
      <c r="D63">
        <f t="shared" si="1"/>
        <v>1.492789580055597</v>
      </c>
      <c r="E63">
        <f>VLOOKUP(B63*Params!$C$18*0.01,$B$4:$D$1004,3)</f>
        <v>0.0500189445271425</v>
      </c>
      <c r="F63">
        <f>(D63-E63)/(Params!$C$17*0.01)</f>
        <v>1.8034632944105682</v>
      </c>
      <c r="G63">
        <f t="shared" si="0"/>
        <v>20.65</v>
      </c>
    </row>
    <row r="64" spans="1:7" ht="12.75">
      <c r="A64">
        <v>60</v>
      </c>
      <c r="B64">
        <f>Params!$C$16*A64/1000</f>
        <v>21</v>
      </c>
      <c r="C64">
        <f>(Params!$C$14*(Params!$C$16-B64)/Params!$C$16)+$B$1*(1-((2*B64-Params!$C$16)/Params!$C$16)^2)</f>
        <v>13.651306666666667</v>
      </c>
      <c r="D64">
        <f t="shared" si="1"/>
        <v>1.5184222127985718</v>
      </c>
      <c r="E64">
        <f>VLOOKUP(B64*Params!$C$18*0.01,$B$4:$D$1004,3)</f>
        <v>0.07504267926149655</v>
      </c>
      <c r="F64">
        <f>(D64-E64)/(Params!$C$17*0.01)</f>
        <v>1.804224416921344</v>
      </c>
      <c r="G64">
        <f t="shared" si="0"/>
        <v>21</v>
      </c>
    </row>
    <row r="65" spans="1:7" ht="12.75">
      <c r="A65">
        <v>61</v>
      </c>
      <c r="B65">
        <f>Params!$C$16*A65/1000</f>
        <v>21.35</v>
      </c>
      <c r="C65">
        <f>(Params!$C$14*(Params!$C$16-B65)/Params!$C$16)+$B$1*(1-((2*B65-Params!$C$16)/Params!$C$16)^2)</f>
        <v>13.644963733333332</v>
      </c>
      <c r="D65">
        <f t="shared" si="1"/>
        <v>1.5440667418768008</v>
      </c>
      <c r="E65">
        <f>VLOOKUP(B65*Params!$C$18*0.01,$B$4:$D$1004,3)</f>
        <v>0.07504267926149655</v>
      </c>
      <c r="F65">
        <f>(D65-E65)/(Params!$C$17*0.01)</f>
        <v>1.8362800782691302</v>
      </c>
      <c r="G65">
        <f t="shared" si="0"/>
        <v>21.35</v>
      </c>
    </row>
    <row r="66" spans="1:7" ht="12.75">
      <c r="A66">
        <v>62</v>
      </c>
      <c r="B66">
        <f>Params!$C$16*A66/1000</f>
        <v>21.7</v>
      </c>
      <c r="C66">
        <f>(Params!$C$14*(Params!$C$16-B66)/Params!$C$16)+$B$1*(1-((2*B66-Params!$C$16)/Params!$C$16)^2)</f>
        <v>13.638603377777777</v>
      </c>
      <c r="D66">
        <f t="shared" si="1"/>
        <v>1.5697232111042034</v>
      </c>
      <c r="E66">
        <f>VLOOKUP(B66*Params!$C$18*0.01,$B$4:$D$1004,3)</f>
        <v>0.07504267926149655</v>
      </c>
      <c r="F66">
        <f>(D66-E66)/(Params!$C$17*0.01)</f>
        <v>1.8683506648033836</v>
      </c>
      <c r="G66">
        <f t="shared" si="0"/>
        <v>21.7</v>
      </c>
    </row>
    <row r="67" spans="1:7" ht="12.75">
      <c r="A67">
        <v>63</v>
      </c>
      <c r="B67">
        <f>Params!$C$16*A67/1000</f>
        <v>22.05</v>
      </c>
      <c r="C67">
        <f>(Params!$C$14*(Params!$C$16-B67)/Params!$C$16)+$B$1*(1-((2*B67-Params!$C$16)/Params!$C$16)^2)</f>
        <v>13.6322256</v>
      </c>
      <c r="D67">
        <f t="shared" si="1"/>
        <v>1.5953916644016963</v>
      </c>
      <c r="E67">
        <f>VLOOKUP(B67*Params!$C$18*0.01,$B$4:$D$1004,3)</f>
        <v>0.07504267926149655</v>
      </c>
      <c r="F67">
        <f>(D67-E67)/(Params!$C$17*0.01)</f>
        <v>1.9004362314252499</v>
      </c>
      <c r="G67">
        <f t="shared" si="0"/>
        <v>22.05</v>
      </c>
    </row>
    <row r="68" spans="1:7" ht="12.75">
      <c r="A68">
        <v>64</v>
      </c>
      <c r="B68">
        <f>Params!$C$16*A68/1000</f>
        <v>22.4</v>
      </c>
      <c r="C68">
        <f>(Params!$C$14*(Params!$C$16-B68)/Params!$C$16)+$B$1*(1-((2*B68-Params!$C$16)/Params!$C$16)^2)</f>
        <v>13.625830400000002</v>
      </c>
      <c r="D68">
        <f t="shared" si="1"/>
        <v>1.6210721457977282</v>
      </c>
      <c r="E68">
        <f>VLOOKUP(B68*Params!$C$18*0.01,$B$4:$D$1004,3)</f>
        <v>0.07504267926149655</v>
      </c>
      <c r="F68">
        <f>(D68-E68)/(Params!$C$17*0.01)</f>
        <v>1.9325368331702897</v>
      </c>
      <c r="G68">
        <f t="shared" si="0"/>
        <v>22.4</v>
      </c>
    </row>
    <row r="69" spans="1:7" ht="12.75">
      <c r="A69">
        <v>65</v>
      </c>
      <c r="B69">
        <f>Params!$C$16*A69/1000</f>
        <v>22.75</v>
      </c>
      <c r="C69">
        <f>(Params!$C$14*(Params!$C$16-B69)/Params!$C$16)+$B$1*(1-((2*B69-Params!$C$16)/Params!$C$16)^2)</f>
        <v>13.619417777777777</v>
      </c>
      <c r="D69">
        <f t="shared" si="1"/>
        <v>1.6467646994288214</v>
      </c>
      <c r="E69">
        <f>VLOOKUP(B69*Params!$C$18*0.01,$B$4:$D$1004,3)</f>
        <v>0.07504267926149655</v>
      </c>
      <c r="F69">
        <f>(D69-E69)/(Params!$C$17*0.01)</f>
        <v>1.9646525252091562</v>
      </c>
      <c r="G69">
        <f aca="true" t="shared" si="2" ref="G69:G132">B69</f>
        <v>22.75</v>
      </c>
    </row>
    <row r="70" spans="1:7" ht="12.75">
      <c r="A70">
        <v>66</v>
      </c>
      <c r="B70">
        <f>Params!$C$16*A70/1000</f>
        <v>23.1</v>
      </c>
      <c r="C70">
        <f>(Params!$C$14*(Params!$C$16-B70)/Params!$C$16)+$B$1*(1-((2*B70-Params!$C$16)/Params!$C$16)^2)</f>
        <v>13.612987733333332</v>
      </c>
      <c r="D70">
        <f aca="true" t="shared" si="3" ref="D70:D133">D69+(B70-B69)/(0.5*(C69+C70))</f>
        <v>1.672469369540112</v>
      </c>
      <c r="E70">
        <f>VLOOKUP(B70*Params!$C$18*0.01,$B$4:$D$1004,3)</f>
        <v>0.07504267926149655</v>
      </c>
      <c r="F70">
        <f>(D70-E70)/(Params!$C$17*0.01)</f>
        <v>1.9967833628482694</v>
      </c>
      <c r="G70">
        <f t="shared" si="2"/>
        <v>23.1</v>
      </c>
    </row>
    <row r="71" spans="1:7" ht="12.75">
      <c r="A71">
        <v>67</v>
      </c>
      <c r="B71">
        <f>Params!$C$16*A71/1000</f>
        <v>23.45</v>
      </c>
      <c r="C71">
        <f>(Params!$C$14*(Params!$C$16-B71)/Params!$C$16)+$B$1*(1-((2*B71-Params!$C$16)/Params!$C$16)^2)</f>
        <v>13.606540266666666</v>
      </c>
      <c r="D71">
        <f t="shared" si="3"/>
        <v>1.6981862004858947</v>
      </c>
      <c r="E71">
        <f>VLOOKUP(B71*Params!$C$18*0.01,$B$4:$D$1004,3)</f>
        <v>0.07504267926149655</v>
      </c>
      <c r="F71">
        <f>(D71-E71)/(Params!$C$17*0.01)</f>
        <v>2.0289294015304975</v>
      </c>
      <c r="G71">
        <f t="shared" si="2"/>
        <v>23.45</v>
      </c>
    </row>
    <row r="72" spans="1:7" ht="12.75">
      <c r="A72">
        <v>68</v>
      </c>
      <c r="B72">
        <f>Params!$C$16*A72/1000</f>
        <v>23.8</v>
      </c>
      <c r="C72">
        <f>(Params!$C$14*(Params!$C$16-B72)/Params!$C$16)+$B$1*(1-((2*B72-Params!$C$16)/Params!$C$16)^2)</f>
        <v>13.600075377777777</v>
      </c>
      <c r="D72">
        <f t="shared" si="3"/>
        <v>1.7239152367301709</v>
      </c>
      <c r="E72">
        <f>VLOOKUP(B72*Params!$C$18*0.01,$B$4:$D$1004,3)</f>
        <v>0.07504267926149655</v>
      </c>
      <c r="F72">
        <f>(D72-E72)/(Params!$C$17*0.01)</f>
        <v>2.0610906968358425</v>
      </c>
      <c r="G72">
        <f t="shared" si="2"/>
        <v>23.8</v>
      </c>
    </row>
    <row r="73" spans="1:7" ht="12.75">
      <c r="A73">
        <v>69</v>
      </c>
      <c r="B73">
        <f>Params!$C$16*A73/1000</f>
        <v>24.15</v>
      </c>
      <c r="C73">
        <f>(Params!$C$14*(Params!$C$16-B73)/Params!$C$16)+$B$1*(1-((2*B73-Params!$C$16)/Params!$C$16)^2)</f>
        <v>13.593593066666667</v>
      </c>
      <c r="D73">
        <f t="shared" si="3"/>
        <v>1.7496565228471972</v>
      </c>
      <c r="E73">
        <f>VLOOKUP(B73*Params!$C$18*0.01,$B$4:$D$1004,3)</f>
        <v>0.07504267926149655</v>
      </c>
      <c r="F73">
        <f>(D73-E73)/(Params!$C$17*0.01)</f>
        <v>2.0932673044821257</v>
      </c>
      <c r="G73">
        <f t="shared" si="2"/>
        <v>24.15</v>
      </c>
    </row>
    <row r="74" spans="1:7" ht="12.75">
      <c r="A74">
        <v>70</v>
      </c>
      <c r="B74">
        <f>Params!$C$16*A74/1000</f>
        <v>24.5</v>
      </c>
      <c r="C74">
        <f>(Params!$C$14*(Params!$C$16-B74)/Params!$C$16)+$B$1*(1-((2*B74-Params!$C$16)/Params!$C$16)^2)</f>
        <v>13.587093333333334</v>
      </c>
      <c r="D74">
        <f t="shared" si="3"/>
        <v>1.77541010352204</v>
      </c>
      <c r="E74">
        <f>VLOOKUP(B74*Params!$C$18*0.01,$B$4:$D$1004,3)</f>
        <v>0.07504267926149655</v>
      </c>
      <c r="F74">
        <f>(D74-E74)/(Params!$C$17*0.01)</f>
        <v>2.1254592803256793</v>
      </c>
      <c r="G74">
        <f t="shared" si="2"/>
        <v>24.5</v>
      </c>
    </row>
    <row r="75" spans="1:7" ht="12.75">
      <c r="A75">
        <v>71</v>
      </c>
      <c r="B75">
        <f>Params!$C$16*A75/1000</f>
        <v>24.85</v>
      </c>
      <c r="C75">
        <f>(Params!$C$14*(Params!$C$16-B75)/Params!$C$16)+$B$1*(1-((2*B75-Params!$C$16)/Params!$C$16)^2)</f>
        <v>13.580576177777777</v>
      </c>
      <c r="D75">
        <f t="shared" si="3"/>
        <v>1.8011760235511287</v>
      </c>
      <c r="E75">
        <f>VLOOKUP(B75*Params!$C$18*0.01,$B$4:$D$1004,3)</f>
        <v>0.07504267926149655</v>
      </c>
      <c r="F75">
        <f>(D75-E75)/(Params!$C$17*0.01)</f>
        <v>2.1576666803620403</v>
      </c>
      <c r="G75">
        <f t="shared" si="2"/>
        <v>24.85</v>
      </c>
    </row>
    <row r="76" spans="1:7" ht="12.75">
      <c r="A76">
        <v>72</v>
      </c>
      <c r="B76">
        <f>Params!$C$16*A76/1000</f>
        <v>25.2</v>
      </c>
      <c r="C76">
        <f>(Params!$C$14*(Params!$C$16-B76)/Params!$C$16)+$B$1*(1-((2*B76-Params!$C$16)/Params!$C$16)^2)</f>
        <v>13.5740416</v>
      </c>
      <c r="D76">
        <f t="shared" si="3"/>
        <v>1.8269543278428153</v>
      </c>
      <c r="E76">
        <f>VLOOKUP(B76*Params!$C$18*0.01,$B$4:$D$1004,3)</f>
        <v>0.07504267926149655</v>
      </c>
      <c r="F76">
        <f>(D76-E76)/(Params!$C$17*0.01)</f>
        <v>2.189889560726648</v>
      </c>
      <c r="G76">
        <f t="shared" si="2"/>
        <v>25.2</v>
      </c>
    </row>
    <row r="77" spans="1:7" ht="12.75">
      <c r="A77">
        <v>73</v>
      </c>
      <c r="B77">
        <f>Params!$C$16*A77/1000</f>
        <v>25.55</v>
      </c>
      <c r="C77">
        <f>(Params!$C$14*(Params!$C$16-B77)/Params!$C$16)+$B$1*(1-((2*B77-Params!$C$16)/Params!$C$16)^2)</f>
        <v>13.5674896</v>
      </c>
      <c r="D77">
        <f t="shared" si="3"/>
        <v>1.852745061417935</v>
      </c>
      <c r="E77">
        <f>VLOOKUP(B77*Params!$C$18*0.01,$B$4:$D$1004,3)</f>
        <v>0.07504267926149655</v>
      </c>
      <c r="F77">
        <f>(D77-E77)/(Params!$C$17*0.01)</f>
        <v>2.222127977695548</v>
      </c>
      <c r="G77">
        <f t="shared" si="2"/>
        <v>25.55</v>
      </c>
    </row>
    <row r="78" spans="1:7" ht="12.75">
      <c r="A78">
        <v>74</v>
      </c>
      <c r="B78">
        <f>Params!$C$16*A78/1000</f>
        <v>25.9</v>
      </c>
      <c r="C78">
        <f>(Params!$C$14*(Params!$C$16-B78)/Params!$C$16)+$B$1*(1-((2*B78-Params!$C$16)/Params!$C$16)^2)</f>
        <v>13.56092017777778</v>
      </c>
      <c r="D78">
        <f t="shared" si="3"/>
        <v>1.8785482694103697</v>
      </c>
      <c r="E78">
        <f>VLOOKUP(B78*Params!$C$18*0.01,$B$4:$D$1004,3)</f>
        <v>0.07504267926149655</v>
      </c>
      <c r="F78">
        <f>(D78-E78)/(Params!$C$17*0.01)</f>
        <v>2.2543819876860915</v>
      </c>
      <c r="G78">
        <f t="shared" si="2"/>
        <v>25.9</v>
      </c>
    </row>
    <row r="79" spans="1:7" ht="12.75">
      <c r="A79">
        <v>75</v>
      </c>
      <c r="B79">
        <f>Params!$C$16*A79/1000</f>
        <v>26.25</v>
      </c>
      <c r="C79">
        <f>(Params!$C$14*(Params!$C$16-B79)/Params!$C$16)+$B$1*(1-((2*B79-Params!$C$16)/Params!$C$16)^2)</f>
        <v>13.554333333333332</v>
      </c>
      <c r="D79">
        <f t="shared" si="3"/>
        <v>1.9043639970676147</v>
      </c>
      <c r="E79">
        <f>VLOOKUP(B79*Params!$C$18*0.01,$B$4:$D$1004,3)</f>
        <v>0.07504267926149655</v>
      </c>
      <c r="F79">
        <f>(D79-E79)/(Params!$C$17*0.01)</f>
        <v>2.2866516472576475</v>
      </c>
      <c r="G79">
        <f t="shared" si="2"/>
        <v>26.25</v>
      </c>
    </row>
    <row r="80" spans="1:7" ht="12.75">
      <c r="A80">
        <v>76</v>
      </c>
      <c r="B80">
        <f>Params!$C$16*A80/1000</f>
        <v>26.6</v>
      </c>
      <c r="C80">
        <f>(Params!$C$14*(Params!$C$16-B80)/Params!$C$16)+$B$1*(1-((2*B80-Params!$C$16)/Params!$C$16)^2)</f>
        <v>13.547729066666664</v>
      </c>
      <c r="D80">
        <f t="shared" si="3"/>
        <v>1.930192289751348</v>
      </c>
      <c r="E80">
        <f>VLOOKUP(B80*Params!$C$18*0.01,$B$4:$D$1004,3)</f>
        <v>0.07504267926149655</v>
      </c>
      <c r="F80">
        <f>(D80-E80)/(Params!$C$17*0.01)</f>
        <v>2.3189370131123144</v>
      </c>
      <c r="G80">
        <f t="shared" si="2"/>
        <v>26.6</v>
      </c>
    </row>
    <row r="81" spans="1:7" ht="12.75">
      <c r="A81">
        <v>77</v>
      </c>
      <c r="B81">
        <f>Params!$C$16*A81/1000</f>
        <v>26.95</v>
      </c>
      <c r="C81">
        <f>(Params!$C$14*(Params!$C$16-B81)/Params!$C$16)+$B$1*(1-((2*B81-Params!$C$16)/Params!$C$16)^2)</f>
        <v>13.541107377777776</v>
      </c>
      <c r="D81">
        <f t="shared" si="3"/>
        <v>1.956033192938002</v>
      </c>
      <c r="E81">
        <f>VLOOKUP(B81*Params!$C$18*0.01,$B$4:$D$1004,3)</f>
        <v>0.07504267926149655</v>
      </c>
      <c r="F81">
        <f>(D81-E81)/(Params!$C$17*0.01)</f>
        <v>2.3512381420956316</v>
      </c>
      <c r="G81">
        <f t="shared" si="2"/>
        <v>26.95</v>
      </c>
    </row>
    <row r="82" spans="1:7" ht="12.75">
      <c r="A82">
        <v>78</v>
      </c>
      <c r="B82">
        <f>Params!$C$16*A82/1000</f>
        <v>27.3</v>
      </c>
      <c r="C82">
        <f>(Params!$C$14*(Params!$C$16-B82)/Params!$C$16)+$B$1*(1-((2*B82-Params!$C$16)/Params!$C$16)^2)</f>
        <v>13.534468266666668</v>
      </c>
      <c r="D82">
        <f t="shared" si="3"/>
        <v>1.9818867522193402</v>
      </c>
      <c r="E82">
        <f>VLOOKUP(B82*Params!$C$18*0.01,$B$4:$D$1004,3)</f>
        <v>0.07504267926149655</v>
      </c>
      <c r="F82">
        <f>(D82-E82)/(Params!$C$17*0.01)</f>
        <v>2.3835550911973047</v>
      </c>
      <c r="G82">
        <f t="shared" si="2"/>
        <v>27.3</v>
      </c>
    </row>
    <row r="83" spans="1:7" ht="12.75">
      <c r="A83">
        <v>79</v>
      </c>
      <c r="B83">
        <f>Params!$C$16*A83/1000</f>
        <v>27.65</v>
      </c>
      <c r="C83">
        <f>(Params!$C$14*(Params!$C$16-B83)/Params!$C$16)+$B$1*(1-((2*B83-Params!$C$16)/Params!$C$16)^2)</f>
        <v>13.527811733333335</v>
      </c>
      <c r="D83">
        <f t="shared" si="3"/>
        <v>2.007753013303033</v>
      </c>
      <c r="E83">
        <f>VLOOKUP(B83*Params!$C$18*0.01,$B$4:$D$1004,3)</f>
        <v>0.07504267926149655</v>
      </c>
      <c r="F83">
        <f>(D83-E83)/(Params!$C$17*0.01)</f>
        <v>2.4158879175519203</v>
      </c>
      <c r="G83">
        <f t="shared" si="2"/>
        <v>27.65</v>
      </c>
    </row>
    <row r="84" spans="1:7" ht="12.75">
      <c r="A84">
        <v>80</v>
      </c>
      <c r="B84">
        <f>Params!$C$16*A84/1000</f>
        <v>28</v>
      </c>
      <c r="C84">
        <f>(Params!$C$14*(Params!$C$16-B84)/Params!$C$16)+$B$1*(1-((2*B84-Params!$C$16)/Params!$C$16)^2)</f>
        <v>13.52113777777778</v>
      </c>
      <c r="D84">
        <f t="shared" si="3"/>
        <v>2.0336320220132404</v>
      </c>
      <c r="E84">
        <f>VLOOKUP(B84*Params!$C$18*0.01,$B$4:$D$1004,3)</f>
        <v>0.10007597354289079</v>
      </c>
      <c r="F84">
        <f>(D84-E84)/(Params!$C$17*0.01)</f>
        <v>2.416945060587937</v>
      </c>
      <c r="G84">
        <f t="shared" si="2"/>
        <v>28</v>
      </c>
    </row>
    <row r="85" spans="1:7" ht="12.75">
      <c r="A85">
        <v>81</v>
      </c>
      <c r="B85">
        <f>Params!$C$16*A85/1000</f>
        <v>28.35</v>
      </c>
      <c r="C85">
        <f>(Params!$C$14*(Params!$C$16-B85)/Params!$C$16)+$B$1*(1-((2*B85-Params!$C$16)/Params!$C$16)^2)</f>
        <v>13.514446399999997</v>
      </c>
      <c r="D85">
        <f t="shared" si="3"/>
        <v>2.0595238242911944</v>
      </c>
      <c r="E85">
        <f>VLOOKUP(B85*Params!$C$18*0.01,$B$4:$D$1004,3)</f>
        <v>0.10007597354289079</v>
      </c>
      <c r="F85">
        <f>(D85-E85)/(Params!$C$17*0.01)</f>
        <v>2.4493098134353795</v>
      </c>
      <c r="G85">
        <f t="shared" si="2"/>
        <v>28.35</v>
      </c>
    </row>
    <row r="86" spans="1:7" ht="12.75">
      <c r="A86">
        <v>82</v>
      </c>
      <c r="B86">
        <f>Params!$C$16*A86/1000</f>
        <v>28.7</v>
      </c>
      <c r="C86">
        <f>(Params!$C$14*(Params!$C$16-B86)/Params!$C$16)+$B$1*(1-((2*B86-Params!$C$16)/Params!$C$16)^2)</f>
        <v>13.5077376</v>
      </c>
      <c r="D86">
        <f t="shared" si="3"/>
        <v>2.0854284661957863</v>
      </c>
      <c r="E86">
        <f>VLOOKUP(B86*Params!$C$18*0.01,$B$4:$D$1004,3)</f>
        <v>0.10007597354289079</v>
      </c>
      <c r="F86">
        <f>(D86-E86)/(Params!$C$17*0.01)</f>
        <v>2.481690615816119</v>
      </c>
      <c r="G86">
        <f t="shared" si="2"/>
        <v>28.7</v>
      </c>
    </row>
    <row r="87" spans="1:7" ht="12.75">
      <c r="A87">
        <v>83</v>
      </c>
      <c r="B87">
        <f>Params!$C$16*A87/1000</f>
        <v>29.05</v>
      </c>
      <c r="C87">
        <f>(Params!$C$14*(Params!$C$16-B87)/Params!$C$16)+$B$1*(1-((2*B87-Params!$C$16)/Params!$C$16)^2)</f>
        <v>13.501011377777779</v>
      </c>
      <c r="D87">
        <f t="shared" si="3"/>
        <v>2.1113459939041577</v>
      </c>
      <c r="E87">
        <f>VLOOKUP(B87*Params!$C$18*0.01,$B$4:$D$1004,3)</f>
        <v>0.10007597354289079</v>
      </c>
      <c r="F87">
        <f>(D87-E87)/(Params!$C$17*0.01)</f>
        <v>2.5140875254515835</v>
      </c>
      <c r="G87">
        <f t="shared" si="2"/>
        <v>29.05</v>
      </c>
    </row>
    <row r="88" spans="1:7" ht="12.75">
      <c r="A88">
        <v>84</v>
      </c>
      <c r="B88">
        <f>Params!$C$16*A88/1000</f>
        <v>29.4</v>
      </c>
      <c r="C88">
        <f>(Params!$C$14*(Params!$C$16-B88)/Params!$C$16)+$B$1*(1-((2*B88-Params!$C$16)/Params!$C$16)^2)</f>
        <v>13.494267733333334</v>
      </c>
      <c r="D88">
        <f t="shared" si="3"/>
        <v>2.1372764537122904</v>
      </c>
      <c r="E88">
        <f>VLOOKUP(B88*Params!$C$18*0.01,$B$4:$D$1004,3)</f>
        <v>0.10007597354289079</v>
      </c>
      <c r="F88">
        <f>(D88-E88)/(Params!$C$17*0.01)</f>
        <v>2.5465006002117496</v>
      </c>
      <c r="G88">
        <f t="shared" si="2"/>
        <v>29.4</v>
      </c>
    </row>
    <row r="89" spans="1:7" ht="12.75">
      <c r="A89">
        <v>85</v>
      </c>
      <c r="B89">
        <f>Params!$C$16*A89/1000</f>
        <v>29.75</v>
      </c>
      <c r="C89">
        <f>(Params!$C$14*(Params!$C$16-B89)/Params!$C$16)+$B$1*(1-((2*B89-Params!$C$16)/Params!$C$16)^2)</f>
        <v>13.487506666666667</v>
      </c>
      <c r="D89">
        <f t="shared" si="3"/>
        <v>2.1632198920356056</v>
      </c>
      <c r="E89">
        <f>VLOOKUP(B89*Params!$C$18*0.01,$B$4:$D$1004,3)</f>
        <v>0.10007597354289079</v>
      </c>
      <c r="F89">
        <f>(D89-E89)/(Params!$C$17*0.01)</f>
        <v>2.5789298981158937</v>
      </c>
      <c r="G89">
        <f t="shared" si="2"/>
        <v>29.75</v>
      </c>
    </row>
    <row r="90" spans="1:7" ht="12.75">
      <c r="A90">
        <v>86</v>
      </c>
      <c r="B90">
        <f>Params!$C$16*A90/1000</f>
        <v>30.1</v>
      </c>
      <c r="C90">
        <f>(Params!$C$14*(Params!$C$16-B90)/Params!$C$16)+$B$1*(1-((2*B90-Params!$C$16)/Params!$C$16)^2)</f>
        <v>13.480728177777776</v>
      </c>
      <c r="D90">
        <f t="shared" si="3"/>
        <v>2.1891763554095593</v>
      </c>
      <c r="E90">
        <f>VLOOKUP(B90*Params!$C$18*0.01,$B$4:$D$1004,3)</f>
        <v>0.10007597354289079</v>
      </c>
      <c r="F90">
        <f>(D90-E90)/(Params!$C$17*0.01)</f>
        <v>2.6113754773333357</v>
      </c>
      <c r="G90">
        <f t="shared" si="2"/>
        <v>30.1</v>
      </c>
    </row>
    <row r="91" spans="1:7" ht="12.75">
      <c r="A91">
        <v>87</v>
      </c>
      <c r="B91">
        <f>Params!$C$16*A91/1000</f>
        <v>30.45</v>
      </c>
      <c r="C91">
        <f>(Params!$C$14*(Params!$C$16-B91)/Params!$C$16)+$B$1*(1-((2*B91-Params!$C$16)/Params!$C$16)^2)</f>
        <v>13.473932266666667</v>
      </c>
      <c r="D91">
        <f t="shared" si="3"/>
        <v>2.215145890490246</v>
      </c>
      <c r="E91">
        <f>VLOOKUP(B91*Params!$C$18*0.01,$B$4:$D$1004,3)</f>
        <v>0.10007597354289079</v>
      </c>
      <c r="F91">
        <f>(D91-E91)/(Params!$C$17*0.01)</f>
        <v>2.6438373961841943</v>
      </c>
      <c r="G91">
        <f t="shared" si="2"/>
        <v>30.45</v>
      </c>
    </row>
    <row r="92" spans="1:7" ht="12.75">
      <c r="A92">
        <v>88</v>
      </c>
      <c r="B92">
        <f>Params!$C$16*A92/1000</f>
        <v>30.8</v>
      </c>
      <c r="C92">
        <f>(Params!$C$14*(Params!$C$16-B92)/Params!$C$16)+$B$1*(1-((2*B92-Params!$C$16)/Params!$C$16)^2)</f>
        <v>13.467118933333333</v>
      </c>
      <c r="D92">
        <f t="shared" si="3"/>
        <v>2.241128544055004</v>
      </c>
      <c r="E92">
        <f>VLOOKUP(B92*Params!$C$18*0.01,$B$4:$D$1004,3)</f>
        <v>0.10007597354289079</v>
      </c>
      <c r="F92">
        <f>(D92-E92)/(Params!$C$17*0.01)</f>
        <v>2.6763157131401414</v>
      </c>
      <c r="G92">
        <f t="shared" si="2"/>
        <v>30.8</v>
      </c>
    </row>
    <row r="93" spans="1:7" ht="12.75">
      <c r="A93">
        <v>89</v>
      </c>
      <c r="B93">
        <f>Params!$C$16*A93/1000</f>
        <v>31.15</v>
      </c>
      <c r="C93">
        <f>(Params!$C$14*(Params!$C$16-B93)/Params!$C$16)+$B$1*(1-((2*B93-Params!$C$16)/Params!$C$16)^2)</f>
        <v>13.460288177777779</v>
      </c>
      <c r="D93">
        <f t="shared" si="3"/>
        <v>2.2671243630030213</v>
      </c>
      <c r="E93">
        <f>VLOOKUP(B93*Params!$C$18*0.01,$B$4:$D$1004,3)</f>
        <v>0.10007597354289079</v>
      </c>
      <c r="F93">
        <f>(D93-E93)/(Params!$C$17*0.01)</f>
        <v>2.708810486825163</v>
      </c>
      <c r="G93">
        <f t="shared" si="2"/>
        <v>31.15</v>
      </c>
    </row>
    <row r="94" spans="1:7" ht="12.75">
      <c r="A94">
        <v>90</v>
      </c>
      <c r="B94">
        <f>Params!$C$16*A94/1000</f>
        <v>31.5</v>
      </c>
      <c r="C94">
        <f>(Params!$C$14*(Params!$C$16-B94)/Params!$C$16)+$B$1*(1-((2*B94-Params!$C$16)/Params!$C$16)^2)</f>
        <v>13.45344</v>
      </c>
      <c r="D94">
        <f t="shared" si="3"/>
        <v>2.2931333943559493</v>
      </c>
      <c r="E94">
        <f>VLOOKUP(B94*Params!$C$18*0.01,$B$4:$D$1004,3)</f>
        <v>0.10007597354289079</v>
      </c>
      <c r="F94">
        <f>(D94-E94)/(Params!$C$17*0.01)</f>
        <v>2.7413217760163233</v>
      </c>
      <c r="G94">
        <f t="shared" si="2"/>
        <v>31.5</v>
      </c>
    </row>
    <row r="95" spans="1:7" ht="12.75">
      <c r="A95">
        <v>91</v>
      </c>
      <c r="B95">
        <f>Params!$C$16*A95/1000</f>
        <v>31.85</v>
      </c>
      <c r="C95">
        <f>(Params!$C$14*(Params!$C$16-B95)/Params!$C$16)+$B$1*(1-((2*B95-Params!$C$16)/Params!$C$16)^2)</f>
        <v>13.4465744</v>
      </c>
      <c r="D95">
        <f t="shared" si="3"/>
        <v>2.3191556852585147</v>
      </c>
      <c r="E95">
        <f>VLOOKUP(B95*Params!$C$18*0.01,$B$4:$D$1004,3)</f>
        <v>0.10007597354289079</v>
      </c>
      <c r="F95">
        <f>(D95-E95)/(Params!$C$17*0.01)</f>
        <v>2.77384963964453</v>
      </c>
      <c r="G95">
        <f t="shared" si="2"/>
        <v>31.85</v>
      </c>
    </row>
    <row r="96" spans="1:7" ht="12.75">
      <c r="A96">
        <v>92</v>
      </c>
      <c r="B96">
        <f>Params!$C$16*A96/1000</f>
        <v>32.2</v>
      </c>
      <c r="C96">
        <f>(Params!$C$14*(Params!$C$16-B96)/Params!$C$16)+$B$1*(1-((2*B96-Params!$C$16)/Params!$C$16)^2)</f>
        <v>13.439691377777777</v>
      </c>
      <c r="D96">
        <f t="shared" si="3"/>
        <v>2.3451912829791386</v>
      </c>
      <c r="E96">
        <f>VLOOKUP(B96*Params!$C$18*0.01,$B$4:$D$1004,3)</f>
        <v>0.10007597354289079</v>
      </c>
      <c r="F96">
        <f>(D96-E96)/(Params!$C$17*0.01)</f>
        <v>2.80639413679531</v>
      </c>
      <c r="G96">
        <f t="shared" si="2"/>
        <v>32.2</v>
      </c>
    </row>
    <row r="97" spans="1:7" ht="12.75">
      <c r="A97">
        <v>93</v>
      </c>
      <c r="B97">
        <f>Params!$C$16*A97/1000</f>
        <v>32.55</v>
      </c>
      <c r="C97">
        <f>(Params!$C$14*(Params!$C$16-B97)/Params!$C$16)+$B$1*(1-((2*B97-Params!$C$16)/Params!$C$16)^2)</f>
        <v>13.432790933333333</v>
      </c>
      <c r="D97">
        <f t="shared" si="3"/>
        <v>2.3712402349105557</v>
      </c>
      <c r="E97">
        <f>VLOOKUP(B97*Params!$C$18*0.01,$B$4:$D$1004,3)</f>
        <v>0.10007597354289079</v>
      </c>
      <c r="F97">
        <f>(D97-E97)/(Params!$C$17*0.01)</f>
        <v>2.838955326709581</v>
      </c>
      <c r="G97">
        <f t="shared" si="2"/>
        <v>32.55</v>
      </c>
    </row>
    <row r="98" spans="1:7" ht="12.75">
      <c r="A98">
        <v>94</v>
      </c>
      <c r="B98">
        <f>Params!$C$16*A98/1000</f>
        <v>32.9</v>
      </c>
      <c r="C98">
        <f>(Params!$C$14*(Params!$C$16-B98)/Params!$C$16)+$B$1*(1-((2*B98-Params!$C$16)/Params!$C$16)^2)</f>
        <v>13.425873066666668</v>
      </c>
      <c r="D98">
        <f t="shared" si="3"/>
        <v>2.39730258857044</v>
      </c>
      <c r="E98">
        <f>VLOOKUP(B98*Params!$C$18*0.01,$B$4:$D$1004,3)</f>
        <v>0.10007597354289079</v>
      </c>
      <c r="F98">
        <f>(D98-E98)/(Params!$C$17*0.01)</f>
        <v>2.871533268784437</v>
      </c>
      <c r="G98">
        <f t="shared" si="2"/>
        <v>32.9</v>
      </c>
    </row>
    <row r="99" spans="1:7" ht="12.75">
      <c r="A99">
        <v>95</v>
      </c>
      <c r="B99">
        <f>Params!$C$16*A99/1000</f>
        <v>33.25</v>
      </c>
      <c r="C99">
        <f>(Params!$C$14*(Params!$C$16-B99)/Params!$C$16)+$B$1*(1-((2*B99-Params!$C$16)/Params!$C$16)^2)</f>
        <v>13.418937777777778</v>
      </c>
      <c r="D99">
        <f t="shared" si="3"/>
        <v>2.4233783916020295</v>
      </c>
      <c r="E99">
        <f>VLOOKUP(B99*Params!$C$18*0.01,$B$4:$D$1004,3)</f>
        <v>0.10007597354289079</v>
      </c>
      <c r="F99">
        <f>(D99-E99)/(Params!$C$17*0.01)</f>
        <v>2.904128022573923</v>
      </c>
      <c r="G99">
        <f t="shared" si="2"/>
        <v>33.25</v>
      </c>
    </row>
    <row r="100" spans="1:7" ht="12.75">
      <c r="A100">
        <v>96</v>
      </c>
      <c r="B100">
        <f>Params!$C$16*A100/1000</f>
        <v>33.6</v>
      </c>
      <c r="C100">
        <f>(Params!$C$14*(Params!$C$16-B100)/Params!$C$16)+$B$1*(1-((2*B100-Params!$C$16)/Params!$C$16)^2)</f>
        <v>13.411985066666665</v>
      </c>
      <c r="D100">
        <f t="shared" si="3"/>
        <v>2.449467691774757</v>
      </c>
      <c r="E100">
        <f>VLOOKUP(B100*Params!$C$18*0.01,$B$4:$D$1004,3)</f>
        <v>0.10007597354289079</v>
      </c>
      <c r="F100">
        <f>(D100-E100)/(Params!$C$17*0.01)</f>
        <v>2.9367396477898327</v>
      </c>
      <c r="G100">
        <f t="shared" si="2"/>
        <v>33.6</v>
      </c>
    </row>
    <row r="101" spans="1:7" ht="12.75">
      <c r="A101">
        <v>97</v>
      </c>
      <c r="B101">
        <f>Params!$C$16*A101/1000</f>
        <v>33.95</v>
      </c>
      <c r="C101">
        <f>(Params!$C$14*(Params!$C$16-B101)/Params!$C$16)+$B$1*(1-((2*B101-Params!$C$16)/Params!$C$16)^2)</f>
        <v>13.405014933333332</v>
      </c>
      <c r="D101">
        <f t="shared" si="3"/>
        <v>2.475570536984885</v>
      </c>
      <c r="E101">
        <f>VLOOKUP(B101*Params!$C$18*0.01,$B$4:$D$1004,3)</f>
        <v>0.10007597354289079</v>
      </c>
      <c r="F101">
        <f>(D101-E101)/(Params!$C$17*0.01)</f>
        <v>2.9693682043024925</v>
      </c>
      <c r="G101">
        <f t="shared" si="2"/>
        <v>33.95</v>
      </c>
    </row>
    <row r="102" spans="1:7" ht="12.75">
      <c r="A102">
        <v>98</v>
      </c>
      <c r="B102">
        <f>Params!$C$16*A102/1000</f>
        <v>34.3</v>
      </c>
      <c r="C102">
        <f>(Params!$C$14*(Params!$C$16-B102)/Params!$C$16)+$B$1*(1-((2*B102-Params!$C$16)/Params!$C$16)^2)</f>
        <v>13.398027377777778</v>
      </c>
      <c r="D102">
        <f t="shared" si="3"/>
        <v>2.5016869752561406</v>
      </c>
      <c r="E102">
        <f>VLOOKUP(B102*Params!$C$18*0.01,$B$4:$D$1004,3)</f>
        <v>0.10007597354289079</v>
      </c>
      <c r="F102">
        <f>(D102-E102)/(Params!$C$17*0.01)</f>
        <v>3.002013752141562</v>
      </c>
      <c r="G102">
        <f t="shared" si="2"/>
        <v>34.3</v>
      </c>
    </row>
    <row r="103" spans="1:7" ht="12.75">
      <c r="A103">
        <v>99</v>
      </c>
      <c r="B103">
        <f>Params!$C$16*A103/1000</f>
        <v>34.65</v>
      </c>
      <c r="C103">
        <f>(Params!$C$14*(Params!$C$16-B103)/Params!$C$16)+$B$1*(1-((2*B103-Params!$C$16)/Params!$C$16)^2)</f>
        <v>13.3910224</v>
      </c>
      <c r="D103">
        <f t="shared" si="3"/>
        <v>2.5278170547403587</v>
      </c>
      <c r="E103">
        <f>VLOOKUP(B103*Params!$C$18*0.01,$B$4:$D$1004,3)</f>
        <v>0.10007597354289079</v>
      </c>
      <c r="F103">
        <f>(D103-E103)/(Params!$C$17*0.01)</f>
        <v>3.034676351496835</v>
      </c>
      <c r="G103">
        <f t="shared" si="2"/>
        <v>34.65</v>
      </c>
    </row>
    <row r="104" spans="1:7" ht="12.75">
      <c r="A104">
        <v>100</v>
      </c>
      <c r="B104">
        <f>Params!$C$16*A104/1000</f>
        <v>35</v>
      </c>
      <c r="C104">
        <f>(Params!$C$14*(Params!$C$16-B104)/Params!$C$16)+$B$1*(1-((2*B104-Params!$C$16)/Params!$C$16)^2)</f>
        <v>13.383999999999999</v>
      </c>
      <c r="D104">
        <f t="shared" si="3"/>
        <v>2.553960823718121</v>
      </c>
      <c r="E104">
        <f>VLOOKUP(B104*Params!$C$18*0.01,$B$4:$D$1004,3)</f>
        <v>0.12511886589589558</v>
      </c>
      <c r="F104">
        <f>(D104-E104)/(Params!$C$17*0.01)</f>
        <v>3.0360524472777817</v>
      </c>
      <c r="G104">
        <f t="shared" si="2"/>
        <v>35</v>
      </c>
    </row>
    <row r="105" spans="1:7" ht="12.75">
      <c r="A105">
        <v>101</v>
      </c>
      <c r="B105">
        <f>Params!$C$16*A105/1000</f>
        <v>35.35</v>
      </c>
      <c r="C105">
        <f>(Params!$C$14*(Params!$C$16-B105)/Params!$C$16)+$B$1*(1-((2*B105-Params!$C$16)/Params!$C$16)^2)</f>
        <v>13.376960177777777</v>
      </c>
      <c r="D105">
        <f t="shared" si="3"/>
        <v>2.5801183305994053</v>
      </c>
      <c r="E105">
        <f>VLOOKUP(B105*Params!$C$18*0.01,$B$4:$D$1004,3)</f>
        <v>0.12511886589589558</v>
      </c>
      <c r="F105">
        <f>(D105-E105)/(Params!$C$17*0.01)</f>
        <v>3.068749330879387</v>
      </c>
      <c r="G105">
        <f t="shared" si="2"/>
        <v>35.35</v>
      </c>
    </row>
    <row r="106" spans="1:7" ht="12.75">
      <c r="A106">
        <v>102</v>
      </c>
      <c r="B106">
        <f>Params!$C$16*A106/1000</f>
        <v>35.7</v>
      </c>
      <c r="C106">
        <f>(Params!$C$14*(Params!$C$16-B106)/Params!$C$16)+$B$1*(1-((2*B106-Params!$C$16)/Params!$C$16)^2)</f>
        <v>13.369902933333332</v>
      </c>
      <c r="D106">
        <f t="shared" si="3"/>
        <v>2.6062896239242366</v>
      </c>
      <c r="E106">
        <f>VLOOKUP(B106*Params!$C$18*0.01,$B$4:$D$1004,3)</f>
        <v>0.12511886589589558</v>
      </c>
      <c r="F106">
        <f>(D106-E106)/(Params!$C$17*0.01)</f>
        <v>3.1014634475354264</v>
      </c>
      <c r="G106">
        <f t="shared" si="2"/>
        <v>35.7</v>
      </c>
    </row>
    <row r="107" spans="1:7" ht="12.75">
      <c r="A107">
        <v>103</v>
      </c>
      <c r="B107">
        <f>Params!$C$16*A107/1000</f>
        <v>36.05</v>
      </c>
      <c r="C107">
        <f>(Params!$C$14*(Params!$C$16-B107)/Params!$C$16)+$B$1*(1-((2*B107-Params!$C$16)/Params!$C$16)^2)</f>
        <v>13.362828266666666</v>
      </c>
      <c r="D107">
        <f t="shared" si="3"/>
        <v>2.6324747523633385</v>
      </c>
      <c r="E107">
        <f>VLOOKUP(B107*Params!$C$18*0.01,$B$4:$D$1004,3)</f>
        <v>0.12511886589589558</v>
      </c>
      <c r="F107">
        <f>(D107-E107)/(Params!$C$17*0.01)</f>
        <v>3.1341948580843035</v>
      </c>
      <c r="G107">
        <f t="shared" si="2"/>
        <v>36.05</v>
      </c>
    </row>
    <row r="108" spans="1:7" ht="12.75">
      <c r="A108">
        <v>104</v>
      </c>
      <c r="B108">
        <f>Params!$C$16*A108/1000</f>
        <v>36.4</v>
      </c>
      <c r="C108">
        <f>(Params!$C$14*(Params!$C$16-B108)/Params!$C$16)+$B$1*(1-((2*B108-Params!$C$16)/Params!$C$16)^2)</f>
        <v>13.35573617777778</v>
      </c>
      <c r="D108">
        <f t="shared" si="3"/>
        <v>2.658673764718793</v>
      </c>
      <c r="E108">
        <f>VLOOKUP(B108*Params!$C$18*0.01,$B$4:$D$1004,3)</f>
        <v>0.12511886589589558</v>
      </c>
      <c r="F108">
        <f>(D108-E108)/(Params!$C$17*0.01)</f>
        <v>3.166943623528622</v>
      </c>
      <c r="G108">
        <f t="shared" si="2"/>
        <v>36.4</v>
      </c>
    </row>
    <row r="109" spans="1:7" ht="12.75">
      <c r="A109">
        <v>105</v>
      </c>
      <c r="B109">
        <f>Params!$C$16*A109/1000</f>
        <v>36.75</v>
      </c>
      <c r="C109">
        <f>(Params!$C$14*(Params!$C$16-B109)/Params!$C$16)+$B$1*(1-((2*B109-Params!$C$16)/Params!$C$16)^2)</f>
        <v>13.348626666666666</v>
      </c>
      <c r="D109">
        <f t="shared" si="3"/>
        <v>2.684886709924697</v>
      </c>
      <c r="E109">
        <f>VLOOKUP(B109*Params!$C$18*0.01,$B$4:$D$1004,3)</f>
        <v>0.12511886589589558</v>
      </c>
      <c r="F109">
        <f>(D109-E109)/(Params!$C$17*0.01)</f>
        <v>3.1997098050360018</v>
      </c>
      <c r="G109">
        <f t="shared" si="2"/>
        <v>36.75</v>
      </c>
    </row>
    <row r="110" spans="1:7" ht="12.75">
      <c r="A110">
        <v>106</v>
      </c>
      <c r="B110">
        <f>Params!$C$16*A110/1000</f>
        <v>37.1</v>
      </c>
      <c r="C110">
        <f>(Params!$C$14*(Params!$C$16-B110)/Params!$C$16)+$B$1*(1-((2*B110-Params!$C$16)/Params!$C$16)^2)</f>
        <v>13.34149973333333</v>
      </c>
      <c r="D110">
        <f t="shared" si="3"/>
        <v>2.7111136370478297</v>
      </c>
      <c r="E110">
        <f>VLOOKUP(B110*Params!$C$18*0.01,$B$4:$D$1004,3)</f>
        <v>0.12511886589589558</v>
      </c>
      <c r="F110">
        <f>(D110-E110)/(Params!$C$17*0.01)</f>
        <v>3.2324934639399174</v>
      </c>
      <c r="G110">
        <f t="shared" si="2"/>
        <v>37.1</v>
      </c>
    </row>
    <row r="111" spans="1:7" ht="12.75">
      <c r="A111">
        <v>107</v>
      </c>
      <c r="B111">
        <f>Params!$C$16*A111/1000</f>
        <v>37.45</v>
      </c>
      <c r="C111">
        <f>(Params!$C$14*(Params!$C$16-B111)/Params!$C$16)+$B$1*(1-((2*B111-Params!$C$16)/Params!$C$16)^2)</f>
        <v>13.334355377777776</v>
      </c>
      <c r="D111">
        <f t="shared" si="3"/>
        <v>2.737354595288319</v>
      </c>
      <c r="E111">
        <f>VLOOKUP(B111*Params!$C$18*0.01,$B$4:$D$1004,3)</f>
        <v>0.12511886589589558</v>
      </c>
      <c r="F111">
        <f>(D111-E111)/(Params!$C$17*0.01)</f>
        <v>3.265294661740529</v>
      </c>
      <c r="G111">
        <f t="shared" si="2"/>
        <v>37.45</v>
      </c>
    </row>
    <row r="112" spans="1:7" ht="12.75">
      <c r="A112">
        <v>108</v>
      </c>
      <c r="B112">
        <f>Params!$C$16*A112/1000</f>
        <v>37.8</v>
      </c>
      <c r="C112">
        <f>(Params!$C$14*(Params!$C$16-B112)/Params!$C$16)+$B$1*(1-((2*B112-Params!$C$16)/Params!$C$16)^2)</f>
        <v>13.327193600000001</v>
      </c>
      <c r="D112">
        <f t="shared" si="3"/>
        <v>2.7636096339803107</v>
      </c>
      <c r="E112">
        <f>VLOOKUP(B112*Params!$C$18*0.01,$B$4:$D$1004,3)</f>
        <v>0.12511886589589558</v>
      </c>
      <c r="F112">
        <f>(D112-E112)/(Params!$C$17*0.01)</f>
        <v>3.298113460105519</v>
      </c>
      <c r="G112">
        <f t="shared" si="2"/>
        <v>37.8</v>
      </c>
    </row>
    <row r="113" spans="1:7" ht="12.75">
      <c r="A113">
        <v>109</v>
      </c>
      <c r="B113">
        <f>Params!$C$16*A113/1000</f>
        <v>38.15</v>
      </c>
      <c r="C113">
        <f>(Params!$C$14*(Params!$C$16-B113)/Params!$C$16)+$B$1*(1-((2*B113-Params!$C$16)/Params!$C$16)^2)</f>
        <v>13.320014400000002</v>
      </c>
      <c r="D113">
        <f t="shared" si="3"/>
        <v>2.7898788025926473</v>
      </c>
      <c r="E113">
        <f>VLOOKUP(B113*Params!$C$18*0.01,$B$4:$D$1004,3)</f>
        <v>0.12511886589589558</v>
      </c>
      <c r="F113">
        <f>(D113-E113)/(Params!$C$17*0.01)</f>
        <v>3.3309499208709394</v>
      </c>
      <c r="G113">
        <f t="shared" si="2"/>
        <v>38.15</v>
      </c>
    </row>
    <row r="114" spans="1:7" ht="12.75">
      <c r="A114">
        <v>110</v>
      </c>
      <c r="B114">
        <f>Params!$C$16*A114/1000</f>
        <v>38.5</v>
      </c>
      <c r="C114">
        <f>(Params!$C$14*(Params!$C$16-B114)/Params!$C$16)+$B$1*(1-((2*B114-Params!$C$16)/Params!$C$16)^2)</f>
        <v>13.312817777777779</v>
      </c>
      <c r="D114">
        <f t="shared" si="3"/>
        <v>2.816162150729541</v>
      </c>
      <c r="E114">
        <f>VLOOKUP(B114*Params!$C$18*0.01,$B$4:$D$1004,3)</f>
        <v>0.12511886589589558</v>
      </c>
      <c r="F114">
        <f>(D114-E114)/(Params!$C$17*0.01)</f>
        <v>3.363804106042057</v>
      </c>
      <c r="G114">
        <f t="shared" si="2"/>
        <v>38.5</v>
      </c>
    </row>
    <row r="115" spans="1:7" ht="12.75">
      <c r="A115">
        <v>111</v>
      </c>
      <c r="B115">
        <f>Params!$C$16*A115/1000</f>
        <v>38.85</v>
      </c>
      <c r="C115">
        <f>(Params!$C$14*(Params!$C$16-B115)/Params!$C$16)+$B$1*(1-((2*B115-Params!$C$16)/Params!$C$16)^2)</f>
        <v>13.305603733333331</v>
      </c>
      <c r="D115">
        <f t="shared" si="3"/>
        <v>2.842459728131259</v>
      </c>
      <c r="E115">
        <f>VLOOKUP(B115*Params!$C$18*0.01,$B$4:$D$1004,3)</f>
        <v>0.12511886589589558</v>
      </c>
      <c r="F115">
        <f>(D115-E115)/(Params!$C$17*0.01)</f>
        <v>3.396676077794204</v>
      </c>
      <c r="G115">
        <f t="shared" si="2"/>
        <v>38.85</v>
      </c>
    </row>
    <row r="116" spans="1:7" ht="12.75">
      <c r="A116">
        <v>112</v>
      </c>
      <c r="B116">
        <f>Params!$C$16*A116/1000</f>
        <v>39.2</v>
      </c>
      <c r="C116">
        <f>(Params!$C$14*(Params!$C$16-B116)/Params!$C$16)+$B$1*(1-((2*B116-Params!$C$16)/Params!$C$16)^2)</f>
        <v>13.298372266666664</v>
      </c>
      <c r="D116">
        <f t="shared" si="3"/>
        <v>2.8687715846748074</v>
      </c>
      <c r="E116">
        <f>VLOOKUP(B116*Params!$C$18*0.01,$B$4:$D$1004,3)</f>
        <v>0.12511886589589558</v>
      </c>
      <c r="F116">
        <f>(D116-E116)/(Params!$C$17*0.01)</f>
        <v>3.4295658984736397</v>
      </c>
      <c r="G116">
        <f t="shared" si="2"/>
        <v>39.2</v>
      </c>
    </row>
    <row r="117" spans="1:7" ht="12.75">
      <c r="A117">
        <v>113</v>
      </c>
      <c r="B117">
        <f>Params!$C$16*A117/1000</f>
        <v>39.55</v>
      </c>
      <c r="C117">
        <f>(Params!$C$14*(Params!$C$16-B117)/Params!$C$16)+$B$1*(1-((2*B117-Params!$C$16)/Params!$C$16)^2)</f>
        <v>13.29112337777778</v>
      </c>
      <c r="D117">
        <f t="shared" si="3"/>
        <v>2.8950977703746195</v>
      </c>
      <c r="E117">
        <f>VLOOKUP(B117*Params!$C$18*0.01,$B$4:$D$1004,3)</f>
        <v>0.12511886589589558</v>
      </c>
      <c r="F117">
        <f>(D117-E117)/(Params!$C$17*0.01)</f>
        <v>3.4624736305984047</v>
      </c>
      <c r="G117">
        <f t="shared" si="2"/>
        <v>39.55</v>
      </c>
    </row>
    <row r="118" spans="1:7" ht="12.75">
      <c r="A118">
        <v>114</v>
      </c>
      <c r="B118">
        <f>Params!$C$16*A118/1000</f>
        <v>39.9</v>
      </c>
      <c r="C118">
        <f>(Params!$C$14*(Params!$C$16-B118)/Params!$C$16)+$B$1*(1-((2*B118-Params!$C$16)/Params!$C$16)^2)</f>
        <v>13.283857066666668</v>
      </c>
      <c r="D118">
        <f t="shared" si="3"/>
        <v>2.921438335383251</v>
      </c>
      <c r="E118">
        <f>VLOOKUP(B118*Params!$C$18*0.01,$B$4:$D$1004,3)</f>
        <v>0.12511886589589558</v>
      </c>
      <c r="F118">
        <f>(D118-E118)/(Params!$C$17*0.01)</f>
        <v>3.4953993368591942</v>
      </c>
      <c r="G118">
        <f t="shared" si="2"/>
        <v>39.9</v>
      </c>
    </row>
    <row r="119" spans="1:7" ht="12.75">
      <c r="A119">
        <v>115</v>
      </c>
      <c r="B119">
        <f>Params!$C$16*A119/1000</f>
        <v>40.25</v>
      </c>
      <c r="C119">
        <f>(Params!$C$14*(Params!$C$16-B119)/Params!$C$16)+$B$1*(1-((2*B119-Params!$C$16)/Params!$C$16)^2)</f>
        <v>13.276573333333333</v>
      </c>
      <c r="D119">
        <f t="shared" si="3"/>
        <v>2.9477933299920736</v>
      </c>
      <c r="E119">
        <f>VLOOKUP(B119*Params!$C$18*0.01,$B$4:$D$1004,3)</f>
        <v>0.12511886589589558</v>
      </c>
      <c r="F119">
        <f>(D119-E119)/(Params!$C$17*0.01)</f>
        <v>3.5283430801202225</v>
      </c>
      <c r="G119">
        <f t="shared" si="2"/>
        <v>40.25</v>
      </c>
    </row>
    <row r="120" spans="1:7" ht="12.75">
      <c r="A120">
        <v>116</v>
      </c>
      <c r="B120">
        <f>Params!$C$16*A120/1000</f>
        <v>40.6</v>
      </c>
      <c r="C120">
        <f>(Params!$C$14*(Params!$C$16-B120)/Params!$C$16)+$B$1*(1-((2*B120-Params!$C$16)/Params!$C$16)^2)</f>
        <v>13.269272177777776</v>
      </c>
      <c r="D120">
        <f t="shared" si="3"/>
        <v>2.9741628046319755</v>
      </c>
      <c r="E120">
        <f>VLOOKUP(B120*Params!$C$18*0.01,$B$4:$D$1004,3)</f>
        <v>0.12511886589589558</v>
      </c>
      <c r="F120">
        <f>(D120-E120)/(Params!$C$17*0.01)</f>
        <v>3.5613049234200997</v>
      </c>
      <c r="G120">
        <f t="shared" si="2"/>
        <v>40.6</v>
      </c>
    </row>
    <row r="121" spans="1:7" ht="12.75">
      <c r="A121">
        <v>117</v>
      </c>
      <c r="B121">
        <f>Params!$C$16*A121/1000</f>
        <v>40.95</v>
      </c>
      <c r="C121">
        <f>(Params!$C$14*(Params!$C$16-B121)/Params!$C$16)+$B$1*(1-((2*B121-Params!$C$16)/Params!$C$16)^2)</f>
        <v>13.2619536</v>
      </c>
      <c r="D121">
        <f t="shared" si="3"/>
        <v>3.000546809874067</v>
      </c>
      <c r="E121">
        <f>VLOOKUP(B121*Params!$C$18*0.01,$B$4:$D$1004,3)</f>
        <v>0.12511886589589558</v>
      </c>
      <c r="F121">
        <f>(D121-E121)/(Params!$C$17*0.01)</f>
        <v>3.594284929972714</v>
      </c>
      <c r="G121">
        <f t="shared" si="2"/>
        <v>40.95</v>
      </c>
    </row>
    <row r="122" spans="1:7" ht="12.75">
      <c r="A122">
        <v>118</v>
      </c>
      <c r="B122">
        <f>Params!$C$16*A122/1000</f>
        <v>41.3</v>
      </c>
      <c r="C122">
        <f>(Params!$C$14*(Params!$C$16-B122)/Params!$C$16)+$B$1*(1-((2*B122-Params!$C$16)/Params!$C$16)^2)</f>
        <v>13.254617600000001</v>
      </c>
      <c r="D122">
        <f t="shared" si="3"/>
        <v>3.0269453964303854</v>
      </c>
      <c r="E122">
        <f>VLOOKUP(B122*Params!$C$18*0.01,$B$4:$D$1004,3)</f>
        <v>0.12511886589589558</v>
      </c>
      <c r="F122">
        <f>(D122-E122)/(Params!$C$17*0.01)</f>
        <v>3.627283163168112</v>
      </c>
      <c r="G122">
        <f t="shared" si="2"/>
        <v>41.3</v>
      </c>
    </row>
    <row r="123" spans="1:7" ht="12.75">
      <c r="A123">
        <v>119</v>
      </c>
      <c r="B123">
        <f>Params!$C$16*A123/1000</f>
        <v>41.65</v>
      </c>
      <c r="C123">
        <f>(Params!$C$14*(Params!$C$16-B123)/Params!$C$16)+$B$1*(1-((2*B123-Params!$C$16)/Params!$C$16)^2)</f>
        <v>13.24726417777778</v>
      </c>
      <c r="D123">
        <f t="shared" si="3"/>
        <v>3.0533586151546106</v>
      </c>
      <c r="E123">
        <f>VLOOKUP(B123*Params!$C$18*0.01,$B$4:$D$1004,3)</f>
        <v>0.12511886589589558</v>
      </c>
      <c r="F123">
        <f>(D123-E123)/(Params!$C$17*0.01)</f>
        <v>3.660299686573394</v>
      </c>
      <c r="G123">
        <f t="shared" si="2"/>
        <v>41.65</v>
      </c>
    </row>
    <row r="124" spans="1:7" ht="12.75">
      <c r="A124">
        <v>120</v>
      </c>
      <c r="B124">
        <f>Params!$C$16*A124/1000</f>
        <v>42</v>
      </c>
      <c r="C124">
        <f>(Params!$C$14*(Params!$C$16-B124)/Params!$C$16)+$B$1*(1-((2*B124-Params!$C$16)/Params!$C$16)^2)</f>
        <v>13.239893333333333</v>
      </c>
      <c r="D124">
        <f t="shared" si="3"/>
        <v>3.079786517042775</v>
      </c>
      <c r="E124">
        <f>VLOOKUP(B124*Params!$C$18*0.01,$B$4:$D$1004,3)</f>
        <v>0.15017139492531875</v>
      </c>
      <c r="F124">
        <f>(D124-E124)/(Params!$C$17*0.01)</f>
        <v>3.66201890264682</v>
      </c>
      <c r="G124">
        <f t="shared" si="2"/>
        <v>42</v>
      </c>
    </row>
    <row r="125" spans="1:7" ht="12.75">
      <c r="A125">
        <v>121</v>
      </c>
      <c r="B125">
        <f>Params!$C$16*A125/1000</f>
        <v>42.35</v>
      </c>
      <c r="C125">
        <f>(Params!$C$14*(Params!$C$16-B125)/Params!$C$16)+$B$1*(1-((2*B125-Params!$C$16)/Params!$C$16)^2)</f>
        <v>13.232505066666667</v>
      </c>
      <c r="D125">
        <f t="shared" si="3"/>
        <v>3.1062291532339863</v>
      </c>
      <c r="E125">
        <f>VLOOKUP(B125*Params!$C$18*0.01,$B$4:$D$1004,3)</f>
        <v>0.15017139492531875</v>
      </c>
      <c r="F125">
        <f>(D125-E125)/(Params!$C$17*0.01)</f>
        <v>3.695072197885834</v>
      </c>
      <c r="G125">
        <f t="shared" si="2"/>
        <v>42.35</v>
      </c>
    </row>
    <row r="126" spans="1:7" ht="12.75">
      <c r="A126">
        <v>122</v>
      </c>
      <c r="B126">
        <f>Params!$C$16*A126/1000</f>
        <v>42.7</v>
      </c>
      <c r="C126">
        <f>(Params!$C$14*(Params!$C$16-B126)/Params!$C$16)+$B$1*(1-((2*B126-Params!$C$16)/Params!$C$16)^2)</f>
        <v>13.225099377777777</v>
      </c>
      <c r="D126">
        <f t="shared" si="3"/>
        <v>3.132686575011149</v>
      </c>
      <c r="E126">
        <f>VLOOKUP(B126*Params!$C$18*0.01,$B$4:$D$1004,3)</f>
        <v>0.15017139492531875</v>
      </c>
      <c r="F126">
        <f>(D126-E126)/(Params!$C$17*0.01)</f>
        <v>3.7281439751072876</v>
      </c>
      <c r="G126">
        <f t="shared" si="2"/>
        <v>42.7</v>
      </c>
    </row>
    <row r="127" spans="1:7" ht="12.75">
      <c r="A127">
        <v>123</v>
      </c>
      <c r="B127">
        <f>Params!$C$16*A127/1000</f>
        <v>43.05</v>
      </c>
      <c r="C127">
        <f>(Params!$C$14*(Params!$C$16-B127)/Params!$C$16)+$B$1*(1-((2*B127-Params!$C$16)/Params!$C$16)^2)</f>
        <v>13.217676266666668</v>
      </c>
      <c r="D127">
        <f t="shared" si="3"/>
        <v>3.1591588338016914</v>
      </c>
      <c r="E127">
        <f>VLOOKUP(B127*Params!$C$18*0.01,$B$4:$D$1004,3)</f>
        <v>0.15017139492531875</v>
      </c>
      <c r="F127">
        <f>(D127-E127)/(Params!$C$17*0.01)</f>
        <v>3.761234298595465</v>
      </c>
      <c r="G127">
        <f t="shared" si="2"/>
        <v>43.05</v>
      </c>
    </row>
    <row r="128" spans="1:7" ht="12.75">
      <c r="A128">
        <v>124</v>
      </c>
      <c r="B128">
        <f>Params!$C$16*A128/1000</f>
        <v>43.4</v>
      </c>
      <c r="C128">
        <f>(Params!$C$14*(Params!$C$16-B128)/Params!$C$16)+$B$1*(1-((2*B128-Params!$C$16)/Params!$C$16)^2)</f>
        <v>13.210235733333334</v>
      </c>
      <c r="D128">
        <f t="shared" si="3"/>
        <v>3.1856459811782987</v>
      </c>
      <c r="E128">
        <f>VLOOKUP(B128*Params!$C$18*0.01,$B$4:$D$1004,3)</f>
        <v>0.15017139492531875</v>
      </c>
      <c r="F128">
        <f>(D128-E128)/(Params!$C$17*0.01)</f>
        <v>3.7943432328162245</v>
      </c>
      <c r="G128">
        <f t="shared" si="2"/>
        <v>43.4</v>
      </c>
    </row>
    <row r="129" spans="1:7" ht="12.75">
      <c r="A129">
        <v>125</v>
      </c>
      <c r="B129">
        <f>Params!$C$16*A129/1000</f>
        <v>43.75</v>
      </c>
      <c r="C129">
        <f>(Params!$C$14*(Params!$C$16-B129)/Params!$C$16)+$B$1*(1-((2*B129-Params!$C$16)/Params!$C$16)^2)</f>
        <v>13.202777777777778</v>
      </c>
      <c r="D129">
        <f t="shared" si="3"/>
        <v>3.2121480688596433</v>
      </c>
      <c r="E129">
        <f>VLOOKUP(B129*Params!$C$18*0.01,$B$4:$D$1004,3)</f>
        <v>0.15017139492531875</v>
      </c>
      <c r="F129">
        <f>(D129-E129)/(Params!$C$17*0.01)</f>
        <v>3.827470842417905</v>
      </c>
      <c r="G129">
        <f t="shared" si="2"/>
        <v>43.75</v>
      </c>
    </row>
    <row r="130" spans="1:7" ht="12.75">
      <c r="A130">
        <v>126</v>
      </c>
      <c r="B130">
        <f>Params!$C$16*A130/1000</f>
        <v>44.1</v>
      </c>
      <c r="C130">
        <f>(Params!$C$14*(Params!$C$16-B130)/Params!$C$16)+$B$1*(1-((2*B130-Params!$C$16)/Params!$C$16)^2)</f>
        <v>13.1953024</v>
      </c>
      <c r="D130">
        <f t="shared" si="3"/>
        <v>3.238665148711127</v>
      </c>
      <c r="E130">
        <f>VLOOKUP(B130*Params!$C$18*0.01,$B$4:$D$1004,3)</f>
        <v>0.15017139492531875</v>
      </c>
      <c r="F130">
        <f>(D130-E130)/(Params!$C$17*0.01)</f>
        <v>3.86061719223226</v>
      </c>
      <c r="G130">
        <f t="shared" si="2"/>
        <v>44.1</v>
      </c>
    </row>
    <row r="131" spans="1:7" ht="12.75">
      <c r="A131">
        <v>127</v>
      </c>
      <c r="B131">
        <f>Params!$C$16*A131/1000</f>
        <v>44.45</v>
      </c>
      <c r="C131">
        <f>(Params!$C$14*(Params!$C$16-B131)/Params!$C$16)+$B$1*(1-((2*B131-Params!$C$16)/Params!$C$16)^2)</f>
        <v>13.1878096</v>
      </c>
      <c r="D131">
        <f t="shared" si="3"/>
        <v>3.265197272745623</v>
      </c>
      <c r="E131">
        <f>VLOOKUP(B131*Params!$C$18*0.01,$B$4:$D$1004,3)</f>
        <v>0.15017139492531875</v>
      </c>
      <c r="F131">
        <f>(D131-E131)/(Params!$C$17*0.01)</f>
        <v>3.89378234727538</v>
      </c>
      <c r="G131">
        <f t="shared" si="2"/>
        <v>44.45</v>
      </c>
    </row>
    <row r="132" spans="1:7" ht="12.75">
      <c r="A132">
        <v>128</v>
      </c>
      <c r="B132">
        <f>Params!$C$16*A132/1000</f>
        <v>44.8</v>
      </c>
      <c r="C132">
        <f>(Params!$C$14*(Params!$C$16-B132)/Params!$C$16)+$B$1*(1-((2*B132-Params!$C$16)/Params!$C$16)^2)</f>
        <v>13.180299377777779</v>
      </c>
      <c r="D132">
        <f t="shared" si="3"/>
        <v>3.2917444931242223</v>
      </c>
      <c r="E132">
        <f>VLOOKUP(B132*Params!$C$18*0.01,$B$4:$D$1004,3)</f>
        <v>0.15017139492531875</v>
      </c>
      <c r="F132">
        <f>(D132-E132)/(Params!$C$17*0.01)</f>
        <v>3.926966372748629</v>
      </c>
      <c r="G132">
        <f t="shared" si="2"/>
        <v>44.8</v>
      </c>
    </row>
    <row r="133" spans="1:7" ht="12.75">
      <c r="A133">
        <v>129</v>
      </c>
      <c r="B133">
        <f>Params!$C$16*A133/1000</f>
        <v>45.15</v>
      </c>
      <c r="C133">
        <f>(Params!$C$14*(Params!$C$16-B133)/Params!$C$16)+$B$1*(1-((2*B133-Params!$C$16)/Params!$C$16)^2)</f>
        <v>13.172771733333335</v>
      </c>
      <c r="D133">
        <f t="shared" si="3"/>
        <v>3.3183068621569864</v>
      </c>
      <c r="E133">
        <f>VLOOKUP(B133*Params!$C$18*0.01,$B$4:$D$1004,3)</f>
        <v>0.15017139492531875</v>
      </c>
      <c r="F133">
        <f>(D133-E133)/(Params!$C$17*0.01)</f>
        <v>3.960169334039584</v>
      </c>
      <c r="G133">
        <f aca="true" t="shared" si="4" ref="G133:G196">B133</f>
        <v>45.15</v>
      </c>
    </row>
    <row r="134" spans="1:7" ht="12.75">
      <c r="A134">
        <v>130</v>
      </c>
      <c r="B134">
        <f>Params!$C$16*A134/1000</f>
        <v>45.5</v>
      </c>
      <c r="C134">
        <f>(Params!$C$14*(Params!$C$16-B134)/Params!$C$16)+$B$1*(1-((2*B134-Params!$C$16)/Params!$C$16)^2)</f>
        <v>13.165226666666666</v>
      </c>
      <c r="D134">
        <f aca="true" t="shared" si="5" ref="D134:D197">D133+(B134-B133)/(0.5*(C133+C134))</f>
        <v>3.344884432303699</v>
      </c>
      <c r="E134">
        <f>VLOOKUP(B134*Params!$C$18*0.01,$B$4:$D$1004,3)</f>
        <v>0.15017139492531875</v>
      </c>
      <c r="F134">
        <f>(D134-E134)/(Params!$C$17*0.01)</f>
        <v>3.993391296722975</v>
      </c>
      <c r="G134">
        <f t="shared" si="4"/>
        <v>45.5</v>
      </c>
    </row>
    <row r="135" spans="1:7" ht="12.75">
      <c r="A135">
        <v>131</v>
      </c>
      <c r="B135">
        <f>Params!$C$16*A135/1000</f>
        <v>45.85</v>
      </c>
      <c r="C135">
        <f>(Params!$C$14*(Params!$C$16-B135)/Params!$C$16)+$B$1*(1-((2*B135-Params!$C$16)/Params!$C$16)^2)</f>
        <v>13.157664177777777</v>
      </c>
      <c r="D135">
        <f t="shared" si="5"/>
        <v>3.3714772561746282</v>
      </c>
      <c r="E135">
        <f>VLOOKUP(B135*Params!$C$18*0.01,$B$4:$D$1004,3)</f>
        <v>0.15017139492531875</v>
      </c>
      <c r="F135">
        <f>(D135-E135)/(Params!$C$17*0.01)</f>
        <v>4.026632326561637</v>
      </c>
      <c r="G135">
        <f t="shared" si="4"/>
        <v>45.85</v>
      </c>
    </row>
    <row r="136" spans="1:7" ht="12.75">
      <c r="A136">
        <v>132</v>
      </c>
      <c r="B136">
        <f>Params!$C$16*A136/1000</f>
        <v>46.2</v>
      </c>
      <c r="C136">
        <f>(Params!$C$14*(Params!$C$16-B136)/Params!$C$16)+$B$1*(1-((2*B136-Params!$C$16)/Params!$C$16)^2)</f>
        <v>13.150084266666665</v>
      </c>
      <c r="D136">
        <f t="shared" si="5"/>
        <v>3.3980853865312883</v>
      </c>
      <c r="E136">
        <f>VLOOKUP(B136*Params!$C$18*0.01,$B$4:$D$1004,3)</f>
        <v>0.15017139492531875</v>
      </c>
      <c r="F136">
        <f>(D136-E136)/(Params!$C$17*0.01)</f>
        <v>4.059892489507462</v>
      </c>
      <c r="G136">
        <f t="shared" si="4"/>
        <v>46.2</v>
      </c>
    </row>
    <row r="137" spans="1:7" ht="12.75">
      <c r="A137">
        <v>133</v>
      </c>
      <c r="B137">
        <f>Params!$C$16*A137/1000</f>
        <v>46.55</v>
      </c>
      <c r="C137">
        <f>(Params!$C$14*(Params!$C$16-B137)/Params!$C$16)+$B$1*(1-((2*B137-Params!$C$16)/Params!$C$16)^2)</f>
        <v>13.142486933333334</v>
      </c>
      <c r="D137">
        <f t="shared" si="5"/>
        <v>3.424708876287208</v>
      </c>
      <c r="E137">
        <f>VLOOKUP(B137*Params!$C$18*0.01,$B$4:$D$1004,3)</f>
        <v>0.15017139492531875</v>
      </c>
      <c r="F137">
        <f>(D137-E137)/(Params!$C$17*0.01)</f>
        <v>4.093171851702361</v>
      </c>
      <c r="G137">
        <f t="shared" si="4"/>
        <v>46.55</v>
      </c>
    </row>
    <row r="138" spans="1:7" ht="12.75">
      <c r="A138">
        <v>134</v>
      </c>
      <c r="B138">
        <f>Params!$C$16*A138/1000</f>
        <v>46.9</v>
      </c>
      <c r="C138">
        <f>(Params!$C$14*(Params!$C$16-B138)/Params!$C$16)+$B$1*(1-((2*B138-Params!$C$16)/Params!$C$16)^2)</f>
        <v>13.13487217777778</v>
      </c>
      <c r="D138">
        <f t="shared" si="5"/>
        <v>3.451347778508703</v>
      </c>
      <c r="E138">
        <f>VLOOKUP(B138*Params!$C$18*0.01,$B$4:$D$1004,3)</f>
        <v>0.15017139492531875</v>
      </c>
      <c r="F138">
        <f>(D138-E138)/(Params!$C$17*0.01)</f>
        <v>4.12647047947923</v>
      </c>
      <c r="G138">
        <f t="shared" si="4"/>
        <v>46.9</v>
      </c>
    </row>
    <row r="139" spans="1:7" ht="12.75">
      <c r="A139">
        <v>135</v>
      </c>
      <c r="B139">
        <f>Params!$C$16*A139/1000</f>
        <v>47.25</v>
      </c>
      <c r="C139">
        <f>(Params!$C$14*(Params!$C$16-B139)/Params!$C$16)+$B$1*(1-((2*B139-Params!$C$16)/Params!$C$16)^2)</f>
        <v>13.12724</v>
      </c>
      <c r="D139">
        <f t="shared" si="5"/>
        <v>3.47800214641565</v>
      </c>
      <c r="E139">
        <f>VLOOKUP(B139*Params!$C$18*0.01,$B$4:$D$1004,3)</f>
        <v>0.15017139492531875</v>
      </c>
      <c r="F139">
        <f>(D139-E139)/(Params!$C$17*0.01)</f>
        <v>4.159788439362913</v>
      </c>
      <c r="G139">
        <f t="shared" si="4"/>
        <v>47.25</v>
      </c>
    </row>
    <row r="140" spans="1:7" ht="12.75">
      <c r="A140">
        <v>136</v>
      </c>
      <c r="B140">
        <f>Params!$C$16*A140/1000</f>
        <v>47.6</v>
      </c>
      <c r="C140">
        <f>(Params!$C$14*(Params!$C$16-B140)/Params!$C$16)+$B$1*(1-((2*B140-Params!$C$16)/Params!$C$16)^2)</f>
        <v>13.119590399999998</v>
      </c>
      <c r="D140">
        <f t="shared" si="5"/>
        <v>3.5046720333822683</v>
      </c>
      <c r="E140">
        <f>VLOOKUP(B140*Params!$C$18*0.01,$B$4:$D$1004,3)</f>
        <v>0.15017139492531875</v>
      </c>
      <c r="F140">
        <f>(D140-E140)/(Params!$C$17*0.01)</f>
        <v>4.193125798071186</v>
      </c>
      <c r="G140">
        <f t="shared" si="4"/>
        <v>47.6</v>
      </c>
    </row>
    <row r="141" spans="1:7" ht="12.75">
      <c r="A141">
        <v>137</v>
      </c>
      <c r="B141">
        <f>Params!$C$16*A141/1000</f>
        <v>47.95</v>
      </c>
      <c r="C141">
        <f>(Params!$C$14*(Params!$C$16-B141)/Params!$C$16)+$B$1*(1-((2*B141-Params!$C$16)/Params!$C$16)^2)</f>
        <v>13.111923377777776</v>
      </c>
      <c r="D141">
        <f t="shared" si="5"/>
        <v>3.5313574929379046</v>
      </c>
      <c r="E141">
        <f>VLOOKUP(B141*Params!$C$18*0.01,$B$4:$D$1004,3)</f>
        <v>0.15017139492531875</v>
      </c>
      <c r="F141">
        <f>(D141-E141)/(Params!$C$17*0.01)</f>
        <v>4.226482622515732</v>
      </c>
      <c r="G141">
        <f t="shared" si="4"/>
        <v>47.95</v>
      </c>
    </row>
    <row r="142" spans="1:7" ht="12.75">
      <c r="A142">
        <v>138</v>
      </c>
      <c r="B142">
        <f>Params!$C$16*A142/1000</f>
        <v>48.3</v>
      </c>
      <c r="C142">
        <f>(Params!$C$14*(Params!$C$16-B142)/Params!$C$16)+$B$1*(1-((2*B142-Params!$C$16)/Params!$C$16)^2)</f>
        <v>13.104238933333335</v>
      </c>
      <c r="D142">
        <f t="shared" si="5"/>
        <v>3.5580585787678207</v>
      </c>
      <c r="E142">
        <f>VLOOKUP(B142*Params!$C$18*0.01,$B$4:$D$1004,3)</f>
        <v>0.15017139492531875</v>
      </c>
      <c r="F142">
        <f>(D142-E142)/(Params!$C$17*0.01)</f>
        <v>4.259858979803127</v>
      </c>
      <c r="G142">
        <f t="shared" si="4"/>
        <v>48.3</v>
      </c>
    </row>
    <row r="143" spans="1:7" ht="12.75">
      <c r="A143">
        <v>139</v>
      </c>
      <c r="B143">
        <f>Params!$C$16*A143/1000</f>
        <v>48.65</v>
      </c>
      <c r="C143">
        <f>(Params!$C$14*(Params!$C$16-B143)/Params!$C$16)+$B$1*(1-((2*B143-Params!$C$16)/Params!$C$16)^2)</f>
        <v>13.096537066666668</v>
      </c>
      <c r="D143">
        <f t="shared" si="5"/>
        <v>3.58477534471399</v>
      </c>
      <c r="E143">
        <f>VLOOKUP(B143*Params!$C$18*0.01,$B$4:$D$1004,3)</f>
        <v>0.15017139492531875</v>
      </c>
      <c r="F143">
        <f>(D143-E143)/(Params!$C$17*0.01)</f>
        <v>4.293254937235838</v>
      </c>
      <c r="G143">
        <f t="shared" si="4"/>
        <v>48.65</v>
      </c>
    </row>
    <row r="144" spans="1:7" ht="12.75">
      <c r="A144">
        <v>140</v>
      </c>
      <c r="B144">
        <f>Params!$C$16*A144/1000</f>
        <v>49</v>
      </c>
      <c r="C144">
        <f>(Params!$C$14*(Params!$C$16-B144)/Params!$C$16)+$B$1*(1-((2*B144-Params!$C$16)/Params!$C$16)^2)</f>
        <v>13.088817777777777</v>
      </c>
      <c r="D144">
        <f t="shared" si="5"/>
        <v>3.6115078447758906</v>
      </c>
      <c r="E144">
        <f>VLOOKUP(B144*Params!$C$18*0.01,$B$4:$D$1004,3)</f>
        <v>0.17523359931661797</v>
      </c>
      <c r="F144">
        <f>(D144-E144)/(Params!$C$17*0.01)</f>
        <v>4.29534280682409</v>
      </c>
      <c r="G144">
        <f t="shared" si="4"/>
        <v>49</v>
      </c>
    </row>
    <row r="145" spans="1:7" ht="12.75">
      <c r="A145">
        <v>141</v>
      </c>
      <c r="B145">
        <f>Params!$C$16*A145/1000</f>
        <v>49.35</v>
      </c>
      <c r="C145">
        <f>(Params!$C$14*(Params!$C$16-B145)/Params!$C$16)+$B$1*(1-((2*B145-Params!$C$16)/Params!$C$16)^2)</f>
        <v>13.081081066666664</v>
      </c>
      <c r="D145">
        <f t="shared" si="5"/>
        <v>3.6382561331113115</v>
      </c>
      <c r="E145">
        <f>VLOOKUP(B145*Params!$C$18*0.01,$B$4:$D$1004,3)</f>
        <v>0.17523359931661797</v>
      </c>
      <c r="F145">
        <f>(D145-E145)/(Params!$C$17*0.01)</f>
        <v>4.3287781672433665</v>
      </c>
      <c r="G145">
        <f t="shared" si="4"/>
        <v>49.35</v>
      </c>
    </row>
    <row r="146" spans="1:7" ht="12.75">
      <c r="A146">
        <v>142</v>
      </c>
      <c r="B146">
        <f>Params!$C$16*A146/1000</f>
        <v>49.7</v>
      </c>
      <c r="C146">
        <f>(Params!$C$14*(Params!$C$16-B146)/Params!$C$16)+$B$1*(1-((2*B146-Params!$C$16)/Params!$C$16)^2)</f>
        <v>13.073326933333332</v>
      </c>
      <c r="D146">
        <f t="shared" si="5"/>
        <v>3.6650202640371576</v>
      </c>
      <c r="E146">
        <f>VLOOKUP(B146*Params!$C$18*0.01,$B$4:$D$1004,3)</f>
        <v>0.17523359931661797</v>
      </c>
      <c r="F146">
        <f>(D146-E146)/(Params!$C$17*0.01)</f>
        <v>4.362233330900674</v>
      </c>
      <c r="G146">
        <f t="shared" si="4"/>
        <v>49.7</v>
      </c>
    </row>
    <row r="147" spans="1:7" ht="12.75">
      <c r="A147">
        <v>143</v>
      </c>
      <c r="B147">
        <f>Params!$C$16*A147/1000</f>
        <v>50.05</v>
      </c>
      <c r="C147">
        <f>(Params!$C$14*(Params!$C$16-B147)/Params!$C$16)+$B$1*(1-((2*B147-Params!$C$16)/Params!$C$16)^2)</f>
        <v>13.065555377777779</v>
      </c>
      <c r="D147">
        <f t="shared" si="5"/>
        <v>3.691800292030261</v>
      </c>
      <c r="E147">
        <f>VLOOKUP(B147*Params!$C$18*0.01,$B$4:$D$1004,3)</f>
        <v>0.17523359931661797</v>
      </c>
      <c r="F147">
        <f>(D147-E147)/(Params!$C$17*0.01)</f>
        <v>4.3957083658920535</v>
      </c>
      <c r="G147">
        <f t="shared" si="4"/>
        <v>50.05</v>
      </c>
    </row>
    <row r="148" spans="1:7" ht="12.75">
      <c r="A148">
        <v>144</v>
      </c>
      <c r="B148">
        <f>Params!$C$16*A148/1000</f>
        <v>50.4</v>
      </c>
      <c r="C148">
        <f>(Params!$C$14*(Params!$C$16-B148)/Params!$C$16)+$B$1*(1-((2*B148-Params!$C$16)/Params!$C$16)^2)</f>
        <v>13.057766400000002</v>
      </c>
      <c r="D148">
        <f t="shared" si="5"/>
        <v>3.718596271728198</v>
      </c>
      <c r="E148">
        <f>VLOOKUP(B148*Params!$C$18*0.01,$B$4:$D$1004,3)</f>
        <v>0.17523359931661797</v>
      </c>
      <c r="F148">
        <f>(D148-E148)/(Params!$C$17*0.01)</f>
        <v>4.429203340514475</v>
      </c>
      <c r="G148">
        <f t="shared" si="4"/>
        <v>50.4</v>
      </c>
    </row>
    <row r="149" spans="1:7" ht="12.75">
      <c r="A149">
        <v>145</v>
      </c>
      <c r="B149">
        <f>Params!$C$16*A149/1000</f>
        <v>50.75</v>
      </c>
      <c r="C149">
        <f>(Params!$C$14*(Params!$C$16-B149)/Params!$C$16)+$B$1*(1-((2*B149-Params!$C$16)/Params!$C$16)^2)</f>
        <v>13.04996</v>
      </c>
      <c r="D149">
        <f t="shared" si="5"/>
        <v>3.7454082579301065</v>
      </c>
      <c r="E149">
        <f>VLOOKUP(B149*Params!$C$18*0.01,$B$4:$D$1004,3)</f>
        <v>0.17523359931661797</v>
      </c>
      <c r="F149">
        <f>(D149-E149)/(Params!$C$17*0.01)</f>
        <v>4.46271832326686</v>
      </c>
      <c r="G149">
        <f t="shared" si="4"/>
        <v>50.75</v>
      </c>
    </row>
    <row r="150" spans="1:7" ht="12.75">
      <c r="A150">
        <v>146</v>
      </c>
      <c r="B150">
        <f>Params!$C$16*A150/1000</f>
        <v>51.1</v>
      </c>
      <c r="C150">
        <f>(Params!$C$14*(Params!$C$16-B150)/Params!$C$16)+$B$1*(1-((2*B150-Params!$C$16)/Params!$C$16)^2)</f>
        <v>13.042136177777776</v>
      </c>
      <c r="D150">
        <f t="shared" si="5"/>
        <v>3.772236305597514</v>
      </c>
      <c r="E150">
        <f>VLOOKUP(B150*Params!$C$18*0.01,$B$4:$D$1004,3)</f>
        <v>0.17523359931661797</v>
      </c>
      <c r="F150">
        <f>(D150-E150)/(Params!$C$17*0.01)</f>
        <v>4.496253382851119</v>
      </c>
      <c r="G150">
        <f t="shared" si="4"/>
        <v>51.1</v>
      </c>
    </row>
    <row r="151" spans="1:7" ht="12.75">
      <c r="A151">
        <v>147</v>
      </c>
      <c r="B151">
        <f>Params!$C$16*A151/1000</f>
        <v>51.45</v>
      </c>
      <c r="C151">
        <f>(Params!$C$14*(Params!$C$16-B151)/Params!$C$16)+$B$1*(1-((2*B151-Params!$C$16)/Params!$C$16)^2)</f>
        <v>13.034294933333333</v>
      </c>
      <c r="D151">
        <f t="shared" si="5"/>
        <v>3.7990804698551655</v>
      </c>
      <c r="E151">
        <f>VLOOKUP(B151*Params!$C$18*0.01,$B$4:$D$1004,3)</f>
        <v>0.17523359931661797</v>
      </c>
      <c r="F151">
        <f>(D151-E151)/(Params!$C$17*0.01)</f>
        <v>4.529808588173184</v>
      </c>
      <c r="G151">
        <f t="shared" si="4"/>
        <v>51.45</v>
      </c>
    </row>
    <row r="152" spans="1:7" ht="12.75">
      <c r="A152">
        <v>148</v>
      </c>
      <c r="B152">
        <f>Params!$C$16*A152/1000</f>
        <v>51.8</v>
      </c>
      <c r="C152">
        <f>(Params!$C$14*(Params!$C$16-B152)/Params!$C$16)+$B$1*(1-((2*B152-Params!$C$16)/Params!$C$16)^2)</f>
        <v>13.026436266666668</v>
      </c>
      <c r="D152">
        <f t="shared" si="5"/>
        <v>3.825940805991858</v>
      </c>
      <c r="E152">
        <f>VLOOKUP(B152*Params!$C$18*0.01,$B$4:$D$1004,3)</f>
        <v>0.17523359931661797</v>
      </c>
      <c r="F152">
        <f>(D152-E152)/(Params!$C$17*0.01)</f>
        <v>4.563384008344049</v>
      </c>
      <c r="G152">
        <f t="shared" si="4"/>
        <v>51.8</v>
      </c>
    </row>
    <row r="153" spans="1:7" ht="12.75">
      <c r="A153">
        <v>149</v>
      </c>
      <c r="B153">
        <f>Params!$C$16*A153/1000</f>
        <v>52.15</v>
      </c>
      <c r="C153">
        <f>(Params!$C$14*(Params!$C$16-B153)/Params!$C$16)+$B$1*(1-((2*B153-Params!$C$16)/Params!$C$16)^2)</f>
        <v>13.018560177777779</v>
      </c>
      <c r="D153">
        <f t="shared" si="5"/>
        <v>3.8528173694612806</v>
      </c>
      <c r="E153">
        <f>VLOOKUP(B153*Params!$C$18*0.01,$B$4:$D$1004,3)</f>
        <v>0.17523359931661797</v>
      </c>
      <c r="F153">
        <f>(D153-E153)/(Params!$C$17*0.01)</f>
        <v>4.596979712680828</v>
      </c>
      <c r="G153">
        <f t="shared" si="4"/>
        <v>52.15</v>
      </c>
    </row>
    <row r="154" spans="1:7" ht="12.75">
      <c r="A154">
        <v>150</v>
      </c>
      <c r="B154">
        <f>Params!$C$16*A154/1000</f>
        <v>52.5</v>
      </c>
      <c r="C154">
        <f>(Params!$C$14*(Params!$C$16-B154)/Params!$C$16)+$B$1*(1-((2*B154-Params!$C$16)/Params!$C$16)^2)</f>
        <v>13.010666666666667</v>
      </c>
      <c r="D154">
        <f t="shared" si="5"/>
        <v>3.8797102158828563</v>
      </c>
      <c r="E154">
        <f>VLOOKUP(B154*Params!$C$18*0.01,$B$4:$D$1004,3)</f>
        <v>0.17523359931661797</v>
      </c>
      <c r="F154">
        <f>(D154-E154)/(Params!$C$17*0.01)</f>
        <v>4.630595770707798</v>
      </c>
      <c r="G154">
        <f t="shared" si="4"/>
        <v>52.5</v>
      </c>
    </row>
    <row r="155" spans="1:7" ht="12.75">
      <c r="A155">
        <v>151</v>
      </c>
      <c r="B155">
        <f>Params!$C$16*A155/1000</f>
        <v>52.85</v>
      </c>
      <c r="C155">
        <f>(Params!$C$14*(Params!$C$16-B155)/Params!$C$16)+$B$1*(1-((2*B155-Params!$C$16)/Params!$C$16)^2)</f>
        <v>13.002755733333332</v>
      </c>
      <c r="D155">
        <f t="shared" si="5"/>
        <v>3.9066194010425916</v>
      </c>
      <c r="E155">
        <f>VLOOKUP(B155*Params!$C$18*0.01,$B$4:$D$1004,3)</f>
        <v>0.17523359931661797</v>
      </c>
      <c r="F155">
        <f>(D155-E155)/(Params!$C$17*0.01)</f>
        <v>4.664232252157467</v>
      </c>
      <c r="G155">
        <f t="shared" si="4"/>
        <v>52.85</v>
      </c>
    </row>
    <row r="156" spans="1:7" ht="12.75">
      <c r="A156">
        <v>152</v>
      </c>
      <c r="B156">
        <f>Params!$C$16*A156/1000</f>
        <v>53.2</v>
      </c>
      <c r="C156">
        <f>(Params!$C$14*(Params!$C$16-B156)/Params!$C$16)+$B$1*(1-((2*B156-Params!$C$16)/Params!$C$16)^2)</f>
        <v>12.994827377777778</v>
      </c>
      <c r="D156">
        <f t="shared" si="5"/>
        <v>3.933544980893929</v>
      </c>
      <c r="E156">
        <f>VLOOKUP(B156*Params!$C$18*0.01,$B$4:$D$1004,3)</f>
        <v>0.17523359931661797</v>
      </c>
      <c r="F156">
        <f>(D156-E156)/(Params!$C$17*0.01)</f>
        <v>4.697889226971639</v>
      </c>
      <c r="G156">
        <f t="shared" si="4"/>
        <v>53.2</v>
      </c>
    </row>
    <row r="157" spans="1:7" ht="12.75">
      <c r="A157">
        <v>153</v>
      </c>
      <c r="B157">
        <f>Params!$C$16*A157/1000</f>
        <v>53.55</v>
      </c>
      <c r="C157">
        <f>(Params!$C$14*(Params!$C$16-B157)/Params!$C$16)+$B$1*(1-((2*B157-Params!$C$16)/Params!$C$16)^2)</f>
        <v>12.9868816</v>
      </c>
      <c r="D157">
        <f t="shared" si="5"/>
        <v>3.9604870115586057</v>
      </c>
      <c r="E157">
        <f>VLOOKUP(B157*Params!$C$18*0.01,$B$4:$D$1004,3)</f>
        <v>0.17523359931661797</v>
      </c>
      <c r="F157">
        <f>(D157-E157)/(Params!$C$17*0.01)</f>
        <v>4.731566765302484</v>
      </c>
      <c r="G157">
        <f t="shared" si="4"/>
        <v>53.55</v>
      </c>
    </row>
    <row r="158" spans="1:7" ht="12.75">
      <c r="A158">
        <v>154</v>
      </c>
      <c r="B158">
        <f>Params!$C$16*A158/1000</f>
        <v>53.9</v>
      </c>
      <c r="C158">
        <f>(Params!$C$14*(Params!$C$16-B158)/Params!$C$16)+$B$1*(1-((2*B158-Params!$C$16)/Params!$C$16)^2)</f>
        <v>12.978918400000001</v>
      </c>
      <c r="D158">
        <f t="shared" si="5"/>
        <v>3.9874455493275174</v>
      </c>
      <c r="E158">
        <f>VLOOKUP(B158*Params!$C$18*0.01,$B$4:$D$1004,3)</f>
        <v>0.17523359931661797</v>
      </c>
      <c r="F158">
        <f>(D158-E158)/(Params!$C$17*0.01)</f>
        <v>4.765264937513624</v>
      </c>
      <c r="G158">
        <f t="shared" si="4"/>
        <v>53.9</v>
      </c>
    </row>
    <row r="159" spans="1:7" ht="12.75">
      <c r="A159">
        <v>155</v>
      </c>
      <c r="B159">
        <f>Params!$C$16*A159/1000</f>
        <v>54.25</v>
      </c>
      <c r="C159">
        <f>(Params!$C$14*(Params!$C$16-B159)/Params!$C$16)+$B$1*(1-((2*B159-Params!$C$16)/Params!$C$16)^2)</f>
        <v>12.970937777777777</v>
      </c>
      <c r="D159">
        <f t="shared" si="5"/>
        <v>4.014420650661584</v>
      </c>
      <c r="E159">
        <f>VLOOKUP(B159*Params!$C$18*0.01,$B$4:$D$1004,3)</f>
        <v>0.17523359931661797</v>
      </c>
      <c r="F159">
        <f>(D159-E159)/(Params!$C$17*0.01)</f>
        <v>4.798983814181207</v>
      </c>
      <c r="G159">
        <f t="shared" si="4"/>
        <v>54.25</v>
      </c>
    </row>
    <row r="160" spans="1:7" ht="12.75">
      <c r="A160">
        <v>156</v>
      </c>
      <c r="B160">
        <f>Params!$C$16*A160/1000</f>
        <v>54.6</v>
      </c>
      <c r="C160">
        <f>(Params!$C$14*(Params!$C$16-B160)/Params!$C$16)+$B$1*(1-((2*B160-Params!$C$16)/Params!$C$16)^2)</f>
        <v>12.962939733333332</v>
      </c>
      <c r="D160">
        <f t="shared" si="5"/>
        <v>4.041412372192624</v>
      </c>
      <c r="E160">
        <f>VLOOKUP(B160*Params!$C$18*0.01,$B$4:$D$1004,3)</f>
        <v>0.17523359931661797</v>
      </c>
      <c r="F160">
        <f>(D160-E160)/(Params!$C$17*0.01)</f>
        <v>4.832723466095007</v>
      </c>
      <c r="G160">
        <f t="shared" si="4"/>
        <v>54.6</v>
      </c>
    </row>
    <row r="161" spans="1:7" ht="12.75">
      <c r="A161">
        <v>157</v>
      </c>
      <c r="B161">
        <f>Params!$C$16*A161/1000</f>
        <v>54.95</v>
      </c>
      <c r="C161">
        <f>(Params!$C$14*(Params!$C$16-B161)/Params!$C$16)+$B$1*(1-((2*B161-Params!$C$16)/Params!$C$16)^2)</f>
        <v>12.954924266666666</v>
      </c>
      <c r="D161">
        <f t="shared" si="5"/>
        <v>4.068420770724231</v>
      </c>
      <c r="E161">
        <f>VLOOKUP(B161*Params!$C$18*0.01,$B$4:$D$1004,3)</f>
        <v>0.17523359931661797</v>
      </c>
      <c r="F161">
        <f>(D161-E161)/(Params!$C$17*0.01)</f>
        <v>4.8664839642595155</v>
      </c>
      <c r="G161">
        <f t="shared" si="4"/>
        <v>54.95</v>
      </c>
    </row>
    <row r="162" spans="1:7" ht="12.75">
      <c r="A162">
        <v>158</v>
      </c>
      <c r="B162">
        <f>Params!$C$16*A162/1000</f>
        <v>55.3</v>
      </c>
      <c r="C162">
        <f>(Params!$C$14*(Params!$C$16-B162)/Params!$C$16)+$B$1*(1-((2*B162-Params!$C$16)/Params!$C$16)^2)</f>
        <v>12.946891377777778</v>
      </c>
      <c r="D162">
        <f t="shared" si="5"/>
        <v>4.095445903232659</v>
      </c>
      <c r="E162">
        <f>VLOOKUP(B162*Params!$C$18*0.01,$B$4:$D$1004,3)</f>
        <v>0.17523359931661797</v>
      </c>
      <c r="F162">
        <f>(D162-E162)/(Params!$C$17*0.01)</f>
        <v>4.900265379895051</v>
      </c>
      <c r="G162">
        <f t="shared" si="4"/>
        <v>55.3</v>
      </c>
    </row>
    <row r="163" spans="1:7" ht="12.75">
      <c r="A163">
        <v>159</v>
      </c>
      <c r="B163">
        <f>Params!$C$16*A163/1000</f>
        <v>55.65</v>
      </c>
      <c r="C163">
        <f>(Params!$C$14*(Params!$C$16-B163)/Params!$C$16)+$B$1*(1-((2*B163-Params!$C$16)/Params!$C$16)^2)</f>
        <v>12.938841066666669</v>
      </c>
      <c r="D163">
        <f t="shared" si="5"/>
        <v>4.122487826867709</v>
      </c>
      <c r="E163">
        <f>VLOOKUP(B163*Params!$C$18*0.01,$B$4:$D$1004,3)</f>
        <v>0.17523359931661797</v>
      </c>
      <c r="F163">
        <f>(D163-E163)/(Params!$C$17*0.01)</f>
        <v>4.934067784438863</v>
      </c>
      <c r="G163">
        <f t="shared" si="4"/>
        <v>55.65</v>
      </c>
    </row>
    <row r="164" spans="1:7" ht="12.75">
      <c r="A164">
        <v>160</v>
      </c>
      <c r="B164">
        <f>Params!$C$16*A164/1000</f>
        <v>56</v>
      </c>
      <c r="C164">
        <f>(Params!$C$14*(Params!$C$16-B164)/Params!$C$16)+$B$1*(1-((2*B164-Params!$C$16)/Params!$C$16)^2)</f>
        <v>12.930773333333333</v>
      </c>
      <c r="D164">
        <f t="shared" si="5"/>
        <v>4.14954659895362</v>
      </c>
      <c r="E164">
        <f>VLOOKUP(B164*Params!$C$18*0.01,$B$4:$D$1004,3)</f>
        <v>0.20030551783631484</v>
      </c>
      <c r="F164">
        <f>(D164-E164)/(Params!$C$17*0.01)</f>
        <v>4.9365513513966315</v>
      </c>
      <c r="G164">
        <f t="shared" si="4"/>
        <v>56</v>
      </c>
    </row>
    <row r="165" spans="1:7" ht="12.75">
      <c r="A165">
        <v>161</v>
      </c>
      <c r="B165">
        <f>Params!$C$16*A165/1000</f>
        <v>56.35</v>
      </c>
      <c r="C165">
        <f>(Params!$C$14*(Params!$C$16-B165)/Params!$C$16)+$B$1*(1-((2*B165-Params!$C$16)/Params!$C$16)^2)</f>
        <v>12.922688177777776</v>
      </c>
      <c r="D165">
        <f t="shared" si="5"/>
        <v>4.17662227698997</v>
      </c>
      <c r="E165">
        <f>VLOOKUP(B165*Params!$C$18*0.01,$B$4:$D$1004,3)</f>
        <v>0.20030551783631484</v>
      </c>
      <c r="F165">
        <f>(D165-E165)/(Params!$C$17*0.01)</f>
        <v>4.970395948942068</v>
      </c>
      <c r="G165">
        <f t="shared" si="4"/>
        <v>56.35</v>
      </c>
    </row>
    <row r="166" spans="1:7" ht="12.75">
      <c r="A166">
        <v>162</v>
      </c>
      <c r="B166">
        <f>Params!$C$16*A166/1000</f>
        <v>56.7</v>
      </c>
      <c r="C166">
        <f>(Params!$C$14*(Params!$C$16-B166)/Params!$C$16)+$B$1*(1-((2*B166-Params!$C$16)/Params!$C$16)^2)</f>
        <v>12.914585599999999</v>
      </c>
      <c r="D166">
        <f t="shared" si="5"/>
        <v>4.203714918652577</v>
      </c>
      <c r="E166">
        <f>VLOOKUP(B166*Params!$C$18*0.01,$B$4:$D$1004,3)</f>
        <v>0.20030551783631484</v>
      </c>
      <c r="F166">
        <f>(D166-E166)/(Params!$C$17*0.01)</f>
        <v>5.004261751020327</v>
      </c>
      <c r="G166">
        <f t="shared" si="4"/>
        <v>56.7</v>
      </c>
    </row>
    <row r="167" spans="1:7" ht="12.75">
      <c r="A167">
        <v>163</v>
      </c>
      <c r="B167">
        <f>Params!$C$16*A167/1000</f>
        <v>57.05</v>
      </c>
      <c r="C167">
        <f>(Params!$C$14*(Params!$C$16-B167)/Params!$C$16)+$B$1*(1-((2*B167-Params!$C$16)/Params!$C$16)^2)</f>
        <v>12.906465599999999</v>
      </c>
      <c r="D167">
        <f t="shared" si="5"/>
        <v>4.230824581794408</v>
      </c>
      <c r="E167">
        <f>VLOOKUP(B167*Params!$C$18*0.01,$B$4:$D$1004,3)</f>
        <v>0.20030551783631484</v>
      </c>
      <c r="F167">
        <f>(D167-E167)/(Params!$C$17*0.01)</f>
        <v>5.038148829947617</v>
      </c>
      <c r="G167">
        <f t="shared" si="4"/>
        <v>57.05</v>
      </c>
    </row>
    <row r="168" spans="1:7" ht="12.75">
      <c r="A168">
        <v>164</v>
      </c>
      <c r="B168">
        <f>Params!$C$16*A168/1000</f>
        <v>57.4</v>
      </c>
      <c r="C168">
        <f>(Params!$C$14*(Params!$C$16-B168)/Params!$C$16)+$B$1*(1-((2*B168-Params!$C$16)/Params!$C$16)^2)</f>
        <v>12.89832817777778</v>
      </c>
      <c r="D168">
        <f t="shared" si="5"/>
        <v>4.2579513244464975</v>
      </c>
      <c r="E168">
        <f>VLOOKUP(B168*Params!$C$18*0.01,$B$4:$D$1004,3)</f>
        <v>0.20030551783631484</v>
      </c>
      <c r="F168">
        <f>(D168-E168)/(Params!$C$17*0.01)</f>
        <v>5.072057258262729</v>
      </c>
      <c r="G168">
        <f t="shared" si="4"/>
        <v>57.4</v>
      </c>
    </row>
    <row r="169" spans="1:7" ht="12.75">
      <c r="A169">
        <v>165</v>
      </c>
      <c r="B169">
        <f>Params!$C$16*A169/1000</f>
        <v>57.75</v>
      </c>
      <c r="C169">
        <f>(Params!$C$14*(Params!$C$16-B169)/Params!$C$16)+$B$1*(1-((2*B169-Params!$C$16)/Params!$C$16)^2)</f>
        <v>12.890173333333333</v>
      </c>
      <c r="D169">
        <f t="shared" si="5"/>
        <v>4.285095204818856</v>
      </c>
      <c r="E169">
        <f>VLOOKUP(B169*Params!$C$18*0.01,$B$4:$D$1004,3)</f>
        <v>0.20030551783631484</v>
      </c>
      <c r="F169">
        <f>(D169-E169)/(Params!$C$17*0.01)</f>
        <v>5.1059871087281765</v>
      </c>
      <c r="G169">
        <f t="shared" si="4"/>
        <v>57.75</v>
      </c>
    </row>
    <row r="170" spans="1:7" ht="12.75">
      <c r="A170">
        <v>166</v>
      </c>
      <c r="B170">
        <f>Params!$C$16*A170/1000</f>
        <v>58.1</v>
      </c>
      <c r="C170">
        <f>(Params!$C$14*(Params!$C$16-B170)/Params!$C$16)+$B$1*(1-((2*B170-Params!$C$16)/Params!$C$16)^2)</f>
        <v>12.882001066666664</v>
      </c>
      <c r="D170">
        <f t="shared" si="5"/>
        <v>4.312256281301406</v>
      </c>
      <c r="E170">
        <f>VLOOKUP(B170*Params!$C$18*0.01,$B$4:$D$1004,3)</f>
        <v>0.20030551783631484</v>
      </c>
      <c r="F170">
        <f>(D170-E170)/(Params!$C$17*0.01)</f>
        <v>5.1399384543313635</v>
      </c>
      <c r="G170">
        <f t="shared" si="4"/>
        <v>58.1</v>
      </c>
    </row>
    <row r="171" spans="1:7" ht="12.75">
      <c r="A171">
        <v>167</v>
      </c>
      <c r="B171">
        <f>Params!$C$16*A171/1000</f>
        <v>58.45</v>
      </c>
      <c r="C171">
        <f>(Params!$C$14*(Params!$C$16-B171)/Params!$C$16)+$B$1*(1-((2*B171-Params!$C$16)/Params!$C$16)^2)</f>
        <v>12.873811377777779</v>
      </c>
      <c r="D171">
        <f t="shared" si="5"/>
        <v>4.339434612464902</v>
      </c>
      <c r="E171">
        <f>VLOOKUP(B171*Params!$C$18*0.01,$B$4:$D$1004,3)</f>
        <v>0.20030551783631484</v>
      </c>
      <c r="F171">
        <f>(D171-E171)/(Params!$C$17*0.01)</f>
        <v>5.173911368285734</v>
      </c>
      <c r="G171">
        <f t="shared" si="4"/>
        <v>58.45</v>
      </c>
    </row>
    <row r="172" spans="1:7" ht="12.75">
      <c r="A172">
        <v>168</v>
      </c>
      <c r="B172">
        <f>Params!$C$16*A172/1000</f>
        <v>58.8</v>
      </c>
      <c r="C172">
        <f>(Params!$C$14*(Params!$C$16-B172)/Params!$C$16)+$B$1*(1-((2*B172-Params!$C$16)/Params!$C$16)^2)</f>
        <v>12.865604266666667</v>
      </c>
      <c r="D172">
        <f t="shared" si="5"/>
        <v>4.366630257061871</v>
      </c>
      <c r="E172">
        <f>VLOOKUP(B172*Params!$C$18*0.01,$B$4:$D$1004,3)</f>
        <v>0.20030551783631484</v>
      </c>
      <c r="F172">
        <f>(D172-E172)/(Params!$C$17*0.01)</f>
        <v>5.207905924031945</v>
      </c>
      <c r="G172">
        <f t="shared" si="4"/>
        <v>58.8</v>
      </c>
    </row>
    <row r="173" spans="1:7" ht="12.75">
      <c r="A173">
        <v>169</v>
      </c>
      <c r="B173">
        <f>Params!$C$16*A173/1000</f>
        <v>59.15</v>
      </c>
      <c r="C173">
        <f>(Params!$C$14*(Params!$C$16-B173)/Params!$C$16)+$B$1*(1-((2*B173-Params!$C$16)/Params!$C$16)^2)</f>
        <v>12.857379733333335</v>
      </c>
      <c r="D173">
        <f t="shared" si="5"/>
        <v>4.393843274027555</v>
      </c>
      <c r="E173">
        <f>VLOOKUP(B173*Params!$C$18*0.01,$B$4:$D$1004,3)</f>
        <v>0.20030551783631484</v>
      </c>
      <c r="F173">
        <f>(D173-E173)/(Params!$C$17*0.01)</f>
        <v>5.2419221952390505</v>
      </c>
      <c r="G173">
        <f t="shared" si="4"/>
        <v>59.15</v>
      </c>
    </row>
    <row r="174" spans="1:7" ht="12.75">
      <c r="A174">
        <v>170</v>
      </c>
      <c r="B174">
        <f>Params!$C$16*A174/1000</f>
        <v>59.5</v>
      </c>
      <c r="C174">
        <f>(Params!$C$14*(Params!$C$16-B174)/Params!$C$16)+$B$1*(1-((2*B174-Params!$C$16)/Params!$C$16)^2)</f>
        <v>12.849137777777777</v>
      </c>
      <c r="D174">
        <f t="shared" si="5"/>
        <v>4.421073722480848</v>
      </c>
      <c r="E174">
        <f>VLOOKUP(B174*Params!$C$18*0.01,$B$4:$D$1004,3)</f>
        <v>0.20030551783631484</v>
      </c>
      <c r="F174">
        <f>(D174-E174)/(Params!$C$17*0.01)</f>
        <v>5.275960255805667</v>
      </c>
      <c r="G174">
        <f t="shared" si="4"/>
        <v>59.5</v>
      </c>
    </row>
    <row r="175" spans="1:7" ht="12.75">
      <c r="A175">
        <v>171</v>
      </c>
      <c r="B175">
        <f>Params!$C$16*A175/1000</f>
        <v>59.85</v>
      </c>
      <c r="C175">
        <f>(Params!$C$14*(Params!$C$16-B175)/Params!$C$16)+$B$1*(1-((2*B175-Params!$C$16)/Params!$C$16)^2)</f>
        <v>12.840878399999998</v>
      </c>
      <c r="D175">
        <f t="shared" si="5"/>
        <v>4.448321661725259</v>
      </c>
      <c r="E175">
        <f>VLOOKUP(B175*Params!$C$18*0.01,$B$4:$D$1004,3)</f>
        <v>0.20030551783631484</v>
      </c>
      <c r="F175">
        <f>(D175-E175)/(Params!$C$17*0.01)</f>
        <v>5.31002017986118</v>
      </c>
      <c r="G175">
        <f t="shared" si="4"/>
        <v>59.85</v>
      </c>
    </row>
    <row r="176" spans="1:7" ht="12.75">
      <c r="A176">
        <v>172</v>
      </c>
      <c r="B176">
        <f>Params!$C$16*A176/1000</f>
        <v>60.2</v>
      </c>
      <c r="C176">
        <f>(Params!$C$14*(Params!$C$16-B176)/Params!$C$16)+$B$1*(1-((2*B176-Params!$C$16)/Params!$C$16)^2)</f>
        <v>12.8326016</v>
      </c>
      <c r="D176">
        <f t="shared" si="5"/>
        <v>4.475587151249858</v>
      </c>
      <c r="E176">
        <f>VLOOKUP(B176*Params!$C$18*0.01,$B$4:$D$1004,3)</f>
        <v>0.20030551783631484</v>
      </c>
      <c r="F176">
        <f>(D176-E176)/(Params!$C$17*0.01)</f>
        <v>5.344102041766929</v>
      </c>
      <c r="G176">
        <f t="shared" si="4"/>
        <v>60.2</v>
      </c>
    </row>
    <row r="177" spans="1:7" ht="12.75">
      <c r="A177">
        <v>173</v>
      </c>
      <c r="B177">
        <f>Params!$C$16*A177/1000</f>
        <v>60.55</v>
      </c>
      <c r="C177">
        <f>(Params!$C$14*(Params!$C$16-B177)/Params!$C$16)+$B$1*(1-((2*B177-Params!$C$16)/Params!$C$16)^2)</f>
        <v>12.824307377777778</v>
      </c>
      <c r="D177">
        <f t="shared" si="5"/>
        <v>4.502870250730247</v>
      </c>
      <c r="E177">
        <f>VLOOKUP(B177*Params!$C$18*0.01,$B$4:$D$1004,3)</f>
        <v>0.20030551783631484</v>
      </c>
      <c r="F177">
        <f>(D177-E177)/(Params!$C$17*0.01)</f>
        <v>5.378205916117415</v>
      </c>
      <c r="G177">
        <f t="shared" si="4"/>
        <v>60.55</v>
      </c>
    </row>
    <row r="178" spans="1:7" ht="12.75">
      <c r="A178">
        <v>174</v>
      </c>
      <c r="B178">
        <f>Params!$C$16*A178/1000</f>
        <v>60.9</v>
      </c>
      <c r="C178">
        <f>(Params!$C$14*(Params!$C$16-B178)/Params!$C$16)+$B$1*(1-((2*B178-Params!$C$16)/Params!$C$16)^2)</f>
        <v>12.815995733333335</v>
      </c>
      <c r="D178">
        <f t="shared" si="5"/>
        <v>4.530171020029525</v>
      </c>
      <c r="E178">
        <f>VLOOKUP(B178*Params!$C$18*0.01,$B$4:$D$1004,3)</f>
        <v>0.20030551783631484</v>
      </c>
      <c r="F178">
        <f>(D178-E178)/(Params!$C$17*0.01)</f>
        <v>5.412331877741512</v>
      </c>
      <c r="G178">
        <f t="shared" si="4"/>
        <v>60.9</v>
      </c>
    </row>
    <row r="179" spans="1:7" ht="12.75">
      <c r="A179">
        <v>175</v>
      </c>
      <c r="B179">
        <f>Params!$C$16*A179/1000</f>
        <v>61.25</v>
      </c>
      <c r="C179">
        <f>(Params!$C$14*(Params!$C$16-B179)/Params!$C$16)+$B$1*(1-((2*B179-Params!$C$16)/Params!$C$16)^2)</f>
        <v>12.807666666666666</v>
      </c>
      <c r="D179">
        <f t="shared" si="5"/>
        <v>4.557489519199261</v>
      </c>
      <c r="E179">
        <f>VLOOKUP(B179*Params!$C$18*0.01,$B$4:$D$1004,3)</f>
        <v>0.20030551783631484</v>
      </c>
      <c r="F179">
        <f>(D179-E179)/(Params!$C$17*0.01)</f>
        <v>5.446480001703683</v>
      </c>
      <c r="G179">
        <f t="shared" si="4"/>
        <v>61.25</v>
      </c>
    </row>
    <row r="180" spans="1:7" ht="12.75">
      <c r="A180">
        <v>176</v>
      </c>
      <c r="B180">
        <f>Params!$C$16*A180/1000</f>
        <v>61.6</v>
      </c>
      <c r="C180">
        <f>(Params!$C$14*(Params!$C$16-B180)/Params!$C$16)+$B$1*(1-((2*B180-Params!$C$16)/Params!$C$16)^2)</f>
        <v>12.799320177777776</v>
      </c>
      <c r="D180">
        <f t="shared" si="5"/>
        <v>4.584825808480476</v>
      </c>
      <c r="E180">
        <f>VLOOKUP(B180*Params!$C$18*0.01,$B$4:$D$1004,3)</f>
        <v>0.20030551783631484</v>
      </c>
      <c r="F180">
        <f>(D180-E180)/(Params!$C$17*0.01)</f>
        <v>5.480650363305202</v>
      </c>
      <c r="G180">
        <f t="shared" si="4"/>
        <v>61.6</v>
      </c>
    </row>
    <row r="181" spans="1:7" ht="12.75">
      <c r="A181">
        <v>177</v>
      </c>
      <c r="B181">
        <f>Params!$C$16*A181/1000</f>
        <v>61.95</v>
      </c>
      <c r="C181">
        <f>(Params!$C$14*(Params!$C$16-B181)/Params!$C$16)+$B$1*(1-((2*B181-Params!$C$16)/Params!$C$16)^2)</f>
        <v>12.790956266666667</v>
      </c>
      <c r="D181">
        <f t="shared" si="5"/>
        <v>4.612179948304626</v>
      </c>
      <c r="E181">
        <f>VLOOKUP(B181*Params!$C$18*0.01,$B$4:$D$1004,3)</f>
        <v>0.20030551783631484</v>
      </c>
      <c r="F181">
        <f>(D181-E181)/(Params!$C$17*0.01)</f>
        <v>5.514843038085389</v>
      </c>
      <c r="G181">
        <f t="shared" si="4"/>
        <v>61.95</v>
      </c>
    </row>
    <row r="182" spans="1:7" ht="12.75">
      <c r="A182">
        <v>178</v>
      </c>
      <c r="B182">
        <f>Params!$C$16*A182/1000</f>
        <v>62.3</v>
      </c>
      <c r="C182">
        <f>(Params!$C$14*(Params!$C$16-B182)/Params!$C$16)+$B$1*(1-((2*B182-Params!$C$16)/Params!$C$16)^2)</f>
        <v>12.782574933333333</v>
      </c>
      <c r="D182">
        <f t="shared" si="5"/>
        <v>4.639551999294596</v>
      </c>
      <c r="E182">
        <f>VLOOKUP(B182*Params!$C$18*0.01,$B$4:$D$1004,3)</f>
        <v>0.20030551783631484</v>
      </c>
      <c r="F182">
        <f>(D182-E182)/(Params!$C$17*0.01)</f>
        <v>5.549058101822852</v>
      </c>
      <c r="G182">
        <f t="shared" si="4"/>
        <v>62.3</v>
      </c>
    </row>
    <row r="183" spans="1:7" ht="12.75">
      <c r="A183">
        <v>179</v>
      </c>
      <c r="B183">
        <f>Params!$C$16*A183/1000</f>
        <v>62.65</v>
      </c>
      <c r="C183">
        <f>(Params!$C$14*(Params!$C$16-B183)/Params!$C$16)+$B$1*(1-((2*B183-Params!$C$16)/Params!$C$16)^2)</f>
        <v>12.774176177777779</v>
      </c>
      <c r="D183">
        <f t="shared" si="5"/>
        <v>4.666942022265696</v>
      </c>
      <c r="E183">
        <f>VLOOKUP(B183*Params!$C$18*0.01,$B$4:$D$1004,3)</f>
        <v>0.20030551783631484</v>
      </c>
      <c r="F183">
        <f>(D183-E183)/(Params!$C$17*0.01)</f>
        <v>5.5832956305367265</v>
      </c>
      <c r="G183">
        <f t="shared" si="4"/>
        <v>62.65</v>
      </c>
    </row>
    <row r="184" spans="1:7" ht="12.75">
      <c r="A184">
        <v>180</v>
      </c>
      <c r="B184">
        <f>Params!$C$16*A184/1000</f>
        <v>63</v>
      </c>
      <c r="C184">
        <f>(Params!$C$14*(Params!$C$16-B184)/Params!$C$16)+$B$1*(1-((2*B184-Params!$C$16)/Params!$C$16)^2)</f>
        <v>12.76576</v>
      </c>
      <c r="D184">
        <f t="shared" si="5"/>
        <v>4.694350078226661</v>
      </c>
      <c r="E184">
        <f>VLOOKUP(B184*Params!$C$18*0.01,$B$4:$D$1004,3)</f>
        <v>0.22538718933241092</v>
      </c>
      <c r="F184">
        <f>(D184-E184)/(Params!$C$17*0.01)</f>
        <v>5.586203611117813</v>
      </c>
      <c r="G184">
        <f t="shared" si="4"/>
        <v>63</v>
      </c>
    </row>
    <row r="185" spans="1:7" ht="12.75">
      <c r="A185">
        <v>181</v>
      </c>
      <c r="B185">
        <f>Params!$C$16*A185/1000</f>
        <v>63.35</v>
      </c>
      <c r="C185">
        <f>(Params!$C$14*(Params!$C$16-B185)/Params!$C$16)+$B$1*(1-((2*B185-Params!$C$16)/Params!$C$16)^2)</f>
        <v>12.7573264</v>
      </c>
      <c r="D185">
        <f t="shared" si="5"/>
        <v>4.721776228380664</v>
      </c>
      <c r="E185">
        <f>VLOOKUP(B185*Params!$C$18*0.01,$B$4:$D$1004,3)</f>
        <v>0.22538718933241092</v>
      </c>
      <c r="F185">
        <f>(D185-E185)/(Params!$C$17*0.01)</f>
        <v>5.620486298810317</v>
      </c>
      <c r="G185">
        <f t="shared" si="4"/>
        <v>63.35</v>
      </c>
    </row>
    <row r="186" spans="1:7" ht="12.75">
      <c r="A186">
        <v>182</v>
      </c>
      <c r="B186">
        <f>Params!$C$16*A186/1000</f>
        <v>63.7</v>
      </c>
      <c r="C186">
        <f>(Params!$C$14*(Params!$C$16-B186)/Params!$C$16)+$B$1*(1-((2*B186-Params!$C$16)/Params!$C$16)^2)</f>
        <v>12.748875377777777</v>
      </c>
      <c r="D186">
        <f t="shared" si="5"/>
        <v>4.749220534126331</v>
      </c>
      <c r="E186">
        <f>VLOOKUP(B186*Params!$C$18*0.01,$B$4:$D$1004,3)</f>
        <v>0.22538718933241092</v>
      </c>
      <c r="F186">
        <f>(D186-E186)/(Params!$C$17*0.01)</f>
        <v>5.6547916809924</v>
      </c>
      <c r="G186">
        <f t="shared" si="4"/>
        <v>63.7</v>
      </c>
    </row>
    <row r="187" spans="1:7" ht="12.75">
      <c r="A187">
        <v>183</v>
      </c>
      <c r="B187">
        <f>Params!$C$16*A187/1000</f>
        <v>64.05</v>
      </c>
      <c r="C187">
        <f>(Params!$C$14*(Params!$C$16-B187)/Params!$C$16)+$B$1*(1-((2*B187-Params!$C$16)/Params!$C$16)^2)</f>
        <v>12.740406933333333</v>
      </c>
      <c r="D187">
        <f t="shared" si="5"/>
        <v>4.776683057058758</v>
      </c>
      <c r="E187">
        <f>VLOOKUP(B187*Params!$C$18*0.01,$B$4:$D$1004,3)</f>
        <v>0.22538718933241092</v>
      </c>
      <c r="F187">
        <f>(D187-E187)/(Params!$C$17*0.01)</f>
        <v>5.689119834657934</v>
      </c>
      <c r="G187">
        <f t="shared" si="4"/>
        <v>64.05</v>
      </c>
    </row>
    <row r="188" spans="1:7" ht="12.75">
      <c r="A188">
        <v>184</v>
      </c>
      <c r="B188">
        <f>Params!$C$16*A188/1000</f>
        <v>64.4</v>
      </c>
      <c r="C188">
        <f>(Params!$C$14*(Params!$C$16-B188)/Params!$C$16)+$B$1*(1-((2*B188-Params!$C$16)/Params!$C$16)^2)</f>
        <v>12.731921066666668</v>
      </c>
      <c r="D188">
        <f t="shared" si="5"/>
        <v>4.804163858970543</v>
      </c>
      <c r="E188">
        <f>VLOOKUP(B188*Params!$C$18*0.01,$B$4:$D$1004,3)</f>
        <v>0.22538718933241092</v>
      </c>
      <c r="F188">
        <f>(D188-E188)/(Params!$C$17*0.01)</f>
        <v>5.723470837047665</v>
      </c>
      <c r="G188">
        <f t="shared" si="4"/>
        <v>64.4</v>
      </c>
    </row>
    <row r="189" spans="1:7" ht="12.75">
      <c r="A189">
        <v>185</v>
      </c>
      <c r="B189">
        <f>Params!$C$16*A189/1000</f>
        <v>64.75</v>
      </c>
      <c r="C189">
        <f>(Params!$C$14*(Params!$C$16-B189)/Params!$C$16)+$B$1*(1-((2*B189-Params!$C$16)/Params!$C$16)^2)</f>
        <v>12.723417777777778</v>
      </c>
      <c r="D189">
        <f t="shared" si="5"/>
        <v>4.831663001852813</v>
      </c>
      <c r="E189">
        <f>VLOOKUP(B189*Params!$C$18*0.01,$B$4:$D$1004,3)</f>
        <v>0.22538718933241092</v>
      </c>
      <c r="F189">
        <f>(D189-E189)/(Params!$C$17*0.01)</f>
        <v>5.7578447656505025</v>
      </c>
      <c r="G189">
        <f t="shared" si="4"/>
        <v>64.75</v>
      </c>
    </row>
    <row r="190" spans="1:7" ht="12.75">
      <c r="A190">
        <v>186</v>
      </c>
      <c r="B190">
        <f>Params!$C$16*A190/1000</f>
        <v>65.1</v>
      </c>
      <c r="C190">
        <f>(Params!$C$14*(Params!$C$16-B190)/Params!$C$16)+$B$1*(1-((2*B190-Params!$C$16)/Params!$C$16)^2)</f>
        <v>12.714897066666666</v>
      </c>
      <c r="D190">
        <f t="shared" si="5"/>
        <v>4.859180547896271</v>
      </c>
      <c r="E190">
        <f>VLOOKUP(B190*Params!$C$18*0.01,$B$4:$D$1004,3)</f>
        <v>0.22538718933241092</v>
      </c>
      <c r="F190">
        <f>(D190-E190)/(Params!$C$17*0.01)</f>
        <v>5.792241698204825</v>
      </c>
      <c r="G190">
        <f t="shared" si="4"/>
        <v>65.1</v>
      </c>
    </row>
    <row r="191" spans="1:7" ht="12.75">
      <c r="A191">
        <v>187</v>
      </c>
      <c r="B191">
        <f>Params!$C$16*A191/1000</f>
        <v>65.45</v>
      </c>
      <c r="C191">
        <f>(Params!$C$14*(Params!$C$16-B191)/Params!$C$16)+$B$1*(1-((2*B191-Params!$C$16)/Params!$C$16)^2)</f>
        <v>12.706358933333334</v>
      </c>
      <c r="D191">
        <f t="shared" si="5"/>
        <v>4.886716559492236</v>
      </c>
      <c r="E191">
        <f>VLOOKUP(B191*Params!$C$18*0.01,$B$4:$D$1004,3)</f>
        <v>0.22538718933241092</v>
      </c>
      <c r="F191">
        <f>(D191-E191)/(Params!$C$17*0.01)</f>
        <v>5.8266617126997815</v>
      </c>
      <c r="G191">
        <f t="shared" si="4"/>
        <v>65.45</v>
      </c>
    </row>
    <row r="192" spans="1:7" ht="12.75">
      <c r="A192">
        <v>188</v>
      </c>
      <c r="B192">
        <f>Params!$C$16*A192/1000</f>
        <v>65.8</v>
      </c>
      <c r="C192">
        <f>(Params!$C$14*(Params!$C$16-B192)/Params!$C$16)+$B$1*(1-((2*B192-Params!$C$16)/Params!$C$16)^2)</f>
        <v>12.697803377777776</v>
      </c>
      <c r="D192">
        <f t="shared" si="5"/>
        <v>4.914271099233695</v>
      </c>
      <c r="E192">
        <f>VLOOKUP(B192*Params!$C$18*0.01,$B$4:$D$1004,3)</f>
        <v>0.22538718933241092</v>
      </c>
      <c r="F192">
        <f>(D192-E192)/(Params!$C$17*0.01)</f>
        <v>5.861104887376605</v>
      </c>
      <c r="G192">
        <f t="shared" si="4"/>
        <v>65.8</v>
      </c>
    </row>
    <row r="193" spans="1:7" ht="12.75">
      <c r="A193">
        <v>189</v>
      </c>
      <c r="B193">
        <f>Params!$C$16*A193/1000</f>
        <v>66.15</v>
      </c>
      <c r="C193">
        <f>(Params!$C$14*(Params!$C$16-B193)/Params!$C$16)+$B$1*(1-((2*B193-Params!$C$16)/Params!$C$16)^2)</f>
        <v>12.689230400000001</v>
      </c>
      <c r="D193">
        <f t="shared" si="5"/>
        <v>4.941844229916365</v>
      </c>
      <c r="E193">
        <f>VLOOKUP(B193*Params!$C$18*0.01,$B$4:$D$1004,3)</f>
        <v>0.22538718933241092</v>
      </c>
      <c r="F193">
        <f>(D193-E193)/(Params!$C$17*0.01)</f>
        <v>5.895571300729943</v>
      </c>
      <c r="G193">
        <f t="shared" si="4"/>
        <v>66.15</v>
      </c>
    </row>
    <row r="194" spans="1:7" ht="12.75">
      <c r="A194">
        <v>190</v>
      </c>
      <c r="B194">
        <f>Params!$C$16*A194/1000</f>
        <v>66.5</v>
      </c>
      <c r="C194">
        <f>(Params!$C$14*(Params!$C$16-B194)/Params!$C$16)+$B$1*(1-((2*B194-Params!$C$16)/Params!$C$16)^2)</f>
        <v>12.68064</v>
      </c>
      <c r="D194">
        <f t="shared" si="5"/>
        <v>4.96943601453975</v>
      </c>
      <c r="E194">
        <f>VLOOKUP(B194*Params!$C$18*0.01,$B$4:$D$1004,3)</f>
        <v>0.22538718933241092</v>
      </c>
      <c r="F194">
        <f>(D194-E194)/(Params!$C$17*0.01)</f>
        <v>5.930061031509173</v>
      </c>
      <c r="G194">
        <f t="shared" si="4"/>
        <v>66.5</v>
      </c>
    </row>
    <row r="195" spans="1:7" ht="12.75">
      <c r="A195">
        <v>191</v>
      </c>
      <c r="B195">
        <f>Params!$C$16*A195/1000</f>
        <v>66.85</v>
      </c>
      <c r="C195">
        <f>(Params!$C$14*(Params!$C$16-B195)/Params!$C$16)+$B$1*(1-((2*B195-Params!$C$16)/Params!$C$16)^2)</f>
        <v>12.672032177777776</v>
      </c>
      <c r="D195">
        <f t="shared" si="5"/>
        <v>4.99704651630822</v>
      </c>
      <c r="E195">
        <f>VLOOKUP(B195*Params!$C$18*0.01,$B$4:$D$1004,3)</f>
        <v>0.22538718933241092</v>
      </c>
      <c r="F195">
        <f>(D195-E195)/(Params!$C$17*0.01)</f>
        <v>5.964574158719762</v>
      </c>
      <c r="G195">
        <f t="shared" si="4"/>
        <v>66.85</v>
      </c>
    </row>
    <row r="196" spans="1:7" ht="12.75">
      <c r="A196">
        <v>192</v>
      </c>
      <c r="B196">
        <f>Params!$C$16*A196/1000</f>
        <v>67.2</v>
      </c>
      <c r="C196">
        <f>(Params!$C$14*(Params!$C$16-B196)/Params!$C$16)+$B$1*(1-((2*B196-Params!$C$16)/Params!$C$16)^2)</f>
        <v>12.663406933333334</v>
      </c>
      <c r="D196">
        <f t="shared" si="5"/>
        <v>5.024675798632087</v>
      </c>
      <c r="E196">
        <f>VLOOKUP(B196*Params!$C$18*0.01,$B$4:$D$1004,3)</f>
        <v>0.22538718933241092</v>
      </c>
      <c r="F196">
        <f>(D196-E196)/(Params!$C$17*0.01)</f>
        <v>5.999110761624595</v>
      </c>
      <c r="G196">
        <f t="shared" si="4"/>
        <v>67.2</v>
      </c>
    </row>
    <row r="197" spans="1:7" ht="12.75">
      <c r="A197">
        <v>193</v>
      </c>
      <c r="B197">
        <f>Params!$C$16*A197/1000</f>
        <v>67.55</v>
      </c>
      <c r="C197">
        <f>(Params!$C$14*(Params!$C$16-B197)/Params!$C$16)+$B$1*(1-((2*B197-Params!$C$16)/Params!$C$16)^2)</f>
        <v>12.654764266666668</v>
      </c>
      <c r="D197">
        <f t="shared" si="5"/>
        <v>5.05232392512868</v>
      </c>
      <c r="E197">
        <f>VLOOKUP(B197*Params!$C$18*0.01,$B$4:$D$1004,3)</f>
        <v>0.22538718933241092</v>
      </c>
      <c r="F197">
        <f>(D197-E197)/(Params!$C$17*0.01)</f>
        <v>6.033670919745336</v>
      </c>
      <c r="G197">
        <f aca="true" t="shared" si="6" ref="G197:G260">B197</f>
        <v>67.55</v>
      </c>
    </row>
    <row r="198" spans="1:7" ht="12.75">
      <c r="A198">
        <v>194</v>
      </c>
      <c r="B198">
        <f>Params!$C$16*A198/1000</f>
        <v>67.9</v>
      </c>
      <c r="C198">
        <f>(Params!$C$14*(Params!$C$16-B198)/Params!$C$16)+$B$1*(1-((2*B198-Params!$C$16)/Params!$C$16)^2)</f>
        <v>12.646104177777778</v>
      </c>
      <c r="D198">
        <f aca="true" t="shared" si="7" ref="D198:D261">D197+(B198-B197)/(0.5*(C197+C198))</f>
        <v>5.079990959623447</v>
      </c>
      <c r="E198">
        <f>VLOOKUP(B198*Params!$C$18*0.01,$B$4:$D$1004,3)</f>
        <v>0.22538718933241092</v>
      </c>
      <c r="F198">
        <f>(D198-E198)/(Params!$C$17*0.01)</f>
        <v>6.068254712863795</v>
      </c>
      <c r="G198">
        <f t="shared" si="6"/>
        <v>67.9</v>
      </c>
    </row>
    <row r="199" spans="1:7" ht="12.75">
      <c r="A199">
        <v>195</v>
      </c>
      <c r="B199">
        <f>Params!$C$16*A199/1000</f>
        <v>68.25</v>
      </c>
      <c r="C199">
        <f>(Params!$C$14*(Params!$C$16-B199)/Params!$C$16)+$B$1*(1-((2*B199-Params!$C$16)/Params!$C$16)^2)</f>
        <v>12.637426666666666</v>
      </c>
      <c r="D199">
        <f t="shared" si="7"/>
        <v>5.107676966151044</v>
      </c>
      <c r="E199">
        <f>VLOOKUP(B199*Params!$C$18*0.01,$B$4:$D$1004,3)</f>
        <v>0.22538718933241092</v>
      </c>
      <c r="F199">
        <f>(D199-E199)/(Params!$C$17*0.01)</f>
        <v>6.102862221023291</v>
      </c>
      <c r="G199">
        <f t="shared" si="6"/>
        <v>68.25</v>
      </c>
    </row>
    <row r="200" spans="1:7" ht="12.75">
      <c r="A200">
        <v>196</v>
      </c>
      <c r="B200">
        <f>Params!$C$16*A200/1000</f>
        <v>68.6</v>
      </c>
      <c r="C200">
        <f>(Params!$C$14*(Params!$C$16-B200)/Params!$C$16)+$B$1*(1-((2*B200-Params!$C$16)/Params!$C$16)^2)</f>
        <v>12.628731733333332</v>
      </c>
      <c r="D200">
        <f t="shared" si="7"/>
        <v>5.1353820089564435</v>
      </c>
      <c r="E200">
        <f>VLOOKUP(B200*Params!$C$18*0.01,$B$4:$D$1004,3)</f>
        <v>0.22538718933241092</v>
      </c>
      <c r="F200">
        <f>(D200-E200)/(Params!$C$17*0.01)</f>
        <v>6.137493524530041</v>
      </c>
      <c r="G200">
        <f t="shared" si="6"/>
        <v>68.6</v>
      </c>
    </row>
    <row r="201" spans="1:7" ht="12.75">
      <c r="A201">
        <v>197</v>
      </c>
      <c r="B201">
        <f>Params!$C$16*A201/1000</f>
        <v>68.95</v>
      </c>
      <c r="C201">
        <f>(Params!$C$14*(Params!$C$16-B201)/Params!$C$16)+$B$1*(1-((2*B201-Params!$C$16)/Params!$C$16)^2)</f>
        <v>12.620019377777778</v>
      </c>
      <c r="D201">
        <f t="shared" si="7"/>
        <v>5.163106152496041</v>
      </c>
      <c r="E201">
        <f>VLOOKUP(B201*Params!$C$18*0.01,$B$4:$D$1004,3)</f>
        <v>0.22538718933241092</v>
      </c>
      <c r="F201">
        <f>(D201-E201)/(Params!$C$17*0.01)</f>
        <v>6.172148703954537</v>
      </c>
      <c r="G201">
        <f t="shared" si="6"/>
        <v>68.95</v>
      </c>
    </row>
    <row r="202" spans="1:7" ht="12.75">
      <c r="A202">
        <v>198</v>
      </c>
      <c r="B202">
        <f>Params!$C$16*A202/1000</f>
        <v>69.3</v>
      </c>
      <c r="C202">
        <f>(Params!$C$14*(Params!$C$16-B202)/Params!$C$16)+$B$1*(1-((2*B202-Params!$C$16)/Params!$C$16)^2)</f>
        <v>12.6112896</v>
      </c>
      <c r="D202">
        <f t="shared" si="7"/>
        <v>5.190849461438772</v>
      </c>
      <c r="E202">
        <f>VLOOKUP(B202*Params!$C$18*0.01,$B$4:$D$1004,3)</f>
        <v>0.22538718933241092</v>
      </c>
      <c r="F202">
        <f>(D202-E202)/(Params!$C$17*0.01)</f>
        <v>6.206827840132951</v>
      </c>
      <c r="G202">
        <f t="shared" si="6"/>
        <v>69.3</v>
      </c>
    </row>
    <row r="203" spans="1:7" ht="12.75">
      <c r="A203">
        <v>199</v>
      </c>
      <c r="B203">
        <f>Params!$C$16*A203/1000</f>
        <v>69.65</v>
      </c>
      <c r="C203">
        <f>(Params!$C$14*(Params!$C$16-B203)/Params!$C$16)+$B$1*(1-((2*B203-Params!$C$16)/Params!$C$16)^2)</f>
        <v>12.602542400000003</v>
      </c>
      <c r="D203">
        <f t="shared" si="7"/>
        <v>5.21861200066724</v>
      </c>
      <c r="E203">
        <f>VLOOKUP(B203*Params!$C$18*0.01,$B$4:$D$1004,3)</f>
        <v>0.22538718933241092</v>
      </c>
      <c r="F203">
        <f>(D203-E203)/(Params!$C$17*0.01)</f>
        <v>6.241531014168536</v>
      </c>
      <c r="G203">
        <f t="shared" si="6"/>
        <v>69.65</v>
      </c>
    </row>
    <row r="204" spans="1:7" ht="12.75">
      <c r="A204">
        <v>200</v>
      </c>
      <c r="B204">
        <f>Params!$C$16*A204/1000</f>
        <v>70</v>
      </c>
      <c r="C204">
        <f>(Params!$C$14*(Params!$C$16-B204)/Params!$C$16)+$B$1*(1-((2*B204-Params!$C$16)/Params!$C$16)^2)</f>
        <v>12.593777777777778</v>
      </c>
      <c r="D204">
        <f t="shared" si="7"/>
        <v>5.246393835278842</v>
      </c>
      <c r="E204">
        <f>VLOOKUP(B204*Params!$C$18*0.01,$B$4:$D$1004,3)</f>
        <v>0.25047865273480535</v>
      </c>
      <c r="F204">
        <f>(D204-E204)/(Params!$C$17*0.01)</f>
        <v>6.244893978180046</v>
      </c>
      <c r="G204">
        <f t="shared" si="6"/>
        <v>70</v>
      </c>
    </row>
    <row r="205" spans="1:7" ht="12.75">
      <c r="A205">
        <v>201</v>
      </c>
      <c r="B205">
        <f>Params!$C$16*A205/1000</f>
        <v>70.35</v>
      </c>
      <c r="C205">
        <f>(Params!$C$14*(Params!$C$16-B205)/Params!$C$16)+$B$1*(1-((2*B205-Params!$C$16)/Params!$C$16)^2)</f>
        <v>12.584995733333331</v>
      </c>
      <c r="D205">
        <f t="shared" si="7"/>
        <v>5.274195030586909</v>
      </c>
      <c r="E205">
        <f>VLOOKUP(B205*Params!$C$18*0.01,$B$4:$D$1004,3)</f>
        <v>0.25047865273480535</v>
      </c>
      <c r="F205">
        <f>(D205-E205)/(Params!$C$17*0.01)</f>
        <v>6.27964547231513</v>
      </c>
      <c r="G205">
        <f t="shared" si="6"/>
        <v>70.35</v>
      </c>
    </row>
    <row r="206" spans="1:7" ht="12.75">
      <c r="A206">
        <v>202</v>
      </c>
      <c r="B206">
        <f>Params!$C$16*A206/1000</f>
        <v>70.7</v>
      </c>
      <c r="C206">
        <f>(Params!$C$14*(Params!$C$16-B206)/Params!$C$16)+$B$1*(1-((2*B206-Params!$C$16)/Params!$C$16)^2)</f>
        <v>12.576196266666667</v>
      </c>
      <c r="D206">
        <f t="shared" si="7"/>
        <v>5.302015652121851</v>
      </c>
      <c r="E206">
        <f>VLOOKUP(B206*Params!$C$18*0.01,$B$4:$D$1004,3)</f>
        <v>0.25047865273480535</v>
      </c>
      <c r="F206">
        <f>(D206-E206)/(Params!$C$17*0.01)</f>
        <v>6.314421249233806</v>
      </c>
      <c r="G206">
        <f t="shared" si="6"/>
        <v>70.7</v>
      </c>
    </row>
    <row r="207" spans="1:7" ht="12.75">
      <c r="A207">
        <v>203</v>
      </c>
      <c r="B207">
        <f>Params!$C$16*A207/1000</f>
        <v>71.05</v>
      </c>
      <c r="C207">
        <f>(Params!$C$14*(Params!$C$16-B207)/Params!$C$16)+$B$1*(1-((2*B207-Params!$C$16)/Params!$C$16)^2)</f>
        <v>12.567379377777778</v>
      </c>
      <c r="D207">
        <f t="shared" si="7"/>
        <v>5.329855765632304</v>
      </c>
      <c r="E207">
        <f>VLOOKUP(B207*Params!$C$18*0.01,$B$4:$D$1004,3)</f>
        <v>0.25047865273480535</v>
      </c>
      <c r="F207">
        <f>(D207-E207)/(Params!$C$17*0.01)</f>
        <v>6.349221391121873</v>
      </c>
      <c r="G207">
        <f t="shared" si="6"/>
        <v>71.05</v>
      </c>
    </row>
    <row r="208" spans="1:7" ht="12.75">
      <c r="A208">
        <v>204</v>
      </c>
      <c r="B208">
        <f>Params!$C$16*A208/1000</f>
        <v>71.4</v>
      </c>
      <c r="C208">
        <f>(Params!$C$14*(Params!$C$16-B208)/Params!$C$16)+$B$1*(1-((2*B208-Params!$C$16)/Params!$C$16)^2)</f>
        <v>12.55854506666667</v>
      </c>
      <c r="D208">
        <f t="shared" si="7"/>
        <v>5.357715437086294</v>
      </c>
      <c r="E208">
        <f>VLOOKUP(B208*Params!$C$18*0.01,$B$4:$D$1004,3)</f>
        <v>0.25047865273480535</v>
      </c>
      <c r="F208">
        <f>(D208-E208)/(Params!$C$17*0.01)</f>
        <v>6.384045980439361</v>
      </c>
      <c r="G208">
        <f t="shared" si="6"/>
        <v>71.4</v>
      </c>
    </row>
    <row r="209" spans="1:7" ht="12.75">
      <c r="A209">
        <v>205</v>
      </c>
      <c r="B209">
        <f>Params!$C$16*A209/1000</f>
        <v>71.75</v>
      </c>
      <c r="C209">
        <f>(Params!$C$14*(Params!$C$16-B209)/Params!$C$16)+$B$1*(1-((2*B209-Params!$C$16)/Params!$C$16)^2)</f>
        <v>12.549693333333334</v>
      </c>
      <c r="D209">
        <f t="shared" si="7"/>
        <v>5.3855947326723985</v>
      </c>
      <c r="E209">
        <f>VLOOKUP(B209*Params!$C$18*0.01,$B$4:$D$1004,3)</f>
        <v>0.25047865273480535</v>
      </c>
      <c r="F209">
        <f>(D209-E209)/(Params!$C$17*0.01)</f>
        <v>6.418895099921992</v>
      </c>
      <c r="G209">
        <f t="shared" si="6"/>
        <v>71.75</v>
      </c>
    </row>
    <row r="210" spans="1:7" ht="12.75">
      <c r="A210">
        <v>206</v>
      </c>
      <c r="B210">
        <f>Params!$C$16*A210/1000</f>
        <v>72.1</v>
      </c>
      <c r="C210">
        <f>(Params!$C$14*(Params!$C$16-B210)/Params!$C$16)+$B$1*(1-((2*B210-Params!$C$16)/Params!$C$16)^2)</f>
        <v>12.540824177777775</v>
      </c>
      <c r="D210">
        <f t="shared" si="7"/>
        <v>5.413493718800923</v>
      </c>
      <c r="E210">
        <f>VLOOKUP(B210*Params!$C$18*0.01,$B$4:$D$1004,3)</f>
        <v>0.25047865273480535</v>
      </c>
      <c r="F210">
        <f>(D210-E210)/(Params!$C$17*0.01)</f>
        <v>6.4537688325826466</v>
      </c>
      <c r="G210">
        <f t="shared" si="6"/>
        <v>72.1</v>
      </c>
    </row>
    <row r="211" spans="1:7" ht="12.75">
      <c r="A211">
        <v>207</v>
      </c>
      <c r="B211">
        <f>Params!$C$16*A211/1000</f>
        <v>72.45</v>
      </c>
      <c r="C211">
        <f>(Params!$C$14*(Params!$C$16-B211)/Params!$C$16)+$B$1*(1-((2*B211-Params!$C$16)/Params!$C$16)^2)</f>
        <v>12.5319376</v>
      </c>
      <c r="D211">
        <f t="shared" si="7"/>
        <v>5.441412462105078</v>
      </c>
      <c r="E211">
        <f>VLOOKUP(B211*Params!$C$18*0.01,$B$4:$D$1004,3)</f>
        <v>0.25047865273480535</v>
      </c>
      <c r="F211">
        <f>(D211-E211)/(Params!$C$17*0.01)</f>
        <v>6.488667261712841</v>
      </c>
      <c r="G211">
        <f t="shared" si="6"/>
        <v>72.45</v>
      </c>
    </row>
    <row r="212" spans="1:7" ht="12.75">
      <c r="A212">
        <v>208</v>
      </c>
      <c r="B212">
        <f>Params!$C$16*A212/1000</f>
        <v>72.8</v>
      </c>
      <c r="C212">
        <f>(Params!$C$14*(Params!$C$16-B212)/Params!$C$16)+$B$1*(1-((2*B212-Params!$C$16)/Params!$C$16)^2)</f>
        <v>12.5230336</v>
      </c>
      <c r="D212">
        <f t="shared" si="7"/>
        <v>5.469351029442166</v>
      </c>
      <c r="E212">
        <f>VLOOKUP(B212*Params!$C$18*0.01,$B$4:$D$1004,3)</f>
        <v>0.25047865273480535</v>
      </c>
      <c r="F212">
        <f>(D212-E212)/(Params!$C$17*0.01)</f>
        <v>6.5235904708842005</v>
      </c>
      <c r="G212">
        <f t="shared" si="6"/>
        <v>72.8</v>
      </c>
    </row>
    <row r="213" spans="1:7" ht="12.75">
      <c r="A213">
        <v>209</v>
      </c>
      <c r="B213">
        <f>Params!$C$16*A213/1000</f>
        <v>73.15</v>
      </c>
      <c r="C213">
        <f>(Params!$C$14*(Params!$C$16-B213)/Params!$C$16)+$B$1*(1-((2*B213-Params!$C$16)/Params!$C$16)^2)</f>
        <v>12.514112177777779</v>
      </c>
      <c r="D213">
        <f t="shared" si="7"/>
        <v>5.497309487894778</v>
      </c>
      <c r="E213">
        <f>VLOOKUP(B213*Params!$C$18*0.01,$B$4:$D$1004,3)</f>
        <v>0.25047865273480535</v>
      </c>
      <c r="F213">
        <f>(D213-E213)/(Params!$C$17*0.01)</f>
        <v>6.558538543949966</v>
      </c>
      <c r="G213">
        <f t="shared" si="6"/>
        <v>73.15</v>
      </c>
    </row>
    <row r="214" spans="1:7" ht="12.75">
      <c r="A214">
        <v>210</v>
      </c>
      <c r="B214">
        <f>Params!$C$16*A214/1000</f>
        <v>73.5</v>
      </c>
      <c r="C214">
        <f>(Params!$C$14*(Params!$C$16-B214)/Params!$C$16)+$B$1*(1-((2*B214-Params!$C$16)/Params!$C$16)^2)</f>
        <v>12.505173333333333</v>
      </c>
      <c r="D214">
        <f t="shared" si="7"/>
        <v>5.525287904771996</v>
      </c>
      <c r="E214">
        <f>VLOOKUP(B214*Params!$C$18*0.01,$B$4:$D$1004,3)</f>
        <v>0.25047865273480535</v>
      </c>
      <c r="F214">
        <f>(D214-E214)/(Params!$C$17*0.01)</f>
        <v>6.593511565046488</v>
      </c>
      <c r="G214">
        <f t="shared" si="6"/>
        <v>73.5</v>
      </c>
    </row>
    <row r="215" spans="1:7" ht="12.75">
      <c r="A215">
        <v>211</v>
      </c>
      <c r="B215">
        <f>Params!$C$16*A215/1000</f>
        <v>73.85</v>
      </c>
      <c r="C215">
        <f>(Params!$C$14*(Params!$C$16-B215)/Params!$C$16)+$B$1*(1-((2*B215-Params!$C$16)/Params!$C$16)^2)</f>
        <v>12.496217066666665</v>
      </c>
      <c r="D215">
        <f t="shared" si="7"/>
        <v>5.553286347610598</v>
      </c>
      <c r="E215">
        <f>VLOOKUP(B215*Params!$C$18*0.01,$B$4:$D$1004,3)</f>
        <v>0.25047865273480535</v>
      </c>
      <c r="F215">
        <f>(D215-E215)/(Params!$C$17*0.01)</f>
        <v>6.628509618594741</v>
      </c>
      <c r="G215">
        <f t="shared" si="6"/>
        <v>73.85</v>
      </c>
    </row>
    <row r="216" spans="1:7" ht="12.75">
      <c r="A216">
        <v>212</v>
      </c>
      <c r="B216">
        <f>Params!$C$16*A216/1000</f>
        <v>74.2</v>
      </c>
      <c r="C216">
        <f>(Params!$C$14*(Params!$C$16-B216)/Params!$C$16)+$B$1*(1-((2*B216-Params!$C$16)/Params!$C$16)^2)</f>
        <v>12.487243377777778</v>
      </c>
      <c r="D216">
        <f t="shared" si="7"/>
        <v>5.581304884176284</v>
      </c>
      <c r="E216">
        <f>VLOOKUP(B216*Params!$C$18*0.01,$B$4:$D$1004,3)</f>
        <v>0.25047865273480535</v>
      </c>
      <c r="F216">
        <f>(D216-E216)/(Params!$C$17*0.01)</f>
        <v>6.663532789301848</v>
      </c>
      <c r="G216">
        <f t="shared" si="6"/>
        <v>74.2</v>
      </c>
    </row>
    <row r="217" spans="1:7" ht="12.75">
      <c r="A217">
        <v>213</v>
      </c>
      <c r="B217">
        <f>Params!$C$16*A217/1000</f>
        <v>74.55</v>
      </c>
      <c r="C217">
        <f>(Params!$C$14*(Params!$C$16-B217)/Params!$C$16)+$B$1*(1-((2*B217-Params!$C$16)/Params!$C$16)^2)</f>
        <v>12.478252266666665</v>
      </c>
      <c r="D217">
        <f t="shared" si="7"/>
        <v>5.609343582464886</v>
      </c>
      <c r="E217">
        <f>VLOOKUP(B217*Params!$C$18*0.01,$B$4:$D$1004,3)</f>
        <v>0.25047865273480535</v>
      </c>
      <c r="F217">
        <f>(D217-E217)/(Params!$C$17*0.01)</f>
        <v>6.698581162162601</v>
      </c>
      <c r="G217">
        <f t="shared" si="6"/>
        <v>74.55</v>
      </c>
    </row>
    <row r="218" spans="1:7" ht="12.75">
      <c r="A218">
        <v>214</v>
      </c>
      <c r="B218">
        <f>Params!$C$16*A218/1000</f>
        <v>74.9</v>
      </c>
      <c r="C218">
        <f>(Params!$C$14*(Params!$C$16-B218)/Params!$C$16)+$B$1*(1-((2*B218-Params!$C$16)/Params!$C$16)^2)</f>
        <v>12.469243733333334</v>
      </c>
      <c r="D218">
        <f t="shared" si="7"/>
        <v>5.637402510703617</v>
      </c>
      <c r="E218">
        <f>VLOOKUP(B218*Params!$C$18*0.01,$B$4:$D$1004,3)</f>
        <v>0.25047865273480535</v>
      </c>
      <c r="F218">
        <f>(D218-E218)/(Params!$C$17*0.01)</f>
        <v>6.733654822461014</v>
      </c>
      <c r="G218">
        <f t="shared" si="6"/>
        <v>74.9</v>
      </c>
    </row>
    <row r="219" spans="1:7" ht="12.75">
      <c r="A219">
        <v>215</v>
      </c>
      <c r="B219">
        <f>Params!$C$16*A219/1000</f>
        <v>75.25</v>
      </c>
      <c r="C219">
        <f>(Params!$C$14*(Params!$C$16-B219)/Params!$C$16)+$B$1*(1-((2*B219-Params!$C$16)/Params!$C$16)^2)</f>
        <v>12.460217777777778</v>
      </c>
      <c r="D219">
        <f t="shared" si="7"/>
        <v>5.665481737352295</v>
      </c>
      <c r="E219">
        <f>VLOOKUP(B219*Params!$C$18*0.01,$B$4:$D$1004,3)</f>
        <v>0.25047865273480535</v>
      </c>
      <c r="F219">
        <f>(D219-E219)/(Params!$C$17*0.01)</f>
        <v>6.7687538557718625</v>
      </c>
      <c r="G219">
        <f t="shared" si="6"/>
        <v>75.25</v>
      </c>
    </row>
    <row r="220" spans="1:7" ht="12.75">
      <c r="A220">
        <v>216</v>
      </c>
      <c r="B220">
        <f>Params!$C$16*A220/1000</f>
        <v>75.6</v>
      </c>
      <c r="C220">
        <f>(Params!$C$14*(Params!$C$16-B220)/Params!$C$16)+$B$1*(1-((2*B220-Params!$C$16)/Params!$C$16)^2)</f>
        <v>12.4511744</v>
      </c>
      <c r="D220">
        <f t="shared" si="7"/>
        <v>5.693581331104604</v>
      </c>
      <c r="E220">
        <f>VLOOKUP(B220*Params!$C$18*0.01,$B$4:$D$1004,3)</f>
        <v>0.25047865273480535</v>
      </c>
      <c r="F220">
        <f>(D220-E220)/(Params!$C$17*0.01)</f>
        <v>6.803878347962248</v>
      </c>
      <c r="G220">
        <f t="shared" si="6"/>
        <v>75.6</v>
      </c>
    </row>
    <row r="221" spans="1:7" ht="12.75">
      <c r="A221">
        <v>217</v>
      </c>
      <c r="B221">
        <f>Params!$C$16*A221/1000</f>
        <v>75.95</v>
      </c>
      <c r="C221">
        <f>(Params!$C$14*(Params!$C$16-B221)/Params!$C$16)+$B$1*(1-((2*B221-Params!$C$16)/Params!$C$16)^2)</f>
        <v>12.442113600000003</v>
      </c>
      <c r="D221">
        <f t="shared" si="7"/>
        <v>5.72170136088934</v>
      </c>
      <c r="E221">
        <f>VLOOKUP(B221*Params!$C$18*0.01,$B$4:$D$1004,3)</f>
        <v>0.25047865273480535</v>
      </c>
      <c r="F221">
        <f>(D221-E221)/(Params!$C$17*0.01)</f>
        <v>6.839028385193169</v>
      </c>
      <c r="G221">
        <f t="shared" si="6"/>
        <v>75.95</v>
      </c>
    </row>
    <row r="222" spans="1:7" ht="12.75">
      <c r="A222">
        <v>218</v>
      </c>
      <c r="B222">
        <f>Params!$C$16*A222/1000</f>
        <v>76.3</v>
      </c>
      <c r="C222">
        <f>(Params!$C$14*(Params!$C$16-B222)/Params!$C$16)+$B$1*(1-((2*B222-Params!$C$16)/Params!$C$16)^2)</f>
        <v>12.433035377777776</v>
      </c>
      <c r="D222">
        <f t="shared" si="7"/>
        <v>5.749841895871676</v>
      </c>
      <c r="E222">
        <f>VLOOKUP(B222*Params!$C$18*0.01,$B$4:$D$1004,3)</f>
        <v>0.25047865273480535</v>
      </c>
      <c r="F222">
        <f>(D222-E222)/(Params!$C$17*0.01)</f>
        <v>6.874204053921089</v>
      </c>
      <c r="G222">
        <f t="shared" si="6"/>
        <v>76.3</v>
      </c>
    </row>
    <row r="223" spans="1:7" ht="12.75">
      <c r="A223">
        <v>219</v>
      </c>
      <c r="B223">
        <f>Params!$C$16*A223/1000</f>
        <v>76.65</v>
      </c>
      <c r="C223">
        <f>(Params!$C$14*(Params!$C$16-B223)/Params!$C$16)+$B$1*(1-((2*B223-Params!$C$16)/Params!$C$16)^2)</f>
        <v>12.423939733333334</v>
      </c>
      <c r="D223">
        <f t="shared" si="7"/>
        <v>5.77800300545444</v>
      </c>
      <c r="E223">
        <f>VLOOKUP(B223*Params!$C$18*0.01,$B$4:$D$1004,3)</f>
        <v>0.25047865273480535</v>
      </c>
      <c r="F223">
        <f>(D223-E223)/(Params!$C$17*0.01)</f>
        <v>6.909405440899543</v>
      </c>
      <c r="G223">
        <f t="shared" si="6"/>
        <v>76.65</v>
      </c>
    </row>
    <row r="224" spans="1:7" ht="12.75">
      <c r="A224">
        <v>220</v>
      </c>
      <c r="B224">
        <f>Params!$C$16*A224/1000</f>
        <v>77</v>
      </c>
      <c r="C224">
        <f>(Params!$C$14*(Params!$C$16-B224)/Params!$C$16)+$B$1*(1-((2*B224-Params!$C$16)/Params!$C$16)^2)</f>
        <v>12.414826666666666</v>
      </c>
      <c r="D224">
        <f t="shared" si="7"/>
        <v>5.80618475927938</v>
      </c>
      <c r="E224">
        <f>VLOOKUP(B224*Params!$C$18*0.01,$B$4:$D$1004,3)</f>
        <v>0.2755799470557145</v>
      </c>
      <c r="F224">
        <f>(D224-E224)/(Params!$C$17*0.01)</f>
        <v>6.913256015279582</v>
      </c>
      <c r="G224">
        <f t="shared" si="6"/>
        <v>77</v>
      </c>
    </row>
    <row r="225" spans="1:7" ht="12.75">
      <c r="A225">
        <v>221</v>
      </c>
      <c r="B225">
        <f>Params!$C$16*A225/1000</f>
        <v>77.35</v>
      </c>
      <c r="C225">
        <f>(Params!$C$14*(Params!$C$16-B225)/Params!$C$16)+$B$1*(1-((2*B225-Params!$C$16)/Params!$C$16)^2)</f>
        <v>12.405696177777777</v>
      </c>
      <c r="D225">
        <f t="shared" si="7"/>
        <v>5.834387227228465</v>
      </c>
      <c r="E225">
        <f>VLOOKUP(B225*Params!$C$18*0.01,$B$4:$D$1004,3)</f>
        <v>0.2755799470557145</v>
      </c>
      <c r="F225">
        <f>(D225-E225)/(Params!$C$17*0.01)</f>
        <v>6.948509100215938</v>
      </c>
      <c r="G225">
        <f t="shared" si="6"/>
        <v>77.35</v>
      </c>
    </row>
    <row r="226" spans="1:7" ht="12.75">
      <c r="A226">
        <v>222</v>
      </c>
      <c r="B226">
        <f>Params!$C$16*A226/1000</f>
        <v>77.7</v>
      </c>
      <c r="C226">
        <f>(Params!$C$14*(Params!$C$16-B226)/Params!$C$16)+$B$1*(1-((2*B226-Params!$C$16)/Params!$C$16)^2)</f>
        <v>12.396548266666668</v>
      </c>
      <c r="D226">
        <f t="shared" si="7"/>
        <v>5.862610479425175</v>
      </c>
      <c r="E226">
        <f>VLOOKUP(B226*Params!$C$18*0.01,$B$4:$D$1004,3)</f>
        <v>0.2755799470557145</v>
      </c>
      <c r="F226">
        <f>(D226-E226)/(Params!$C$17*0.01)</f>
        <v>6.983788165461826</v>
      </c>
      <c r="G226">
        <f t="shared" si="6"/>
        <v>77.7</v>
      </c>
    </row>
    <row r="227" spans="1:7" ht="12.75">
      <c r="A227">
        <v>223</v>
      </c>
      <c r="B227">
        <f>Params!$C$16*A227/1000</f>
        <v>78.05</v>
      </c>
      <c r="C227">
        <f>(Params!$C$14*(Params!$C$16-B227)/Params!$C$16)+$B$1*(1-((2*B227-Params!$C$16)/Params!$C$16)^2)</f>
        <v>12.387382933333331</v>
      </c>
      <c r="D227">
        <f t="shared" si="7"/>
        <v>5.8908545862358</v>
      </c>
      <c r="E227">
        <f>VLOOKUP(B227*Params!$C$18*0.01,$B$4:$D$1004,3)</f>
        <v>0.2755799470557145</v>
      </c>
      <c r="F227">
        <f>(D227-E227)/(Params!$C$17*0.01)</f>
        <v>7.019093298975108</v>
      </c>
      <c r="G227">
        <f t="shared" si="6"/>
        <v>78.05</v>
      </c>
    </row>
    <row r="228" spans="1:7" ht="12.75">
      <c r="A228">
        <v>224</v>
      </c>
      <c r="B228">
        <f>Params!$C$16*A228/1000</f>
        <v>78.4</v>
      </c>
      <c r="C228">
        <f>(Params!$C$14*(Params!$C$16-B228)/Params!$C$16)+$B$1*(1-((2*B228-Params!$C$16)/Params!$C$16)^2)</f>
        <v>12.378200177777778</v>
      </c>
      <c r="D228">
        <f t="shared" si="7"/>
        <v>5.91911961827076</v>
      </c>
      <c r="E228">
        <f>VLOOKUP(B228*Params!$C$18*0.01,$B$4:$D$1004,3)</f>
        <v>0.2755799470557145</v>
      </c>
      <c r="F228">
        <f>(D228-E228)/(Params!$C$17*0.01)</f>
        <v>7.054424589018807</v>
      </c>
      <c r="G228">
        <f t="shared" si="6"/>
        <v>78.4</v>
      </c>
    </row>
    <row r="229" spans="1:7" ht="12.75">
      <c r="A229">
        <v>225</v>
      </c>
      <c r="B229">
        <f>Params!$C$16*A229/1000</f>
        <v>78.75</v>
      </c>
      <c r="C229">
        <f>(Params!$C$14*(Params!$C$16-B229)/Params!$C$16)+$B$1*(1-((2*B229-Params!$C$16)/Params!$C$16)^2)</f>
        <v>12.369</v>
      </c>
      <c r="D229">
        <f t="shared" si="7"/>
        <v>5.947405646385915</v>
      </c>
      <c r="E229">
        <f>VLOOKUP(B229*Params!$C$18*0.01,$B$4:$D$1004,3)</f>
        <v>0.2755799470557145</v>
      </c>
      <c r="F229">
        <f>(D229-E229)/(Params!$C$17*0.01)</f>
        <v>7.089782124162751</v>
      </c>
      <c r="G229">
        <f t="shared" si="6"/>
        <v>78.75</v>
      </c>
    </row>
    <row r="230" spans="1:7" ht="12.75">
      <c r="A230">
        <v>226</v>
      </c>
      <c r="B230">
        <f>Params!$C$16*A230/1000</f>
        <v>79.1</v>
      </c>
      <c r="C230">
        <f>(Params!$C$14*(Params!$C$16-B230)/Params!$C$16)+$B$1*(1-((2*B230-Params!$C$16)/Params!$C$16)^2)</f>
        <v>12.359782399999999</v>
      </c>
      <c r="D230">
        <f t="shared" si="7"/>
        <v>5.975712741683902</v>
      </c>
      <c r="E230">
        <f>VLOOKUP(B230*Params!$C$18*0.01,$B$4:$D$1004,3)</f>
        <v>0.2755799470557145</v>
      </c>
      <c r="F230">
        <f>(D230-E230)/(Params!$C$17*0.01)</f>
        <v>7.1251659932852345</v>
      </c>
      <c r="G230">
        <f t="shared" si="6"/>
        <v>79.1</v>
      </c>
    </row>
    <row r="231" spans="1:7" ht="12.75">
      <c r="A231">
        <v>227</v>
      </c>
      <c r="B231">
        <f>Params!$C$16*A231/1000</f>
        <v>79.45</v>
      </c>
      <c r="C231">
        <f>(Params!$C$14*(Params!$C$16-B231)/Params!$C$16)+$B$1*(1-((2*B231-Params!$C$16)/Params!$C$16)^2)</f>
        <v>12.35054737777778</v>
      </c>
      <c r="D231">
        <f t="shared" si="7"/>
        <v>6.004040975515469</v>
      </c>
      <c r="E231">
        <f>VLOOKUP(B231*Params!$C$18*0.01,$B$4:$D$1004,3)</f>
        <v>0.2755799470557145</v>
      </c>
      <c r="F231">
        <f>(D231-E231)/(Params!$C$17*0.01)</f>
        <v>7.1605762855746935</v>
      </c>
      <c r="G231">
        <f t="shared" si="6"/>
        <v>79.45</v>
      </c>
    </row>
    <row r="232" spans="1:7" ht="12.75">
      <c r="A232">
        <v>228</v>
      </c>
      <c r="B232">
        <f>Params!$C$16*A232/1000</f>
        <v>79.8</v>
      </c>
      <c r="C232">
        <f>(Params!$C$14*(Params!$C$16-B232)/Params!$C$16)+$B$1*(1-((2*B232-Params!$C$16)/Params!$C$16)^2)</f>
        <v>12.341294933333334</v>
      </c>
      <c r="D232">
        <f t="shared" si="7"/>
        <v>6.032390419480815</v>
      </c>
      <c r="E232">
        <f>VLOOKUP(B232*Params!$C$18*0.01,$B$4:$D$1004,3)</f>
        <v>0.2755799470557145</v>
      </c>
      <c r="F232">
        <f>(D232-E232)/(Params!$C$17*0.01)</f>
        <v>7.196013090531375</v>
      </c>
      <c r="G232">
        <f t="shared" si="6"/>
        <v>79.8</v>
      </c>
    </row>
    <row r="233" spans="1:7" ht="12.75">
      <c r="A233">
        <v>229</v>
      </c>
      <c r="B233">
        <f>Params!$C$16*A233/1000</f>
        <v>80.15</v>
      </c>
      <c r="C233">
        <f>(Params!$C$14*(Params!$C$16-B233)/Params!$C$16)+$B$1*(1-((2*B233-Params!$C$16)/Params!$C$16)^2)</f>
        <v>12.332025066666668</v>
      </c>
      <c r="D233">
        <f t="shared" si="7"/>
        <v>6.060761145430951</v>
      </c>
      <c r="E233">
        <f>VLOOKUP(B233*Params!$C$18*0.01,$B$4:$D$1004,3)</f>
        <v>0.2755799470557145</v>
      </c>
      <c r="F233">
        <f>(D233-E233)/(Params!$C$17*0.01)</f>
        <v>7.231476497969045</v>
      </c>
      <c r="G233">
        <f t="shared" si="6"/>
        <v>80.15</v>
      </c>
    </row>
    <row r="234" spans="1:7" ht="12.75">
      <c r="A234">
        <v>230</v>
      </c>
      <c r="B234">
        <f>Params!$C$16*A234/1000</f>
        <v>80.5</v>
      </c>
      <c r="C234">
        <f>(Params!$C$14*(Params!$C$16-B234)/Params!$C$16)+$B$1*(1-((2*B234-Params!$C$16)/Params!$C$16)^2)</f>
        <v>12.322737777777776</v>
      </c>
      <c r="D234">
        <f t="shared" si="7"/>
        <v>6.089153225469057</v>
      </c>
      <c r="E234">
        <f>VLOOKUP(B234*Params!$C$18*0.01,$B$4:$D$1004,3)</f>
        <v>0.2755799470557145</v>
      </c>
      <c r="F234">
        <f>(D234-E234)/(Params!$C$17*0.01)</f>
        <v>7.266966598016678</v>
      </c>
      <c r="G234">
        <f t="shared" si="6"/>
        <v>80.5</v>
      </c>
    </row>
    <row r="235" spans="1:7" ht="12.75">
      <c r="A235">
        <v>231</v>
      </c>
      <c r="B235">
        <f>Params!$C$16*A235/1000</f>
        <v>80.85</v>
      </c>
      <c r="C235">
        <f>(Params!$C$14*(Params!$C$16-B235)/Params!$C$16)+$B$1*(1-((2*B235-Params!$C$16)/Params!$C$16)^2)</f>
        <v>12.313433066666665</v>
      </c>
      <c r="D235">
        <f t="shared" si="7"/>
        <v>6.117566731951857</v>
      </c>
      <c r="E235">
        <f>VLOOKUP(B235*Params!$C$18*0.01,$B$4:$D$1004,3)</f>
        <v>0.2755799470557145</v>
      </c>
      <c r="F235">
        <f>(D235-E235)/(Params!$C$17*0.01)</f>
        <v>7.302483481120179</v>
      </c>
      <c r="G235">
        <f t="shared" si="6"/>
        <v>80.85</v>
      </c>
    </row>
    <row r="236" spans="1:7" ht="12.75">
      <c r="A236">
        <v>232</v>
      </c>
      <c r="B236">
        <f>Params!$C$16*A236/1000</f>
        <v>81.2</v>
      </c>
      <c r="C236">
        <f>(Params!$C$14*(Params!$C$16-B236)/Params!$C$16)+$B$1*(1-((2*B236-Params!$C$16)/Params!$C$16)^2)</f>
        <v>12.304110933333334</v>
      </c>
      <c r="D236">
        <f t="shared" si="7"/>
        <v>6.146001737490997</v>
      </c>
      <c r="E236">
        <f>VLOOKUP(B236*Params!$C$18*0.01,$B$4:$D$1004,3)</f>
        <v>0.2755799470557145</v>
      </c>
      <c r="F236">
        <f>(D236-E236)/(Params!$C$17*0.01)</f>
        <v>7.338027238044103</v>
      </c>
      <c r="G236">
        <f t="shared" si="6"/>
        <v>81.2</v>
      </c>
    </row>
    <row r="237" spans="1:7" ht="12.75">
      <c r="A237">
        <v>233</v>
      </c>
      <c r="B237">
        <f>Params!$C$16*A237/1000</f>
        <v>81.55</v>
      </c>
      <c r="C237">
        <f>(Params!$C$14*(Params!$C$16-B237)/Params!$C$16)+$B$1*(1-((2*B237-Params!$C$16)/Params!$C$16)^2)</f>
        <v>12.294771377777778</v>
      </c>
      <c r="D237">
        <f t="shared" si="7"/>
        <v>6.174458314954429</v>
      </c>
      <c r="E237">
        <f>VLOOKUP(B237*Params!$C$18*0.01,$B$4:$D$1004,3)</f>
        <v>0.2755799470557145</v>
      </c>
      <c r="F237">
        <f>(D237-E237)/(Params!$C$17*0.01)</f>
        <v>7.373597959873393</v>
      </c>
      <c r="G237">
        <f t="shared" si="6"/>
        <v>81.55</v>
      </c>
    </row>
    <row r="238" spans="1:7" ht="12.75">
      <c r="A238">
        <v>234</v>
      </c>
      <c r="B238">
        <f>Params!$C$16*A238/1000</f>
        <v>81.9</v>
      </c>
      <c r="C238">
        <f>(Params!$C$14*(Params!$C$16-B238)/Params!$C$16)+$B$1*(1-((2*B238-Params!$C$16)/Params!$C$16)^2)</f>
        <v>12.285414400000002</v>
      </c>
      <c r="D238">
        <f t="shared" si="7"/>
        <v>6.202936537467819</v>
      </c>
      <c r="E238">
        <f>VLOOKUP(B238*Params!$C$18*0.01,$B$4:$D$1004,3)</f>
        <v>0.2755799470557145</v>
      </c>
      <c r="F238">
        <f>(D238-E238)/(Params!$C$17*0.01)</f>
        <v>7.40919573801513</v>
      </c>
      <c r="G238">
        <f t="shared" si="6"/>
        <v>81.9</v>
      </c>
    </row>
    <row r="239" spans="1:7" ht="12.75">
      <c r="A239">
        <v>235</v>
      </c>
      <c r="B239">
        <f>Params!$C$16*A239/1000</f>
        <v>82.25</v>
      </c>
      <c r="C239">
        <f>(Params!$C$14*(Params!$C$16-B239)/Params!$C$16)+$B$1*(1-((2*B239-Params!$C$16)/Params!$C$16)^2)</f>
        <v>12.27604</v>
      </c>
      <c r="D239">
        <f t="shared" si="7"/>
        <v>6.231436478415941</v>
      </c>
      <c r="E239">
        <f>VLOOKUP(B239*Params!$C$18*0.01,$B$4:$D$1004,3)</f>
        <v>0.2755799470557145</v>
      </c>
      <c r="F239">
        <f>(D239-E239)/(Params!$C$17*0.01)</f>
        <v>7.444820664200283</v>
      </c>
      <c r="G239">
        <f t="shared" si="6"/>
        <v>82.25</v>
      </c>
    </row>
    <row r="240" spans="1:7" ht="12.75">
      <c r="A240">
        <v>236</v>
      </c>
      <c r="B240">
        <f>Params!$C$16*A240/1000</f>
        <v>82.6</v>
      </c>
      <c r="C240">
        <f>(Params!$C$14*(Params!$C$16-B240)/Params!$C$16)+$B$1*(1-((2*B240-Params!$C$16)/Params!$C$16)^2)</f>
        <v>12.266648177777775</v>
      </c>
      <c r="D240">
        <f t="shared" si="7"/>
        <v>6.259958211444102</v>
      </c>
      <c r="E240">
        <f>VLOOKUP(B240*Params!$C$18*0.01,$B$4:$D$1004,3)</f>
        <v>0.2755799470557145</v>
      </c>
      <c r="F240">
        <f>(D240-E240)/(Params!$C$17*0.01)</f>
        <v>7.480472830485485</v>
      </c>
      <c r="G240">
        <f t="shared" si="6"/>
        <v>82.6</v>
      </c>
    </row>
    <row r="241" spans="1:7" ht="12.75">
      <c r="A241">
        <v>237</v>
      </c>
      <c r="B241">
        <f>Params!$C$16*A241/1000</f>
        <v>82.95</v>
      </c>
      <c r="C241">
        <f>(Params!$C$14*(Params!$C$16-B241)/Params!$C$16)+$B$1*(1-((2*B241-Params!$C$16)/Params!$C$16)^2)</f>
        <v>12.257238933333333</v>
      </c>
      <c r="D241">
        <f t="shared" si="7"/>
        <v>6.2885018104595645</v>
      </c>
      <c r="E241">
        <f>VLOOKUP(B241*Params!$C$18*0.01,$B$4:$D$1004,3)</f>
        <v>0.2755799470557145</v>
      </c>
      <c r="F241">
        <f>(D241-E241)/(Params!$C$17*0.01)</f>
        <v>7.516152329254813</v>
      </c>
      <c r="G241">
        <f t="shared" si="6"/>
        <v>82.95</v>
      </c>
    </row>
    <row r="242" spans="1:7" ht="12.75">
      <c r="A242">
        <v>238</v>
      </c>
      <c r="B242">
        <f>Params!$C$16*A242/1000</f>
        <v>83.3</v>
      </c>
      <c r="C242">
        <f>(Params!$C$14*(Params!$C$16-B242)/Params!$C$16)+$B$1*(1-((2*B242-Params!$C$16)/Params!$C$16)^2)</f>
        <v>12.247812266666665</v>
      </c>
      <c r="D242">
        <f t="shared" si="7"/>
        <v>6.317067349632973</v>
      </c>
      <c r="E242">
        <f>VLOOKUP(B242*Params!$C$18*0.01,$B$4:$D$1004,3)</f>
        <v>0.2755799470557145</v>
      </c>
      <c r="F242">
        <f>(D242-E242)/(Params!$C$17*0.01)</f>
        <v>7.551859253221573</v>
      </c>
      <c r="G242">
        <f t="shared" si="6"/>
        <v>83.3</v>
      </c>
    </row>
    <row r="243" spans="1:7" ht="12.75">
      <c r="A243">
        <v>239</v>
      </c>
      <c r="B243">
        <f>Params!$C$16*A243/1000</f>
        <v>83.65</v>
      </c>
      <c r="C243">
        <f>(Params!$C$14*(Params!$C$16-B243)/Params!$C$16)+$B$1*(1-((2*B243-Params!$C$16)/Params!$C$16)^2)</f>
        <v>12.23836817777778</v>
      </c>
      <c r="D243">
        <f t="shared" si="7"/>
        <v>6.34565490339981</v>
      </c>
      <c r="E243">
        <f>VLOOKUP(B243*Params!$C$18*0.01,$B$4:$D$1004,3)</f>
        <v>0.2755799470557145</v>
      </c>
      <c r="F243">
        <f>(D243-E243)/(Params!$C$17*0.01)</f>
        <v>7.587593695430119</v>
      </c>
      <c r="G243">
        <f t="shared" si="6"/>
        <v>83.65</v>
      </c>
    </row>
    <row r="244" spans="1:7" ht="12.75">
      <c r="A244">
        <v>240</v>
      </c>
      <c r="B244">
        <f>Params!$C$16*A244/1000</f>
        <v>84</v>
      </c>
      <c r="C244">
        <f>(Params!$C$14*(Params!$C$16-B244)/Params!$C$16)+$B$1*(1-((2*B244-Params!$C$16)/Params!$C$16)^2)</f>
        <v>12.228906666666667</v>
      </c>
      <c r="D244">
        <f t="shared" si="7"/>
        <v>6.374264546461833</v>
      </c>
      <c r="E244">
        <f>VLOOKUP(B244*Params!$C$18*0.01,$B$4:$D$1004,3)</f>
        <v>0.3006911113900934</v>
      </c>
      <c r="F244">
        <f>(D244-E244)/(Params!$C$17*0.01)</f>
        <v>7.591966793839675</v>
      </c>
      <c r="G244">
        <f t="shared" si="6"/>
        <v>84</v>
      </c>
    </row>
    <row r="245" spans="1:7" ht="12.75">
      <c r="A245">
        <v>241</v>
      </c>
      <c r="B245">
        <f>Params!$C$16*A245/1000</f>
        <v>84.35</v>
      </c>
      <c r="C245">
        <f>(Params!$C$14*(Params!$C$16-B245)/Params!$C$16)+$B$1*(1-((2*B245-Params!$C$16)/Params!$C$16)^2)</f>
        <v>12.219427733333331</v>
      </c>
      <c r="D245">
        <f t="shared" si="7"/>
        <v>6.402896353788552</v>
      </c>
      <c r="E245">
        <f>VLOOKUP(B245*Params!$C$18*0.01,$B$4:$D$1004,3)</f>
        <v>0.3006911113900934</v>
      </c>
      <c r="F245">
        <f>(D245-E245)/(Params!$C$17*0.01)</f>
        <v>7.627756552998074</v>
      </c>
      <c r="G245">
        <f t="shared" si="6"/>
        <v>84.35</v>
      </c>
    </row>
    <row r="246" spans="1:7" ht="12.75">
      <c r="A246">
        <v>242</v>
      </c>
      <c r="B246">
        <f>Params!$C$16*A246/1000</f>
        <v>84.7</v>
      </c>
      <c r="C246">
        <f>(Params!$C$14*(Params!$C$16-B246)/Params!$C$16)+$B$1*(1-((2*B246-Params!$C$16)/Params!$C$16)^2)</f>
        <v>12.209931377777778</v>
      </c>
      <c r="D246">
        <f t="shared" si="7"/>
        <v>6.43155040061869</v>
      </c>
      <c r="E246">
        <f>VLOOKUP(B246*Params!$C$18*0.01,$B$4:$D$1004,3)</f>
        <v>0.3006911113900934</v>
      </c>
      <c r="F246">
        <f>(D246-E246)/(Params!$C$17*0.01)</f>
        <v>7.663574111535746</v>
      </c>
      <c r="G246">
        <f t="shared" si="6"/>
        <v>84.7</v>
      </c>
    </row>
    <row r="247" spans="1:7" ht="12.75">
      <c r="A247">
        <v>243</v>
      </c>
      <c r="B247">
        <f>Params!$C$16*A247/1000</f>
        <v>85.05</v>
      </c>
      <c r="C247">
        <f>(Params!$C$14*(Params!$C$16-B247)/Params!$C$16)+$B$1*(1-((2*B247-Params!$C$16)/Params!$C$16)^2)</f>
        <v>12.200417599999998</v>
      </c>
      <c r="D247">
        <f t="shared" si="7"/>
        <v>6.460226762461662</v>
      </c>
      <c r="E247">
        <f>VLOOKUP(B247*Params!$C$18*0.01,$B$4:$D$1004,3)</f>
        <v>0.3006911113900934</v>
      </c>
      <c r="F247">
        <f>(D247-E247)/(Params!$C$17*0.01)</f>
        <v>7.699419563839461</v>
      </c>
      <c r="G247">
        <f t="shared" si="6"/>
        <v>85.05</v>
      </c>
    </row>
    <row r="248" spans="1:7" ht="12.75">
      <c r="A248">
        <v>244</v>
      </c>
      <c r="B248">
        <f>Params!$C$16*A248/1000</f>
        <v>85.4</v>
      </c>
      <c r="C248">
        <f>(Params!$C$14*(Params!$C$16-B248)/Params!$C$16)+$B$1*(1-((2*B248-Params!$C$16)/Params!$C$16)^2)</f>
        <v>12.190886400000002</v>
      </c>
      <c r="D248">
        <f t="shared" si="7"/>
        <v>6.488925515099078</v>
      </c>
      <c r="E248">
        <f>VLOOKUP(B248*Params!$C$18*0.01,$B$4:$D$1004,3)</f>
        <v>0.3006911113900934</v>
      </c>
      <c r="F248">
        <f>(D248-E248)/(Params!$C$17*0.01)</f>
        <v>7.7352930046362305</v>
      </c>
      <c r="G248">
        <f t="shared" si="6"/>
        <v>85.4</v>
      </c>
    </row>
    <row r="249" spans="1:7" ht="12.75">
      <c r="A249">
        <v>245</v>
      </c>
      <c r="B249">
        <f>Params!$C$16*A249/1000</f>
        <v>85.75</v>
      </c>
      <c r="C249">
        <f>(Params!$C$14*(Params!$C$16-B249)/Params!$C$16)+$B$1*(1-((2*B249-Params!$C$16)/Params!$C$16)^2)</f>
        <v>12.181337777777777</v>
      </c>
      <c r="D249">
        <f t="shared" si="7"/>
        <v>6.517646734586228</v>
      </c>
      <c r="E249">
        <f>VLOOKUP(B249*Params!$C$18*0.01,$B$4:$D$1004,3)</f>
        <v>0.3006911113900934</v>
      </c>
      <c r="F249">
        <f>(D249-E249)/(Params!$C$17*0.01)</f>
        <v>7.771194528995169</v>
      </c>
      <c r="G249">
        <f t="shared" si="6"/>
        <v>85.75</v>
      </c>
    </row>
    <row r="250" spans="1:7" ht="12.75">
      <c r="A250">
        <v>246</v>
      </c>
      <c r="B250">
        <f>Params!$C$16*A250/1000</f>
        <v>86.1</v>
      </c>
      <c r="C250">
        <f>(Params!$C$14*(Params!$C$16-B250)/Params!$C$16)+$B$1*(1-((2*B250-Params!$C$16)/Params!$C$16)^2)</f>
        <v>12.171771733333332</v>
      </c>
      <c r="D250">
        <f t="shared" si="7"/>
        <v>6.546390497253604</v>
      </c>
      <c r="E250">
        <f>VLOOKUP(B250*Params!$C$18*0.01,$B$4:$D$1004,3)</f>
        <v>0.3006911113900934</v>
      </c>
      <c r="F250">
        <f>(D250-E250)/(Params!$C$17*0.01)</f>
        <v>7.807124232329389</v>
      </c>
      <c r="G250">
        <f t="shared" si="6"/>
        <v>86.1</v>
      </c>
    </row>
    <row r="251" spans="1:7" ht="12.75">
      <c r="A251">
        <v>247</v>
      </c>
      <c r="B251">
        <f>Params!$C$16*A251/1000</f>
        <v>86.45</v>
      </c>
      <c r="C251">
        <f>(Params!$C$14*(Params!$C$16-B251)/Params!$C$16)+$B$1*(1-((2*B251-Params!$C$16)/Params!$C$16)^2)</f>
        <v>12.162188266666668</v>
      </c>
      <c r="D251">
        <f t="shared" si="7"/>
        <v>6.575156879708413</v>
      </c>
      <c r="E251">
        <f>VLOOKUP(B251*Params!$C$18*0.01,$B$4:$D$1004,3)</f>
        <v>0.3006911113900934</v>
      </c>
      <c r="F251">
        <f>(D251-E251)/(Params!$C$17*0.01)</f>
        <v>7.843082210397899</v>
      </c>
      <c r="G251">
        <f t="shared" si="6"/>
        <v>86.45</v>
      </c>
    </row>
    <row r="252" spans="1:7" ht="12.75">
      <c r="A252">
        <v>248</v>
      </c>
      <c r="B252">
        <f>Params!$C$16*A252/1000</f>
        <v>86.8</v>
      </c>
      <c r="C252">
        <f>(Params!$C$14*(Params!$C$16-B252)/Params!$C$16)+$B$1*(1-((2*B252-Params!$C$16)/Params!$C$16)^2)</f>
        <v>12.152587377777776</v>
      </c>
      <c r="D252">
        <f t="shared" si="7"/>
        <v>6.603945958836104</v>
      </c>
      <c r="E252">
        <f>VLOOKUP(B252*Params!$C$18*0.01,$B$4:$D$1004,3)</f>
        <v>0.3006911113900934</v>
      </c>
      <c r="F252">
        <f>(D252-E252)/(Params!$C$17*0.01)</f>
        <v>7.879068559307513</v>
      </c>
      <c r="G252">
        <f t="shared" si="6"/>
        <v>86.8</v>
      </c>
    </row>
    <row r="253" spans="1:7" ht="12.75">
      <c r="A253">
        <v>249</v>
      </c>
      <c r="B253">
        <f>Params!$C$16*A253/1000</f>
        <v>87.15</v>
      </c>
      <c r="C253">
        <f>(Params!$C$14*(Params!$C$16-B253)/Params!$C$16)+$B$1*(1-((2*B253-Params!$C$16)/Params!$C$16)^2)</f>
        <v>12.142969066666668</v>
      </c>
      <c r="D253">
        <f t="shared" si="7"/>
        <v>6.632757811801921</v>
      </c>
      <c r="E253">
        <f>VLOOKUP(B253*Params!$C$18*0.01,$B$4:$D$1004,3)</f>
        <v>0.3006911113900934</v>
      </c>
      <c r="F253">
        <f>(D253-E253)/(Params!$C$17*0.01)</f>
        <v>7.915083375514784</v>
      </c>
      <c r="G253">
        <f t="shared" si="6"/>
        <v>87.15</v>
      </c>
    </row>
    <row r="254" spans="1:7" ht="12.75">
      <c r="A254">
        <v>250</v>
      </c>
      <c r="B254">
        <f>Params!$C$16*A254/1000</f>
        <v>87.5</v>
      </c>
      <c r="C254">
        <f>(Params!$C$14*(Params!$C$16-B254)/Params!$C$16)+$B$1*(1-((2*B254-Params!$C$16)/Params!$C$16)^2)</f>
        <v>12.133333333333333</v>
      </c>
      <c r="D254">
        <f t="shared" si="7"/>
        <v>6.6615925160524325</v>
      </c>
      <c r="E254">
        <f>VLOOKUP(B254*Params!$C$18*0.01,$B$4:$D$1004,3)</f>
        <v>0.3006911113900934</v>
      </c>
      <c r="F254">
        <f>(D254-E254)/(Params!$C$17*0.01)</f>
        <v>7.951126755827924</v>
      </c>
      <c r="G254">
        <f t="shared" si="6"/>
        <v>87.5</v>
      </c>
    </row>
    <row r="255" spans="1:7" ht="12.75">
      <c r="A255">
        <v>251</v>
      </c>
      <c r="B255">
        <f>Params!$C$16*A255/1000</f>
        <v>87.85</v>
      </c>
      <c r="C255">
        <f>(Params!$C$14*(Params!$C$16-B255)/Params!$C$16)+$B$1*(1-((2*B255-Params!$C$16)/Params!$C$16)^2)</f>
        <v>12.123680177777777</v>
      </c>
      <c r="D255">
        <f t="shared" si="7"/>
        <v>6.690450149317111</v>
      </c>
      <c r="E255">
        <f>VLOOKUP(B255*Params!$C$18*0.01,$B$4:$D$1004,3)</f>
        <v>0.3006911113900934</v>
      </c>
      <c r="F255">
        <f>(D255-E255)/(Params!$C$17*0.01)</f>
        <v>7.987198797408772</v>
      </c>
      <c r="G255">
        <f t="shared" si="6"/>
        <v>87.85</v>
      </c>
    </row>
    <row r="256" spans="1:7" ht="12.75">
      <c r="A256">
        <v>252</v>
      </c>
      <c r="B256">
        <f>Params!$C$16*A256/1000</f>
        <v>88.2</v>
      </c>
      <c r="C256">
        <f>(Params!$C$14*(Params!$C$16-B256)/Params!$C$16)+$B$1*(1-((2*B256-Params!$C$16)/Params!$C$16)^2)</f>
        <v>12.114009600000001</v>
      </c>
      <c r="D256">
        <f t="shared" si="7"/>
        <v>6.719330789609892</v>
      </c>
      <c r="E256">
        <f>VLOOKUP(B256*Params!$C$18*0.01,$B$4:$D$1004,3)</f>
        <v>0.3006911113900934</v>
      </c>
      <c r="F256">
        <f>(D256-E256)/(Params!$C$17*0.01)</f>
        <v>8.023299597774749</v>
      </c>
      <c r="G256">
        <f t="shared" si="6"/>
        <v>88.2</v>
      </c>
    </row>
    <row r="257" spans="1:7" ht="12.75">
      <c r="A257">
        <v>253</v>
      </c>
      <c r="B257">
        <f>Params!$C$16*A257/1000</f>
        <v>88.55</v>
      </c>
      <c r="C257">
        <f>(Params!$C$14*(Params!$C$16-B257)/Params!$C$16)+$B$1*(1-((2*B257-Params!$C$16)/Params!$C$16)^2)</f>
        <v>12.104321599999999</v>
      </c>
      <c r="D257">
        <f t="shared" si="7"/>
        <v>6.748234515230756</v>
      </c>
      <c r="E257">
        <f>VLOOKUP(B257*Params!$C$18*0.01,$B$4:$D$1004,3)</f>
        <v>0.3006911113900934</v>
      </c>
      <c r="F257">
        <f>(D257-E257)/(Params!$C$17*0.01)</f>
        <v>8.059429254800827</v>
      </c>
      <c r="G257">
        <f t="shared" si="6"/>
        <v>88.55</v>
      </c>
    </row>
    <row r="258" spans="1:7" ht="12.75">
      <c r="A258">
        <v>254</v>
      </c>
      <c r="B258">
        <f>Params!$C$16*A258/1000</f>
        <v>88.9</v>
      </c>
      <c r="C258">
        <f>(Params!$C$14*(Params!$C$16-B258)/Params!$C$16)+$B$1*(1-((2*B258-Params!$C$16)/Params!$C$16)^2)</f>
        <v>12.094616177777779</v>
      </c>
      <c r="D258">
        <f t="shared" si="7"/>
        <v>6.777161404767322</v>
      </c>
      <c r="E258">
        <f>VLOOKUP(B258*Params!$C$18*0.01,$B$4:$D$1004,3)</f>
        <v>0.3006911113900934</v>
      </c>
      <c r="F258">
        <f>(D258-E258)/(Params!$C$17*0.01)</f>
        <v>8.095587866721536</v>
      </c>
      <c r="G258">
        <f t="shared" si="6"/>
        <v>88.9</v>
      </c>
    </row>
    <row r="259" spans="1:7" ht="12.75">
      <c r="A259">
        <v>255</v>
      </c>
      <c r="B259">
        <f>Params!$C$16*A259/1000</f>
        <v>89.25</v>
      </c>
      <c r="C259">
        <f>(Params!$C$14*(Params!$C$16-B259)/Params!$C$16)+$B$1*(1-((2*B259-Params!$C$16)/Params!$C$16)^2)</f>
        <v>12.084893333333333</v>
      </c>
      <c r="D259">
        <f t="shared" si="7"/>
        <v>6.806111537096447</v>
      </c>
      <c r="E259">
        <f>VLOOKUP(B259*Params!$C$18*0.01,$B$4:$D$1004,3)</f>
        <v>0.3006911113900934</v>
      </c>
      <c r="F259">
        <f>(D259-E259)/(Params!$C$17*0.01)</f>
        <v>8.131775532132941</v>
      </c>
      <c r="G259">
        <f t="shared" si="6"/>
        <v>89.25</v>
      </c>
    </row>
    <row r="260" spans="1:7" ht="12.75">
      <c r="A260">
        <v>256</v>
      </c>
      <c r="B260">
        <f>Params!$C$16*A260/1000</f>
        <v>89.6</v>
      </c>
      <c r="C260">
        <f>(Params!$C$14*(Params!$C$16-B260)/Params!$C$16)+$B$1*(1-((2*B260-Params!$C$16)/Params!$C$16)^2)</f>
        <v>12.075153066666665</v>
      </c>
      <c r="D260">
        <f t="shared" si="7"/>
        <v>6.8350849913858385</v>
      </c>
      <c r="E260">
        <f>VLOOKUP(B260*Params!$C$18*0.01,$B$4:$D$1004,3)</f>
        <v>0.3006911113900934</v>
      </c>
      <c r="F260">
        <f>(D260-E260)/(Params!$C$17*0.01)</f>
        <v>8.16799234999468</v>
      </c>
      <c r="G260">
        <f t="shared" si="6"/>
        <v>89.6</v>
      </c>
    </row>
    <row r="261" spans="1:7" ht="12.75">
      <c r="A261">
        <v>257</v>
      </c>
      <c r="B261">
        <f>Params!$C$16*A261/1000</f>
        <v>89.95</v>
      </c>
      <c r="C261">
        <f>(Params!$C$14*(Params!$C$16-B261)/Params!$C$16)+$B$1*(1-((2*B261-Params!$C$16)/Params!$C$16)^2)</f>
        <v>12.06539537777778</v>
      </c>
      <c r="D261">
        <f t="shared" si="7"/>
        <v>6.864081847095681</v>
      </c>
      <c r="E261">
        <f>VLOOKUP(B261*Params!$C$18*0.01,$B$4:$D$1004,3)</f>
        <v>0.3006911113900934</v>
      </c>
      <c r="F261">
        <f>(D261-E261)/(Params!$C$17*0.01)</f>
        <v>8.204238419631984</v>
      </c>
      <c r="G261">
        <f aca="true" t="shared" si="8" ref="G261:G324">B261</f>
        <v>89.95</v>
      </c>
    </row>
    <row r="262" spans="1:7" ht="12.75">
      <c r="A262">
        <v>258</v>
      </c>
      <c r="B262">
        <f>Params!$C$16*A262/1000</f>
        <v>90.3</v>
      </c>
      <c r="C262">
        <f>(Params!$C$14*(Params!$C$16-B262)/Params!$C$16)+$B$1*(1-((2*B262-Params!$C$16)/Params!$C$16)^2)</f>
        <v>12.055620266666667</v>
      </c>
      <c r="D262">
        <f aca="true" t="shared" si="9" ref="D262:D325">D261+(B262-B261)/(0.5*(C261+C262))</f>
        <v>6.893102183980261</v>
      </c>
      <c r="E262">
        <f>VLOOKUP(B262*Params!$C$18*0.01,$B$4:$D$1004,3)</f>
        <v>0.3006911113900934</v>
      </c>
      <c r="F262">
        <f>(D262-E262)/(Params!$C$17*0.01)</f>
        <v>8.240513840737709</v>
      </c>
      <c r="G262">
        <f t="shared" si="8"/>
        <v>90.3</v>
      </c>
    </row>
    <row r="263" spans="1:7" ht="12.75">
      <c r="A263">
        <v>259</v>
      </c>
      <c r="B263">
        <f>Params!$C$16*A263/1000</f>
        <v>90.65</v>
      </c>
      <c r="C263">
        <f>(Params!$C$14*(Params!$C$16-B263)/Params!$C$16)+$B$1*(1-((2*B263-Params!$C$16)/Params!$C$16)^2)</f>
        <v>12.045827733333336</v>
      </c>
      <c r="D263">
        <f t="shared" si="9"/>
        <v>6.92214608208962</v>
      </c>
      <c r="E263">
        <f>VLOOKUP(B263*Params!$C$18*0.01,$B$4:$D$1004,3)</f>
        <v>0.3006911113900934</v>
      </c>
      <c r="F263">
        <f>(D263-E263)/(Params!$C$17*0.01)</f>
        <v>8.276818713374409</v>
      </c>
      <c r="G263">
        <f t="shared" si="8"/>
        <v>90.65</v>
      </c>
    </row>
    <row r="264" spans="1:7" ht="12.75">
      <c r="A264">
        <v>260</v>
      </c>
      <c r="B264">
        <f>Params!$C$16*A264/1000</f>
        <v>91</v>
      </c>
      <c r="C264">
        <f>(Params!$C$14*(Params!$C$16-B264)/Params!$C$16)+$B$1*(1-((2*B264-Params!$C$16)/Params!$C$16)^2)</f>
        <v>12.036017777777777</v>
      </c>
      <c r="D264">
        <f t="shared" si="9"/>
        <v>6.9512136217712035</v>
      </c>
      <c r="E264">
        <f>VLOOKUP(B264*Params!$C$18*0.01,$B$4:$D$1004,3)</f>
        <v>0.3258121849160591</v>
      </c>
      <c r="F264">
        <f>(D264-E264)/(Params!$C$17*0.01)</f>
        <v>8.28175179606893</v>
      </c>
      <c r="G264">
        <f t="shared" si="8"/>
        <v>91</v>
      </c>
    </row>
    <row r="265" spans="1:7" ht="12.75">
      <c r="A265">
        <v>261</v>
      </c>
      <c r="B265">
        <f>Params!$C$16*A265/1000</f>
        <v>91.35</v>
      </c>
      <c r="C265">
        <f>(Params!$C$14*(Params!$C$16-B265)/Params!$C$16)+$B$1*(1-((2*B265-Params!$C$16)/Params!$C$16)^2)</f>
        <v>12.026190399999997</v>
      </c>
      <c r="D265">
        <f t="shared" si="9"/>
        <v>6.980304883671534</v>
      </c>
      <c r="E265">
        <f>VLOOKUP(B265*Params!$C$18*0.01,$B$4:$D$1004,3)</f>
        <v>0.3258121849160591</v>
      </c>
      <c r="F265">
        <f>(D265-E265)/(Params!$C$17*0.01)</f>
        <v>8.318115873444341</v>
      </c>
      <c r="G265">
        <f t="shared" si="8"/>
        <v>91.35</v>
      </c>
    </row>
    <row r="266" spans="1:7" ht="12.75">
      <c r="A266">
        <v>262</v>
      </c>
      <c r="B266">
        <f>Params!$C$16*A266/1000</f>
        <v>91.7</v>
      </c>
      <c r="C266">
        <f>(Params!$C$14*(Params!$C$16-B266)/Params!$C$16)+$B$1*(1-((2*B266-Params!$C$16)/Params!$C$16)^2)</f>
        <v>12.016345600000001</v>
      </c>
      <c r="D266">
        <f t="shared" si="9"/>
        <v>7.009419948737881</v>
      </c>
      <c r="E266">
        <f>VLOOKUP(B266*Params!$C$18*0.01,$B$4:$D$1004,3)</f>
        <v>0.3258121849160591</v>
      </c>
      <c r="F266">
        <f>(D266-E266)/(Params!$C$17*0.01)</f>
        <v>8.354509704777277</v>
      </c>
      <c r="G266">
        <f t="shared" si="8"/>
        <v>91.7</v>
      </c>
    </row>
    <row r="267" spans="1:7" ht="12.75">
      <c r="A267">
        <v>263</v>
      </c>
      <c r="B267">
        <f>Params!$C$16*A267/1000</f>
        <v>92.05</v>
      </c>
      <c r="C267">
        <f>(Params!$C$14*(Params!$C$16-B267)/Params!$C$16)+$B$1*(1-((2*B267-Params!$C$16)/Params!$C$16)^2)</f>
        <v>12.006483377777776</v>
      </c>
      <c r="D267">
        <f t="shared" si="9"/>
        <v>7.038558898219956</v>
      </c>
      <c r="E267">
        <f>VLOOKUP(B267*Params!$C$18*0.01,$B$4:$D$1004,3)</f>
        <v>0.3258121849160591</v>
      </c>
      <c r="F267">
        <f>(D267-E267)/(Params!$C$17*0.01)</f>
        <v>8.39093339162987</v>
      </c>
      <c r="G267">
        <f t="shared" si="8"/>
        <v>92.05</v>
      </c>
    </row>
    <row r="268" spans="1:7" ht="12.75">
      <c r="A268">
        <v>264</v>
      </c>
      <c r="B268">
        <f>Params!$C$16*A268/1000</f>
        <v>92.4</v>
      </c>
      <c r="C268">
        <f>(Params!$C$14*(Params!$C$16-B268)/Params!$C$16)+$B$1*(1-((2*B268-Params!$C$16)/Params!$C$16)^2)</f>
        <v>11.996603733333336</v>
      </c>
      <c r="D268">
        <f t="shared" si="9"/>
        <v>7.06772181367161</v>
      </c>
      <c r="E268">
        <f>VLOOKUP(B268*Params!$C$18*0.01,$B$4:$D$1004,3)</f>
        <v>0.3258121849160591</v>
      </c>
      <c r="F268">
        <f>(D268-E268)/(Params!$C$17*0.01)</f>
        <v>8.427387035944438</v>
      </c>
      <c r="G268">
        <f t="shared" si="8"/>
        <v>92.4</v>
      </c>
    </row>
    <row r="269" spans="1:7" ht="12.75">
      <c r="A269">
        <v>265</v>
      </c>
      <c r="B269">
        <f>Params!$C$16*A269/1000</f>
        <v>92.75</v>
      </c>
      <c r="C269">
        <f>(Params!$C$14*(Params!$C$16-B269)/Params!$C$16)+$B$1*(1-((2*B269-Params!$C$16)/Params!$C$16)^2)</f>
        <v>11.986706666666667</v>
      </c>
      <c r="D269">
        <f t="shared" si="9"/>
        <v>7.096908776952541</v>
      </c>
      <c r="E269">
        <f>VLOOKUP(B269*Params!$C$18*0.01,$B$4:$D$1004,3)</f>
        <v>0.3258121849160591</v>
      </c>
      <c r="F269">
        <f>(D269-E269)/(Params!$C$17*0.01)</f>
        <v>8.463870740045602</v>
      </c>
      <c r="G269">
        <f t="shared" si="8"/>
        <v>92.75</v>
      </c>
    </row>
    <row r="270" spans="1:7" ht="12.75">
      <c r="A270">
        <v>266</v>
      </c>
      <c r="B270">
        <f>Params!$C$16*A270/1000</f>
        <v>93.1</v>
      </c>
      <c r="C270">
        <f>(Params!$C$14*(Params!$C$16-B270)/Params!$C$16)+$B$1*(1-((2*B270-Params!$C$16)/Params!$C$16)^2)</f>
        <v>11.976792177777776</v>
      </c>
      <c r="D270">
        <f t="shared" si="9"/>
        <v>7.126119870230027</v>
      </c>
      <c r="E270">
        <f>VLOOKUP(B270*Params!$C$18*0.01,$B$4:$D$1004,3)</f>
        <v>0.3258121849160591</v>
      </c>
      <c r="F270">
        <f>(D270-E270)/(Params!$C$17*0.01)</f>
        <v>8.50038460664246</v>
      </c>
      <c r="G270">
        <f t="shared" si="8"/>
        <v>93.1</v>
      </c>
    </row>
    <row r="271" spans="1:7" ht="12.75">
      <c r="A271">
        <v>267</v>
      </c>
      <c r="B271">
        <f>Params!$C$16*A271/1000</f>
        <v>93.45</v>
      </c>
      <c r="C271">
        <f>(Params!$C$14*(Params!$C$16-B271)/Params!$C$16)+$B$1*(1-((2*B271-Params!$C$16)/Params!$C$16)^2)</f>
        <v>11.966860266666668</v>
      </c>
      <c r="D271">
        <f t="shared" si="9"/>
        <v>7.1553551759806515</v>
      </c>
      <c r="E271">
        <f>VLOOKUP(B271*Params!$C$18*0.01,$B$4:$D$1004,3)</f>
        <v>0.3258121849160591</v>
      </c>
      <c r="F271">
        <f>(D271-E271)/(Params!$C$17*0.01)</f>
        <v>8.53692873883074</v>
      </c>
      <c r="G271">
        <f t="shared" si="8"/>
        <v>93.45</v>
      </c>
    </row>
    <row r="272" spans="1:7" ht="12.75">
      <c r="A272">
        <v>268</v>
      </c>
      <c r="B272">
        <f>Params!$C$16*A272/1000</f>
        <v>93.8</v>
      </c>
      <c r="C272">
        <f>(Params!$C$14*(Params!$C$16-B272)/Params!$C$16)+$B$1*(1-((2*B272-Params!$C$16)/Params!$C$16)^2)</f>
        <v>11.956910933333333</v>
      </c>
      <c r="D272">
        <f t="shared" si="9"/>
        <v>7.18461477699205</v>
      </c>
      <c r="E272">
        <f>VLOOKUP(B272*Params!$C$18*0.01,$B$4:$D$1004,3)</f>
        <v>0.3258121849160591</v>
      </c>
      <c r="F272">
        <f>(D272-E272)/(Params!$C$17*0.01)</f>
        <v>8.573503240094988</v>
      </c>
      <c r="G272">
        <f t="shared" si="8"/>
        <v>93.8</v>
      </c>
    </row>
    <row r="273" spans="1:7" ht="12.75">
      <c r="A273">
        <v>269</v>
      </c>
      <c r="B273">
        <f>Params!$C$16*A273/1000</f>
        <v>94.15</v>
      </c>
      <c r="C273">
        <f>(Params!$C$14*(Params!$C$16-B273)/Params!$C$16)+$B$1*(1-((2*B273-Params!$C$16)/Params!$C$16)^2)</f>
        <v>11.946944177777777</v>
      </c>
      <c r="D273">
        <f t="shared" si="9"/>
        <v>7.213898756364676</v>
      </c>
      <c r="E273">
        <f>VLOOKUP(B273*Params!$C$18*0.01,$B$4:$D$1004,3)</f>
        <v>0.3258121849160591</v>
      </c>
      <c r="F273">
        <f>(D273-E273)/(Params!$C$17*0.01)</f>
        <v>8.61010821431077</v>
      </c>
      <c r="G273">
        <f t="shared" si="8"/>
        <v>94.15</v>
      </c>
    </row>
    <row r="274" spans="1:7" ht="12.75">
      <c r="A274">
        <v>270</v>
      </c>
      <c r="B274">
        <f>Params!$C$16*A274/1000</f>
        <v>94.5</v>
      </c>
      <c r="C274">
        <f>(Params!$C$14*(Params!$C$16-B274)/Params!$C$16)+$B$1*(1-((2*B274-Params!$C$16)/Params!$C$16)^2)</f>
        <v>11.936960000000001</v>
      </c>
      <c r="D274">
        <f t="shared" si="9"/>
        <v>7.24320719751356</v>
      </c>
      <c r="E274">
        <f>VLOOKUP(B274*Params!$C$18*0.01,$B$4:$D$1004,3)</f>
        <v>0.3258121849160591</v>
      </c>
      <c r="F274">
        <f>(D274-E274)/(Params!$C$17*0.01)</f>
        <v>8.646743765746875</v>
      </c>
      <c r="G274">
        <f t="shared" si="8"/>
        <v>94.5</v>
      </c>
    </row>
    <row r="275" spans="1:7" ht="12.75">
      <c r="A275">
        <v>271</v>
      </c>
      <c r="B275">
        <f>Params!$C$16*A275/1000</f>
        <v>94.85</v>
      </c>
      <c r="C275">
        <f>(Params!$C$14*(Params!$C$16-B275)/Params!$C$16)+$B$1*(1-((2*B275-Params!$C$16)/Params!$C$16)^2)</f>
        <v>11.9269584</v>
      </c>
      <c r="D275">
        <f t="shared" si="9"/>
        <v>7.272540184170102</v>
      </c>
      <c r="E275">
        <f>VLOOKUP(B275*Params!$C$18*0.01,$B$4:$D$1004,3)</f>
        <v>0.3258121849160591</v>
      </c>
      <c r="F275">
        <f>(D275-E275)/(Params!$C$17*0.01)</f>
        <v>8.683409999067552</v>
      </c>
      <c r="G275">
        <f t="shared" si="8"/>
        <v>94.85</v>
      </c>
    </row>
    <row r="276" spans="1:7" ht="12.75">
      <c r="A276">
        <v>272</v>
      </c>
      <c r="B276">
        <f>Params!$C$16*A276/1000</f>
        <v>95.2</v>
      </c>
      <c r="C276">
        <f>(Params!$C$14*(Params!$C$16-B276)/Params!$C$16)+$B$1*(1-((2*B276-Params!$C$16)/Params!$C$16)^2)</f>
        <v>11.916939377777778</v>
      </c>
      <c r="D276">
        <f t="shared" si="9"/>
        <v>7.301897800383857</v>
      </c>
      <c r="E276">
        <f>VLOOKUP(B276*Params!$C$18*0.01,$B$4:$D$1004,3)</f>
        <v>0.3258121849160591</v>
      </c>
      <c r="F276">
        <f>(D276-E276)/(Params!$C$17*0.01)</f>
        <v>8.720107019334748</v>
      </c>
      <c r="G276">
        <f t="shared" si="8"/>
        <v>95.2</v>
      </c>
    </row>
    <row r="277" spans="1:7" ht="12.75">
      <c r="A277">
        <v>273</v>
      </c>
      <c r="B277">
        <f>Params!$C$16*A277/1000</f>
        <v>95.55</v>
      </c>
      <c r="C277">
        <f>(Params!$C$14*(Params!$C$16-B277)/Params!$C$16)+$B$1*(1-((2*B277-Params!$C$16)/Params!$C$16)^2)</f>
        <v>11.906902933333333</v>
      </c>
      <c r="D277">
        <f t="shared" si="9"/>
        <v>7.331280130524345</v>
      </c>
      <c r="E277">
        <f>VLOOKUP(B277*Params!$C$18*0.01,$B$4:$D$1004,3)</f>
        <v>0.3258121849160591</v>
      </c>
      <c r="F277">
        <f>(D277-E277)/(Params!$C$17*0.01)</f>
        <v>8.756834932010356</v>
      </c>
      <c r="G277">
        <f t="shared" si="8"/>
        <v>95.55</v>
      </c>
    </row>
    <row r="278" spans="1:7" ht="12.75">
      <c r="A278">
        <v>274</v>
      </c>
      <c r="B278">
        <f>Params!$C$16*A278/1000</f>
        <v>95.9</v>
      </c>
      <c r="C278">
        <f>(Params!$C$14*(Params!$C$16-B278)/Params!$C$16)+$B$1*(1-((2*B278-Params!$C$16)/Params!$C$16)^2)</f>
        <v>11.896849066666666</v>
      </c>
      <c r="D278">
        <f t="shared" si="9"/>
        <v>7.36068725928287</v>
      </c>
      <c r="E278">
        <f>VLOOKUP(B278*Params!$C$18*0.01,$B$4:$D$1004,3)</f>
        <v>0.3258121849160591</v>
      </c>
      <c r="F278">
        <f>(D278-E278)/(Params!$C$17*0.01)</f>
        <v>8.793593842958513</v>
      </c>
      <c r="G278">
        <f t="shared" si="8"/>
        <v>95.9</v>
      </c>
    </row>
    <row r="279" spans="1:7" ht="12.75">
      <c r="A279">
        <v>275</v>
      </c>
      <c r="B279">
        <f>Params!$C$16*A279/1000</f>
        <v>96.25</v>
      </c>
      <c r="C279">
        <f>(Params!$C$14*(Params!$C$16-B279)/Params!$C$16)+$B$1*(1-((2*B279-Params!$C$16)/Params!$C$16)^2)</f>
        <v>11.886777777777779</v>
      </c>
      <c r="D279">
        <f t="shared" si="9"/>
        <v>7.390119271674349</v>
      </c>
      <c r="E279">
        <f>VLOOKUP(B279*Params!$C$18*0.01,$B$4:$D$1004,3)</f>
        <v>0.3258121849160591</v>
      </c>
      <c r="F279">
        <f>(D279-E279)/(Params!$C$17*0.01)</f>
        <v>8.830383858447862</v>
      </c>
      <c r="G279">
        <f t="shared" si="8"/>
        <v>96.25</v>
      </c>
    </row>
    <row r="280" spans="1:7" ht="12.75">
      <c r="A280">
        <v>276</v>
      </c>
      <c r="B280">
        <f>Params!$C$16*A280/1000</f>
        <v>96.6</v>
      </c>
      <c r="C280">
        <f>(Params!$C$14*(Params!$C$16-B280)/Params!$C$16)+$B$1*(1-((2*B280-Params!$C$16)/Params!$C$16)^2)</f>
        <v>11.876689066666666</v>
      </c>
      <c r="D280">
        <f t="shared" si="9"/>
        <v>7.419576253039155</v>
      </c>
      <c r="E280">
        <f>VLOOKUP(B280*Params!$C$18*0.01,$B$4:$D$1004,3)</f>
        <v>0.3258121849160591</v>
      </c>
      <c r="F280">
        <f>(D280-E280)/(Params!$C$17*0.01)</f>
        <v>8.86720508515387</v>
      </c>
      <c r="G280">
        <f t="shared" si="8"/>
        <v>96.6</v>
      </c>
    </row>
    <row r="281" spans="1:7" ht="12.75">
      <c r="A281">
        <v>277</v>
      </c>
      <c r="B281">
        <f>Params!$C$16*A281/1000</f>
        <v>96.95</v>
      </c>
      <c r="C281">
        <f>(Params!$C$14*(Params!$C$16-B281)/Params!$C$16)+$B$1*(1-((2*B281-Params!$C$16)/Params!$C$16)^2)</f>
        <v>11.866582933333335</v>
      </c>
      <c r="D281">
        <f t="shared" si="9"/>
        <v>7.449058289044976</v>
      </c>
      <c r="E281">
        <f>VLOOKUP(B281*Params!$C$18*0.01,$B$4:$D$1004,3)</f>
        <v>0.3258121849160591</v>
      </c>
      <c r="F281">
        <f>(D281-E281)/(Params!$C$17*0.01)</f>
        <v>8.904057630161146</v>
      </c>
      <c r="G281">
        <f t="shared" si="8"/>
        <v>96.95</v>
      </c>
    </row>
    <row r="282" spans="1:7" ht="12.75">
      <c r="A282">
        <v>278</v>
      </c>
      <c r="B282">
        <f>Params!$C$16*A282/1000</f>
        <v>97.3</v>
      </c>
      <c r="C282">
        <f>(Params!$C$14*(Params!$C$16-B282)/Params!$C$16)+$B$1*(1-((2*B282-Params!$C$16)/Params!$C$16)^2)</f>
        <v>11.856459377777776</v>
      </c>
      <c r="D282">
        <f t="shared" si="9"/>
        <v>7.478565465688679</v>
      </c>
      <c r="E282">
        <f>VLOOKUP(B282*Params!$C$18*0.01,$B$4:$D$1004,3)</f>
        <v>0.3258121849160591</v>
      </c>
      <c r="F282">
        <f>(D282-E282)/(Params!$C$17*0.01)</f>
        <v>8.940941600965774</v>
      </c>
      <c r="G282">
        <f t="shared" si="8"/>
        <v>97.3</v>
      </c>
    </row>
    <row r="283" spans="1:7" ht="12.75">
      <c r="A283">
        <v>279</v>
      </c>
      <c r="B283">
        <f>Params!$C$16*A283/1000</f>
        <v>97.65</v>
      </c>
      <c r="C283">
        <f>(Params!$C$14*(Params!$C$16-B283)/Params!$C$16)+$B$1*(1-((2*B283-Params!$C$16)/Params!$C$16)^2)</f>
        <v>11.8463184</v>
      </c>
      <c r="D283">
        <f t="shared" si="9"/>
        <v>7.508097869298196</v>
      </c>
      <c r="E283">
        <f>VLOOKUP(B283*Params!$C$18*0.01,$B$4:$D$1004,3)</f>
        <v>0.3258121849160591</v>
      </c>
      <c r="F283">
        <f>(D283-E283)/(Params!$C$17*0.01)</f>
        <v>8.977857105477671</v>
      </c>
      <c r="G283">
        <f t="shared" si="8"/>
        <v>97.65</v>
      </c>
    </row>
    <row r="284" spans="1:7" ht="12.75">
      <c r="A284">
        <v>280</v>
      </c>
      <c r="B284">
        <f>Params!$C$16*A284/1000</f>
        <v>98</v>
      </c>
      <c r="C284">
        <f>(Params!$C$14*(Params!$C$16-B284)/Params!$C$16)+$B$1*(1-((2*B284-Params!$C$16)/Params!$C$16)^2)</f>
        <v>11.83616</v>
      </c>
      <c r="D284">
        <f t="shared" si="9"/>
        <v>7.537655586534412</v>
      </c>
      <c r="E284">
        <f>VLOOKUP(B284*Params!$C$18*0.01,$B$4:$D$1004,3)</f>
        <v>0.3509432068953159</v>
      </c>
      <c r="F284">
        <f>(D284-E284)/(Params!$C$17*0.01)</f>
        <v>8.98339047454887</v>
      </c>
      <c r="G284">
        <f t="shared" si="8"/>
        <v>98</v>
      </c>
    </row>
    <row r="285" spans="1:7" ht="12.75">
      <c r="A285">
        <v>281</v>
      </c>
      <c r="B285">
        <f>Params!$C$16*A285/1000</f>
        <v>98.35</v>
      </c>
      <c r="C285">
        <f>(Params!$C$14*(Params!$C$16-B285)/Params!$C$16)+$B$1*(1-((2*B285-Params!$C$16)/Params!$C$16)^2)</f>
        <v>11.825984177777777</v>
      </c>
      <c r="D285">
        <f t="shared" si="9"/>
        <v>7.5672387043930796</v>
      </c>
      <c r="E285">
        <f>VLOOKUP(B285*Params!$C$18*0.01,$B$4:$D$1004,3)</f>
        <v>0.3509432068953159</v>
      </c>
      <c r="F285">
        <f>(D285-E285)/(Params!$C$17*0.01)</f>
        <v>9.020369371872205</v>
      </c>
      <c r="G285">
        <f t="shared" si="8"/>
        <v>98.35</v>
      </c>
    </row>
    <row r="286" spans="1:7" ht="12.75">
      <c r="A286">
        <v>282</v>
      </c>
      <c r="B286">
        <f>Params!$C$16*A286/1000</f>
        <v>98.7</v>
      </c>
      <c r="C286">
        <f>(Params!$C$14*(Params!$C$16-B286)/Params!$C$16)+$B$1*(1-((2*B286-Params!$C$16)/Params!$C$16)^2)</f>
        <v>11.815790933333334</v>
      </c>
      <c r="D286">
        <f t="shared" si="9"/>
        <v>7.596847310206736</v>
      </c>
      <c r="E286">
        <f>VLOOKUP(B286*Params!$C$18*0.01,$B$4:$D$1004,3)</f>
        <v>0.3509432068953159</v>
      </c>
      <c r="F286">
        <f>(D286-E286)/(Params!$C$17*0.01)</f>
        <v>9.057380129139275</v>
      </c>
      <c r="G286">
        <f t="shared" si="8"/>
        <v>98.7</v>
      </c>
    </row>
    <row r="287" spans="1:7" ht="12.75">
      <c r="A287">
        <v>283</v>
      </c>
      <c r="B287">
        <f>Params!$C$16*A287/1000</f>
        <v>99.05</v>
      </c>
      <c r="C287">
        <f>(Params!$C$14*(Params!$C$16-B287)/Params!$C$16)+$B$1*(1-((2*B287-Params!$C$16)/Params!$C$16)^2)</f>
        <v>11.805580266666665</v>
      </c>
      <c r="D287">
        <f t="shared" si="9"/>
        <v>7.626481491646635</v>
      </c>
      <c r="E287">
        <f>VLOOKUP(B287*Params!$C$18*0.01,$B$4:$D$1004,3)</f>
        <v>0.3509432068953159</v>
      </c>
      <c r="F287">
        <f>(D287-E287)/(Params!$C$17*0.01)</f>
        <v>9.094422855939147</v>
      </c>
      <c r="G287">
        <f t="shared" si="8"/>
        <v>99.05</v>
      </c>
    </row>
    <row r="288" spans="1:7" ht="12.75">
      <c r="A288">
        <v>284</v>
      </c>
      <c r="B288">
        <f>Params!$C$16*A288/1000</f>
        <v>99.4</v>
      </c>
      <c r="C288">
        <f>(Params!$C$14*(Params!$C$16-B288)/Params!$C$16)+$B$1*(1-((2*B288-Params!$C$16)/Params!$C$16)^2)</f>
        <v>11.79535217777778</v>
      </c>
      <c r="D288">
        <f t="shared" si="9"/>
        <v>7.656141336724696</v>
      </c>
      <c r="E288">
        <f>VLOOKUP(B288*Params!$C$18*0.01,$B$4:$D$1004,3)</f>
        <v>0.3509432068953159</v>
      </c>
      <c r="F288">
        <f>(D288-E288)/(Params!$C$17*0.01)</f>
        <v>9.131497662286725</v>
      </c>
      <c r="G288">
        <f t="shared" si="8"/>
        <v>99.4</v>
      </c>
    </row>
    <row r="289" spans="1:7" ht="12.75">
      <c r="A289">
        <v>285</v>
      </c>
      <c r="B289">
        <f>Params!$C$16*A289/1000</f>
        <v>99.75</v>
      </c>
      <c r="C289">
        <f>(Params!$C$14*(Params!$C$16-B289)/Params!$C$16)+$B$1*(1-((2*B289-Params!$C$16)/Params!$C$16)^2)</f>
        <v>11.785106666666666</v>
      </c>
      <c r="D289">
        <f t="shared" si="9"/>
        <v>7.685826933795464</v>
      </c>
      <c r="E289">
        <f>VLOOKUP(B289*Params!$C$18*0.01,$B$4:$D$1004,3)</f>
        <v>0.3509432068953159</v>
      </c>
      <c r="F289">
        <f>(D289-E289)/(Params!$C$17*0.01)</f>
        <v>9.168604658625185</v>
      </c>
      <c r="G289">
        <f t="shared" si="8"/>
        <v>99.75</v>
      </c>
    </row>
    <row r="290" spans="1:7" ht="12.75">
      <c r="A290">
        <v>286</v>
      </c>
      <c r="B290">
        <f>Params!$C$16*A290/1000</f>
        <v>100.1</v>
      </c>
      <c r="C290">
        <f>(Params!$C$14*(Params!$C$16-B290)/Params!$C$16)+$B$1*(1-((2*B290-Params!$C$16)/Params!$C$16)^2)</f>
        <v>11.774843733333334</v>
      </c>
      <c r="D290">
        <f t="shared" si="9"/>
        <v>7.7155383715580825</v>
      </c>
      <c r="E290">
        <f>VLOOKUP(B290*Params!$C$18*0.01,$B$4:$D$1004,3)</f>
        <v>0.3509432068953159</v>
      </c>
      <c r="F290">
        <f>(D290-E290)/(Params!$C$17*0.01)</f>
        <v>9.205743955828458</v>
      </c>
      <c r="G290">
        <f t="shared" si="8"/>
        <v>100.1</v>
      </c>
    </row>
    <row r="291" spans="1:7" ht="12.75">
      <c r="A291">
        <v>287</v>
      </c>
      <c r="B291">
        <f>Params!$C$16*A291/1000</f>
        <v>100.45</v>
      </c>
      <c r="C291">
        <f>(Params!$C$14*(Params!$C$16-B291)/Params!$C$16)+$B$1*(1-((2*B291-Params!$C$16)/Params!$C$16)^2)</f>
        <v>11.76456337777778</v>
      </c>
      <c r="D291">
        <f t="shared" si="9"/>
        <v>7.745275739058286</v>
      </c>
      <c r="E291">
        <f>VLOOKUP(B291*Params!$C$18*0.01,$B$4:$D$1004,3)</f>
        <v>0.3509432068953159</v>
      </c>
      <c r="F291">
        <f>(D291-E291)/(Params!$C$17*0.01)</f>
        <v>9.242915665203713</v>
      </c>
      <c r="G291">
        <f t="shared" si="8"/>
        <v>100.45</v>
      </c>
    </row>
    <row r="292" spans="1:7" ht="12.75">
      <c r="A292">
        <v>288</v>
      </c>
      <c r="B292">
        <f>Params!$C$16*A292/1000</f>
        <v>100.8</v>
      </c>
      <c r="C292">
        <f>(Params!$C$14*(Params!$C$16-B292)/Params!$C$16)+$B$1*(1-((2*B292-Params!$C$16)/Params!$C$16)^2)</f>
        <v>11.7542656</v>
      </c>
      <c r="D292">
        <f t="shared" si="9"/>
        <v>7.775039125690393</v>
      </c>
      <c r="E292">
        <f>VLOOKUP(B292*Params!$C$18*0.01,$B$4:$D$1004,3)</f>
        <v>0.3509432068953159</v>
      </c>
      <c r="F292">
        <f>(D292-E292)/(Params!$C$17*0.01)</f>
        <v>9.280119898493846</v>
      </c>
      <c r="G292">
        <f t="shared" si="8"/>
        <v>100.8</v>
      </c>
    </row>
    <row r="293" spans="1:7" ht="12.75">
      <c r="A293">
        <v>289</v>
      </c>
      <c r="B293">
        <f>Params!$C$16*A293/1000</f>
        <v>101.15</v>
      </c>
      <c r="C293">
        <f>(Params!$C$14*(Params!$C$16-B293)/Params!$C$16)+$B$1*(1-((2*B293-Params!$C$16)/Params!$C$16)^2)</f>
        <v>11.743950400000001</v>
      </c>
      <c r="D293">
        <f t="shared" si="9"/>
        <v>7.804828621199329</v>
      </c>
      <c r="E293">
        <f>VLOOKUP(B293*Params!$C$18*0.01,$B$4:$D$1004,3)</f>
        <v>0.3509432068953159</v>
      </c>
      <c r="F293">
        <f>(D293-E293)/(Params!$C$17*0.01)</f>
        <v>9.317356767880016</v>
      </c>
      <c r="G293">
        <f t="shared" si="8"/>
        <v>101.15</v>
      </c>
    </row>
    <row r="294" spans="1:7" ht="12.75">
      <c r="A294">
        <v>290</v>
      </c>
      <c r="B294">
        <f>Params!$C$16*A294/1000</f>
        <v>101.5</v>
      </c>
      <c r="C294">
        <f>(Params!$C$14*(Params!$C$16-B294)/Params!$C$16)+$B$1*(1-((2*B294-Params!$C$16)/Params!$C$16)^2)</f>
        <v>11.733617777777777</v>
      </c>
      <c r="D294">
        <f t="shared" si="9"/>
        <v>7.8346443156826515</v>
      </c>
      <c r="E294">
        <f>VLOOKUP(B294*Params!$C$18*0.01,$B$4:$D$1004,3)</f>
        <v>0.3509432068953159</v>
      </c>
      <c r="F294">
        <f>(D294-E294)/(Params!$C$17*0.01)</f>
        <v>9.354626385984169</v>
      </c>
      <c r="G294">
        <f t="shared" si="8"/>
        <v>101.5</v>
      </c>
    </row>
    <row r="295" spans="1:7" ht="12.75">
      <c r="A295">
        <v>291</v>
      </c>
      <c r="B295">
        <f>Params!$C$16*A295/1000</f>
        <v>101.85</v>
      </c>
      <c r="C295">
        <f>(Params!$C$14*(Params!$C$16-B295)/Params!$C$16)+$B$1*(1-((2*B295-Params!$C$16)/Params!$C$16)^2)</f>
        <v>11.723267733333333</v>
      </c>
      <c r="D295">
        <f t="shared" si="9"/>
        <v>7.864486299592596</v>
      </c>
      <c r="E295">
        <f>VLOOKUP(B295*Params!$C$18*0.01,$B$4:$D$1004,3)</f>
        <v>0.3509432068953159</v>
      </c>
      <c r="F295">
        <f>(D295-E295)/(Params!$C$17*0.01)</f>
        <v>9.3919288658716</v>
      </c>
      <c r="G295">
        <f t="shared" si="8"/>
        <v>101.85</v>
      </c>
    </row>
    <row r="296" spans="1:7" ht="12.75">
      <c r="A296">
        <v>292</v>
      </c>
      <c r="B296">
        <f>Params!$C$16*A296/1000</f>
        <v>102.2</v>
      </c>
      <c r="C296">
        <f>(Params!$C$14*(Params!$C$16-B296)/Params!$C$16)+$B$1*(1-((2*B296-Params!$C$16)/Params!$C$16)^2)</f>
        <v>11.712900266666667</v>
      </c>
      <c r="D296">
        <f t="shared" si="9"/>
        <v>7.8943546637381345</v>
      </c>
      <c r="E296">
        <f>VLOOKUP(B296*Params!$C$18*0.01,$B$4:$D$1004,3)</f>
        <v>0.3509432068953159</v>
      </c>
      <c r="F296">
        <f>(D296-E296)/(Params!$C$17*0.01)</f>
        <v>9.429264321053523</v>
      </c>
      <c r="G296">
        <f t="shared" si="8"/>
        <v>102.2</v>
      </c>
    </row>
    <row r="297" spans="1:7" ht="12.75">
      <c r="A297">
        <v>293</v>
      </c>
      <c r="B297">
        <f>Params!$C$16*A297/1000</f>
        <v>102.55</v>
      </c>
      <c r="C297">
        <f>(Params!$C$14*(Params!$C$16-B297)/Params!$C$16)+$B$1*(1-((2*B297-Params!$C$16)/Params!$C$16)^2)</f>
        <v>11.702515377777777</v>
      </c>
      <c r="D297">
        <f t="shared" si="9"/>
        <v>7.9242494992870425</v>
      </c>
      <c r="E297">
        <f>VLOOKUP(B297*Params!$C$18*0.01,$B$4:$D$1004,3)</f>
        <v>0.3509432068953159</v>
      </c>
      <c r="F297">
        <f>(D297-E297)/(Params!$C$17*0.01)</f>
        <v>9.466632865489657</v>
      </c>
      <c r="G297">
        <f t="shared" si="8"/>
        <v>102.55</v>
      </c>
    </row>
    <row r="298" spans="1:7" ht="12.75">
      <c r="A298">
        <v>294</v>
      </c>
      <c r="B298">
        <f>Params!$C$16*A298/1000</f>
        <v>102.9</v>
      </c>
      <c r="C298">
        <f>(Params!$C$14*(Params!$C$16-B298)/Params!$C$16)+$B$1*(1-((2*B298-Params!$C$16)/Params!$C$16)^2)</f>
        <v>11.692113066666668</v>
      </c>
      <c r="D298">
        <f t="shared" si="9"/>
        <v>7.954170897767994</v>
      </c>
      <c r="E298">
        <f>VLOOKUP(B298*Params!$C$18*0.01,$B$4:$D$1004,3)</f>
        <v>0.3509432068953159</v>
      </c>
      <c r="F298">
        <f>(D298-E298)/(Params!$C$17*0.01)</f>
        <v>9.504034613590846</v>
      </c>
      <c r="G298">
        <f t="shared" si="8"/>
        <v>102.9</v>
      </c>
    </row>
    <row r="299" spans="1:7" ht="12.75">
      <c r="A299">
        <v>295</v>
      </c>
      <c r="B299">
        <f>Params!$C$16*A299/1000</f>
        <v>103.25</v>
      </c>
      <c r="C299">
        <f>(Params!$C$14*(Params!$C$16-B299)/Params!$C$16)+$B$1*(1-((2*B299-Params!$C$16)/Params!$C$16)^2)</f>
        <v>11.681693333333332</v>
      </c>
      <c r="D299">
        <f t="shared" si="9"/>
        <v>7.984118951072653</v>
      </c>
      <c r="E299">
        <f>VLOOKUP(B299*Params!$C$18*0.01,$B$4:$D$1004,3)</f>
        <v>0.3509432068953159</v>
      </c>
      <c r="F299">
        <f>(D299-E299)/(Params!$C$17*0.01)</f>
        <v>9.54146968022167</v>
      </c>
      <c r="G299">
        <f t="shared" si="8"/>
        <v>103.25</v>
      </c>
    </row>
    <row r="300" spans="1:7" ht="12.75">
      <c r="A300">
        <v>296</v>
      </c>
      <c r="B300">
        <f>Params!$C$16*A300/1000</f>
        <v>103.6</v>
      </c>
      <c r="C300">
        <f>(Params!$C$14*(Params!$C$16-B300)/Params!$C$16)+$B$1*(1-((2*B300-Params!$C$16)/Params!$C$16)^2)</f>
        <v>11.671256177777778</v>
      </c>
      <c r="D300">
        <f t="shared" si="9"/>
        <v>8.014093751457802</v>
      </c>
      <c r="E300">
        <f>VLOOKUP(B300*Params!$C$18*0.01,$B$4:$D$1004,3)</f>
        <v>0.3509432068953159</v>
      </c>
      <c r="F300">
        <f>(D300-E300)/(Params!$C$17*0.01)</f>
        <v>9.578938180703107</v>
      </c>
      <c r="G300">
        <f t="shared" si="8"/>
        <v>103.6</v>
      </c>
    </row>
    <row r="301" spans="1:7" ht="12.75">
      <c r="A301">
        <v>297</v>
      </c>
      <c r="B301">
        <f>Params!$C$16*A301/1000</f>
        <v>103.95</v>
      </c>
      <c r="C301">
        <f>(Params!$C$14*(Params!$C$16-B301)/Params!$C$16)+$B$1*(1-((2*B301-Params!$C$16)/Params!$C$16)^2)</f>
        <v>11.660801600000001</v>
      </c>
      <c r="D301">
        <f t="shared" si="9"/>
        <v>8.04409539154746</v>
      </c>
      <c r="E301">
        <f>VLOOKUP(B301*Params!$C$18*0.01,$B$4:$D$1004,3)</f>
        <v>0.3509432068953159</v>
      </c>
      <c r="F301">
        <f>(D301-E301)/(Params!$C$17*0.01)</f>
        <v>9.61644023081518</v>
      </c>
      <c r="G301">
        <f t="shared" si="8"/>
        <v>103.95</v>
      </c>
    </row>
    <row r="302" spans="1:7" ht="12.75">
      <c r="A302">
        <v>298</v>
      </c>
      <c r="B302">
        <f>Params!$C$16*A302/1000</f>
        <v>104.3</v>
      </c>
      <c r="C302">
        <f>(Params!$C$14*(Params!$C$16-B302)/Params!$C$16)+$B$1*(1-((2*B302-Params!$C$16)/Params!$C$16)^2)</f>
        <v>11.6503296</v>
      </c>
      <c r="D302">
        <f t="shared" si="9"/>
        <v>8.074123964335039</v>
      </c>
      <c r="E302">
        <f>VLOOKUP(B302*Params!$C$18*0.01,$B$4:$D$1004,3)</f>
        <v>0.3509432068953159</v>
      </c>
      <c r="F302">
        <f>(D302-E302)/(Params!$C$17*0.01)</f>
        <v>9.653975946799653</v>
      </c>
      <c r="G302">
        <f t="shared" si="8"/>
        <v>104.3</v>
      </c>
    </row>
    <row r="303" spans="1:7" ht="12.75">
      <c r="A303">
        <v>299</v>
      </c>
      <c r="B303">
        <f>Params!$C$16*A303/1000</f>
        <v>104.65</v>
      </c>
      <c r="C303">
        <f>(Params!$C$14*(Params!$C$16-B303)/Params!$C$16)+$B$1*(1-((2*B303-Params!$C$16)/Params!$C$16)^2)</f>
        <v>11.639840177777778</v>
      </c>
      <c r="D303">
        <f t="shared" si="9"/>
        <v>8.1041795631855</v>
      </c>
      <c r="E303">
        <f>VLOOKUP(B303*Params!$C$18*0.01,$B$4:$D$1004,3)</f>
        <v>0.3509432068953159</v>
      </c>
      <c r="F303">
        <f>(D303-E303)/(Params!$C$17*0.01)</f>
        <v>9.69154544536273</v>
      </c>
      <c r="G303">
        <f t="shared" si="8"/>
        <v>104.65</v>
      </c>
    </row>
    <row r="304" spans="1:7" ht="12.75">
      <c r="A304">
        <v>300</v>
      </c>
      <c r="B304">
        <f>Params!$C$16*A304/1000</f>
        <v>105</v>
      </c>
      <c r="C304">
        <f>(Params!$C$14*(Params!$C$16-B304)/Params!$C$16)+$B$1*(1-((2*B304-Params!$C$16)/Params!$C$16)^2)</f>
        <v>11.629333333333333</v>
      </c>
      <c r="D304">
        <f t="shared" si="9"/>
        <v>8.134262281837529</v>
      </c>
      <c r="E304">
        <f>VLOOKUP(B304*Params!$C$18*0.01,$B$4:$D$1004,3)</f>
        <v>0.376084216673582</v>
      </c>
      <c r="F304">
        <f>(D304-E304)/(Params!$C$17*0.01)</f>
        <v>9.697722581454933</v>
      </c>
      <c r="G304">
        <f t="shared" si="8"/>
        <v>105</v>
      </c>
    </row>
    <row r="305" spans="1:7" ht="12.75">
      <c r="A305">
        <v>301</v>
      </c>
      <c r="B305">
        <f>Params!$C$16*A305/1000</f>
        <v>105.35</v>
      </c>
      <c r="C305">
        <f>(Params!$C$14*(Params!$C$16-B305)/Params!$C$16)+$B$1*(1-((2*B305-Params!$C$16)/Params!$C$16)^2)</f>
        <v>11.618809066666666</v>
      </c>
      <c r="D305">
        <f t="shared" si="9"/>
        <v>8.164372214405732</v>
      </c>
      <c r="E305">
        <f>VLOOKUP(B305*Params!$C$18*0.01,$B$4:$D$1004,3)</f>
        <v>0.376084216673582</v>
      </c>
      <c r="F305">
        <f>(D305-E305)/(Params!$C$17*0.01)</f>
        <v>9.735359997165189</v>
      </c>
      <c r="G305">
        <f t="shared" si="8"/>
        <v>105.35</v>
      </c>
    </row>
    <row r="306" spans="1:7" ht="12.75">
      <c r="A306">
        <v>302</v>
      </c>
      <c r="B306">
        <f>Params!$C$16*A306/1000</f>
        <v>105.7</v>
      </c>
      <c r="C306">
        <f>(Params!$C$14*(Params!$C$16-B306)/Params!$C$16)+$B$1*(1-((2*B306-Params!$C$16)/Params!$C$16)^2)</f>
        <v>11.608267377777779</v>
      </c>
      <c r="D306">
        <f t="shared" si="9"/>
        <v>8.194509455382844</v>
      </c>
      <c r="E306">
        <f>VLOOKUP(B306*Params!$C$18*0.01,$B$4:$D$1004,3)</f>
        <v>0.376084216673582</v>
      </c>
      <c r="F306">
        <f>(D306-E306)/(Params!$C$17*0.01)</f>
        <v>9.773031548386578</v>
      </c>
      <c r="G306">
        <f t="shared" si="8"/>
        <v>105.7</v>
      </c>
    </row>
    <row r="307" spans="1:7" ht="12.75">
      <c r="A307">
        <v>303</v>
      </c>
      <c r="B307">
        <f>Params!$C$16*A307/1000</f>
        <v>106.05</v>
      </c>
      <c r="C307">
        <f>(Params!$C$14*(Params!$C$16-B307)/Params!$C$16)+$B$1*(1-((2*B307-Params!$C$16)/Params!$C$16)^2)</f>
        <v>11.597708266666665</v>
      </c>
      <c r="D307">
        <f t="shared" si="9"/>
        <v>8.224674099641943</v>
      </c>
      <c r="E307">
        <f>VLOOKUP(B307*Params!$C$18*0.01,$B$4:$D$1004,3)</f>
        <v>0.376084216673582</v>
      </c>
      <c r="F307">
        <f>(D307-E307)/(Params!$C$17*0.01)</f>
        <v>9.81073735371045</v>
      </c>
      <c r="G307">
        <f t="shared" si="8"/>
        <v>106.05</v>
      </c>
    </row>
    <row r="308" spans="1:7" ht="12.75">
      <c r="A308">
        <v>304</v>
      </c>
      <c r="B308">
        <f>Params!$C$16*A308/1000</f>
        <v>106.4</v>
      </c>
      <c r="C308">
        <f>(Params!$C$14*(Params!$C$16-B308)/Params!$C$16)+$B$1*(1-((2*B308-Params!$C$16)/Params!$C$16)^2)</f>
        <v>11.587131733333333</v>
      </c>
      <c r="D308">
        <f t="shared" si="9"/>
        <v>8.254866242438702</v>
      </c>
      <c r="E308">
        <f>VLOOKUP(B308*Params!$C$18*0.01,$B$4:$D$1004,3)</f>
        <v>0.376084216673582</v>
      </c>
      <c r="F308">
        <f>(D308-E308)/(Params!$C$17*0.01)</f>
        <v>9.848477532206399</v>
      </c>
      <c r="G308">
        <f t="shared" si="8"/>
        <v>106.4</v>
      </c>
    </row>
    <row r="309" spans="1:7" ht="12.75">
      <c r="A309">
        <v>305</v>
      </c>
      <c r="B309">
        <f>Params!$C$16*A309/1000</f>
        <v>106.75</v>
      </c>
      <c r="C309">
        <f>(Params!$C$14*(Params!$C$16-B309)/Params!$C$16)+$B$1*(1-((2*B309-Params!$C$16)/Params!$C$16)^2)</f>
        <v>11.576537777777778</v>
      </c>
      <c r="D309">
        <f t="shared" si="9"/>
        <v>8.285085979413632</v>
      </c>
      <c r="E309">
        <f>VLOOKUP(B309*Params!$C$18*0.01,$B$4:$D$1004,3)</f>
        <v>0.376084216673582</v>
      </c>
      <c r="F309">
        <f>(D309-E309)/(Params!$C$17*0.01)</f>
        <v>9.886252203425062</v>
      </c>
      <c r="G309">
        <f t="shared" si="8"/>
        <v>106.75</v>
      </c>
    </row>
    <row r="310" spans="1:7" ht="12.75">
      <c r="A310">
        <v>306</v>
      </c>
      <c r="B310">
        <f>Params!$C$16*A310/1000</f>
        <v>107.1</v>
      </c>
      <c r="C310">
        <f>(Params!$C$14*(Params!$C$16-B310)/Params!$C$16)+$B$1*(1-((2*B310-Params!$C$16)/Params!$C$16)^2)</f>
        <v>11.565926399999999</v>
      </c>
      <c r="D310">
        <f t="shared" si="9"/>
        <v>8.315333406594362</v>
      </c>
      <c r="E310">
        <f>VLOOKUP(B310*Params!$C$18*0.01,$B$4:$D$1004,3)</f>
        <v>0.376084216673582</v>
      </c>
      <c r="F310">
        <f>(D310-E310)/(Params!$C$17*0.01)</f>
        <v>9.924061487400975</v>
      </c>
      <c r="G310">
        <f t="shared" si="8"/>
        <v>107.1</v>
      </c>
    </row>
    <row r="311" spans="1:7" ht="12.75">
      <c r="A311">
        <v>307</v>
      </c>
      <c r="B311">
        <f>Params!$C$16*A311/1000</f>
        <v>107.45</v>
      </c>
      <c r="C311">
        <f>(Params!$C$14*(Params!$C$16-B311)/Params!$C$16)+$B$1*(1-((2*B311-Params!$C$16)/Params!$C$16)^2)</f>
        <v>11.5552976</v>
      </c>
      <c r="D311">
        <f t="shared" si="9"/>
        <v>8.345608620397924</v>
      </c>
      <c r="E311">
        <f>VLOOKUP(B311*Params!$C$18*0.01,$B$4:$D$1004,3)</f>
        <v>0.376084216673582</v>
      </c>
      <c r="F311">
        <f>(D311-E311)/(Params!$C$17*0.01)</f>
        <v>9.961905504655427</v>
      </c>
      <c r="G311">
        <f t="shared" si="8"/>
        <v>107.45</v>
      </c>
    </row>
    <row r="312" spans="1:7" ht="12.75">
      <c r="A312">
        <v>308</v>
      </c>
      <c r="B312">
        <f>Params!$C$16*A312/1000</f>
        <v>107.8</v>
      </c>
      <c r="C312">
        <f>(Params!$C$14*(Params!$C$16-B312)/Params!$C$16)+$B$1*(1-((2*B312-Params!$C$16)/Params!$C$16)^2)</f>
        <v>11.544651377777777</v>
      </c>
      <c r="D312">
        <f t="shared" si="9"/>
        <v>8.375911717633047</v>
      </c>
      <c r="E312">
        <f>VLOOKUP(B312*Params!$C$18*0.01,$B$4:$D$1004,3)</f>
        <v>0.376084216673582</v>
      </c>
      <c r="F312">
        <f>(D312-E312)/(Params!$C$17*0.01)</f>
        <v>9.999784376199331</v>
      </c>
      <c r="G312">
        <f t="shared" si="8"/>
        <v>107.8</v>
      </c>
    </row>
    <row r="313" spans="1:7" ht="12.75">
      <c r="A313">
        <v>309</v>
      </c>
      <c r="B313">
        <f>Params!$C$16*A313/1000</f>
        <v>108.15</v>
      </c>
      <c r="C313">
        <f>(Params!$C$14*(Params!$C$16-B313)/Params!$C$16)+$B$1*(1-((2*B313-Params!$C$16)/Params!$C$16)^2)</f>
        <v>11.533987733333333</v>
      </c>
      <c r="D313">
        <f t="shared" si="9"/>
        <v>8.406242795502495</v>
      </c>
      <c r="E313">
        <f>VLOOKUP(B313*Params!$C$18*0.01,$B$4:$D$1004,3)</f>
        <v>0.376084216673582</v>
      </c>
      <c r="F313">
        <f>(D313-E313)/(Params!$C$17*0.01)</f>
        <v>10.03769822353614</v>
      </c>
      <c r="G313">
        <f t="shared" si="8"/>
        <v>108.15</v>
      </c>
    </row>
    <row r="314" spans="1:7" ht="12.75">
      <c r="A314">
        <v>310</v>
      </c>
      <c r="B314">
        <f>Params!$C$16*A314/1000</f>
        <v>108.5</v>
      </c>
      <c r="C314">
        <f>(Params!$C$14*(Params!$C$16-B314)/Params!$C$16)+$B$1*(1-((2*B314-Params!$C$16)/Params!$C$16)^2)</f>
        <v>11.523306666666667</v>
      </c>
      <c r="D314">
        <f t="shared" si="9"/>
        <v>8.43660195160539</v>
      </c>
      <c r="E314">
        <f>VLOOKUP(B314*Params!$C$18*0.01,$B$4:$D$1004,3)</f>
        <v>0.376084216673582</v>
      </c>
      <c r="F314">
        <f>(D314-E314)/(Params!$C$17*0.01)</f>
        <v>10.075647168664759</v>
      </c>
      <c r="G314">
        <f t="shared" si="8"/>
        <v>108.5</v>
      </c>
    </row>
    <row r="315" spans="1:7" ht="12.75">
      <c r="A315">
        <v>311</v>
      </c>
      <c r="B315">
        <f>Params!$C$16*A315/1000</f>
        <v>108.85</v>
      </c>
      <c r="C315">
        <f>(Params!$C$14*(Params!$C$16-B315)/Params!$C$16)+$B$1*(1-((2*B315-Params!$C$16)/Params!$C$16)^2)</f>
        <v>11.512608177777777</v>
      </c>
      <c r="D315">
        <f t="shared" si="9"/>
        <v>8.466989283939569</v>
      </c>
      <c r="E315">
        <f>VLOOKUP(B315*Params!$C$18*0.01,$B$4:$D$1004,3)</f>
        <v>0.376084216673582</v>
      </c>
      <c r="F315">
        <f>(D315-E315)/(Params!$C$17*0.01)</f>
        <v>10.113631334082482</v>
      </c>
      <c r="G315">
        <f t="shared" si="8"/>
        <v>108.85</v>
      </c>
    </row>
    <row r="316" spans="1:7" ht="12.75">
      <c r="A316">
        <v>312</v>
      </c>
      <c r="B316">
        <f>Params!$C$16*A316/1000</f>
        <v>109.2</v>
      </c>
      <c r="C316">
        <f>(Params!$C$14*(Params!$C$16-B316)/Params!$C$16)+$B$1*(1-((2*B316-Params!$C$16)/Params!$C$16)^2)</f>
        <v>11.501892266666669</v>
      </c>
      <c r="D316">
        <f t="shared" si="9"/>
        <v>8.49740489090396</v>
      </c>
      <c r="E316">
        <f>VLOOKUP(B316*Params!$C$18*0.01,$B$4:$D$1004,3)</f>
        <v>0.376084216673582</v>
      </c>
      <c r="F316">
        <f>(D316-E316)/(Params!$C$17*0.01)</f>
        <v>10.151650842787971</v>
      </c>
      <c r="G316">
        <f t="shared" si="8"/>
        <v>109.2</v>
      </c>
    </row>
    <row r="317" spans="1:7" ht="12.75">
      <c r="A317">
        <v>313</v>
      </c>
      <c r="B317">
        <f>Params!$C$16*A317/1000</f>
        <v>109.55</v>
      </c>
      <c r="C317">
        <f>(Params!$C$14*(Params!$C$16-B317)/Params!$C$16)+$B$1*(1-((2*B317-Params!$C$16)/Params!$C$16)^2)</f>
        <v>11.491158933333331</v>
      </c>
      <c r="D317">
        <f t="shared" si="9"/>
        <v>8.527848871300959</v>
      </c>
      <c r="E317">
        <f>VLOOKUP(B317*Params!$C$18*0.01,$B$4:$D$1004,3)</f>
        <v>0.376084216673582</v>
      </c>
      <c r="F317">
        <f>(D317-E317)/(Params!$C$17*0.01)</f>
        <v>10.189705818284219</v>
      </c>
      <c r="G317">
        <f t="shared" si="8"/>
        <v>109.55</v>
      </c>
    </row>
    <row r="318" spans="1:7" ht="12.75">
      <c r="A318">
        <v>314</v>
      </c>
      <c r="B318">
        <f>Params!$C$16*A318/1000</f>
        <v>109.9</v>
      </c>
      <c r="C318">
        <f>(Params!$C$14*(Params!$C$16-B318)/Params!$C$16)+$B$1*(1-((2*B318-Params!$C$16)/Params!$C$16)^2)</f>
        <v>11.480408177777779</v>
      </c>
      <c r="D318">
        <f t="shared" si="9"/>
        <v>8.558321324338847</v>
      </c>
      <c r="E318">
        <f>VLOOKUP(B318*Params!$C$18*0.01,$B$4:$D$1004,3)</f>
        <v>0.376084216673582</v>
      </c>
      <c r="F318">
        <f>(D318-E318)/(Params!$C$17*0.01)</f>
        <v>10.227796384581579</v>
      </c>
      <c r="G318">
        <f t="shared" si="8"/>
        <v>109.9</v>
      </c>
    </row>
    <row r="319" spans="1:7" ht="12.75">
      <c r="A319">
        <v>315</v>
      </c>
      <c r="B319">
        <f>Params!$C$16*A319/1000</f>
        <v>110.25</v>
      </c>
      <c r="C319">
        <f>(Params!$C$14*(Params!$C$16-B319)/Params!$C$16)+$B$1*(1-((2*B319-Params!$C$16)/Params!$C$16)^2)</f>
        <v>11.46964</v>
      </c>
      <c r="D319">
        <f t="shared" si="9"/>
        <v>8.588822349634201</v>
      </c>
      <c r="E319">
        <f>VLOOKUP(B319*Params!$C$18*0.01,$B$4:$D$1004,3)</f>
        <v>0.376084216673582</v>
      </c>
      <c r="F319">
        <f>(D319-E319)/(Params!$C$17*0.01)</f>
        <v>10.265922666200773</v>
      </c>
      <c r="G319">
        <f t="shared" si="8"/>
        <v>110.25</v>
      </c>
    </row>
    <row r="320" spans="1:7" ht="12.75">
      <c r="A320">
        <v>316</v>
      </c>
      <c r="B320">
        <f>Params!$C$16*A320/1000</f>
        <v>110.6</v>
      </c>
      <c r="C320">
        <f>(Params!$C$14*(Params!$C$16-B320)/Params!$C$16)+$B$1*(1-((2*B320-Params!$C$16)/Params!$C$16)^2)</f>
        <v>11.4588544</v>
      </c>
      <c r="D320">
        <f t="shared" si="9"/>
        <v>8.619352047214344</v>
      </c>
      <c r="E320">
        <f>VLOOKUP(B320*Params!$C$18*0.01,$B$4:$D$1004,3)</f>
        <v>0.376084216673582</v>
      </c>
      <c r="F320">
        <f>(D320-E320)/(Params!$C$17*0.01)</f>
        <v>10.30408478817595</v>
      </c>
      <c r="G320">
        <f t="shared" si="8"/>
        <v>110.6</v>
      </c>
    </row>
    <row r="321" spans="1:7" ht="12.75">
      <c r="A321">
        <v>317</v>
      </c>
      <c r="B321">
        <f>Params!$C$16*A321/1000</f>
        <v>110.95</v>
      </c>
      <c r="C321">
        <f>(Params!$C$14*(Params!$C$16-B321)/Params!$C$16)+$B$1*(1-((2*B321-Params!$C$16)/Params!$C$16)^2)</f>
        <v>11.448051377777778</v>
      </c>
      <c r="D321">
        <f t="shared" si="9"/>
        <v>8.649910517519796</v>
      </c>
      <c r="E321">
        <f>VLOOKUP(B321*Params!$C$18*0.01,$B$4:$D$1004,3)</f>
        <v>0.376084216673582</v>
      </c>
      <c r="F321">
        <f>(D321-E321)/(Params!$C$17*0.01)</f>
        <v>10.342282876057766</v>
      </c>
      <c r="G321">
        <f t="shared" si="8"/>
        <v>110.95</v>
      </c>
    </row>
    <row r="322" spans="1:7" ht="12.75">
      <c r="A322">
        <v>318</v>
      </c>
      <c r="B322">
        <f>Params!$C$16*A322/1000</f>
        <v>111.3</v>
      </c>
      <c r="C322">
        <f>(Params!$C$14*(Params!$C$16-B322)/Params!$C$16)+$B$1*(1-((2*B322-Params!$C$16)/Params!$C$16)^2)</f>
        <v>11.437230933333334</v>
      </c>
      <c r="D322">
        <f t="shared" si="9"/>
        <v>8.680497861406751</v>
      </c>
      <c r="E322">
        <f>VLOOKUP(B322*Params!$C$18*0.01,$B$4:$D$1004,3)</f>
        <v>0.376084216673582</v>
      </c>
      <c r="F322">
        <f>(D322-E322)/(Params!$C$17*0.01)</f>
        <v>10.38051705591646</v>
      </c>
      <c r="G322">
        <f t="shared" si="8"/>
        <v>111.3</v>
      </c>
    </row>
    <row r="323" spans="1:7" ht="12.75">
      <c r="A323">
        <v>319</v>
      </c>
      <c r="B323">
        <f>Params!$C$16*A323/1000</f>
        <v>111.65</v>
      </c>
      <c r="C323">
        <f>(Params!$C$14*(Params!$C$16-B323)/Params!$C$16)+$B$1*(1-((2*B323-Params!$C$16)/Params!$C$16)^2)</f>
        <v>11.426393066666668</v>
      </c>
      <c r="D323">
        <f t="shared" si="9"/>
        <v>8.711114180149572</v>
      </c>
      <c r="E323">
        <f>VLOOKUP(B323*Params!$C$18*0.01,$B$4:$D$1004,3)</f>
        <v>0.376084216673582</v>
      </c>
      <c r="F323">
        <f>(D323-E323)/(Params!$C$17*0.01)</f>
        <v>10.418787454344987</v>
      </c>
      <c r="G323">
        <f t="shared" si="8"/>
        <v>111.65</v>
      </c>
    </row>
    <row r="324" spans="1:7" ht="12.75">
      <c r="A324">
        <v>320</v>
      </c>
      <c r="B324">
        <f>Params!$C$16*A324/1000</f>
        <v>112</v>
      </c>
      <c r="C324">
        <f>(Params!$C$14*(Params!$C$16-B324)/Params!$C$16)+$B$1*(1-((2*B324-Params!$C$16)/Params!$C$16)^2)</f>
        <v>11.415537777777777</v>
      </c>
      <c r="D324">
        <f t="shared" si="9"/>
        <v>8.7417595754433</v>
      </c>
      <c r="E324">
        <f>VLOOKUP(B324*Params!$C$18*0.01,$B$4:$D$1004,3)</f>
        <v>0.40123525368101903</v>
      </c>
      <c r="F324">
        <f>(D324-E324)/(Params!$C$17*0.01)</f>
        <v>10.425655402202851</v>
      </c>
      <c r="G324">
        <f t="shared" si="8"/>
        <v>112</v>
      </c>
    </row>
    <row r="325" spans="1:7" ht="12.75">
      <c r="A325">
        <v>321</v>
      </c>
      <c r="B325">
        <f>Params!$C$16*A325/1000</f>
        <v>112.35</v>
      </c>
      <c r="C325">
        <f>(Params!$C$14*(Params!$C$16-B325)/Params!$C$16)+$B$1*(1-((2*B325-Params!$C$16)/Params!$C$16)^2)</f>
        <v>11.404665066666666</v>
      </c>
      <c r="D325">
        <f t="shared" si="9"/>
        <v>8.772434149406187</v>
      </c>
      <c r="E325">
        <f>VLOOKUP(B325*Params!$C$18*0.01,$B$4:$D$1004,3)</f>
        <v>0.40123525368101903</v>
      </c>
      <c r="F325">
        <f>(D325-E325)/(Params!$C$17*0.01)</f>
        <v>10.46399861965646</v>
      </c>
      <c r="G325">
        <f aca="true" t="shared" si="10" ref="G325:G388">B325</f>
        <v>112.35</v>
      </c>
    </row>
    <row r="326" spans="1:7" ht="12.75">
      <c r="A326">
        <v>322</v>
      </c>
      <c r="B326">
        <f>Params!$C$16*A326/1000</f>
        <v>112.7</v>
      </c>
      <c r="C326">
        <f>(Params!$C$14*(Params!$C$16-B326)/Params!$C$16)+$B$1*(1-((2*B326-Params!$C$16)/Params!$C$16)^2)</f>
        <v>11.393774933333335</v>
      </c>
      <c r="D326">
        <f aca="true" t="shared" si="11" ref="D326:D389">D325+(B326-B325)/(0.5*(C325+C326))</f>
        <v>8.803138004582244</v>
      </c>
      <c r="E326">
        <f>VLOOKUP(B326*Params!$C$18*0.01,$B$4:$D$1004,3)</f>
        <v>0.40123525368101903</v>
      </c>
      <c r="F326">
        <f>(D326-E326)/(Params!$C$17*0.01)</f>
        <v>10.50237843862653</v>
      </c>
      <c r="G326">
        <f t="shared" si="10"/>
        <v>112.7</v>
      </c>
    </row>
    <row r="327" spans="1:7" ht="12.75">
      <c r="A327">
        <v>323</v>
      </c>
      <c r="B327">
        <f>Params!$C$16*A327/1000</f>
        <v>113.05</v>
      </c>
      <c r="C327">
        <f>(Params!$C$14*(Params!$C$16-B327)/Params!$C$16)+$B$1*(1-((2*B327-Params!$C$16)/Params!$C$16)^2)</f>
        <v>11.382867377777778</v>
      </c>
      <c r="D327">
        <f t="shared" si="11"/>
        <v>8.833871243943804</v>
      </c>
      <c r="E327">
        <f>VLOOKUP(B327*Params!$C$18*0.01,$B$4:$D$1004,3)</f>
        <v>0.40123525368101903</v>
      </c>
      <c r="F327">
        <f>(D327-E327)/(Params!$C$17*0.01)</f>
        <v>10.54079498782848</v>
      </c>
      <c r="G327">
        <f t="shared" si="10"/>
        <v>113.05</v>
      </c>
    </row>
    <row r="328" spans="1:7" ht="12.75">
      <c r="A328">
        <v>324</v>
      </c>
      <c r="B328">
        <f>Params!$C$16*A328/1000</f>
        <v>113.4</v>
      </c>
      <c r="C328">
        <f>(Params!$C$14*(Params!$C$16-B328)/Params!$C$16)+$B$1*(1-((2*B328-Params!$C$16)/Params!$C$16)^2)</f>
        <v>11.3719424</v>
      </c>
      <c r="D328">
        <f t="shared" si="11"/>
        <v>8.864633970894113</v>
      </c>
      <c r="E328">
        <f>VLOOKUP(B328*Params!$C$18*0.01,$B$4:$D$1004,3)</f>
        <v>0.40123525368101903</v>
      </c>
      <c r="F328">
        <f>(D328-E328)/(Params!$C$17*0.01)</f>
        <v>10.579248396516366</v>
      </c>
      <c r="G328">
        <f t="shared" si="10"/>
        <v>113.4</v>
      </c>
    </row>
    <row r="329" spans="1:7" ht="12.75">
      <c r="A329">
        <v>325</v>
      </c>
      <c r="B329">
        <f>Params!$C$16*A329/1000</f>
        <v>113.75</v>
      </c>
      <c r="C329">
        <f>(Params!$C$14*(Params!$C$16-B329)/Params!$C$16)+$B$1*(1-((2*B329-Params!$C$16)/Params!$C$16)^2)</f>
        <v>11.360999999999999</v>
      </c>
      <c r="D329">
        <f t="shared" si="11"/>
        <v>8.895426289269933</v>
      </c>
      <c r="E329">
        <f>VLOOKUP(B329*Params!$C$18*0.01,$B$4:$D$1004,3)</f>
        <v>0.40123525368101903</v>
      </c>
      <c r="F329">
        <f>(D329-E329)/(Params!$C$17*0.01)</f>
        <v>10.617738794486142</v>
      </c>
      <c r="G329">
        <f t="shared" si="10"/>
        <v>113.75</v>
      </c>
    </row>
    <row r="330" spans="1:7" ht="12.75">
      <c r="A330">
        <v>326</v>
      </c>
      <c r="B330">
        <f>Params!$C$16*A330/1000</f>
        <v>114.1</v>
      </c>
      <c r="C330">
        <f>(Params!$C$14*(Params!$C$16-B330)/Params!$C$16)+$B$1*(1-((2*B330-Params!$C$16)/Params!$C$16)^2)</f>
        <v>11.350040177777778</v>
      </c>
      <c r="D330">
        <f t="shared" si="11"/>
        <v>8.926248303344169</v>
      </c>
      <c r="E330">
        <f>VLOOKUP(B330*Params!$C$18*0.01,$B$4:$D$1004,3)</f>
        <v>0.40123525368101903</v>
      </c>
      <c r="F330">
        <f>(D330-E330)/(Params!$C$17*0.01)</f>
        <v>10.656266312078936</v>
      </c>
      <c r="G330">
        <f t="shared" si="10"/>
        <v>114.1</v>
      </c>
    </row>
    <row r="331" spans="1:7" ht="12.75">
      <c r="A331">
        <v>327</v>
      </c>
      <c r="B331">
        <f>Params!$C$16*A331/1000</f>
        <v>114.45</v>
      </c>
      <c r="C331">
        <f>(Params!$C$14*(Params!$C$16-B331)/Params!$C$16)+$B$1*(1-((2*B331-Params!$C$16)/Params!$C$16)^2)</f>
        <v>11.339062933333334</v>
      </c>
      <c r="D331">
        <f t="shared" si="11"/>
        <v>8.957100117828507</v>
      </c>
      <c r="E331">
        <f>VLOOKUP(B331*Params!$C$18*0.01,$B$4:$D$1004,3)</f>
        <v>0.40123525368101903</v>
      </c>
      <c r="F331">
        <f>(D331-E331)/(Params!$C$17*0.01)</f>
        <v>10.69483108018436</v>
      </c>
      <c r="G331">
        <f t="shared" si="10"/>
        <v>114.45</v>
      </c>
    </row>
    <row r="332" spans="1:7" ht="12.75">
      <c r="A332">
        <v>328</v>
      </c>
      <c r="B332">
        <f>Params!$C$16*A332/1000</f>
        <v>114.8</v>
      </c>
      <c r="C332">
        <f>(Params!$C$14*(Params!$C$16-B332)/Params!$C$16)+$B$1*(1-((2*B332-Params!$C$16)/Params!$C$16)^2)</f>
        <v>11.328068266666666</v>
      </c>
      <c r="D332">
        <f t="shared" si="11"/>
        <v>8.98798183787608</v>
      </c>
      <c r="E332">
        <f>VLOOKUP(B332*Params!$C$18*0.01,$B$4:$D$1004,3)</f>
        <v>0.40123525368101903</v>
      </c>
      <c r="F332">
        <f>(D332-E332)/(Params!$C$17*0.01)</f>
        <v>10.733433230243824</v>
      </c>
      <c r="G332">
        <f t="shared" si="10"/>
        <v>114.8</v>
      </c>
    </row>
    <row r="333" spans="1:7" ht="12.75">
      <c r="A333">
        <v>329</v>
      </c>
      <c r="B333">
        <f>Params!$C$16*A333/1000</f>
        <v>115.15</v>
      </c>
      <c r="C333">
        <f>(Params!$C$14*(Params!$C$16-B333)/Params!$C$16)+$B$1*(1-((2*B333-Params!$C$16)/Params!$C$16)^2)</f>
        <v>11.317056177777777</v>
      </c>
      <c r="D333">
        <f t="shared" si="11"/>
        <v>9.01889356908415</v>
      </c>
      <c r="E333">
        <f>VLOOKUP(B333*Params!$C$18*0.01,$B$4:$D$1004,3)</f>
        <v>0.40123525368101903</v>
      </c>
      <c r="F333">
        <f>(D333-E333)/(Params!$C$17*0.01)</f>
        <v>10.772072894253913</v>
      </c>
      <c r="G333">
        <f t="shared" si="10"/>
        <v>115.15</v>
      </c>
    </row>
    <row r="334" spans="1:7" ht="12.75">
      <c r="A334">
        <v>330</v>
      </c>
      <c r="B334">
        <f>Params!$C$16*A334/1000</f>
        <v>115.5</v>
      </c>
      <c r="C334">
        <f>(Params!$C$14*(Params!$C$16-B334)/Params!$C$16)+$B$1*(1-((2*B334-Params!$C$16)/Params!$C$16)^2)</f>
        <v>11.306026666666668</v>
      </c>
      <c r="D334">
        <f t="shared" si="11"/>
        <v>9.049835417496817</v>
      </c>
      <c r="E334">
        <f>VLOOKUP(B334*Params!$C$18*0.01,$B$4:$D$1004,3)</f>
        <v>0.40123525368101903</v>
      </c>
      <c r="F334">
        <f>(D334-E334)/(Params!$C$17*0.01)</f>
        <v>10.810750204769747</v>
      </c>
      <c r="G334">
        <f t="shared" si="10"/>
        <v>115.5</v>
      </c>
    </row>
    <row r="335" spans="1:7" ht="12.75">
      <c r="A335">
        <v>331</v>
      </c>
      <c r="B335">
        <f>Params!$C$16*A335/1000</f>
        <v>115.85</v>
      </c>
      <c r="C335">
        <f>(Params!$C$14*(Params!$C$16-B335)/Params!$C$16)+$B$1*(1-((2*B335-Params!$C$16)/Params!$C$16)^2)</f>
        <v>11.294979733333333</v>
      </c>
      <c r="D335">
        <f t="shared" si="11"/>
        <v>9.08080748960773</v>
      </c>
      <c r="E335">
        <f>VLOOKUP(B335*Params!$C$18*0.01,$B$4:$D$1004,3)</f>
        <v>0.40123525368101903</v>
      </c>
      <c r="F335">
        <f>(D335-E335)/(Params!$C$17*0.01)</f>
        <v>10.849465294908388</v>
      </c>
      <c r="G335">
        <f t="shared" si="10"/>
        <v>115.85</v>
      </c>
    </row>
    <row r="336" spans="1:7" ht="12.75">
      <c r="A336">
        <v>332</v>
      </c>
      <c r="B336">
        <f>Params!$C$16*A336/1000</f>
        <v>116.2</v>
      </c>
      <c r="C336">
        <f>(Params!$C$14*(Params!$C$16-B336)/Params!$C$16)+$B$1*(1-((2*B336-Params!$C$16)/Params!$C$16)^2)</f>
        <v>11.283915377777777</v>
      </c>
      <c r="D336">
        <f t="shared" si="11"/>
        <v>9.111809892362839</v>
      </c>
      <c r="E336">
        <f>VLOOKUP(B336*Params!$C$18*0.01,$B$4:$D$1004,3)</f>
        <v>0.40123525368101903</v>
      </c>
      <c r="F336">
        <f>(D336-E336)/(Params!$C$17*0.01)</f>
        <v>10.888218298352275</v>
      </c>
      <c r="G336">
        <f t="shared" si="10"/>
        <v>116.2</v>
      </c>
    </row>
    <row r="337" spans="1:7" ht="12.75">
      <c r="A337">
        <v>333</v>
      </c>
      <c r="B337">
        <f>Params!$C$16*A337/1000</f>
        <v>116.55</v>
      </c>
      <c r="C337">
        <f>(Params!$C$14*(Params!$C$16-B337)/Params!$C$16)+$B$1*(1-((2*B337-Params!$C$16)/Params!$C$16)^2)</f>
        <v>11.272833599999998</v>
      </c>
      <c r="D337">
        <f t="shared" si="11"/>
        <v>9.142842733163151</v>
      </c>
      <c r="E337">
        <f>VLOOKUP(B337*Params!$C$18*0.01,$B$4:$D$1004,3)</f>
        <v>0.40123525368101903</v>
      </c>
      <c r="F337">
        <f>(D337-E337)/(Params!$C$17*0.01)</f>
        <v>10.927009349352664</v>
      </c>
      <c r="G337">
        <f t="shared" si="10"/>
        <v>116.55</v>
      </c>
    </row>
    <row r="338" spans="1:7" ht="12.75">
      <c r="A338">
        <v>334</v>
      </c>
      <c r="B338">
        <f>Params!$C$16*A338/1000</f>
        <v>116.9</v>
      </c>
      <c r="C338">
        <f>(Params!$C$14*(Params!$C$16-B338)/Params!$C$16)+$B$1*(1-((2*B338-Params!$C$16)/Params!$C$16)^2)</f>
        <v>11.2617344</v>
      </c>
      <c r="D338">
        <f t="shared" si="11"/>
        <v>9.173906119867526</v>
      </c>
      <c r="E338">
        <f>VLOOKUP(B338*Params!$C$18*0.01,$B$4:$D$1004,3)</f>
        <v>0.40123525368101903</v>
      </c>
      <c r="F338">
        <f>(D338-E338)/(Params!$C$17*0.01)</f>
        <v>10.965838582733133</v>
      </c>
      <c r="G338">
        <f t="shared" si="10"/>
        <v>116.9</v>
      </c>
    </row>
    <row r="339" spans="1:7" ht="12.75">
      <c r="A339">
        <v>335</v>
      </c>
      <c r="B339">
        <f>Params!$C$16*A339/1000</f>
        <v>117.25</v>
      </c>
      <c r="C339">
        <f>(Params!$C$14*(Params!$C$16-B339)/Params!$C$16)+$B$1*(1-((2*B339-Params!$C$16)/Params!$C$16)^2)</f>
        <v>11.250617777777778</v>
      </c>
      <c r="D339">
        <f t="shared" si="11"/>
        <v>9.205000160795464</v>
      </c>
      <c r="E339">
        <f>VLOOKUP(B339*Params!$C$18*0.01,$B$4:$D$1004,3)</f>
        <v>0.40123525368101903</v>
      </c>
      <c r="F339">
        <f>(D339-E339)/(Params!$C$17*0.01)</f>
        <v>11.004706133893055</v>
      </c>
      <c r="G339">
        <f t="shared" si="10"/>
        <v>117.25</v>
      </c>
    </row>
    <row r="340" spans="1:7" ht="12.75">
      <c r="A340">
        <v>336</v>
      </c>
      <c r="B340">
        <f>Params!$C$16*A340/1000</f>
        <v>117.6</v>
      </c>
      <c r="C340">
        <f>(Params!$C$14*(Params!$C$16-B340)/Params!$C$16)+$B$1*(1-((2*B340-Params!$C$16)/Params!$C$16)^2)</f>
        <v>11.239483733333334</v>
      </c>
      <c r="D340">
        <f t="shared" si="11"/>
        <v>9.23612496472995</v>
      </c>
      <c r="E340">
        <f>VLOOKUP(B340*Params!$C$18*0.01,$B$4:$D$1004,3)</f>
        <v>0.40123525368101903</v>
      </c>
      <c r="F340">
        <f>(D340-E340)/(Params!$C$17*0.01)</f>
        <v>11.043612138811163</v>
      </c>
      <c r="G340">
        <f t="shared" si="10"/>
        <v>117.6</v>
      </c>
    </row>
    <row r="341" spans="1:7" ht="12.75">
      <c r="A341">
        <v>337</v>
      </c>
      <c r="B341">
        <f>Params!$C$16*A341/1000</f>
        <v>117.95</v>
      </c>
      <c r="C341">
        <f>(Params!$C$14*(Params!$C$16-B341)/Params!$C$16)+$B$1*(1-((2*B341-Params!$C$16)/Params!$C$16)^2)</f>
        <v>11.228332266666667</v>
      </c>
      <c r="D341">
        <f t="shared" si="11"/>
        <v>9.267280640920283</v>
      </c>
      <c r="E341">
        <f>VLOOKUP(B341*Params!$C$18*0.01,$B$4:$D$1004,3)</f>
        <v>0.40123525368101903</v>
      </c>
      <c r="F341">
        <f>(D341-E341)/(Params!$C$17*0.01)</f>
        <v>11.08255673404908</v>
      </c>
      <c r="G341">
        <f t="shared" si="10"/>
        <v>117.95</v>
      </c>
    </row>
    <row r="342" spans="1:7" ht="12.75">
      <c r="A342">
        <v>338</v>
      </c>
      <c r="B342">
        <f>Params!$C$16*A342/1000</f>
        <v>118.3</v>
      </c>
      <c r="C342">
        <f>(Params!$C$14*(Params!$C$16-B342)/Params!$C$16)+$B$1*(1-((2*B342-Params!$C$16)/Params!$C$16)^2)</f>
        <v>11.217163377777776</v>
      </c>
      <c r="D342">
        <f t="shared" si="11"/>
        <v>9.298467299084958</v>
      </c>
      <c r="E342">
        <f>VLOOKUP(B342*Params!$C$18*0.01,$B$4:$D$1004,3)</f>
        <v>0.40123525368101903</v>
      </c>
      <c r="F342">
        <f>(D342-E342)/(Params!$C$17*0.01)</f>
        <v>11.121540056754924</v>
      </c>
      <c r="G342">
        <f t="shared" si="10"/>
        <v>118.3</v>
      </c>
    </row>
    <row r="343" spans="1:7" ht="12.75">
      <c r="A343">
        <v>339</v>
      </c>
      <c r="B343">
        <f>Params!$C$16*A343/1000</f>
        <v>118.65</v>
      </c>
      <c r="C343">
        <f>(Params!$C$14*(Params!$C$16-B343)/Params!$C$16)+$B$1*(1-((2*B343-Params!$C$16)/Params!$C$16)^2)</f>
        <v>11.205977066666666</v>
      </c>
      <c r="D343">
        <f t="shared" si="11"/>
        <v>9.329685049414548</v>
      </c>
      <c r="E343">
        <f>VLOOKUP(B343*Params!$C$18*0.01,$B$4:$D$1004,3)</f>
        <v>0.40123525368101903</v>
      </c>
      <c r="F343">
        <f>(D343-E343)/(Params!$C$17*0.01)</f>
        <v>11.160562244666911</v>
      </c>
      <c r="G343">
        <f t="shared" si="10"/>
        <v>118.65</v>
      </c>
    </row>
    <row r="344" spans="1:7" ht="12.75">
      <c r="A344">
        <v>340</v>
      </c>
      <c r="B344">
        <f>Params!$C$16*A344/1000</f>
        <v>119</v>
      </c>
      <c r="C344">
        <f>(Params!$C$14*(Params!$C$16-B344)/Params!$C$16)+$B$1*(1-((2*B344-Params!$C$16)/Params!$C$16)^2)</f>
        <v>11.194773333333334</v>
      </c>
      <c r="D344">
        <f t="shared" si="11"/>
        <v>9.360934002574616</v>
      </c>
      <c r="E344">
        <f>VLOOKUP(B344*Params!$C$18*0.01,$B$4:$D$1004,3)</f>
        <v>0.42639635743266263</v>
      </c>
      <c r="F344">
        <f>(D344-E344)/(Params!$C$17*0.01)</f>
        <v>11.16817205642744</v>
      </c>
      <c r="G344">
        <f t="shared" si="10"/>
        <v>119</v>
      </c>
    </row>
    <row r="345" spans="1:7" ht="12.75">
      <c r="A345">
        <v>341</v>
      </c>
      <c r="B345">
        <f>Params!$C$16*A345/1000</f>
        <v>119.35</v>
      </c>
      <c r="C345">
        <f>(Params!$C$14*(Params!$C$16-B345)/Params!$C$16)+$B$1*(1-((2*B345-Params!$C$16)/Params!$C$16)^2)</f>
        <v>11.183552177777777</v>
      </c>
      <c r="D345">
        <f t="shared" si="11"/>
        <v>9.392214269708653</v>
      </c>
      <c r="E345">
        <f>VLOOKUP(B345*Params!$C$18*0.01,$B$4:$D$1004,3)</f>
        <v>0.42639635743266263</v>
      </c>
      <c r="F345">
        <f>(D345-E345)/(Params!$C$17*0.01)</f>
        <v>11.207272390344986</v>
      </c>
      <c r="G345">
        <f t="shared" si="10"/>
        <v>119.35</v>
      </c>
    </row>
    <row r="346" spans="1:7" ht="12.75">
      <c r="A346">
        <v>342</v>
      </c>
      <c r="B346">
        <f>Params!$C$16*A346/1000</f>
        <v>119.7</v>
      </c>
      <c r="C346">
        <f>(Params!$C$14*(Params!$C$16-B346)/Params!$C$16)+$B$1*(1-((2*B346-Params!$C$16)/Params!$C$16)^2)</f>
        <v>11.1723136</v>
      </c>
      <c r="D346">
        <f t="shared" si="11"/>
        <v>9.423525962441028</v>
      </c>
      <c r="E346">
        <f>VLOOKUP(B346*Params!$C$18*0.01,$B$4:$D$1004,3)</f>
        <v>0.42639635743266263</v>
      </c>
      <c r="F346">
        <f>(D346-E346)/(Params!$C$17*0.01)</f>
        <v>11.246412006260455</v>
      </c>
      <c r="G346">
        <f t="shared" si="10"/>
        <v>119.7</v>
      </c>
    </row>
    <row r="347" spans="1:7" ht="12.75">
      <c r="A347">
        <v>343</v>
      </c>
      <c r="B347">
        <f>Params!$C$16*A347/1000</f>
        <v>120.05</v>
      </c>
      <c r="C347">
        <f>(Params!$C$14*(Params!$C$16-B347)/Params!$C$16)+$B$1*(1-((2*B347-Params!$C$16)/Params!$C$16)^2)</f>
        <v>11.161057599999998</v>
      </c>
      <c r="D347">
        <f t="shared" si="11"/>
        <v>9.454869192879968</v>
      </c>
      <c r="E347">
        <f>VLOOKUP(B347*Params!$C$18*0.01,$B$4:$D$1004,3)</f>
        <v>0.42639635743266263</v>
      </c>
      <c r="F347">
        <f>(D347-E347)/(Params!$C$17*0.01)</f>
        <v>11.28559104430913</v>
      </c>
      <c r="G347">
        <f t="shared" si="10"/>
        <v>120.05</v>
      </c>
    </row>
    <row r="348" spans="1:7" ht="12.75">
      <c r="A348">
        <v>344</v>
      </c>
      <c r="B348">
        <f>Params!$C$16*A348/1000</f>
        <v>120.4</v>
      </c>
      <c r="C348">
        <f>(Params!$C$14*(Params!$C$16-B348)/Params!$C$16)+$B$1*(1-((2*B348-Params!$C$16)/Params!$C$16)^2)</f>
        <v>11.149784177777779</v>
      </c>
      <c r="D348">
        <f t="shared" si="11"/>
        <v>9.486244073620561</v>
      </c>
      <c r="E348">
        <f>VLOOKUP(B348*Params!$C$18*0.01,$B$4:$D$1004,3)</f>
        <v>0.42639635743266263</v>
      </c>
      <c r="F348">
        <f>(D348-E348)/(Params!$C$17*0.01)</f>
        <v>11.324809645234872</v>
      </c>
      <c r="G348">
        <f t="shared" si="10"/>
        <v>120.4</v>
      </c>
    </row>
    <row r="349" spans="1:7" ht="12.75">
      <c r="A349">
        <v>345</v>
      </c>
      <c r="B349">
        <f>Params!$C$16*A349/1000</f>
        <v>120.75</v>
      </c>
      <c r="C349">
        <f>(Params!$C$14*(Params!$C$16-B349)/Params!$C$16)+$B$1*(1-((2*B349-Params!$C$16)/Params!$C$16)^2)</f>
        <v>11.138493333333333</v>
      </c>
      <c r="D349">
        <f t="shared" si="11"/>
        <v>9.517650717747772</v>
      </c>
      <c r="E349">
        <f>VLOOKUP(B349*Params!$C$18*0.01,$B$4:$D$1004,3)</f>
        <v>0.42639635743266263</v>
      </c>
      <c r="F349">
        <f>(D349-E349)/(Params!$C$17*0.01)</f>
        <v>11.364067950393885</v>
      </c>
      <c r="G349">
        <f t="shared" si="10"/>
        <v>120.75</v>
      </c>
    </row>
    <row r="350" spans="1:7" ht="12.75">
      <c r="A350">
        <v>346</v>
      </c>
      <c r="B350">
        <f>Params!$C$16*A350/1000</f>
        <v>121.1</v>
      </c>
      <c r="C350">
        <f>(Params!$C$14*(Params!$C$16-B350)/Params!$C$16)+$B$1*(1-((2*B350-Params!$C$16)/Params!$C$16)^2)</f>
        <v>11.127185066666668</v>
      </c>
      <c r="D350">
        <f t="shared" si="11"/>
        <v>9.549089238839498</v>
      </c>
      <c r="E350">
        <f>VLOOKUP(B350*Params!$C$18*0.01,$B$4:$D$1004,3)</f>
        <v>0.42639635743266263</v>
      </c>
      <c r="F350">
        <f>(D350-E350)/(Params!$C$17*0.01)</f>
        <v>11.403366101758543</v>
      </c>
      <c r="G350">
        <f t="shared" si="10"/>
        <v>121.1</v>
      </c>
    </row>
    <row r="351" spans="1:7" ht="12.75">
      <c r="A351">
        <v>347</v>
      </c>
      <c r="B351">
        <f>Params!$C$16*A351/1000</f>
        <v>121.45</v>
      </c>
      <c r="C351">
        <f>(Params!$C$14*(Params!$C$16-B351)/Params!$C$16)+$B$1*(1-((2*B351-Params!$C$16)/Params!$C$16)^2)</f>
        <v>11.11585937777778</v>
      </c>
      <c r="D351">
        <f t="shared" si="11"/>
        <v>9.580559750969632</v>
      </c>
      <c r="E351">
        <f>VLOOKUP(B351*Params!$C$18*0.01,$B$4:$D$1004,3)</f>
        <v>0.42639635743266263</v>
      </c>
      <c r="F351">
        <f>(D351-E351)/(Params!$C$17*0.01)</f>
        <v>11.442704241921211</v>
      </c>
      <c r="G351">
        <f t="shared" si="10"/>
        <v>121.45</v>
      </c>
    </row>
    <row r="352" spans="1:7" ht="12.75">
      <c r="A352">
        <v>348</v>
      </c>
      <c r="B352">
        <f>Params!$C$16*A352/1000</f>
        <v>121.8</v>
      </c>
      <c r="C352">
        <f>(Params!$C$14*(Params!$C$16-B352)/Params!$C$16)+$B$1*(1-((2*B352-Params!$C$16)/Params!$C$16)^2)</f>
        <v>11.104516266666664</v>
      </c>
      <c r="D352">
        <f t="shared" si="11"/>
        <v>9.612062368711156</v>
      </c>
      <c r="E352">
        <f>VLOOKUP(B352*Params!$C$18*0.01,$B$4:$D$1004,3)</f>
        <v>0.42639635743266263</v>
      </c>
      <c r="F352">
        <f>(D352-E352)/(Params!$C$17*0.01)</f>
        <v>11.482082514098115</v>
      </c>
      <c r="G352">
        <f t="shared" si="10"/>
        <v>121.8</v>
      </c>
    </row>
    <row r="353" spans="1:7" ht="12.75">
      <c r="A353">
        <v>349</v>
      </c>
      <c r="B353">
        <f>Params!$C$16*A353/1000</f>
        <v>122.15</v>
      </c>
      <c r="C353">
        <f>(Params!$C$14*(Params!$C$16-B353)/Params!$C$16)+$B$1*(1-((2*B353-Params!$C$16)/Params!$C$16)^2)</f>
        <v>11.093155733333333</v>
      </c>
      <c r="D353">
        <f t="shared" si="11"/>
        <v>9.643597207139258</v>
      </c>
      <c r="E353">
        <f>VLOOKUP(B353*Params!$C$18*0.01,$B$4:$D$1004,3)</f>
        <v>0.42639635743266263</v>
      </c>
      <c r="F353">
        <f>(D353-E353)/(Params!$C$17*0.01)</f>
        <v>11.521501062133243</v>
      </c>
      <c r="G353">
        <f t="shared" si="10"/>
        <v>122.15</v>
      </c>
    </row>
    <row r="354" spans="1:7" ht="12.75">
      <c r="A354">
        <v>350</v>
      </c>
      <c r="B354">
        <f>Params!$C$16*A354/1000</f>
        <v>122.5</v>
      </c>
      <c r="C354">
        <f>(Params!$C$14*(Params!$C$16-B354)/Params!$C$16)+$B$1*(1-((2*B354-Params!$C$16)/Params!$C$16)^2)</f>
        <v>11.081777777777777</v>
      </c>
      <c r="D354">
        <f t="shared" si="11"/>
        <v>9.675164381834472</v>
      </c>
      <c r="E354">
        <f>VLOOKUP(B354*Params!$C$18*0.01,$B$4:$D$1004,3)</f>
        <v>0.42639635743266263</v>
      </c>
      <c r="F354">
        <f>(D354-E354)/(Params!$C$17*0.01)</f>
        <v>11.56096003050226</v>
      </c>
      <c r="G354">
        <f t="shared" si="10"/>
        <v>122.5</v>
      </c>
    </row>
    <row r="355" spans="1:7" ht="12.75">
      <c r="A355">
        <v>351</v>
      </c>
      <c r="B355">
        <f>Params!$C$16*A355/1000</f>
        <v>122.85</v>
      </c>
      <c r="C355">
        <f>(Params!$C$14*(Params!$C$16-B355)/Params!$C$16)+$B$1*(1-((2*B355-Params!$C$16)/Params!$C$16)^2)</f>
        <v>11.0703824</v>
      </c>
      <c r="D355">
        <f t="shared" si="11"/>
        <v>9.706764008885843</v>
      </c>
      <c r="E355">
        <f>VLOOKUP(B355*Params!$C$18*0.01,$B$4:$D$1004,3)</f>
        <v>0.42639635743266263</v>
      </c>
      <c r="F355">
        <f>(D355-E355)/(Params!$C$17*0.01)</f>
        <v>11.600459564316473</v>
      </c>
      <c r="G355">
        <f t="shared" si="10"/>
        <v>122.85</v>
      </c>
    </row>
    <row r="356" spans="1:7" ht="12.75">
      <c r="A356">
        <v>352</v>
      </c>
      <c r="B356">
        <f>Params!$C$16*A356/1000</f>
        <v>123.2</v>
      </c>
      <c r="C356">
        <f>(Params!$C$14*(Params!$C$16-B356)/Params!$C$16)+$B$1*(1-((2*B356-Params!$C$16)/Params!$C$16)^2)</f>
        <v>11.058969600000001</v>
      </c>
      <c r="D356">
        <f t="shared" si="11"/>
        <v>9.738396204894114</v>
      </c>
      <c r="E356">
        <f>VLOOKUP(B356*Params!$C$18*0.01,$B$4:$D$1004,3)</f>
        <v>0.42639635743266263</v>
      </c>
      <c r="F356">
        <f>(D356-E356)/(Params!$C$17*0.01)</f>
        <v>11.639999809326813</v>
      </c>
      <c r="G356">
        <f t="shared" si="10"/>
        <v>123.2</v>
      </c>
    </row>
    <row r="357" spans="1:7" ht="12.75">
      <c r="A357">
        <v>353</v>
      </c>
      <c r="B357">
        <f>Params!$C$16*A357/1000</f>
        <v>123.55</v>
      </c>
      <c r="C357">
        <f>(Params!$C$14*(Params!$C$16-B357)/Params!$C$16)+$B$1*(1-((2*B357-Params!$C$16)/Params!$C$16)^2)</f>
        <v>11.047539377777778</v>
      </c>
      <c r="D357">
        <f t="shared" si="11"/>
        <v>9.770061086974938</v>
      </c>
      <c r="E357">
        <f>VLOOKUP(B357*Params!$C$18*0.01,$B$4:$D$1004,3)</f>
        <v>0.42639635743266263</v>
      </c>
      <c r="F357">
        <f>(D357-E357)/(Params!$C$17*0.01)</f>
        <v>11.679580911927841</v>
      </c>
      <c r="G357">
        <f t="shared" si="10"/>
        <v>123.55</v>
      </c>
    </row>
    <row r="358" spans="1:7" ht="12.75">
      <c r="A358">
        <v>354</v>
      </c>
      <c r="B358">
        <f>Params!$C$16*A358/1000</f>
        <v>123.9</v>
      </c>
      <c r="C358">
        <f>(Params!$C$14*(Params!$C$16-B358)/Params!$C$16)+$B$1*(1-((2*B358-Params!$C$16)/Params!$C$16)^2)</f>
        <v>11.036091733333334</v>
      </c>
      <c r="D358">
        <f t="shared" si="11"/>
        <v>9.801758772762119</v>
      </c>
      <c r="E358">
        <f>VLOOKUP(B358*Params!$C$18*0.01,$B$4:$D$1004,3)</f>
        <v>0.42639635743266263</v>
      </c>
      <c r="F358">
        <f>(D358-E358)/(Params!$C$17*0.01)</f>
        <v>11.719203019161819</v>
      </c>
      <c r="G358">
        <f t="shared" si="10"/>
        <v>123.9</v>
      </c>
    </row>
    <row r="359" spans="1:7" ht="12.75">
      <c r="A359">
        <v>355</v>
      </c>
      <c r="B359">
        <f>Params!$C$16*A359/1000</f>
        <v>124.25</v>
      </c>
      <c r="C359">
        <f>(Params!$C$14*(Params!$C$16-B359)/Params!$C$16)+$B$1*(1-((2*B359-Params!$C$16)/Params!$C$16)^2)</f>
        <v>11.024626666666666</v>
      </c>
      <c r="D359">
        <f t="shared" si="11"/>
        <v>9.83348938041087</v>
      </c>
      <c r="E359">
        <f>VLOOKUP(B359*Params!$C$18*0.01,$B$4:$D$1004,3)</f>
        <v>0.42639635743266263</v>
      </c>
      <c r="F359">
        <f>(D359-E359)/(Params!$C$17*0.01)</f>
        <v>11.758866278722756</v>
      </c>
      <c r="G359">
        <f t="shared" si="10"/>
        <v>124.25</v>
      </c>
    </row>
    <row r="360" spans="1:7" ht="12.75">
      <c r="A360">
        <v>356</v>
      </c>
      <c r="B360">
        <f>Params!$C$16*A360/1000</f>
        <v>124.6</v>
      </c>
      <c r="C360">
        <f>(Params!$C$14*(Params!$C$16-B360)/Params!$C$16)+$B$1*(1-((2*B360-Params!$C$16)/Params!$C$16)^2)</f>
        <v>11.013144177777777</v>
      </c>
      <c r="D360">
        <f t="shared" si="11"/>
        <v>9.865253028601106</v>
      </c>
      <c r="E360">
        <f>VLOOKUP(B360*Params!$C$18*0.01,$B$4:$D$1004,3)</f>
        <v>0.42639635743266263</v>
      </c>
      <c r="F360">
        <f>(D360-E360)/(Params!$C$17*0.01)</f>
        <v>11.798570838960552</v>
      </c>
      <c r="G360">
        <f t="shared" si="10"/>
        <v>124.6</v>
      </c>
    </row>
    <row r="361" spans="1:7" ht="12.75">
      <c r="A361">
        <v>357</v>
      </c>
      <c r="B361">
        <f>Params!$C$16*A361/1000</f>
        <v>124.95</v>
      </c>
      <c r="C361">
        <f>(Params!$C$14*(Params!$C$16-B361)/Params!$C$16)+$B$1*(1-((2*B361-Params!$C$16)/Params!$C$16)^2)</f>
        <v>11.001644266666666</v>
      </c>
      <c r="D361">
        <f t="shared" si="11"/>
        <v>9.897049836540756</v>
      </c>
      <c r="E361">
        <f>VLOOKUP(B361*Params!$C$18*0.01,$B$4:$D$1004,3)</f>
        <v>0.42639635743266263</v>
      </c>
      <c r="F361">
        <f>(D361-E361)/(Params!$C$17*0.01)</f>
        <v>11.838316848885114</v>
      </c>
      <c r="G361">
        <f t="shared" si="10"/>
        <v>124.95</v>
      </c>
    </row>
    <row r="362" spans="1:7" ht="12.75">
      <c r="A362">
        <v>358</v>
      </c>
      <c r="B362">
        <f>Params!$C$16*A362/1000</f>
        <v>125.3</v>
      </c>
      <c r="C362">
        <f>(Params!$C$14*(Params!$C$16-B362)/Params!$C$16)+$B$1*(1-((2*B362-Params!$C$16)/Params!$C$16)^2)</f>
        <v>10.990126933333332</v>
      </c>
      <c r="D362">
        <f t="shared" si="11"/>
        <v>9.928879923969093</v>
      </c>
      <c r="E362">
        <f>VLOOKUP(B362*Params!$C$18*0.01,$B$4:$D$1004,3)</f>
        <v>0.42639635743266263</v>
      </c>
      <c r="F362">
        <f>(D362-E362)/(Params!$C$17*0.01)</f>
        <v>11.878104458170537</v>
      </c>
      <c r="G362">
        <f t="shared" si="10"/>
        <v>125.3</v>
      </c>
    </row>
    <row r="363" spans="1:7" ht="12.75">
      <c r="A363">
        <v>359</v>
      </c>
      <c r="B363">
        <f>Params!$C$16*A363/1000</f>
        <v>125.65</v>
      </c>
      <c r="C363">
        <f>(Params!$C$14*(Params!$C$16-B363)/Params!$C$16)+$B$1*(1-((2*B363-Params!$C$16)/Params!$C$16)^2)</f>
        <v>10.978592177777777</v>
      </c>
      <c r="D363">
        <f t="shared" si="11"/>
        <v>9.960743411160115</v>
      </c>
      <c r="E363">
        <f>VLOOKUP(B363*Params!$C$18*0.01,$B$4:$D$1004,3)</f>
        <v>0.42639635743266263</v>
      </c>
      <c r="F363">
        <f>(D363-E363)/(Params!$C$17*0.01)</f>
        <v>11.917933817159314</v>
      </c>
      <c r="G363">
        <f t="shared" si="10"/>
        <v>125.65</v>
      </c>
    </row>
    <row r="364" spans="1:7" ht="12.75">
      <c r="A364">
        <v>360</v>
      </c>
      <c r="B364">
        <f>Params!$C$16*A364/1000</f>
        <v>126</v>
      </c>
      <c r="C364">
        <f>(Params!$C$14*(Params!$C$16-B364)/Params!$C$16)+$B$1*(1-((2*B364-Params!$C$16)/Params!$C$16)^2)</f>
        <v>10.96704</v>
      </c>
      <c r="D364">
        <f t="shared" si="11"/>
        <v>9.992640418925916</v>
      </c>
      <c r="E364">
        <f>VLOOKUP(B364*Params!$C$18*0.01,$B$4:$D$1004,3)</f>
        <v>0.45156756752885513</v>
      </c>
      <c r="F364">
        <f>(D364-E364)/(Params!$C$17*0.01)</f>
        <v>11.926341064246326</v>
      </c>
      <c r="G364">
        <f t="shared" si="10"/>
        <v>126</v>
      </c>
    </row>
    <row r="365" spans="1:7" ht="12.75">
      <c r="A365">
        <v>361</v>
      </c>
      <c r="B365">
        <f>Params!$C$16*A365/1000</f>
        <v>126.35</v>
      </c>
      <c r="C365">
        <f>(Params!$C$14*(Params!$C$16-B365)/Params!$C$16)+$B$1*(1-((2*B365-Params!$C$16)/Params!$C$16)^2)</f>
        <v>10.9554704</v>
      </c>
      <c r="D365">
        <f t="shared" si="11"/>
        <v>10.024571068620123</v>
      </c>
      <c r="E365">
        <f>VLOOKUP(B365*Params!$C$18*0.01,$B$4:$D$1004,3)</f>
        <v>0.45156756752885513</v>
      </c>
      <c r="F365">
        <f>(D365-E365)/(Params!$C$17*0.01)</f>
        <v>11.966254376364084</v>
      </c>
      <c r="G365">
        <f t="shared" si="10"/>
        <v>126.35</v>
      </c>
    </row>
    <row r="366" spans="1:7" ht="12.75">
      <c r="A366">
        <v>362</v>
      </c>
      <c r="B366">
        <f>Params!$C$16*A366/1000</f>
        <v>126.7</v>
      </c>
      <c r="C366">
        <f>(Params!$C$14*(Params!$C$16-B366)/Params!$C$16)+$B$1*(1-((2*B366-Params!$C$16)/Params!$C$16)^2)</f>
        <v>10.943883377777778</v>
      </c>
      <c r="D366">
        <f t="shared" si="11"/>
        <v>10.056535482141326</v>
      </c>
      <c r="E366">
        <f>VLOOKUP(B366*Params!$C$18*0.01,$B$4:$D$1004,3)</f>
        <v>0.45156756752885513</v>
      </c>
      <c r="F366">
        <f>(D366-E366)/(Params!$C$17*0.01)</f>
        <v>12.006209893265588</v>
      </c>
      <c r="G366">
        <f t="shared" si="10"/>
        <v>126.7</v>
      </c>
    </row>
    <row r="367" spans="1:7" ht="12.75">
      <c r="A367">
        <v>363</v>
      </c>
      <c r="B367">
        <f>Params!$C$16*A367/1000</f>
        <v>127.05</v>
      </c>
      <c r="C367">
        <f>(Params!$C$14*(Params!$C$16-B367)/Params!$C$16)+$B$1*(1-((2*B367-Params!$C$16)/Params!$C$16)^2)</f>
        <v>10.932278933333333</v>
      </c>
      <c r="D367">
        <f t="shared" si="11"/>
        <v>10.088533781936553</v>
      </c>
      <c r="E367">
        <f>VLOOKUP(B367*Params!$C$18*0.01,$B$4:$D$1004,3)</f>
        <v>0.45156756752885513</v>
      </c>
      <c r="F367">
        <f>(D367-E367)/(Params!$C$17*0.01)</f>
        <v>12.046207768009621</v>
      </c>
      <c r="G367">
        <f t="shared" si="10"/>
        <v>127.05</v>
      </c>
    </row>
    <row r="368" spans="1:7" ht="12.75">
      <c r="A368">
        <v>364</v>
      </c>
      <c r="B368">
        <f>Params!$C$16*A368/1000</f>
        <v>127.4</v>
      </c>
      <c r="C368">
        <f>(Params!$C$14*(Params!$C$16-B368)/Params!$C$16)+$B$1*(1-((2*B368-Params!$C$16)/Params!$C$16)^2)</f>
        <v>10.920657066666667</v>
      </c>
      <c r="D368">
        <f t="shared" si="11"/>
        <v>10.120566091004772</v>
      </c>
      <c r="E368">
        <f>VLOOKUP(B368*Params!$C$18*0.01,$B$4:$D$1004,3)</f>
        <v>0.45156756752885513</v>
      </c>
      <c r="F368">
        <f>(D368-E368)/(Params!$C$17*0.01)</f>
        <v>12.086248154344895</v>
      </c>
      <c r="G368">
        <f t="shared" si="10"/>
        <v>127.4</v>
      </c>
    </row>
    <row r="369" spans="1:7" ht="12.75">
      <c r="A369">
        <v>365</v>
      </c>
      <c r="B369">
        <f>Params!$C$16*A369/1000</f>
        <v>127.75</v>
      </c>
      <c r="C369">
        <f>(Params!$C$14*(Params!$C$16-B369)/Params!$C$16)+$B$1*(1-((2*B369-Params!$C$16)/Params!$C$16)^2)</f>
        <v>10.909017777777779</v>
      </c>
      <c r="D369">
        <f t="shared" si="11"/>
        <v>10.152632532900407</v>
      </c>
      <c r="E369">
        <f>VLOOKUP(B369*Params!$C$18*0.01,$B$4:$D$1004,3)</f>
        <v>0.45156756752885513</v>
      </c>
      <c r="F369">
        <f>(D369-E369)/(Params!$C$17*0.01)</f>
        <v>12.12633120671444</v>
      </c>
      <c r="G369">
        <f t="shared" si="10"/>
        <v>127.75</v>
      </c>
    </row>
    <row r="370" spans="1:7" ht="12.75">
      <c r="A370">
        <v>366</v>
      </c>
      <c r="B370">
        <f>Params!$C$16*A370/1000</f>
        <v>128.1</v>
      </c>
      <c r="C370">
        <f>(Params!$C$14*(Params!$C$16-B370)/Params!$C$16)+$B$1*(1-((2*B370-Params!$C$16)/Params!$C$16)^2)</f>
        <v>10.897361066666665</v>
      </c>
      <c r="D370">
        <f t="shared" si="11"/>
        <v>10.1847332317369</v>
      </c>
      <c r="E370">
        <f>VLOOKUP(B370*Params!$C$18*0.01,$B$4:$D$1004,3)</f>
        <v>0.45156756752885513</v>
      </c>
      <c r="F370">
        <f>(D370-E370)/(Params!$C$17*0.01)</f>
        <v>12.166457080260056</v>
      </c>
      <c r="G370">
        <f t="shared" si="10"/>
        <v>128.1</v>
      </c>
    </row>
    <row r="371" spans="1:7" ht="12.75">
      <c r="A371">
        <v>367</v>
      </c>
      <c r="B371">
        <f>Params!$C$16*A371/1000</f>
        <v>128.45</v>
      </c>
      <c r="C371">
        <f>(Params!$C$14*(Params!$C$16-B371)/Params!$C$16)+$B$1*(1-((2*B371-Params!$C$16)/Params!$C$16)^2)</f>
        <v>10.885686933333332</v>
      </c>
      <c r="D371">
        <f t="shared" si="11"/>
        <v>10.216868312190286</v>
      </c>
      <c r="E371">
        <f>VLOOKUP(B371*Params!$C$18*0.01,$B$4:$D$1004,3)</f>
        <v>0.45156756752885513</v>
      </c>
      <c r="F371">
        <f>(D371-E371)/(Params!$C$17*0.01)</f>
        <v>12.206625930826789</v>
      </c>
      <c r="G371">
        <f t="shared" si="10"/>
        <v>128.45</v>
      </c>
    </row>
    <row r="372" spans="1:7" ht="12.75">
      <c r="A372">
        <v>368</v>
      </c>
      <c r="B372">
        <f>Params!$C$16*A372/1000</f>
        <v>128.8</v>
      </c>
      <c r="C372">
        <f>(Params!$C$14*(Params!$C$16-B372)/Params!$C$16)+$B$1*(1-((2*B372-Params!$C$16)/Params!$C$16)^2)</f>
        <v>10.873995377777776</v>
      </c>
      <c r="D372">
        <f t="shared" si="11"/>
        <v>10.24903789950281</v>
      </c>
      <c r="E372">
        <f>VLOOKUP(B372*Params!$C$18*0.01,$B$4:$D$1004,3)</f>
        <v>0.45156756752885513</v>
      </c>
      <c r="F372">
        <f>(D372-E372)/(Params!$C$17*0.01)</f>
        <v>12.246837914967443</v>
      </c>
      <c r="G372">
        <f t="shared" si="10"/>
        <v>128.8</v>
      </c>
    </row>
    <row r="373" spans="1:7" ht="12.75">
      <c r="A373">
        <v>369</v>
      </c>
      <c r="B373">
        <f>Params!$C$16*A373/1000</f>
        <v>129.15</v>
      </c>
      <c r="C373">
        <f>(Params!$C$14*(Params!$C$16-B373)/Params!$C$16)+$B$1*(1-((2*B373-Params!$C$16)/Params!$C$16)^2)</f>
        <v>10.862286399999999</v>
      </c>
      <c r="D373">
        <f t="shared" si="11"/>
        <v>10.281242119486544</v>
      </c>
      <c r="E373">
        <f>VLOOKUP(B373*Params!$C$18*0.01,$B$4:$D$1004,3)</f>
        <v>0.45156756752885513</v>
      </c>
      <c r="F373">
        <f>(D373-E373)/(Params!$C$17*0.01)</f>
        <v>12.287093189947111</v>
      </c>
      <c r="G373">
        <f t="shared" si="10"/>
        <v>129.15</v>
      </c>
    </row>
    <row r="374" spans="1:7" ht="12.75">
      <c r="A374">
        <v>370</v>
      </c>
      <c r="B374">
        <f>Params!$C$16*A374/1000</f>
        <v>129.5</v>
      </c>
      <c r="C374">
        <f>(Params!$C$14*(Params!$C$16-B374)/Params!$C$16)+$B$1*(1-((2*B374-Params!$C$16)/Params!$C$16)^2)</f>
        <v>10.85056</v>
      </c>
      <c r="D374">
        <f t="shared" si="11"/>
        <v>10.313481098527081</v>
      </c>
      <c r="E374">
        <f>VLOOKUP(B374*Params!$C$18*0.01,$B$4:$D$1004,3)</f>
        <v>0.45156756752885513</v>
      </c>
      <c r="F374">
        <f>(D374-E374)/(Params!$C$17*0.01)</f>
        <v>12.327391913747782</v>
      </c>
      <c r="G374">
        <f t="shared" si="10"/>
        <v>129.5</v>
      </c>
    </row>
    <row r="375" spans="1:7" ht="12.75">
      <c r="A375">
        <v>371</v>
      </c>
      <c r="B375">
        <f>Params!$C$16*A375/1000</f>
        <v>129.85</v>
      </c>
      <c r="C375">
        <f>(Params!$C$14*(Params!$C$16-B375)/Params!$C$16)+$B$1*(1-((2*B375-Params!$C$16)/Params!$C$16)^2)</f>
        <v>10.838816177777776</v>
      </c>
      <c r="D375">
        <f t="shared" si="11"/>
        <v>10.345754963587211</v>
      </c>
      <c r="E375">
        <f>VLOOKUP(B375*Params!$C$18*0.01,$B$4:$D$1004,3)</f>
        <v>0.45156756752885513</v>
      </c>
      <c r="F375">
        <f>(D375-E375)/(Params!$C$17*0.01)</f>
        <v>12.367734245072945</v>
      </c>
      <c r="G375">
        <f t="shared" si="10"/>
        <v>129.85</v>
      </c>
    </row>
    <row r="376" spans="1:7" ht="12.75">
      <c r="A376">
        <v>372</v>
      </c>
      <c r="B376">
        <f>Params!$C$16*A376/1000</f>
        <v>130.2</v>
      </c>
      <c r="C376">
        <f>(Params!$C$14*(Params!$C$16-B376)/Params!$C$16)+$B$1*(1-((2*B376-Params!$C$16)/Params!$C$16)^2)</f>
        <v>10.827054933333335</v>
      </c>
      <c r="D376">
        <f t="shared" si="11"/>
        <v>10.37806384221065</v>
      </c>
      <c r="E376">
        <f>VLOOKUP(B376*Params!$C$18*0.01,$B$4:$D$1004,3)</f>
        <v>0.45156756752885513</v>
      </c>
      <c r="F376">
        <f>(D376-E376)/(Params!$C$17*0.01)</f>
        <v>12.408120343352245</v>
      </c>
      <c r="G376">
        <f t="shared" si="10"/>
        <v>130.2</v>
      </c>
    </row>
    <row r="377" spans="1:7" ht="12.75">
      <c r="A377">
        <v>373</v>
      </c>
      <c r="B377">
        <f>Params!$C$16*A377/1000</f>
        <v>130.55</v>
      </c>
      <c r="C377">
        <f>(Params!$C$14*(Params!$C$16-B377)/Params!$C$16)+$B$1*(1-((2*B377-Params!$C$16)/Params!$C$16)^2)</f>
        <v>10.815276266666665</v>
      </c>
      <c r="D377">
        <f t="shared" si="11"/>
        <v>10.410407862525803</v>
      </c>
      <c r="E377">
        <f>VLOOKUP(B377*Params!$C$18*0.01,$B$4:$D$1004,3)</f>
        <v>0.45156756752885513</v>
      </c>
      <c r="F377">
        <f>(D377-E377)/(Params!$C$17*0.01)</f>
        <v>12.448550368746185</v>
      </c>
      <c r="G377">
        <f t="shared" si="10"/>
        <v>130.55</v>
      </c>
    </row>
    <row r="378" spans="1:7" ht="12.75">
      <c r="A378">
        <v>374</v>
      </c>
      <c r="B378">
        <f>Params!$C$16*A378/1000</f>
        <v>130.9</v>
      </c>
      <c r="C378">
        <f>(Params!$C$14*(Params!$C$16-B378)/Params!$C$16)+$B$1*(1-((2*B378-Params!$C$16)/Params!$C$16)^2)</f>
        <v>10.803480177777779</v>
      </c>
      <c r="D378">
        <f t="shared" si="11"/>
        <v>10.442787153249524</v>
      </c>
      <c r="E378">
        <f>VLOOKUP(B378*Params!$C$18*0.01,$B$4:$D$1004,3)</f>
        <v>0.45156756752885513</v>
      </c>
      <c r="F378">
        <f>(D378-E378)/(Params!$C$17*0.01)</f>
        <v>12.489024482150835</v>
      </c>
      <c r="G378">
        <f t="shared" si="10"/>
        <v>130.9</v>
      </c>
    </row>
    <row r="379" spans="1:7" ht="12.75">
      <c r="A379">
        <v>375</v>
      </c>
      <c r="B379">
        <f>Params!$C$16*A379/1000</f>
        <v>131.25</v>
      </c>
      <c r="C379">
        <f>(Params!$C$14*(Params!$C$16-B379)/Params!$C$16)+$B$1*(1-((2*B379-Params!$C$16)/Params!$C$16)^2)</f>
        <v>10.791666666666666</v>
      </c>
      <c r="D379">
        <f t="shared" si="11"/>
        <v>10.475201843690959</v>
      </c>
      <c r="E379">
        <f>VLOOKUP(B379*Params!$C$18*0.01,$B$4:$D$1004,3)</f>
        <v>0.45156756752885513</v>
      </c>
      <c r="F379">
        <f>(D379-E379)/(Params!$C$17*0.01)</f>
        <v>12.529542845202629</v>
      </c>
      <c r="G379">
        <f t="shared" si="10"/>
        <v>131.25</v>
      </c>
    </row>
    <row r="380" spans="1:7" ht="12.75">
      <c r="A380">
        <v>376</v>
      </c>
      <c r="B380">
        <f>Params!$C$16*A380/1000</f>
        <v>131.6</v>
      </c>
      <c r="C380">
        <f>(Params!$C$14*(Params!$C$16-B380)/Params!$C$16)+$B$1*(1-((2*B380-Params!$C$16)/Params!$C$16)^2)</f>
        <v>10.779835733333332</v>
      </c>
      <c r="D380">
        <f t="shared" si="11"/>
        <v>10.507652063755371</v>
      </c>
      <c r="E380">
        <f>VLOOKUP(B380*Params!$C$18*0.01,$B$4:$D$1004,3)</f>
        <v>0.45156756752885513</v>
      </c>
      <c r="F380">
        <f>(D380-E380)/(Params!$C$17*0.01)</f>
        <v>12.570105620283144</v>
      </c>
      <c r="G380">
        <f t="shared" si="10"/>
        <v>131.6</v>
      </c>
    </row>
    <row r="381" spans="1:7" ht="12.75">
      <c r="A381">
        <v>377</v>
      </c>
      <c r="B381">
        <f>Params!$C$16*A381/1000</f>
        <v>131.95</v>
      </c>
      <c r="C381">
        <f>(Params!$C$14*(Params!$C$16-B381)/Params!$C$16)+$B$1*(1-((2*B381-Params!$C$16)/Params!$C$16)^2)</f>
        <v>10.767987377777779</v>
      </c>
      <c r="D381">
        <f t="shared" si="11"/>
        <v>10.540137943948022</v>
      </c>
      <c r="E381">
        <f>VLOOKUP(B381*Params!$C$18*0.01,$B$4:$D$1004,3)</f>
        <v>0.45156756752885513</v>
      </c>
      <c r="F381">
        <f>(D381-E381)/(Params!$C$17*0.01)</f>
        <v>12.610712970523958</v>
      </c>
      <c r="G381">
        <f t="shared" si="10"/>
        <v>131.95</v>
      </c>
    </row>
    <row r="382" spans="1:7" ht="12.75">
      <c r="A382">
        <v>378</v>
      </c>
      <c r="B382">
        <f>Params!$C$16*A382/1000</f>
        <v>132.3</v>
      </c>
      <c r="C382">
        <f>(Params!$C$14*(Params!$C$16-B382)/Params!$C$16)+$B$1*(1-((2*B382-Params!$C$16)/Params!$C$16)^2)</f>
        <v>10.756121599999998</v>
      </c>
      <c r="D382">
        <f t="shared" si="11"/>
        <v>10.572659615378079</v>
      </c>
      <c r="E382">
        <f>VLOOKUP(B382*Params!$C$18*0.01,$B$4:$D$1004,3)</f>
        <v>0.45156756752885513</v>
      </c>
      <c r="F382">
        <f>(D382-E382)/(Params!$C$17*0.01)</f>
        <v>12.65136505981153</v>
      </c>
      <c r="G382">
        <f t="shared" si="10"/>
        <v>132.3</v>
      </c>
    </row>
    <row r="383" spans="1:7" ht="12.75">
      <c r="A383">
        <v>379</v>
      </c>
      <c r="B383">
        <f>Params!$C$16*A383/1000</f>
        <v>132.65</v>
      </c>
      <c r="C383">
        <f>(Params!$C$14*(Params!$C$16-B383)/Params!$C$16)+$B$1*(1-((2*B383-Params!$C$16)/Params!$C$16)^2)</f>
        <v>10.7442384</v>
      </c>
      <c r="D383">
        <f t="shared" si="11"/>
        <v>10.605217209762545</v>
      </c>
      <c r="E383">
        <f>VLOOKUP(B383*Params!$C$18*0.01,$B$4:$D$1004,3)</f>
        <v>0.45156756752885513</v>
      </c>
      <c r="F383">
        <f>(D383-E383)/(Params!$C$17*0.01)</f>
        <v>12.692062052792112</v>
      </c>
      <c r="G383">
        <f t="shared" si="10"/>
        <v>132.65</v>
      </c>
    </row>
    <row r="384" spans="1:7" ht="12.75">
      <c r="A384">
        <v>380</v>
      </c>
      <c r="B384">
        <f>Params!$C$16*A384/1000</f>
        <v>133</v>
      </c>
      <c r="C384">
        <f>(Params!$C$14*(Params!$C$16-B384)/Params!$C$16)+$B$1*(1-((2*B384-Params!$C$16)/Params!$C$16)^2)</f>
        <v>10.732337777777778</v>
      </c>
      <c r="D384">
        <f t="shared" si="11"/>
        <v>10.637810859430237</v>
      </c>
      <c r="E384">
        <f>VLOOKUP(B384*Params!$C$18*0.01,$B$4:$D$1004,3)</f>
        <v>0.47674892365568056</v>
      </c>
      <c r="F384">
        <f>(D384-E384)/(Params!$C$17*0.01)</f>
        <v>12.701327419718195</v>
      </c>
      <c r="G384">
        <f t="shared" si="10"/>
        <v>133</v>
      </c>
    </row>
    <row r="385" spans="1:7" ht="12.75">
      <c r="A385">
        <v>381</v>
      </c>
      <c r="B385">
        <f>Params!$C$16*A385/1000</f>
        <v>133.35</v>
      </c>
      <c r="C385">
        <f>(Params!$C$14*(Params!$C$16-B385)/Params!$C$16)+$B$1*(1-((2*B385-Params!$C$16)/Params!$C$16)^2)</f>
        <v>10.720419733333333</v>
      </c>
      <c r="D385">
        <f t="shared" si="11"/>
        <v>10.670440697325782</v>
      </c>
      <c r="E385">
        <f>VLOOKUP(B385*Params!$C$18*0.01,$B$4:$D$1004,3)</f>
        <v>0.47674892365568056</v>
      </c>
      <c r="F385">
        <f>(D385-E385)/(Params!$C$17*0.01)</f>
        <v>12.742114717087626</v>
      </c>
      <c r="G385">
        <f t="shared" si="10"/>
        <v>133.35</v>
      </c>
    </row>
    <row r="386" spans="1:7" ht="12.75">
      <c r="A386">
        <v>382</v>
      </c>
      <c r="B386">
        <f>Params!$C$16*A386/1000</f>
        <v>133.7</v>
      </c>
      <c r="C386">
        <f>(Params!$C$14*(Params!$C$16-B386)/Params!$C$16)+$B$1*(1-((2*B386-Params!$C$16)/Params!$C$16)^2)</f>
        <v>10.708484266666668</v>
      </c>
      <c r="D386">
        <f t="shared" si="11"/>
        <v>10.70310685701365</v>
      </c>
      <c r="E386">
        <f>VLOOKUP(B386*Params!$C$18*0.01,$B$4:$D$1004,3)</f>
        <v>0.47674892365568056</v>
      </c>
      <c r="F386">
        <f>(D386-E386)/(Params!$C$17*0.01)</f>
        <v>12.78294741669746</v>
      </c>
      <c r="G386">
        <f t="shared" si="10"/>
        <v>133.7</v>
      </c>
    </row>
    <row r="387" spans="1:7" ht="12.75">
      <c r="A387">
        <v>383</v>
      </c>
      <c r="B387">
        <f>Params!$C$16*A387/1000</f>
        <v>134.05</v>
      </c>
      <c r="C387">
        <f>(Params!$C$14*(Params!$C$16-B387)/Params!$C$16)+$B$1*(1-((2*B387-Params!$C$16)/Params!$C$16)^2)</f>
        <v>10.696531377777777</v>
      </c>
      <c r="D387">
        <f t="shared" si="11"/>
        <v>10.735809472682222</v>
      </c>
      <c r="E387">
        <f>VLOOKUP(B387*Params!$C$18*0.01,$B$4:$D$1004,3)</f>
        <v>0.47674892365568056</v>
      </c>
      <c r="F387">
        <f>(D387-E387)/(Params!$C$17*0.01)</f>
        <v>12.823825686283175</v>
      </c>
      <c r="G387">
        <f t="shared" si="10"/>
        <v>134.05</v>
      </c>
    </row>
    <row r="388" spans="1:7" ht="12.75">
      <c r="A388">
        <v>384</v>
      </c>
      <c r="B388">
        <f>Params!$C$16*A388/1000</f>
        <v>134.4</v>
      </c>
      <c r="C388">
        <f>(Params!$C$14*(Params!$C$16-B388)/Params!$C$16)+$B$1*(1-((2*B388-Params!$C$16)/Params!$C$16)^2)</f>
        <v>10.684561066666667</v>
      </c>
      <c r="D388">
        <f t="shared" si="11"/>
        <v>10.76854867914788</v>
      </c>
      <c r="E388">
        <f>VLOOKUP(B388*Params!$C$18*0.01,$B$4:$D$1004,3)</f>
        <v>0.47674892365568056</v>
      </c>
      <c r="F388">
        <f>(D388-E388)/(Params!$C$17*0.01)</f>
        <v>12.86474969436525</v>
      </c>
      <c r="G388">
        <f t="shared" si="10"/>
        <v>134.4</v>
      </c>
    </row>
    <row r="389" spans="1:7" ht="12.75">
      <c r="A389">
        <v>385</v>
      </c>
      <c r="B389">
        <f>Params!$C$16*A389/1000</f>
        <v>134.75</v>
      </c>
      <c r="C389">
        <f>(Params!$C$14*(Params!$C$16-B389)/Params!$C$16)+$B$1*(1-((2*B389-Params!$C$16)/Params!$C$16)^2)</f>
        <v>10.672573333333332</v>
      </c>
      <c r="D389">
        <f t="shared" si="11"/>
        <v>10.801324611859153</v>
      </c>
      <c r="E389">
        <f>VLOOKUP(B389*Params!$C$18*0.01,$B$4:$D$1004,3)</f>
        <v>0.47674892365568056</v>
      </c>
      <c r="F389">
        <f>(D389-E389)/(Params!$C$17*0.01)</f>
        <v>12.905719610254339</v>
      </c>
      <c r="G389">
        <f aca="true" t="shared" si="12" ref="G389:G452">B389</f>
        <v>134.75</v>
      </c>
    </row>
    <row r="390" spans="1:7" ht="12.75">
      <c r="A390">
        <v>386</v>
      </c>
      <c r="B390">
        <f>Params!$C$16*A390/1000</f>
        <v>135.1</v>
      </c>
      <c r="C390">
        <f>(Params!$C$14*(Params!$C$16-B390)/Params!$C$16)+$B$1*(1-((2*B390-Params!$C$16)/Params!$C$16)^2)</f>
        <v>10.660568177777778</v>
      </c>
      <c r="D390">
        <f aca="true" t="shared" si="13" ref="D390:D453">D389+(B390-B389)/(0.5*(C389+C390))</f>
        <v>10.834137406900867</v>
      </c>
      <c r="E390">
        <f>VLOOKUP(B390*Params!$C$18*0.01,$B$4:$D$1004,3)</f>
        <v>0.47674892365568056</v>
      </c>
      <c r="F390">
        <f>(D390-E390)/(Params!$C$17*0.01)</f>
        <v>12.946735604056482</v>
      </c>
      <c r="G390">
        <f t="shared" si="12"/>
        <v>135.1</v>
      </c>
    </row>
    <row r="391" spans="1:7" ht="12.75">
      <c r="A391">
        <v>387</v>
      </c>
      <c r="B391">
        <f>Params!$C$16*A391/1000</f>
        <v>135.45</v>
      </c>
      <c r="C391">
        <f>(Params!$C$14*(Params!$C$16-B391)/Params!$C$16)+$B$1*(1-((2*B391-Params!$C$16)/Params!$C$16)^2)</f>
        <v>10.6485456</v>
      </c>
      <c r="D391">
        <f t="shared" si="13"/>
        <v>10.866987200998357</v>
      </c>
      <c r="E391">
        <f>VLOOKUP(B391*Params!$C$18*0.01,$B$4:$D$1004,3)</f>
        <v>0.47674892365568056</v>
      </c>
      <c r="F391">
        <f>(D391-E391)/(Params!$C$17*0.01)</f>
        <v>12.987797846678346</v>
      </c>
      <c r="G391">
        <f t="shared" si="12"/>
        <v>135.45</v>
      </c>
    </row>
    <row r="392" spans="1:7" ht="12.75">
      <c r="A392">
        <v>388</v>
      </c>
      <c r="B392">
        <f>Params!$C$16*A392/1000</f>
        <v>135.8</v>
      </c>
      <c r="C392">
        <f>(Params!$C$14*(Params!$C$16-B392)/Params!$C$16)+$B$1*(1-((2*B392-Params!$C$16)/Params!$C$16)^2)</f>
        <v>10.6365056</v>
      </c>
      <c r="D392">
        <f t="shared" si="13"/>
        <v>10.899874131521694</v>
      </c>
      <c r="E392">
        <f>VLOOKUP(B392*Params!$C$18*0.01,$B$4:$D$1004,3)</f>
        <v>0.47674892365568056</v>
      </c>
      <c r="F392">
        <f>(D392-E392)/(Params!$C$17*0.01)</f>
        <v>13.028906509832515</v>
      </c>
      <c r="G392">
        <f t="shared" si="12"/>
        <v>135.8</v>
      </c>
    </row>
    <row r="393" spans="1:7" ht="12.75">
      <c r="A393">
        <v>389</v>
      </c>
      <c r="B393">
        <f>Params!$C$16*A393/1000</f>
        <v>136.15</v>
      </c>
      <c r="C393">
        <f>(Params!$C$14*(Params!$C$16-B393)/Params!$C$16)+$B$1*(1-((2*B393-Params!$C$16)/Params!$C$16)^2)</f>
        <v>10.624448177777778</v>
      </c>
      <c r="D393">
        <f t="shared" si="13"/>
        <v>10.932798336489942</v>
      </c>
      <c r="E393">
        <f>VLOOKUP(B393*Params!$C$18*0.01,$B$4:$D$1004,3)</f>
        <v>0.47674892365568056</v>
      </c>
      <c r="F393">
        <f>(D393-E393)/(Params!$C$17*0.01)</f>
        <v>13.070061766042826</v>
      </c>
      <c r="G393">
        <f t="shared" si="12"/>
        <v>136.15</v>
      </c>
    </row>
    <row r="394" spans="1:7" ht="12.75">
      <c r="A394">
        <v>390</v>
      </c>
      <c r="B394">
        <f>Params!$C$16*A394/1000</f>
        <v>136.5</v>
      </c>
      <c r="C394">
        <f>(Params!$C$14*(Params!$C$16-B394)/Params!$C$16)+$B$1*(1-((2*B394-Params!$C$16)/Params!$C$16)^2)</f>
        <v>10.612373333333332</v>
      </c>
      <c r="D394">
        <f t="shared" si="13"/>
        <v>10.96575995457548</v>
      </c>
      <c r="E394">
        <f>VLOOKUP(B394*Params!$C$18*0.01,$B$4:$D$1004,3)</f>
        <v>0.47674892365568056</v>
      </c>
      <c r="F394">
        <f>(D394-E394)/(Params!$C$17*0.01)</f>
        <v>13.11126378864975</v>
      </c>
      <c r="G394">
        <f t="shared" si="12"/>
        <v>136.5</v>
      </c>
    </row>
    <row r="395" spans="1:7" ht="12.75">
      <c r="A395">
        <v>391</v>
      </c>
      <c r="B395">
        <f>Params!$C$16*A395/1000</f>
        <v>136.85</v>
      </c>
      <c r="C395">
        <f>(Params!$C$14*(Params!$C$16-B395)/Params!$C$16)+$B$1*(1-((2*B395-Params!$C$16)/Params!$C$16)^2)</f>
        <v>10.600281066666666</v>
      </c>
      <c r="D395">
        <f t="shared" si="13"/>
        <v>10.998759125108329</v>
      </c>
      <c r="E395">
        <f>VLOOKUP(B395*Params!$C$18*0.01,$B$4:$D$1004,3)</f>
        <v>0.47674892365568056</v>
      </c>
      <c r="F395">
        <f>(D395-E395)/(Params!$C$17*0.01)</f>
        <v>13.15251275181581</v>
      </c>
      <c r="G395">
        <f t="shared" si="12"/>
        <v>136.85</v>
      </c>
    </row>
    <row r="396" spans="1:7" ht="12.75">
      <c r="A396">
        <v>392</v>
      </c>
      <c r="B396">
        <f>Params!$C$16*A396/1000</f>
        <v>137.2</v>
      </c>
      <c r="C396">
        <f>(Params!$C$14*(Params!$C$16-B396)/Params!$C$16)+$B$1*(1-((2*B396-Params!$C$16)/Params!$C$16)^2)</f>
        <v>10.588171377777778</v>
      </c>
      <c r="D396">
        <f t="shared" si="13"/>
        <v>11.031795988080525</v>
      </c>
      <c r="E396">
        <f>VLOOKUP(B396*Params!$C$18*0.01,$B$4:$D$1004,3)</f>
        <v>0.47674892365568056</v>
      </c>
      <c r="F396">
        <f>(D396-E396)/(Params!$C$17*0.01)</f>
        <v>13.193808830531054</v>
      </c>
      <c r="G396">
        <f t="shared" si="12"/>
        <v>137.2</v>
      </c>
    </row>
    <row r="397" spans="1:7" ht="12.75">
      <c r="A397">
        <v>393</v>
      </c>
      <c r="B397">
        <f>Params!$C$16*A397/1000</f>
        <v>137.55</v>
      </c>
      <c r="C397">
        <f>(Params!$C$14*(Params!$C$16-B397)/Params!$C$16)+$B$1*(1-((2*B397-Params!$C$16)/Params!$C$16)^2)</f>
        <v>10.576044266666667</v>
      </c>
      <c r="D397">
        <f t="shared" si="13"/>
        <v>11.064870684150529</v>
      </c>
      <c r="E397">
        <f>VLOOKUP(B397*Params!$C$18*0.01,$B$4:$D$1004,3)</f>
        <v>0.47674892365568056</v>
      </c>
      <c r="F397">
        <f>(D397-E397)/(Params!$C$17*0.01)</f>
        <v>13.23515220061856</v>
      </c>
      <c r="G397">
        <f t="shared" si="12"/>
        <v>137.55</v>
      </c>
    </row>
    <row r="398" spans="1:7" ht="12.75">
      <c r="A398">
        <v>394</v>
      </c>
      <c r="B398">
        <f>Params!$C$16*A398/1000</f>
        <v>137.9</v>
      </c>
      <c r="C398">
        <f>(Params!$C$14*(Params!$C$16-B398)/Params!$C$16)+$B$1*(1-((2*B398-Params!$C$16)/Params!$C$16)^2)</f>
        <v>10.563899733333333</v>
      </c>
      <c r="D398">
        <f t="shared" si="13"/>
        <v>11.097983354647669</v>
      </c>
      <c r="E398">
        <f>VLOOKUP(B398*Params!$C$18*0.01,$B$4:$D$1004,3)</f>
        <v>0.47674892365568056</v>
      </c>
      <c r="F398">
        <f>(D398-E398)/(Params!$C$17*0.01)</f>
        <v>13.276543038739984</v>
      </c>
      <c r="G398">
        <f t="shared" si="12"/>
        <v>137.9</v>
      </c>
    </row>
    <row r="399" spans="1:7" ht="12.75">
      <c r="A399">
        <v>395</v>
      </c>
      <c r="B399">
        <f>Params!$C$16*A399/1000</f>
        <v>138.25</v>
      </c>
      <c r="C399">
        <f>(Params!$C$14*(Params!$C$16-B399)/Params!$C$16)+$B$1*(1-((2*B399-Params!$C$16)/Params!$C$16)^2)</f>
        <v>10.551737777777777</v>
      </c>
      <c r="D399">
        <f t="shared" si="13"/>
        <v>11.131134141576629</v>
      </c>
      <c r="E399">
        <f>VLOOKUP(B399*Params!$C$18*0.01,$B$4:$D$1004,3)</f>
        <v>0.47674892365568056</v>
      </c>
      <c r="F399">
        <f>(D399-E399)/(Params!$C$17*0.01)</f>
        <v>13.317981522401185</v>
      </c>
      <c r="G399">
        <f t="shared" si="12"/>
        <v>138.25</v>
      </c>
    </row>
    <row r="400" spans="1:7" ht="12.75">
      <c r="A400">
        <v>396</v>
      </c>
      <c r="B400">
        <f>Params!$C$16*A400/1000</f>
        <v>138.6</v>
      </c>
      <c r="C400">
        <f>(Params!$C$14*(Params!$C$16-B400)/Params!$C$16)+$B$1*(1-((2*B400-Params!$C$16)/Params!$C$16)^2)</f>
        <v>10.539558399999999</v>
      </c>
      <c r="D400">
        <f t="shared" si="13"/>
        <v>11.16432318762196</v>
      </c>
      <c r="E400">
        <f>VLOOKUP(B400*Params!$C$18*0.01,$B$4:$D$1004,3)</f>
        <v>0.47674892365568056</v>
      </c>
      <c r="F400">
        <f>(D400-E400)/(Params!$C$17*0.01)</f>
        <v>13.359467829957849</v>
      </c>
      <c r="G400">
        <f t="shared" si="12"/>
        <v>138.6</v>
      </c>
    </row>
    <row r="401" spans="1:7" ht="12.75">
      <c r="A401">
        <v>397</v>
      </c>
      <c r="B401">
        <f>Params!$C$16*A401/1000</f>
        <v>138.95</v>
      </c>
      <c r="C401">
        <f>(Params!$C$14*(Params!$C$16-B401)/Params!$C$16)+$B$1*(1-((2*B401-Params!$C$16)/Params!$C$16)^2)</f>
        <v>10.527361599999999</v>
      </c>
      <c r="D401">
        <f t="shared" si="13"/>
        <v>11.197550636152641</v>
      </c>
      <c r="E401">
        <f>VLOOKUP(B401*Params!$C$18*0.01,$B$4:$D$1004,3)</f>
        <v>0.47674892365568056</v>
      </c>
      <c r="F401">
        <f>(D401-E401)/(Params!$C$17*0.01)</f>
        <v>13.4010021406212</v>
      </c>
      <c r="G401">
        <f t="shared" si="12"/>
        <v>138.95</v>
      </c>
    </row>
    <row r="402" spans="1:7" ht="12.75">
      <c r="A402">
        <v>398</v>
      </c>
      <c r="B402">
        <f>Params!$C$16*A402/1000</f>
        <v>139.3</v>
      </c>
      <c r="C402">
        <f>(Params!$C$14*(Params!$C$16-B402)/Params!$C$16)+$B$1*(1-((2*B402-Params!$C$16)/Params!$C$16)^2)</f>
        <v>10.515147377777776</v>
      </c>
      <c r="D402">
        <f t="shared" si="13"/>
        <v>11.230816631226674</v>
      </c>
      <c r="E402">
        <f>VLOOKUP(B402*Params!$C$18*0.01,$B$4:$D$1004,3)</f>
        <v>0.47674892365568056</v>
      </c>
      <c r="F402">
        <f>(D402-E402)/(Params!$C$17*0.01)</f>
        <v>13.44258463446374</v>
      </c>
      <c r="G402">
        <f t="shared" si="12"/>
        <v>139.3</v>
      </c>
    </row>
    <row r="403" spans="1:7" ht="12.75">
      <c r="A403">
        <v>399</v>
      </c>
      <c r="B403">
        <f>Params!$C$16*A403/1000</f>
        <v>139.65</v>
      </c>
      <c r="C403">
        <f>(Params!$C$14*(Params!$C$16-B403)/Params!$C$16)+$B$1*(1-((2*B403-Params!$C$16)/Params!$C$16)^2)</f>
        <v>10.502915733333333</v>
      </c>
      <c r="D403">
        <f t="shared" si="13"/>
        <v>11.264121317595702</v>
      </c>
      <c r="E403">
        <f>VLOOKUP(B403*Params!$C$18*0.01,$B$4:$D$1004,3)</f>
        <v>0.47674892365568056</v>
      </c>
      <c r="F403">
        <f>(D403-E403)/(Params!$C$17*0.01)</f>
        <v>13.484215492425026</v>
      </c>
      <c r="G403">
        <f t="shared" si="12"/>
        <v>139.65</v>
      </c>
    </row>
    <row r="404" spans="1:7" ht="12.75">
      <c r="A404">
        <v>400</v>
      </c>
      <c r="B404">
        <f>Params!$C$16*A404/1000</f>
        <v>140</v>
      </c>
      <c r="C404">
        <f>(Params!$C$14*(Params!$C$16-B404)/Params!$C$16)+$B$1*(1-((2*B404-Params!$C$16)/Params!$C$16)^2)</f>
        <v>10.490666666666666</v>
      </c>
      <c r="D404">
        <f t="shared" si="13"/>
        <v>11.297464840709699</v>
      </c>
      <c r="E404">
        <f>VLOOKUP(B404*Params!$C$18*0.01,$B$4:$D$1004,3)</f>
        <v>0.5019404655854011</v>
      </c>
      <c r="F404">
        <f>(D404-E404)/(Params!$C$17*0.01)</f>
        <v>13.494405468905372</v>
      </c>
      <c r="G404">
        <f t="shared" si="12"/>
        <v>140</v>
      </c>
    </row>
    <row r="405" spans="1:7" ht="12.75">
      <c r="A405">
        <v>401</v>
      </c>
      <c r="B405">
        <f>Params!$C$16*A405/1000</f>
        <v>140.35</v>
      </c>
      <c r="C405">
        <f>(Params!$C$14*(Params!$C$16-B405)/Params!$C$16)+$B$1*(1-((2*B405-Params!$C$16)/Params!$C$16)^2)</f>
        <v>10.478400177777777</v>
      </c>
      <c r="D405">
        <f t="shared" si="13"/>
        <v>11.330847346721665</v>
      </c>
      <c r="E405">
        <f>VLOOKUP(B405*Params!$C$18*0.01,$B$4:$D$1004,3)</f>
        <v>0.5019404655854011</v>
      </c>
      <c r="F405">
        <f>(D405-E405)/(Params!$C$17*0.01)</f>
        <v>13.53613360142033</v>
      </c>
      <c r="G405">
        <f t="shared" si="12"/>
        <v>140.35</v>
      </c>
    </row>
    <row r="406" spans="1:7" ht="12.75">
      <c r="A406">
        <v>402</v>
      </c>
      <c r="B406">
        <f>Params!$C$16*A406/1000</f>
        <v>140.7</v>
      </c>
      <c r="C406">
        <f>(Params!$C$14*(Params!$C$16-B406)/Params!$C$16)+$B$1*(1-((2*B406-Params!$C$16)/Params!$C$16)^2)</f>
        <v>10.466116266666669</v>
      </c>
      <c r="D406">
        <f t="shared" si="13"/>
        <v>11.36426898249238</v>
      </c>
      <c r="E406">
        <f>VLOOKUP(B406*Params!$C$18*0.01,$B$4:$D$1004,3)</f>
        <v>0.5019404655854011</v>
      </c>
      <c r="F406">
        <f>(D406-E406)/(Params!$C$17*0.01)</f>
        <v>13.577910646133724</v>
      </c>
      <c r="G406">
        <f t="shared" si="12"/>
        <v>140.7</v>
      </c>
    </row>
    <row r="407" spans="1:7" ht="12.75">
      <c r="A407">
        <v>403</v>
      </c>
      <c r="B407">
        <f>Params!$C$16*A407/1000</f>
        <v>141.05</v>
      </c>
      <c r="C407">
        <f>(Params!$C$14*(Params!$C$16-B407)/Params!$C$16)+$B$1*(1-((2*B407-Params!$C$16)/Params!$C$16)^2)</f>
        <v>10.453814933333332</v>
      </c>
      <c r="D407">
        <f t="shared" si="13"/>
        <v>11.397729895595194</v>
      </c>
      <c r="E407">
        <f>VLOOKUP(B407*Params!$C$18*0.01,$B$4:$D$1004,3)</f>
        <v>0.5019404655854011</v>
      </c>
      <c r="F407">
        <f>(D407-E407)/(Params!$C$17*0.01)</f>
        <v>13.619736787512242</v>
      </c>
      <c r="G407">
        <f t="shared" si="12"/>
        <v>141.05</v>
      </c>
    </row>
    <row r="408" spans="1:7" ht="12.75">
      <c r="A408">
        <v>404</v>
      </c>
      <c r="B408">
        <f>Params!$C$16*A408/1000</f>
        <v>141.4</v>
      </c>
      <c r="C408">
        <f>(Params!$C$14*(Params!$C$16-B408)/Params!$C$16)+$B$1*(1-((2*B408-Params!$C$16)/Params!$C$16)^2)</f>
        <v>10.441496177777777</v>
      </c>
      <c r="D408">
        <f t="shared" si="13"/>
        <v>11.431230234320841</v>
      </c>
      <c r="E408">
        <f>VLOOKUP(B408*Params!$C$18*0.01,$B$4:$D$1004,3)</f>
        <v>0.5019404655854011</v>
      </c>
      <c r="F408">
        <f>(D408-E408)/(Params!$C$17*0.01)</f>
        <v>13.6616122109193</v>
      </c>
      <c r="G408">
        <f t="shared" si="12"/>
        <v>141.4</v>
      </c>
    </row>
    <row r="409" spans="1:7" ht="12.75">
      <c r="A409">
        <v>405</v>
      </c>
      <c r="B409">
        <f>Params!$C$16*A409/1000</f>
        <v>141.75</v>
      </c>
      <c r="C409">
        <f>(Params!$C$14*(Params!$C$16-B409)/Params!$C$16)+$B$1*(1-((2*B409-Params!$C$16)/Params!$C$16)^2)</f>
        <v>10.42916</v>
      </c>
      <c r="D409">
        <f t="shared" si="13"/>
        <v>11.464770147682325</v>
      </c>
      <c r="E409">
        <f>VLOOKUP(B409*Params!$C$18*0.01,$B$4:$D$1004,3)</f>
        <v>0.5019404655854011</v>
      </c>
      <c r="F409">
        <f>(D409-E409)/(Params!$C$17*0.01)</f>
        <v>13.703537102621155</v>
      </c>
      <c r="G409">
        <f t="shared" si="12"/>
        <v>141.75</v>
      </c>
    </row>
    <row r="410" spans="1:7" ht="12.75">
      <c r="A410">
        <v>406</v>
      </c>
      <c r="B410">
        <f>Params!$C$16*A410/1000</f>
        <v>142.1</v>
      </c>
      <c r="C410">
        <f>(Params!$C$14*(Params!$C$16-B410)/Params!$C$16)+$B$1*(1-((2*B410-Params!$C$16)/Params!$C$16)^2)</f>
        <v>10.416806399999999</v>
      </c>
      <c r="D410">
        <f t="shared" si="13"/>
        <v>11.49834978541982</v>
      </c>
      <c r="E410">
        <f>VLOOKUP(B410*Params!$C$18*0.01,$B$4:$D$1004,3)</f>
        <v>0.5019404655854011</v>
      </c>
      <c r="F410">
        <f>(D410-E410)/(Params!$C$17*0.01)</f>
        <v>13.745511649793022</v>
      </c>
      <c r="G410">
        <f t="shared" si="12"/>
        <v>142.1</v>
      </c>
    </row>
    <row r="411" spans="1:7" ht="12.75">
      <c r="A411">
        <v>407</v>
      </c>
      <c r="B411">
        <f>Params!$C$16*A411/1000</f>
        <v>142.45</v>
      </c>
      <c r="C411">
        <f>(Params!$C$14*(Params!$C$16-B411)/Params!$C$16)+$B$1*(1-((2*B411-Params!$C$16)/Params!$C$16)^2)</f>
        <v>10.404435377777778</v>
      </c>
      <c r="D411">
        <f t="shared" si="13"/>
        <v>11.531969298005619</v>
      </c>
      <c r="E411">
        <f>VLOOKUP(B411*Params!$C$18*0.01,$B$4:$D$1004,3)</f>
        <v>0.5019404655854011</v>
      </c>
      <c r="F411">
        <f>(D411-E411)/(Params!$C$17*0.01)</f>
        <v>13.787536040525271</v>
      </c>
      <c r="G411">
        <f t="shared" si="12"/>
        <v>142.45</v>
      </c>
    </row>
    <row r="412" spans="1:7" ht="12.75">
      <c r="A412">
        <v>408</v>
      </c>
      <c r="B412">
        <f>Params!$C$16*A412/1000</f>
        <v>142.8</v>
      </c>
      <c r="C412">
        <f>(Params!$C$14*(Params!$C$16-B412)/Params!$C$16)+$B$1*(1-((2*B412-Params!$C$16)/Params!$C$16)^2)</f>
        <v>10.392046933333331</v>
      </c>
      <c r="D412">
        <f t="shared" si="13"/>
        <v>11.565628836649134</v>
      </c>
      <c r="E412">
        <f>VLOOKUP(B412*Params!$C$18*0.01,$B$4:$D$1004,3)</f>
        <v>0.5019404655854011</v>
      </c>
      <c r="F412">
        <f>(D412-E412)/(Params!$C$17*0.01)</f>
        <v>13.829610463829667</v>
      </c>
      <c r="G412">
        <f t="shared" si="12"/>
        <v>142.8</v>
      </c>
    </row>
    <row r="413" spans="1:7" ht="12.75">
      <c r="A413">
        <v>409</v>
      </c>
      <c r="B413">
        <f>Params!$C$16*A413/1000</f>
        <v>143.15</v>
      </c>
      <c r="C413">
        <f>(Params!$C$14*(Params!$C$16-B413)/Params!$C$16)+$B$1*(1-((2*B413-Params!$C$16)/Params!$C$16)^2)</f>
        <v>10.379641066666668</v>
      </c>
      <c r="D413">
        <f t="shared" si="13"/>
        <v>11.599328553301916</v>
      </c>
      <c r="E413">
        <f>VLOOKUP(B413*Params!$C$18*0.01,$B$4:$D$1004,3)</f>
        <v>0.5019404655854011</v>
      </c>
      <c r="F413">
        <f>(D413-E413)/(Params!$C$17*0.01)</f>
        <v>13.871735109645643</v>
      </c>
      <c r="G413">
        <f t="shared" si="12"/>
        <v>143.15</v>
      </c>
    </row>
    <row r="414" spans="1:7" ht="12.75">
      <c r="A414">
        <v>410</v>
      </c>
      <c r="B414">
        <f>Params!$C$16*A414/1000</f>
        <v>143.5</v>
      </c>
      <c r="C414">
        <f>(Params!$C$14*(Params!$C$16-B414)/Params!$C$16)+$B$1*(1-((2*B414-Params!$C$16)/Params!$C$16)^2)</f>
        <v>10.367217777777778</v>
      </c>
      <c r="D414">
        <f t="shared" si="13"/>
        <v>11.633068600662746</v>
      </c>
      <c r="E414">
        <f>VLOOKUP(B414*Params!$C$18*0.01,$B$4:$D$1004,3)</f>
        <v>0.5019404655854011</v>
      </c>
      <c r="F414">
        <f>(D414-E414)/(Params!$C$17*0.01)</f>
        <v>13.91391016884668</v>
      </c>
      <c r="G414">
        <f t="shared" si="12"/>
        <v>143.5</v>
      </c>
    </row>
    <row r="415" spans="1:7" ht="12.75">
      <c r="A415">
        <v>411</v>
      </c>
      <c r="B415">
        <f>Params!$C$16*A415/1000</f>
        <v>143.85</v>
      </c>
      <c r="C415">
        <f>(Params!$C$14*(Params!$C$16-B415)/Params!$C$16)+$B$1*(1-((2*B415-Params!$C$16)/Params!$C$16)^2)</f>
        <v>10.354777066666667</v>
      </c>
      <c r="D415">
        <f t="shared" si="13"/>
        <v>11.666849132182744</v>
      </c>
      <c r="E415">
        <f>VLOOKUP(B415*Params!$C$18*0.01,$B$4:$D$1004,3)</f>
        <v>0.5019404655854011</v>
      </c>
      <c r="F415">
        <f>(D415-E415)/(Params!$C$17*0.01)</f>
        <v>13.956135833246679</v>
      </c>
      <c r="G415">
        <f t="shared" si="12"/>
        <v>143.85</v>
      </c>
    </row>
    <row r="416" spans="1:7" ht="12.75">
      <c r="A416">
        <v>412</v>
      </c>
      <c r="B416">
        <f>Params!$C$16*A416/1000</f>
        <v>144.2</v>
      </c>
      <c r="C416">
        <f>(Params!$C$14*(Params!$C$16-B416)/Params!$C$16)+$B$1*(1-((2*B416-Params!$C$16)/Params!$C$16)^2)</f>
        <v>10.342318933333335</v>
      </c>
      <c r="D416">
        <f t="shared" si="13"/>
        <v>11.700670302070538</v>
      </c>
      <c r="E416">
        <f>VLOOKUP(B416*Params!$C$18*0.01,$B$4:$D$1004,3)</f>
        <v>0.5019404655854011</v>
      </c>
      <c r="F416">
        <f>(D416-E416)/(Params!$C$17*0.01)</f>
        <v>13.998412295606421</v>
      </c>
      <c r="G416">
        <f t="shared" si="12"/>
        <v>144.2</v>
      </c>
    </row>
    <row r="417" spans="1:7" ht="12.75">
      <c r="A417">
        <v>413</v>
      </c>
      <c r="B417">
        <f>Params!$C$16*A417/1000</f>
        <v>144.55</v>
      </c>
      <c r="C417">
        <f>(Params!$C$14*(Params!$C$16-B417)/Params!$C$16)+$B$1*(1-((2*B417-Params!$C$16)/Params!$C$16)^2)</f>
        <v>10.329843377777777</v>
      </c>
      <c r="D417">
        <f t="shared" si="13"/>
        <v>11.73453226529747</v>
      </c>
      <c r="E417">
        <f>VLOOKUP(B417*Params!$C$18*0.01,$B$4:$D$1004,3)</f>
        <v>0.5019404655854011</v>
      </c>
      <c r="F417">
        <f>(D417-E417)/(Params!$C$17*0.01)</f>
        <v>14.040739749640087</v>
      </c>
      <c r="G417">
        <f t="shared" si="12"/>
        <v>144.55</v>
      </c>
    </row>
    <row r="418" spans="1:7" ht="12.75">
      <c r="A418">
        <v>414</v>
      </c>
      <c r="B418">
        <f>Params!$C$16*A418/1000</f>
        <v>144.9</v>
      </c>
      <c r="C418">
        <f>(Params!$C$14*(Params!$C$16-B418)/Params!$C$16)+$B$1*(1-((2*B418-Params!$C$16)/Params!$C$16)^2)</f>
        <v>10.3173504</v>
      </c>
      <c r="D418">
        <f t="shared" si="13"/>
        <v>11.768435177602841</v>
      </c>
      <c r="E418">
        <f>VLOOKUP(B418*Params!$C$18*0.01,$B$4:$D$1004,3)</f>
        <v>0.5019404655854011</v>
      </c>
      <c r="F418">
        <f>(D418-E418)/(Params!$C$17*0.01)</f>
        <v>14.0831183900218</v>
      </c>
      <c r="G418">
        <f t="shared" si="12"/>
        <v>144.9</v>
      </c>
    </row>
    <row r="419" spans="1:7" ht="12.75">
      <c r="A419">
        <v>415</v>
      </c>
      <c r="B419">
        <f>Params!$C$16*A419/1000</f>
        <v>145.25</v>
      </c>
      <c r="C419">
        <f>(Params!$C$14*(Params!$C$16-B419)/Params!$C$16)+$B$1*(1-((2*B419-Params!$C$16)/Params!$C$16)^2)</f>
        <v>10.304839999999999</v>
      </c>
      <c r="D419">
        <f t="shared" si="13"/>
        <v>11.802379195499213</v>
      </c>
      <c r="E419">
        <f>VLOOKUP(B419*Params!$C$18*0.01,$B$4:$D$1004,3)</f>
        <v>0.5019404655854011</v>
      </c>
      <c r="F419">
        <f>(D419-E419)/(Params!$C$17*0.01)</f>
        <v>14.125548412392265</v>
      </c>
      <c r="G419">
        <f t="shared" si="12"/>
        <v>145.25</v>
      </c>
    </row>
    <row r="420" spans="1:7" ht="12.75">
      <c r="A420">
        <v>416</v>
      </c>
      <c r="B420">
        <f>Params!$C$16*A420/1000</f>
        <v>145.6</v>
      </c>
      <c r="C420">
        <f>(Params!$C$14*(Params!$C$16-B420)/Params!$C$16)+$B$1*(1-((2*B420-Params!$C$16)/Params!$C$16)^2)</f>
        <v>10.292312177777777</v>
      </c>
      <c r="D420">
        <f t="shared" si="13"/>
        <v>11.836364476277748</v>
      </c>
      <c r="E420">
        <f>VLOOKUP(B420*Params!$C$18*0.01,$B$4:$D$1004,3)</f>
        <v>0.5019404655854011</v>
      </c>
      <c r="F420">
        <f>(D420-E420)/(Params!$C$17*0.01)</f>
        <v>14.168030013365433</v>
      </c>
      <c r="G420">
        <f t="shared" si="12"/>
        <v>145.6</v>
      </c>
    </row>
    <row r="421" spans="1:7" ht="12.75">
      <c r="A421">
        <v>417</v>
      </c>
      <c r="B421">
        <f>Params!$C$16*A421/1000</f>
        <v>145.95</v>
      </c>
      <c r="C421">
        <f>(Params!$C$14*(Params!$C$16-B421)/Params!$C$16)+$B$1*(1-((2*B421-Params!$C$16)/Params!$C$16)^2)</f>
        <v>10.279766933333335</v>
      </c>
      <c r="D421">
        <f t="shared" si="13"/>
        <v>11.870391178013593</v>
      </c>
      <c r="E421">
        <f>VLOOKUP(B421*Params!$C$18*0.01,$B$4:$D$1004,3)</f>
        <v>0.5019404655854011</v>
      </c>
      <c r="F421">
        <f>(D421-E421)/(Params!$C$17*0.01)</f>
        <v>14.21056339053524</v>
      </c>
      <c r="G421">
        <f t="shared" si="12"/>
        <v>145.95</v>
      </c>
    </row>
    <row r="422" spans="1:7" ht="12.75">
      <c r="A422">
        <v>418</v>
      </c>
      <c r="B422">
        <f>Params!$C$16*A422/1000</f>
        <v>146.3</v>
      </c>
      <c r="C422">
        <f>(Params!$C$14*(Params!$C$16-B422)/Params!$C$16)+$B$1*(1-((2*B422-Params!$C$16)/Params!$C$16)^2)</f>
        <v>10.267204266666667</v>
      </c>
      <c r="D422">
        <f t="shared" si="13"/>
        <v>11.904459459571317</v>
      </c>
      <c r="E422">
        <f>VLOOKUP(B422*Params!$C$18*0.01,$B$4:$D$1004,3)</f>
        <v>0.5019404655854011</v>
      </c>
      <c r="F422">
        <f>(D422-E422)/(Params!$C$17*0.01)</f>
        <v>14.253148742482395</v>
      </c>
      <c r="G422">
        <f t="shared" si="12"/>
        <v>146.3</v>
      </c>
    </row>
    <row r="423" spans="1:7" ht="12.75">
      <c r="A423">
        <v>419</v>
      </c>
      <c r="B423">
        <f>Params!$C$16*A423/1000</f>
        <v>146.65</v>
      </c>
      <c r="C423">
        <f>(Params!$C$14*(Params!$C$16-B423)/Params!$C$16)+$B$1*(1-((2*B423-Params!$C$16)/Params!$C$16)^2)</f>
        <v>10.254624177777778</v>
      </c>
      <c r="D423">
        <f t="shared" si="13"/>
        <v>11.938569480610377</v>
      </c>
      <c r="E423">
        <f>VLOOKUP(B423*Params!$C$18*0.01,$B$4:$D$1004,3)</f>
        <v>0.5019404655854011</v>
      </c>
      <c r="F423">
        <f>(D423-E423)/(Params!$C$17*0.01)</f>
        <v>14.295786268781221</v>
      </c>
      <c r="G423">
        <f t="shared" si="12"/>
        <v>146.65</v>
      </c>
    </row>
    <row r="424" spans="1:7" ht="12.75">
      <c r="A424">
        <v>420</v>
      </c>
      <c r="B424">
        <f>Params!$C$16*A424/1000</f>
        <v>147</v>
      </c>
      <c r="C424">
        <f>(Params!$C$14*(Params!$C$16-B424)/Params!$C$16)+$B$1*(1-((2*B424-Params!$C$16)/Params!$C$16)^2)</f>
        <v>10.242026666666666</v>
      </c>
      <c r="D424">
        <f t="shared" si="13"/>
        <v>11.972721401590665</v>
      </c>
      <c r="E424">
        <f>VLOOKUP(B424*Params!$C$18*0.01,$B$4:$D$1004,3)</f>
        <v>0.5271422331768957</v>
      </c>
      <c r="F424">
        <f>(D424-E424)/(Params!$C$17*0.01)</f>
        <v>14.30697396051721</v>
      </c>
      <c r="G424">
        <f t="shared" si="12"/>
        <v>147</v>
      </c>
    </row>
    <row r="425" spans="1:7" ht="12.75">
      <c r="A425">
        <v>421</v>
      </c>
      <c r="B425">
        <f>Params!$C$16*A425/1000</f>
        <v>147.35</v>
      </c>
      <c r="C425">
        <f>(Params!$C$14*(Params!$C$16-B425)/Params!$C$16)+$B$1*(1-((2*B425-Params!$C$16)/Params!$C$16)^2)</f>
        <v>10.229411733333333</v>
      </c>
      <c r="D425">
        <f t="shared" si="13"/>
        <v>12.006915383778061</v>
      </c>
      <c r="E425">
        <f>VLOOKUP(B425*Params!$C$18*0.01,$B$4:$D$1004,3)</f>
        <v>0.5271422331768957</v>
      </c>
      <c r="F425">
        <f>(D425-E425)/(Params!$C$17*0.01)</f>
        <v>14.349716438251455</v>
      </c>
      <c r="G425">
        <f t="shared" si="12"/>
        <v>147.35</v>
      </c>
    </row>
    <row r="426" spans="1:7" ht="12.75">
      <c r="A426">
        <v>422</v>
      </c>
      <c r="B426">
        <f>Params!$C$16*A426/1000</f>
        <v>147.7</v>
      </c>
      <c r="C426">
        <f>(Params!$C$14*(Params!$C$16-B426)/Params!$C$16)+$B$1*(1-((2*B426-Params!$C$16)/Params!$C$16)^2)</f>
        <v>10.216779377777778</v>
      </c>
      <c r="D426">
        <f t="shared" si="13"/>
        <v>12.041151589250072</v>
      </c>
      <c r="E426">
        <f>VLOOKUP(B426*Params!$C$18*0.01,$B$4:$D$1004,3)</f>
        <v>0.5271422331768957</v>
      </c>
      <c r="F426">
        <f>(D426-E426)/(Params!$C$17*0.01)</f>
        <v>14.39251169509147</v>
      </c>
      <c r="G426">
        <f t="shared" si="12"/>
        <v>147.7</v>
      </c>
    </row>
    <row r="427" spans="1:7" ht="12.75">
      <c r="A427">
        <v>423</v>
      </c>
      <c r="B427">
        <f>Params!$C$16*A427/1000</f>
        <v>148.05</v>
      </c>
      <c r="C427">
        <f>(Params!$C$14*(Params!$C$16-B427)/Params!$C$16)+$B$1*(1-((2*B427-Params!$C$16)/Params!$C$16)^2)</f>
        <v>10.2041296</v>
      </c>
      <c r="D427">
        <f t="shared" si="13"/>
        <v>12.075430180901492</v>
      </c>
      <c r="E427">
        <f>VLOOKUP(B427*Params!$C$18*0.01,$B$4:$D$1004,3)</f>
        <v>0.5271422331768957</v>
      </c>
      <c r="F427">
        <f>(D427-E427)/(Params!$C$17*0.01)</f>
        <v>14.435359934655745</v>
      </c>
      <c r="G427">
        <f t="shared" si="12"/>
        <v>148.05</v>
      </c>
    </row>
    <row r="428" spans="1:7" ht="12.75">
      <c r="A428">
        <v>424</v>
      </c>
      <c r="B428">
        <f>Params!$C$16*A428/1000</f>
        <v>148.4</v>
      </c>
      <c r="C428">
        <f>(Params!$C$14*(Params!$C$16-B428)/Params!$C$16)+$B$1*(1-((2*B428-Params!$C$16)/Params!$C$16)^2)</f>
        <v>10.191462399999999</v>
      </c>
      <c r="D428">
        <f t="shared" si="13"/>
        <v>12.109751322450116</v>
      </c>
      <c r="E428">
        <f>VLOOKUP(B428*Params!$C$18*0.01,$B$4:$D$1004,3)</f>
        <v>0.5271422331768957</v>
      </c>
      <c r="F428">
        <f>(D428-E428)/(Params!$C$17*0.01)</f>
        <v>14.478261361591525</v>
      </c>
      <c r="G428">
        <f t="shared" si="12"/>
        <v>148.4</v>
      </c>
    </row>
    <row r="429" spans="1:7" ht="12.75">
      <c r="A429">
        <v>425</v>
      </c>
      <c r="B429">
        <f>Params!$C$16*A429/1000</f>
        <v>148.75</v>
      </c>
      <c r="C429">
        <f>(Params!$C$14*(Params!$C$16-B429)/Params!$C$16)+$B$1*(1-((2*B429-Params!$C$16)/Params!$C$16)^2)</f>
        <v>10.178777777777778</v>
      </c>
      <c r="D429">
        <f t="shared" si="13"/>
        <v>12.144115178442528</v>
      </c>
      <c r="E429">
        <f>VLOOKUP(B429*Params!$C$18*0.01,$B$4:$D$1004,3)</f>
        <v>0.5271422331768957</v>
      </c>
      <c r="F429">
        <f>(D429-E429)/(Params!$C$17*0.01)</f>
        <v>14.521216181582039</v>
      </c>
      <c r="G429">
        <f t="shared" si="12"/>
        <v>148.75</v>
      </c>
    </row>
    <row r="430" spans="1:7" ht="12.75">
      <c r="A430">
        <v>426</v>
      </c>
      <c r="B430">
        <f>Params!$C$16*A430/1000</f>
        <v>149.1</v>
      </c>
      <c r="C430">
        <f>(Params!$C$14*(Params!$C$16-B430)/Params!$C$16)+$B$1*(1-((2*B430-Params!$C$16)/Params!$C$16)^2)</f>
        <v>10.166075733333333</v>
      </c>
      <c r="D430">
        <f t="shared" si="13"/>
        <v>12.178521914259901</v>
      </c>
      <c r="E430">
        <f>VLOOKUP(B430*Params!$C$18*0.01,$B$4:$D$1004,3)</f>
        <v>0.5271422331768957</v>
      </c>
      <c r="F430">
        <f>(D430-E430)/(Params!$C$17*0.01)</f>
        <v>14.564224601353756</v>
      </c>
      <c r="G430">
        <f t="shared" si="12"/>
        <v>149.1</v>
      </c>
    </row>
    <row r="431" spans="1:7" ht="12.75">
      <c r="A431">
        <v>427</v>
      </c>
      <c r="B431">
        <f>Params!$C$16*A431/1000</f>
        <v>149.45</v>
      </c>
      <c r="C431">
        <f>(Params!$C$14*(Params!$C$16-B431)/Params!$C$16)+$B$1*(1-((2*B431-Params!$C$16)/Params!$C$16)^2)</f>
        <v>10.153356266666666</v>
      </c>
      <c r="D431">
        <f t="shared" si="13"/>
        <v>12.212971696123882</v>
      </c>
      <c r="E431">
        <f>VLOOKUP(B431*Params!$C$18*0.01,$B$4:$D$1004,3)</f>
        <v>0.5271422331768957</v>
      </c>
      <c r="F431">
        <f>(D431-E431)/(Params!$C$17*0.01)</f>
        <v>14.607286828683732</v>
      </c>
      <c r="G431">
        <f t="shared" si="12"/>
        <v>149.45</v>
      </c>
    </row>
    <row r="432" spans="1:7" ht="12.75">
      <c r="A432">
        <v>428</v>
      </c>
      <c r="B432">
        <f>Params!$C$16*A432/1000</f>
        <v>149.8</v>
      </c>
      <c r="C432">
        <f>(Params!$C$14*(Params!$C$16-B432)/Params!$C$16)+$B$1*(1-((2*B432-Params!$C$16)/Params!$C$16)^2)</f>
        <v>10.140619377777776</v>
      </c>
      <c r="D432">
        <f t="shared" si="13"/>
        <v>12.2474646911025</v>
      </c>
      <c r="E432">
        <f>VLOOKUP(B432*Params!$C$18*0.01,$B$4:$D$1004,3)</f>
        <v>0.5271422331768957</v>
      </c>
      <c r="F432">
        <f>(D432-E432)/(Params!$C$17*0.01)</f>
        <v>14.650403072407006</v>
      </c>
      <c r="G432">
        <f t="shared" si="12"/>
        <v>149.8</v>
      </c>
    </row>
    <row r="433" spans="1:7" ht="12.75">
      <c r="A433">
        <v>429</v>
      </c>
      <c r="B433">
        <f>Params!$C$16*A433/1000</f>
        <v>150.15</v>
      </c>
      <c r="C433">
        <f>(Params!$C$14*(Params!$C$16-B433)/Params!$C$16)+$B$1*(1-((2*B433-Params!$C$16)/Params!$C$16)^2)</f>
        <v>10.127865066666667</v>
      </c>
      <c r="D433">
        <f t="shared" si="13"/>
        <v>12.282001067116143</v>
      </c>
      <c r="E433">
        <f>VLOOKUP(B433*Params!$C$18*0.01,$B$4:$D$1004,3)</f>
        <v>0.5271422331768957</v>
      </c>
      <c r="F433">
        <f>(D433-E433)/(Params!$C$17*0.01)</f>
        <v>14.693573542424058</v>
      </c>
      <c r="G433">
        <f t="shared" si="12"/>
        <v>150.15</v>
      </c>
    </row>
    <row r="434" spans="1:7" ht="12.75">
      <c r="A434">
        <v>430</v>
      </c>
      <c r="B434">
        <f>Params!$C$16*A434/1000</f>
        <v>150.5</v>
      </c>
      <c r="C434">
        <f>(Params!$C$14*(Params!$C$16-B434)/Params!$C$16)+$B$1*(1-((2*B434-Params!$C$16)/Params!$C$16)^2)</f>
        <v>10.115093333333334</v>
      </c>
      <c r="D434">
        <f t="shared" si="13"/>
        <v>12.316580992943585</v>
      </c>
      <c r="E434">
        <f>VLOOKUP(B434*Params!$C$18*0.01,$B$4:$D$1004,3)</f>
        <v>0.5271422331768957</v>
      </c>
      <c r="F434">
        <f>(D434-E434)/(Params!$C$17*0.01)</f>
        <v>14.736798449708362</v>
      </c>
      <c r="G434">
        <f t="shared" si="12"/>
        <v>150.5</v>
      </c>
    </row>
    <row r="435" spans="1:7" ht="12.75">
      <c r="A435">
        <v>431</v>
      </c>
      <c r="B435">
        <f>Params!$C$16*A435/1000</f>
        <v>150.85</v>
      </c>
      <c r="C435">
        <f>(Params!$C$14*(Params!$C$16-B435)/Params!$C$16)+$B$1*(1-((2*B435-Params!$C$16)/Params!$C$16)^2)</f>
        <v>10.102304177777777</v>
      </c>
      <c r="D435">
        <f t="shared" si="13"/>
        <v>12.351204638228063</v>
      </c>
      <c r="E435">
        <f>VLOOKUP(B435*Params!$C$18*0.01,$B$4:$D$1004,3)</f>
        <v>0.5271422331768957</v>
      </c>
      <c r="F435">
        <f>(D435-E435)/(Params!$C$17*0.01)</f>
        <v>14.780078006313959</v>
      </c>
      <c r="G435">
        <f t="shared" si="12"/>
        <v>150.85</v>
      </c>
    </row>
    <row r="436" spans="1:7" ht="12.75">
      <c r="A436">
        <v>432</v>
      </c>
      <c r="B436">
        <f>Params!$C$16*A436/1000</f>
        <v>151.2</v>
      </c>
      <c r="C436">
        <f>(Params!$C$14*(Params!$C$16-B436)/Params!$C$16)+$B$1*(1-((2*B436-Params!$C$16)/Params!$C$16)^2)</f>
        <v>10.089497600000001</v>
      </c>
      <c r="D436">
        <f t="shared" si="13"/>
        <v>12.385872173483405</v>
      </c>
      <c r="E436">
        <f>VLOOKUP(B436*Params!$C$18*0.01,$B$4:$D$1004,3)</f>
        <v>0.5271422331768957</v>
      </c>
      <c r="F436">
        <f>(D436-E436)/(Params!$C$17*0.01)</f>
        <v>14.823412425383134</v>
      </c>
      <c r="G436">
        <f t="shared" si="12"/>
        <v>151.2</v>
      </c>
    </row>
    <row r="437" spans="1:7" ht="12.75">
      <c r="A437">
        <v>433</v>
      </c>
      <c r="B437">
        <f>Params!$C$16*A437/1000</f>
        <v>151.55</v>
      </c>
      <c r="C437">
        <f>(Params!$C$14*(Params!$C$16-B437)/Params!$C$16)+$B$1*(1-((2*B437-Params!$C$16)/Params!$C$16)^2)</f>
        <v>10.0766736</v>
      </c>
      <c r="D437">
        <f t="shared" si="13"/>
        <v>12.42058377010022</v>
      </c>
      <c r="E437">
        <f>VLOOKUP(B437*Params!$C$18*0.01,$B$4:$D$1004,3)</f>
        <v>0.5271422331768957</v>
      </c>
      <c r="F437">
        <f>(D437-E437)/(Params!$C$17*0.01)</f>
        <v>14.866801921154154</v>
      </c>
      <c r="G437">
        <f t="shared" si="12"/>
        <v>151.55</v>
      </c>
    </row>
    <row r="438" spans="1:7" ht="12.75">
      <c r="A438">
        <v>434</v>
      </c>
      <c r="B438">
        <f>Params!$C$16*A438/1000</f>
        <v>151.9</v>
      </c>
      <c r="C438">
        <f>(Params!$C$14*(Params!$C$16-B438)/Params!$C$16)+$B$1*(1-((2*B438-Params!$C$16)/Params!$C$16)^2)</f>
        <v>10.063832177777778</v>
      </c>
      <c r="D438">
        <f t="shared" si="13"/>
        <v>12.455339600352128</v>
      </c>
      <c r="E438">
        <f>VLOOKUP(B438*Params!$C$18*0.01,$B$4:$D$1004,3)</f>
        <v>0.5271422331768957</v>
      </c>
      <c r="F438">
        <f>(D438-E438)/(Params!$C$17*0.01)</f>
        <v>14.910246708969039</v>
      </c>
      <c r="G438">
        <f t="shared" si="12"/>
        <v>151.9</v>
      </c>
    </row>
    <row r="439" spans="1:7" ht="12.75">
      <c r="A439">
        <v>435</v>
      </c>
      <c r="B439">
        <f>Params!$C$16*A439/1000</f>
        <v>152.25</v>
      </c>
      <c r="C439">
        <f>(Params!$C$14*(Params!$C$16-B439)/Params!$C$16)+$B$1*(1-((2*B439-Params!$C$16)/Params!$C$16)^2)</f>
        <v>10.050973333333333</v>
      </c>
      <c r="D439">
        <f t="shared" si="13"/>
        <v>12.490139837402062</v>
      </c>
      <c r="E439">
        <f>VLOOKUP(B439*Params!$C$18*0.01,$B$4:$D$1004,3)</f>
        <v>0.5271422331768957</v>
      </c>
      <c r="F439">
        <f>(D439-E439)/(Params!$C$17*0.01)</f>
        <v>14.953747005281457</v>
      </c>
      <c r="G439">
        <f t="shared" si="12"/>
        <v>152.25</v>
      </c>
    </row>
    <row r="440" spans="1:7" ht="12.75">
      <c r="A440">
        <v>436</v>
      </c>
      <c r="B440">
        <f>Params!$C$16*A440/1000</f>
        <v>152.6</v>
      </c>
      <c r="C440">
        <f>(Params!$C$14*(Params!$C$16-B440)/Params!$C$16)+$B$1*(1-((2*B440-Params!$C$16)/Params!$C$16)^2)</f>
        <v>10.038097066666666</v>
      </c>
      <c r="D440">
        <f t="shared" si="13"/>
        <v>12.524984655308618</v>
      </c>
      <c r="E440">
        <f>VLOOKUP(B440*Params!$C$18*0.01,$B$4:$D$1004,3)</f>
        <v>0.5271422331768957</v>
      </c>
      <c r="F440">
        <f>(D440-E440)/(Params!$C$17*0.01)</f>
        <v>14.997303027664652</v>
      </c>
      <c r="G440">
        <f t="shared" si="12"/>
        <v>152.6</v>
      </c>
    </row>
    <row r="441" spans="1:7" ht="12.75">
      <c r="A441">
        <v>437</v>
      </c>
      <c r="B441">
        <f>Params!$C$16*A441/1000</f>
        <v>152.95</v>
      </c>
      <c r="C441">
        <f>(Params!$C$14*(Params!$C$16-B441)/Params!$C$16)+$B$1*(1-((2*B441-Params!$C$16)/Params!$C$16)^2)</f>
        <v>10.025203377777778</v>
      </c>
      <c r="D441">
        <f t="shared" si="13"/>
        <v>12.559874229032458</v>
      </c>
      <c r="E441">
        <f>VLOOKUP(B441*Params!$C$18*0.01,$B$4:$D$1004,3)</f>
        <v>0.5271422331768957</v>
      </c>
      <c r="F441">
        <f>(D441-E441)/(Params!$C$17*0.01)</f>
        <v>15.04091499481945</v>
      </c>
      <c r="G441">
        <f t="shared" si="12"/>
        <v>152.95</v>
      </c>
    </row>
    <row r="442" spans="1:7" ht="12.75">
      <c r="A442">
        <v>438</v>
      </c>
      <c r="B442">
        <f>Params!$C$16*A442/1000</f>
        <v>153.3</v>
      </c>
      <c r="C442">
        <f>(Params!$C$14*(Params!$C$16-B442)/Params!$C$16)+$B$1*(1-((2*B442-Params!$C$16)/Params!$C$16)^2)</f>
        <v>10.012292266666666</v>
      </c>
      <c r="D442">
        <f t="shared" si="13"/>
        <v>12.594808734442774</v>
      </c>
      <c r="E442">
        <f>VLOOKUP(B442*Params!$C$18*0.01,$B$4:$D$1004,3)</f>
        <v>0.5271422331768957</v>
      </c>
      <c r="F442">
        <f>(D442-E442)/(Params!$C$17*0.01)</f>
        <v>15.084583126582347</v>
      </c>
      <c r="G442">
        <f t="shared" si="12"/>
        <v>153.3</v>
      </c>
    </row>
    <row r="443" spans="1:7" ht="12.75">
      <c r="A443">
        <v>439</v>
      </c>
      <c r="B443">
        <f>Params!$C$16*A443/1000</f>
        <v>153.65</v>
      </c>
      <c r="C443">
        <f>(Params!$C$14*(Params!$C$16-B443)/Params!$C$16)+$B$1*(1-((2*B443-Params!$C$16)/Params!$C$16)^2)</f>
        <v>9.999363733333333</v>
      </c>
      <c r="D443">
        <f t="shared" si="13"/>
        <v>12.629788348323803</v>
      </c>
      <c r="E443">
        <f>VLOOKUP(B443*Params!$C$18*0.01,$B$4:$D$1004,3)</f>
        <v>0.5271422331768957</v>
      </c>
      <c r="F443">
        <f>(D443-E443)/(Params!$C$17*0.01)</f>
        <v>15.128307643933633</v>
      </c>
      <c r="G443">
        <f t="shared" si="12"/>
        <v>153.65</v>
      </c>
    </row>
    <row r="444" spans="1:7" ht="12.75">
      <c r="A444">
        <v>440</v>
      </c>
      <c r="B444">
        <f>Params!$C$16*A444/1000</f>
        <v>154</v>
      </c>
      <c r="C444">
        <f>(Params!$C$14*(Params!$C$16-B444)/Params!$C$16)+$B$1*(1-((2*B444-Params!$C$16)/Params!$C$16)^2)</f>
        <v>9.986417777777778</v>
      </c>
      <c r="D444">
        <f t="shared" si="13"/>
        <v>12.664813248381417</v>
      </c>
      <c r="E444">
        <f>VLOOKUP(B444*Params!$C$18*0.01,$B$4:$D$1004,3)</f>
        <v>0.5523542663761011</v>
      </c>
      <c r="F444">
        <f>(D444-E444)/(Params!$C$17*0.01)</f>
        <v>15.140573727506645</v>
      </c>
      <c r="G444">
        <f t="shared" si="12"/>
        <v>154</v>
      </c>
    </row>
    <row r="445" spans="1:7" ht="12.75">
      <c r="A445">
        <v>441</v>
      </c>
      <c r="B445">
        <f>Params!$C$16*A445/1000</f>
        <v>154.35</v>
      </c>
      <c r="C445">
        <f>(Params!$C$14*(Params!$C$16-B445)/Params!$C$16)+$B$1*(1-((2*B445-Params!$C$16)/Params!$C$16)^2)</f>
        <v>9.9734544</v>
      </c>
      <c r="D445">
        <f t="shared" si="13"/>
        <v>12.699883613249751</v>
      </c>
      <c r="E445">
        <f>VLOOKUP(B445*Params!$C$18*0.01,$B$4:$D$1004,3)</f>
        <v>0.5523542663761011</v>
      </c>
      <c r="F445">
        <f>(D445-E445)/(Params!$C$17*0.01)</f>
        <v>15.184411683592062</v>
      </c>
      <c r="G445">
        <f t="shared" si="12"/>
        <v>154.35</v>
      </c>
    </row>
    <row r="446" spans="1:7" ht="12.75">
      <c r="A446">
        <v>442</v>
      </c>
      <c r="B446">
        <f>Params!$C$16*A446/1000</f>
        <v>154.7</v>
      </c>
      <c r="C446">
        <f>(Params!$C$14*(Params!$C$16-B446)/Params!$C$16)+$B$1*(1-((2*B446-Params!$C$16)/Params!$C$16)^2)</f>
        <v>9.9604736</v>
      </c>
      <c r="D446">
        <f t="shared" si="13"/>
        <v>12.734999622497902</v>
      </c>
      <c r="E446">
        <f>VLOOKUP(B446*Params!$C$18*0.01,$B$4:$D$1004,3)</f>
        <v>0.5523542663761011</v>
      </c>
      <c r="F446">
        <f>(D446-E446)/(Params!$C$17*0.01)</f>
        <v>15.22830669515225</v>
      </c>
      <c r="G446">
        <f t="shared" si="12"/>
        <v>154.7</v>
      </c>
    </row>
    <row r="447" spans="1:7" ht="12.75">
      <c r="A447">
        <v>443</v>
      </c>
      <c r="B447">
        <f>Params!$C$16*A447/1000</f>
        <v>155.05</v>
      </c>
      <c r="C447">
        <f>(Params!$C$14*(Params!$C$16-B447)/Params!$C$16)+$B$1*(1-((2*B447-Params!$C$16)/Params!$C$16)^2)</f>
        <v>9.947475377777778</v>
      </c>
      <c r="D447">
        <f t="shared" si="13"/>
        <v>12.77016145663669</v>
      </c>
      <c r="E447">
        <f>VLOOKUP(B447*Params!$C$18*0.01,$B$4:$D$1004,3)</f>
        <v>0.5523542663761011</v>
      </c>
      <c r="F447">
        <f>(D447-E447)/(Params!$C$17*0.01)</f>
        <v>15.272258987825735</v>
      </c>
      <c r="G447">
        <f t="shared" si="12"/>
        <v>155.05</v>
      </c>
    </row>
    <row r="448" spans="1:7" ht="12.75">
      <c r="A448">
        <v>444</v>
      </c>
      <c r="B448">
        <f>Params!$C$16*A448/1000</f>
        <v>155.4</v>
      </c>
      <c r="C448">
        <f>(Params!$C$14*(Params!$C$16-B448)/Params!$C$16)+$B$1*(1-((2*B448-Params!$C$16)/Params!$C$16)^2)</f>
        <v>9.934459733333334</v>
      </c>
      <c r="D448">
        <f t="shared" si="13"/>
        <v>12.805369297125456</v>
      </c>
      <c r="E448">
        <f>VLOOKUP(B448*Params!$C$18*0.01,$B$4:$D$1004,3)</f>
        <v>0.5523542663761011</v>
      </c>
      <c r="F448">
        <f>(D448-E448)/(Params!$C$17*0.01)</f>
        <v>15.316268788436693</v>
      </c>
      <c r="G448">
        <f t="shared" si="12"/>
        <v>155.4</v>
      </c>
    </row>
    <row r="449" spans="1:7" ht="12.75">
      <c r="A449">
        <v>445</v>
      </c>
      <c r="B449">
        <f>Params!$C$16*A449/1000</f>
        <v>155.75</v>
      </c>
      <c r="C449">
        <f>(Params!$C$14*(Params!$C$16-B449)/Params!$C$16)+$B$1*(1-((2*B449-Params!$C$16)/Params!$C$16)^2)</f>
        <v>9.921426666666665</v>
      </c>
      <c r="D449">
        <f t="shared" si="13"/>
        <v>12.840623326378967</v>
      </c>
      <c r="E449">
        <f>VLOOKUP(B449*Params!$C$18*0.01,$B$4:$D$1004,3)</f>
        <v>0.5523542663761011</v>
      </c>
      <c r="F449">
        <f>(D449-E449)/(Params!$C$17*0.01)</f>
        <v>15.360336325003582</v>
      </c>
      <c r="G449">
        <f t="shared" si="12"/>
        <v>155.75</v>
      </c>
    </row>
    <row r="450" spans="1:7" ht="12.75">
      <c r="A450">
        <v>446</v>
      </c>
      <c r="B450">
        <f>Params!$C$16*A450/1000</f>
        <v>156.1</v>
      </c>
      <c r="C450">
        <f>(Params!$C$14*(Params!$C$16-B450)/Params!$C$16)+$B$1*(1-((2*B450-Params!$C$16)/Params!$C$16)^2)</f>
        <v>9.908376177777777</v>
      </c>
      <c r="D450">
        <f t="shared" si="13"/>
        <v>12.87592372777434</v>
      </c>
      <c r="E450">
        <f>VLOOKUP(B450*Params!$C$18*0.01,$B$4:$D$1004,3)</f>
        <v>0.5523542663761011</v>
      </c>
      <c r="F450">
        <f>(D450-E450)/(Params!$C$17*0.01)</f>
        <v>15.404461826747799</v>
      </c>
      <c r="G450">
        <f t="shared" si="12"/>
        <v>156.1</v>
      </c>
    </row>
    <row r="451" spans="1:7" ht="12.75">
      <c r="A451">
        <v>447</v>
      </c>
      <c r="B451">
        <f>Params!$C$16*A451/1000</f>
        <v>156.45</v>
      </c>
      <c r="C451">
        <f>(Params!$C$14*(Params!$C$16-B451)/Params!$C$16)+$B$1*(1-((2*B451-Params!$C$16)/Params!$C$16)^2)</f>
        <v>9.895308266666667</v>
      </c>
      <c r="D451">
        <f t="shared" si="13"/>
        <v>12.911270685658048</v>
      </c>
      <c r="E451">
        <f>VLOOKUP(B451*Params!$C$18*0.01,$B$4:$D$1004,3)</f>
        <v>0.5523542663761011</v>
      </c>
      <c r="F451">
        <f>(D451-E451)/(Params!$C$17*0.01)</f>
        <v>15.448645524102433</v>
      </c>
      <c r="G451">
        <f t="shared" si="12"/>
        <v>156.45</v>
      </c>
    </row>
    <row r="452" spans="1:7" ht="12.75">
      <c r="A452">
        <v>448</v>
      </c>
      <c r="B452">
        <f>Params!$C$16*A452/1000</f>
        <v>156.8</v>
      </c>
      <c r="C452">
        <f>(Params!$C$14*(Params!$C$16-B452)/Params!$C$16)+$B$1*(1-((2*B452-Params!$C$16)/Params!$C$16)^2)</f>
        <v>9.882222933333331</v>
      </c>
      <c r="D452">
        <f t="shared" si="13"/>
        <v>12.946664385352985</v>
      </c>
      <c r="E452">
        <f>VLOOKUP(B452*Params!$C$18*0.01,$B$4:$D$1004,3)</f>
        <v>0.5523542663761011</v>
      </c>
      <c r="F452">
        <f>(D452-E452)/(Params!$C$17*0.01)</f>
        <v>15.492887648721105</v>
      </c>
      <c r="G452">
        <f t="shared" si="12"/>
        <v>156.8</v>
      </c>
    </row>
    <row r="453" spans="1:7" ht="12.75">
      <c r="A453">
        <v>449</v>
      </c>
      <c r="B453">
        <f>Params!$C$16*A453/1000</f>
        <v>157.15</v>
      </c>
      <c r="C453">
        <f>(Params!$C$14*(Params!$C$16-B453)/Params!$C$16)+$B$1*(1-((2*B453-Params!$C$16)/Params!$C$16)^2)</f>
        <v>9.869120177777777</v>
      </c>
      <c r="D453">
        <f t="shared" si="13"/>
        <v>12.982105013165592</v>
      </c>
      <c r="E453">
        <f>VLOOKUP(B453*Params!$C$18*0.01,$B$4:$D$1004,3)</f>
        <v>0.5523542663761011</v>
      </c>
      <c r="F453">
        <f>(D453-E453)/(Params!$C$17*0.01)</f>
        <v>15.537188433486863</v>
      </c>
      <c r="G453">
        <f aca="true" t="shared" si="14" ref="G453:G516">B453</f>
        <v>157.15</v>
      </c>
    </row>
    <row r="454" spans="1:7" ht="12.75">
      <c r="A454">
        <v>450</v>
      </c>
      <c r="B454">
        <f>Params!$C$16*A454/1000</f>
        <v>157.5</v>
      </c>
      <c r="C454">
        <f>(Params!$C$14*(Params!$C$16-B454)/Params!$C$16)+$B$1*(1-((2*B454-Params!$C$16)/Params!$C$16)^2)</f>
        <v>9.856</v>
      </c>
      <c r="D454">
        <f aca="true" t="shared" si="15" ref="D454:D517">D453+(B454-B453)/(0.5*(C453+C454))</f>
        <v>13.017592756393062</v>
      </c>
      <c r="E454">
        <f>VLOOKUP(B454*Params!$C$18*0.01,$B$4:$D$1004,3)</f>
        <v>0.5523542663761011</v>
      </c>
      <c r="F454">
        <f>(D454-E454)/(Params!$C$17*0.01)</f>
        <v>15.581548112521201</v>
      </c>
      <c r="G454">
        <f t="shared" si="14"/>
        <v>157.5</v>
      </c>
    </row>
    <row r="455" spans="1:7" ht="12.75">
      <c r="A455">
        <v>451</v>
      </c>
      <c r="B455">
        <f>Params!$C$16*A455/1000</f>
        <v>157.85</v>
      </c>
      <c r="C455">
        <f>(Params!$C$14*(Params!$C$16-B455)/Params!$C$16)+$B$1*(1-((2*B455-Params!$C$16)/Params!$C$16)^2)</f>
        <v>9.8428624</v>
      </c>
      <c r="D455">
        <f t="shared" si="15"/>
        <v>13.053127803330595</v>
      </c>
      <c r="E455">
        <f>VLOOKUP(B455*Params!$C$18*0.01,$B$4:$D$1004,3)</f>
        <v>0.5523542663761011</v>
      </c>
      <c r="F455">
        <f>(D455-E455)/(Params!$C$17*0.01)</f>
        <v>15.625966921193116</v>
      </c>
      <c r="G455">
        <f t="shared" si="14"/>
        <v>157.85</v>
      </c>
    </row>
    <row r="456" spans="1:7" ht="12.75">
      <c r="A456">
        <v>452</v>
      </c>
      <c r="B456">
        <f>Params!$C$16*A456/1000</f>
        <v>158.2</v>
      </c>
      <c r="C456">
        <f>(Params!$C$14*(Params!$C$16-B456)/Params!$C$16)+$B$1*(1-((2*B456-Params!$C$16)/Params!$C$16)^2)</f>
        <v>9.829707377777778</v>
      </c>
      <c r="D456">
        <f t="shared" si="15"/>
        <v>13.088710343278716</v>
      </c>
      <c r="E456">
        <f>VLOOKUP(B456*Params!$C$18*0.01,$B$4:$D$1004,3)</f>
        <v>0.5523542663761011</v>
      </c>
      <c r="F456">
        <f>(D456-E456)/(Params!$C$17*0.01)</f>
        <v>15.670445096128269</v>
      </c>
      <c r="G456">
        <f t="shared" si="14"/>
        <v>158.2</v>
      </c>
    </row>
    <row r="457" spans="1:7" ht="12.75">
      <c r="A457">
        <v>453</v>
      </c>
      <c r="B457">
        <f>Params!$C$16*A457/1000</f>
        <v>158.55</v>
      </c>
      <c r="C457">
        <f>(Params!$C$14*(Params!$C$16-B457)/Params!$C$16)+$B$1*(1-((2*B457-Params!$C$16)/Params!$C$16)^2)</f>
        <v>9.816534933333333</v>
      </c>
      <c r="D457">
        <f t="shared" si="15"/>
        <v>13.124340566550684</v>
      </c>
      <c r="E457">
        <f>VLOOKUP(B457*Params!$C$18*0.01,$B$4:$D$1004,3)</f>
        <v>0.5523542663761011</v>
      </c>
      <c r="F457">
        <f>(D457-E457)/(Params!$C$17*0.01)</f>
        <v>15.714982875218228</v>
      </c>
      <c r="G457">
        <f t="shared" si="14"/>
        <v>158.55</v>
      </c>
    </row>
    <row r="458" spans="1:7" ht="12.75">
      <c r="A458">
        <v>454</v>
      </c>
      <c r="B458">
        <f>Params!$C$16*A458/1000</f>
        <v>158.9</v>
      </c>
      <c r="C458">
        <f>(Params!$C$14*(Params!$C$16-B458)/Params!$C$16)+$B$1*(1-((2*B458-Params!$C$16)/Params!$C$16)^2)</f>
        <v>9.803345066666667</v>
      </c>
      <c r="D458">
        <f t="shared" si="15"/>
        <v>13.160018664479926</v>
      </c>
      <c r="E458">
        <f>VLOOKUP(B458*Params!$C$18*0.01,$B$4:$D$1004,3)</f>
        <v>0.5523542663761011</v>
      </c>
      <c r="F458">
        <f>(D458-E458)/(Params!$C$17*0.01)</f>
        <v>15.75958049762978</v>
      </c>
      <c r="G458">
        <f t="shared" si="14"/>
        <v>158.9</v>
      </c>
    </row>
    <row r="459" spans="1:7" ht="12.75">
      <c r="A459">
        <v>455</v>
      </c>
      <c r="B459">
        <f>Params!$C$16*A459/1000</f>
        <v>159.25</v>
      </c>
      <c r="C459">
        <f>(Params!$C$14*(Params!$C$16-B459)/Params!$C$16)+$B$1*(1-((2*B459-Params!$C$16)/Params!$C$16)^2)</f>
        <v>9.790137777777778</v>
      </c>
      <c r="D459">
        <f t="shared" si="15"/>
        <v>13.195744829427598</v>
      </c>
      <c r="E459">
        <f>VLOOKUP(B459*Params!$C$18*0.01,$B$4:$D$1004,3)</f>
        <v>0.5523542663761011</v>
      </c>
      <c r="F459">
        <f>(D459-E459)/(Params!$C$17*0.01)</f>
        <v>15.804238203814371</v>
      </c>
      <c r="G459">
        <f t="shared" si="14"/>
        <v>159.25</v>
      </c>
    </row>
    <row r="460" spans="1:7" ht="12.75">
      <c r="A460">
        <v>456</v>
      </c>
      <c r="B460">
        <f>Params!$C$16*A460/1000</f>
        <v>159.6</v>
      </c>
      <c r="C460">
        <f>(Params!$C$14*(Params!$C$16-B460)/Params!$C$16)+$B$1*(1-((2*B460-Params!$C$16)/Params!$C$16)^2)</f>
        <v>9.776913066666665</v>
      </c>
      <c r="D460">
        <f t="shared" si="15"/>
        <v>13.231519254790157</v>
      </c>
      <c r="E460">
        <f>VLOOKUP(B460*Params!$C$18*0.01,$B$4:$D$1004,3)</f>
        <v>0.5523542663761011</v>
      </c>
      <c r="F460">
        <f>(D460-E460)/(Params!$C$17*0.01)</f>
        <v>15.84895623551757</v>
      </c>
      <c r="G460">
        <f t="shared" si="14"/>
        <v>159.6</v>
      </c>
    </row>
    <row r="461" spans="1:7" ht="12.75">
      <c r="A461">
        <v>457</v>
      </c>
      <c r="B461">
        <f>Params!$C$16*A461/1000</f>
        <v>159.95</v>
      </c>
      <c r="C461">
        <f>(Params!$C$14*(Params!$C$16-B461)/Params!$C$16)+$B$1*(1-((2*B461-Params!$C$16)/Params!$C$16)^2)</f>
        <v>9.763670933333334</v>
      </c>
      <c r="D461">
        <f t="shared" si="15"/>
        <v>13.267342135007043</v>
      </c>
      <c r="E461">
        <f>VLOOKUP(B461*Params!$C$18*0.01,$B$4:$D$1004,3)</f>
        <v>0.5523542663761011</v>
      </c>
      <c r="F461">
        <f>(D461-E461)/(Params!$C$17*0.01)</f>
        <v>15.893734835788678</v>
      </c>
      <c r="G461">
        <f t="shared" si="14"/>
        <v>159.95</v>
      </c>
    </row>
    <row r="462" spans="1:7" ht="12.75">
      <c r="A462">
        <v>458</v>
      </c>
      <c r="B462">
        <f>Params!$C$16*A462/1000</f>
        <v>160.3</v>
      </c>
      <c r="C462">
        <f>(Params!$C$14*(Params!$C$16-B462)/Params!$C$16)+$B$1*(1-((2*B462-Params!$C$16)/Params!$C$16)^2)</f>
        <v>9.750411377777777</v>
      </c>
      <c r="D462">
        <f t="shared" si="15"/>
        <v>13.303213665568409</v>
      </c>
      <c r="E462">
        <f>VLOOKUP(B462*Params!$C$18*0.01,$B$4:$D$1004,3)</f>
        <v>0.5523542663761011</v>
      </c>
      <c r="F462">
        <f>(D462-E462)/(Params!$C$17*0.01)</f>
        <v>15.938574248990385</v>
      </c>
      <c r="G462">
        <f t="shared" si="14"/>
        <v>160.3</v>
      </c>
    </row>
    <row r="463" spans="1:7" ht="12.75">
      <c r="A463">
        <v>459</v>
      </c>
      <c r="B463">
        <f>Params!$C$16*A463/1000</f>
        <v>160.65</v>
      </c>
      <c r="C463">
        <f>(Params!$C$14*(Params!$C$16-B463)/Params!$C$16)+$B$1*(1-((2*B463-Params!$C$16)/Params!$C$16)^2)</f>
        <v>9.7371344</v>
      </c>
      <c r="D463">
        <f t="shared" si="15"/>
        <v>13.339134043022927</v>
      </c>
      <c r="E463">
        <f>VLOOKUP(B463*Params!$C$18*0.01,$B$4:$D$1004,3)</f>
        <v>0.5523542663761011</v>
      </c>
      <c r="F463">
        <f>(D463-E463)/(Params!$C$17*0.01)</f>
        <v>15.983474720808532</v>
      </c>
      <c r="G463">
        <f t="shared" si="14"/>
        <v>160.65</v>
      </c>
    </row>
    <row r="464" spans="1:7" ht="12.75">
      <c r="A464">
        <v>460</v>
      </c>
      <c r="B464">
        <f>Params!$C$16*A464/1000</f>
        <v>161</v>
      </c>
      <c r="C464">
        <f>(Params!$C$14*(Params!$C$16-B464)/Params!$C$16)+$B$1*(1-((2*B464-Params!$C$16)/Params!$C$16)^2)</f>
        <v>9.72384</v>
      </c>
      <c r="D464">
        <f t="shared" si="15"/>
        <v>13.375103464985683</v>
      </c>
      <c r="E464">
        <f>VLOOKUP(B464*Params!$C$18*0.01,$B$4:$D$1004,3)</f>
        <v>0.5775766052164537</v>
      </c>
      <c r="F464">
        <f>(D464-E464)/(Params!$C$17*0.01)</f>
        <v>15.996908574711536</v>
      </c>
      <c r="G464">
        <f t="shared" si="14"/>
        <v>161</v>
      </c>
    </row>
    <row r="465" spans="1:7" ht="12.75">
      <c r="A465">
        <v>461</v>
      </c>
      <c r="B465">
        <f>Params!$C$16*A465/1000</f>
        <v>161.35</v>
      </c>
      <c r="C465">
        <f>(Params!$C$14*(Params!$C$16-B465)/Params!$C$16)+$B$1*(1-((2*B465-Params!$C$16)/Params!$C$16)^2)</f>
        <v>9.710528177777777</v>
      </c>
      <c r="D465">
        <f t="shared" si="15"/>
        <v>13.411122130146119</v>
      </c>
      <c r="E465">
        <f>VLOOKUP(B465*Params!$C$18*0.01,$B$4:$D$1004,3)</f>
        <v>0.5775766052164537</v>
      </c>
      <c r="F465">
        <f>(D465-E465)/(Params!$C$17*0.01)</f>
        <v>16.04193190616208</v>
      </c>
      <c r="G465">
        <f t="shared" si="14"/>
        <v>161.35</v>
      </c>
    </row>
    <row r="466" spans="1:7" ht="12.75">
      <c r="A466">
        <v>462</v>
      </c>
      <c r="B466">
        <f>Params!$C$16*A466/1000</f>
        <v>161.7</v>
      </c>
      <c r="C466">
        <f>(Params!$C$14*(Params!$C$16-B466)/Params!$C$16)+$B$1*(1-((2*B466-Params!$C$16)/Params!$C$16)^2)</f>
        <v>9.697198933333334</v>
      </c>
      <c r="D466">
        <f t="shared" si="15"/>
        <v>13.447190238276061</v>
      </c>
      <c r="E466">
        <f>VLOOKUP(B466*Params!$C$18*0.01,$B$4:$D$1004,3)</f>
        <v>0.5775766052164537</v>
      </c>
      <c r="F466">
        <f>(D466-E466)/(Params!$C$17*0.01)</f>
        <v>16.087017041324508</v>
      </c>
      <c r="G466">
        <f t="shared" si="14"/>
        <v>161.7</v>
      </c>
    </row>
    <row r="467" spans="1:7" ht="12.75">
      <c r="A467">
        <v>463</v>
      </c>
      <c r="B467">
        <f>Params!$C$16*A467/1000</f>
        <v>162.05</v>
      </c>
      <c r="C467">
        <f>(Params!$C$14*(Params!$C$16-B467)/Params!$C$16)+$B$1*(1-((2*B467-Params!$C$16)/Params!$C$16)^2)</f>
        <v>9.683852266666666</v>
      </c>
      <c r="D467">
        <f t="shared" si="15"/>
        <v>13.483307990237835</v>
      </c>
      <c r="E467">
        <f>VLOOKUP(B467*Params!$C$18*0.01,$B$4:$D$1004,3)</f>
        <v>0.5775766052164537</v>
      </c>
      <c r="F467">
        <f>(D467-E467)/(Params!$C$17*0.01)</f>
        <v>16.132164231276725</v>
      </c>
      <c r="G467">
        <f t="shared" si="14"/>
        <v>162.05</v>
      </c>
    </row>
    <row r="468" spans="1:7" ht="12.75">
      <c r="A468">
        <v>464</v>
      </c>
      <c r="B468">
        <f>Params!$C$16*A468/1000</f>
        <v>162.4</v>
      </c>
      <c r="C468">
        <f>(Params!$C$14*(Params!$C$16-B468)/Params!$C$16)+$B$1*(1-((2*B468-Params!$C$16)/Params!$C$16)^2)</f>
        <v>9.670488177777777</v>
      </c>
      <c r="D468">
        <f t="shared" si="15"/>
        <v>13.51947558799242</v>
      </c>
      <c r="E468">
        <f>VLOOKUP(B468*Params!$C$18*0.01,$B$4:$D$1004,3)</f>
        <v>0.5775766052164537</v>
      </c>
      <c r="F468">
        <f>(D468-E468)/(Params!$C$17*0.01)</f>
        <v>16.17737372846996</v>
      </c>
      <c r="G468">
        <f t="shared" si="14"/>
        <v>162.4</v>
      </c>
    </row>
    <row r="469" spans="1:7" ht="12.75">
      <c r="A469">
        <v>465</v>
      </c>
      <c r="B469">
        <f>Params!$C$16*A469/1000</f>
        <v>162.75</v>
      </c>
      <c r="C469">
        <f>(Params!$C$14*(Params!$C$16-B469)/Params!$C$16)+$B$1*(1-((2*B469-Params!$C$16)/Params!$C$16)^2)</f>
        <v>9.657106666666667</v>
      </c>
      <c r="D469">
        <f t="shared" si="15"/>
        <v>13.555693234607732</v>
      </c>
      <c r="E469">
        <f>VLOOKUP(B469*Params!$C$18*0.01,$B$4:$D$1004,3)</f>
        <v>0.5775766052164537</v>
      </c>
      <c r="F469">
        <f>(D469-E469)/(Params!$C$17*0.01)</f>
        <v>16.222645786739097</v>
      </c>
      <c r="G469">
        <f t="shared" si="14"/>
        <v>162.75</v>
      </c>
    </row>
    <row r="470" spans="1:7" ht="12.75">
      <c r="A470">
        <v>466</v>
      </c>
      <c r="B470">
        <f>Params!$C$16*A470/1000</f>
        <v>163.1</v>
      </c>
      <c r="C470">
        <f>(Params!$C$14*(Params!$C$16-B470)/Params!$C$16)+$B$1*(1-((2*B470-Params!$C$16)/Params!$C$16)^2)</f>
        <v>9.643707733333333</v>
      </c>
      <c r="D470">
        <f t="shared" si="15"/>
        <v>13.59196113426693</v>
      </c>
      <c r="E470">
        <f>VLOOKUP(B470*Params!$C$18*0.01,$B$4:$D$1004,3)</f>
        <v>0.5775766052164537</v>
      </c>
      <c r="F470">
        <f>(D470-E470)/(Params!$C$17*0.01)</f>
        <v>16.267980661313093</v>
      </c>
      <c r="G470">
        <f t="shared" si="14"/>
        <v>163.1</v>
      </c>
    </row>
    <row r="471" spans="1:7" ht="12.75">
      <c r="A471">
        <v>467</v>
      </c>
      <c r="B471">
        <f>Params!$C$16*A471/1000</f>
        <v>163.45</v>
      </c>
      <c r="C471">
        <f>(Params!$C$14*(Params!$C$16-B471)/Params!$C$16)+$B$1*(1-((2*B471-Params!$C$16)/Params!$C$16)^2)</f>
        <v>9.630291377777779</v>
      </c>
      <c r="D471">
        <f t="shared" si="15"/>
        <v>13.628279492276837</v>
      </c>
      <c r="E471">
        <f>VLOOKUP(B471*Params!$C$18*0.01,$B$4:$D$1004,3)</f>
        <v>0.5775766052164537</v>
      </c>
      <c r="F471">
        <f>(D471-E471)/(Params!$C$17*0.01)</f>
        <v>16.313378608825477</v>
      </c>
      <c r="G471">
        <f t="shared" si="14"/>
        <v>163.45</v>
      </c>
    </row>
    <row r="472" spans="1:7" ht="12.75">
      <c r="A472">
        <v>468</v>
      </c>
      <c r="B472">
        <f>Params!$C$16*A472/1000</f>
        <v>163.8</v>
      </c>
      <c r="C472">
        <f>(Params!$C$14*(Params!$C$16-B472)/Params!$C$16)+$B$1*(1-((2*B472-Params!$C$16)/Params!$C$16)^2)</f>
        <v>9.6168576</v>
      </c>
      <c r="D472">
        <f t="shared" si="15"/>
        <v>13.664648515076435</v>
      </c>
      <c r="E472">
        <f>VLOOKUP(B472*Params!$C$18*0.01,$B$4:$D$1004,3)</f>
        <v>0.5775766052164537</v>
      </c>
      <c r="F472">
        <f>(D472-E472)/(Params!$C$17*0.01)</f>
        <v>16.358839887324976</v>
      </c>
      <c r="G472">
        <f t="shared" si="14"/>
        <v>163.8</v>
      </c>
    </row>
    <row r="473" spans="1:7" ht="12.75">
      <c r="A473">
        <v>469</v>
      </c>
      <c r="B473">
        <f>Params!$C$16*A473/1000</f>
        <v>164.15</v>
      </c>
      <c r="C473">
        <f>(Params!$C$14*(Params!$C$16-B473)/Params!$C$16)+$B$1*(1-((2*B473-Params!$C$16)/Params!$C$16)^2)</f>
        <v>9.6034064</v>
      </c>
      <c r="D473">
        <f t="shared" si="15"/>
        <v>13.701068410245409</v>
      </c>
      <c r="E473">
        <f>VLOOKUP(B473*Params!$C$18*0.01,$B$4:$D$1004,3)</f>
        <v>0.5775766052164537</v>
      </c>
      <c r="F473">
        <f>(D473-E473)/(Params!$C$17*0.01)</f>
        <v>16.404364756286192</v>
      </c>
      <c r="G473">
        <f t="shared" si="14"/>
        <v>164.15</v>
      </c>
    </row>
    <row r="474" spans="1:7" ht="12.75">
      <c r="A474">
        <v>470</v>
      </c>
      <c r="B474">
        <f>Params!$C$16*A474/1000</f>
        <v>164.5</v>
      </c>
      <c r="C474">
        <f>(Params!$C$14*(Params!$C$16-B474)/Params!$C$16)+$B$1*(1-((2*B474-Params!$C$16)/Params!$C$16)^2)</f>
        <v>9.589937777777777</v>
      </c>
      <c r="D474">
        <f t="shared" si="15"/>
        <v>13.73753938651282</v>
      </c>
      <c r="E474">
        <f>VLOOKUP(B474*Params!$C$18*0.01,$B$4:$D$1004,3)</f>
        <v>0.5775766052164537</v>
      </c>
      <c r="F474">
        <f>(D474-E474)/(Params!$C$17*0.01)</f>
        <v>16.449953476620458</v>
      </c>
      <c r="G474">
        <f t="shared" si="14"/>
        <v>164.5</v>
      </c>
    </row>
    <row r="475" spans="1:7" ht="12.75">
      <c r="A475">
        <v>471</v>
      </c>
      <c r="B475">
        <f>Params!$C$16*A475/1000</f>
        <v>164.85</v>
      </c>
      <c r="C475">
        <f>(Params!$C$14*(Params!$C$16-B475)/Params!$C$16)+$B$1*(1-((2*B475-Params!$C$16)/Params!$C$16)^2)</f>
        <v>9.576451733333332</v>
      </c>
      <c r="D475">
        <f t="shared" si="15"/>
        <v>13.774061653765825</v>
      </c>
      <c r="E475">
        <f>VLOOKUP(B475*Params!$C$18*0.01,$B$4:$D$1004,3)</f>
        <v>0.5775766052164537</v>
      </c>
      <c r="F475">
        <f>(D475-E475)/(Params!$C$17*0.01)</f>
        <v>16.495606310686714</v>
      </c>
      <c r="G475">
        <f t="shared" si="14"/>
        <v>164.85</v>
      </c>
    </row>
    <row r="476" spans="1:7" ht="12.75">
      <c r="A476">
        <v>472</v>
      </c>
      <c r="B476">
        <f>Params!$C$16*A476/1000</f>
        <v>165.2</v>
      </c>
      <c r="C476">
        <f>(Params!$C$14*(Params!$C$16-B476)/Params!$C$16)+$B$1*(1-((2*B476-Params!$C$16)/Params!$C$16)^2)</f>
        <v>9.562948266666666</v>
      </c>
      <c r="D476">
        <f t="shared" si="15"/>
        <v>13.810635423058487</v>
      </c>
      <c r="E476">
        <f>VLOOKUP(B476*Params!$C$18*0.01,$B$4:$D$1004,3)</f>
        <v>0.5775766052164537</v>
      </c>
      <c r="F476">
        <f>(D476-E476)/(Params!$C$17*0.01)</f>
        <v>16.54132352230254</v>
      </c>
      <c r="G476">
        <f t="shared" si="14"/>
        <v>165.2</v>
      </c>
    </row>
    <row r="477" spans="1:7" ht="12.75">
      <c r="A477">
        <v>473</v>
      </c>
      <c r="B477">
        <f>Params!$C$16*A477/1000</f>
        <v>165.55</v>
      </c>
      <c r="C477">
        <f>(Params!$C$14*(Params!$C$16-B477)/Params!$C$16)+$B$1*(1-((2*B477-Params!$C$16)/Params!$C$16)^2)</f>
        <v>9.549427377777777</v>
      </c>
      <c r="D477">
        <f t="shared" si="15"/>
        <v>13.84726090662068</v>
      </c>
      <c r="E477">
        <f>VLOOKUP(B477*Params!$C$18*0.01,$B$4:$D$1004,3)</f>
        <v>0.5775766052164537</v>
      </c>
      <c r="F477">
        <f>(D477-E477)/(Params!$C$17*0.01)</f>
        <v>16.587105376755282</v>
      </c>
      <c r="G477">
        <f t="shared" si="14"/>
        <v>165.55</v>
      </c>
    </row>
    <row r="478" spans="1:7" ht="12.75">
      <c r="A478">
        <v>474</v>
      </c>
      <c r="B478">
        <f>Params!$C$16*A478/1000</f>
        <v>165.9</v>
      </c>
      <c r="C478">
        <f>(Params!$C$14*(Params!$C$16-B478)/Params!$C$16)+$B$1*(1-((2*B478-Params!$C$16)/Params!$C$16)^2)</f>
        <v>9.535889066666666</v>
      </c>
      <c r="D478">
        <f t="shared" si="15"/>
        <v>13.883938317867049</v>
      </c>
      <c r="E478">
        <f>VLOOKUP(B478*Params!$C$18*0.01,$B$4:$D$1004,3)</f>
        <v>0.5775766052164537</v>
      </c>
      <c r="F478">
        <f>(D478-E478)/(Params!$C$17*0.01)</f>
        <v>16.63295214081324</v>
      </c>
      <c r="G478">
        <f t="shared" si="14"/>
        <v>165.9</v>
      </c>
    </row>
    <row r="479" spans="1:7" ht="12.75">
      <c r="A479">
        <v>475</v>
      </c>
      <c r="B479">
        <f>Params!$C$16*A479/1000</f>
        <v>166.25</v>
      </c>
      <c r="C479">
        <f>(Params!$C$14*(Params!$C$16-B479)/Params!$C$16)+$B$1*(1-((2*B479-Params!$C$16)/Params!$C$16)^2)</f>
        <v>9.522333333333332</v>
      </c>
      <c r="D479">
        <f t="shared" si="15"/>
        <v>13.920667871406103</v>
      </c>
      <c r="E479">
        <f>VLOOKUP(B479*Params!$C$18*0.01,$B$4:$D$1004,3)</f>
        <v>0.5775766052164537</v>
      </c>
      <c r="F479">
        <f>(D479-E479)/(Params!$C$17*0.01)</f>
        <v>16.67886408273706</v>
      </c>
      <c r="G479">
        <f t="shared" si="14"/>
        <v>166.25</v>
      </c>
    </row>
    <row r="480" spans="1:7" ht="12.75">
      <c r="A480">
        <v>476</v>
      </c>
      <c r="B480">
        <f>Params!$C$16*A480/1000</f>
        <v>166.6</v>
      </c>
      <c r="C480">
        <f>(Params!$C$14*(Params!$C$16-B480)/Params!$C$16)+$B$1*(1-((2*B480-Params!$C$16)/Params!$C$16)^2)</f>
        <v>9.508760177777777</v>
      </c>
      <c r="D480">
        <f t="shared" si="15"/>
        <v>13.957449783049347</v>
      </c>
      <c r="E480">
        <f>VLOOKUP(B480*Params!$C$18*0.01,$B$4:$D$1004,3)</f>
        <v>0.5775766052164537</v>
      </c>
      <c r="F480">
        <f>(D480-E480)/(Params!$C$17*0.01)</f>
        <v>16.724841472291114</v>
      </c>
      <c r="G480">
        <f t="shared" si="14"/>
        <v>166.6</v>
      </c>
    </row>
    <row r="481" spans="1:7" ht="12.75">
      <c r="A481">
        <v>477</v>
      </c>
      <c r="B481">
        <f>Params!$C$16*A481/1000</f>
        <v>166.95</v>
      </c>
      <c r="C481">
        <f>(Params!$C$14*(Params!$C$16-B481)/Params!$C$16)+$B$1*(1-((2*B481-Params!$C$16)/Params!$C$16)^2)</f>
        <v>9.4951696</v>
      </c>
      <c r="D481">
        <f t="shared" si="15"/>
        <v>13.994284269820527</v>
      </c>
      <c r="E481">
        <f>VLOOKUP(B481*Params!$C$18*0.01,$B$4:$D$1004,3)</f>
        <v>0.5775766052164537</v>
      </c>
      <c r="F481">
        <f>(D481-E481)/(Params!$C$17*0.01)</f>
        <v>16.77088458075509</v>
      </c>
      <c r="G481">
        <f t="shared" si="14"/>
        <v>166.95</v>
      </c>
    </row>
    <row r="482" spans="1:7" ht="12.75">
      <c r="A482">
        <v>478</v>
      </c>
      <c r="B482">
        <f>Params!$C$16*A482/1000</f>
        <v>167.3</v>
      </c>
      <c r="C482">
        <f>(Params!$C$14*(Params!$C$16-B482)/Params!$C$16)+$B$1*(1-((2*B482-Params!$C$16)/Params!$C$16)^2)</f>
        <v>9.4815616</v>
      </c>
      <c r="D482">
        <f t="shared" si="15"/>
        <v>14.031171549964963</v>
      </c>
      <c r="E482">
        <f>VLOOKUP(B482*Params!$C$18*0.01,$B$4:$D$1004,3)</f>
        <v>0.5775766052164537</v>
      </c>
      <c r="F482">
        <f>(D482-E482)/(Params!$C$17*0.01)</f>
        <v>16.816993680935635</v>
      </c>
      <c r="G482">
        <f t="shared" si="14"/>
        <v>167.3</v>
      </c>
    </row>
    <row r="483" spans="1:7" ht="12.75">
      <c r="A483">
        <v>479</v>
      </c>
      <c r="B483">
        <f>Params!$C$16*A483/1000</f>
        <v>167.65</v>
      </c>
      <c r="C483">
        <f>(Params!$C$14*(Params!$C$16-B483)/Params!$C$16)+$B$1*(1-((2*B483-Params!$C$16)/Params!$C$16)^2)</f>
        <v>9.467936177777778</v>
      </c>
      <c r="D483">
        <f t="shared" si="15"/>
        <v>14.068111842958949</v>
      </c>
      <c r="E483">
        <f>VLOOKUP(B483*Params!$C$18*0.01,$B$4:$D$1004,3)</f>
        <v>0.5775766052164537</v>
      </c>
      <c r="F483">
        <f>(D483-E483)/(Params!$C$17*0.01)</f>
        <v>16.86316904717812</v>
      </c>
      <c r="G483">
        <f t="shared" si="14"/>
        <v>167.65</v>
      </c>
    </row>
    <row r="484" spans="1:7" ht="12.75">
      <c r="A484">
        <v>480</v>
      </c>
      <c r="B484">
        <f>Params!$C$16*A484/1000</f>
        <v>168</v>
      </c>
      <c r="C484">
        <f>(Params!$C$14*(Params!$C$16-B484)/Params!$C$16)+$B$1*(1-((2*B484-Params!$C$16)/Params!$C$16)^2)</f>
        <v>9.454293333333332</v>
      </c>
      <c r="D484">
        <f t="shared" si="15"/>
        <v>14.105105369519281</v>
      </c>
      <c r="E484">
        <f>VLOOKUP(B484*Params!$C$18*0.01,$B$4:$D$1004,3)</f>
        <v>0.602809289819335</v>
      </c>
      <c r="F484">
        <f>(D484-E484)/(Params!$C$17*0.01)</f>
        <v>16.877870099624932</v>
      </c>
      <c r="G484">
        <f t="shared" si="14"/>
        <v>168</v>
      </c>
    </row>
    <row r="485" spans="1:7" ht="12.75">
      <c r="A485">
        <v>481</v>
      </c>
      <c r="B485">
        <f>Params!$C$16*A485/1000</f>
        <v>168.35</v>
      </c>
      <c r="C485">
        <f>(Params!$C$14*(Params!$C$16-B485)/Params!$C$16)+$B$1*(1-((2*B485-Params!$C$16)/Params!$C$16)^2)</f>
        <v>9.440633066666667</v>
      </c>
      <c r="D485">
        <f t="shared" si="15"/>
        <v>14.142152351612843</v>
      </c>
      <c r="E485">
        <f>VLOOKUP(B485*Params!$C$18*0.01,$B$4:$D$1004,3)</f>
        <v>0.602809289819335</v>
      </c>
      <c r="F485">
        <f>(D485-E485)/(Params!$C$17*0.01)</f>
        <v>16.924178827241885</v>
      </c>
      <c r="G485">
        <f t="shared" si="14"/>
        <v>168.35</v>
      </c>
    </row>
    <row r="486" spans="1:7" ht="12.75">
      <c r="A486">
        <v>482</v>
      </c>
      <c r="B486">
        <f>Params!$C$16*A486/1000</f>
        <v>168.7</v>
      </c>
      <c r="C486">
        <f>(Params!$C$14*(Params!$C$16-B486)/Params!$C$16)+$B$1*(1-((2*B486-Params!$C$16)/Params!$C$16)^2)</f>
        <v>9.426955377777778</v>
      </c>
      <c r="D486">
        <f t="shared" si="15"/>
        <v>14.179253012466303</v>
      </c>
      <c r="E486">
        <f>VLOOKUP(B486*Params!$C$18*0.01,$B$4:$D$1004,3)</f>
        <v>0.602809289819335</v>
      </c>
      <c r="F486">
        <f>(D486-E486)/(Params!$C$17*0.01)</f>
        <v>16.970554653308707</v>
      </c>
      <c r="G486">
        <f t="shared" si="14"/>
        <v>168.7</v>
      </c>
    </row>
    <row r="487" spans="1:7" ht="12.75">
      <c r="A487">
        <v>483</v>
      </c>
      <c r="B487">
        <f>Params!$C$16*A487/1000</f>
        <v>169.05</v>
      </c>
      <c r="C487">
        <f>(Params!$C$14*(Params!$C$16-B487)/Params!$C$16)+$B$1*(1-((2*B487-Params!$C$16)/Params!$C$16)^2)</f>
        <v>9.413260266666665</v>
      </c>
      <c r="D487">
        <f t="shared" si="15"/>
        <v>14.216407576575895</v>
      </c>
      <c r="E487">
        <f>VLOOKUP(B487*Params!$C$18*0.01,$B$4:$D$1004,3)</f>
        <v>0.602809289819335</v>
      </c>
      <c r="F487">
        <f>(D487-E487)/(Params!$C$17*0.01)</f>
        <v>17.0169978584457</v>
      </c>
      <c r="G487">
        <f t="shared" si="14"/>
        <v>169.05</v>
      </c>
    </row>
    <row r="488" spans="1:7" ht="12.75">
      <c r="A488">
        <v>484</v>
      </c>
      <c r="B488">
        <f>Params!$C$16*A488/1000</f>
        <v>169.4</v>
      </c>
      <c r="C488">
        <f>(Params!$C$14*(Params!$C$16-B488)/Params!$C$16)+$B$1*(1-((2*B488-Params!$C$16)/Params!$C$16)^2)</f>
        <v>9.399547733333334</v>
      </c>
      <c r="D488">
        <f t="shared" si="15"/>
        <v>14.25361626971729</v>
      </c>
      <c r="E488">
        <f>VLOOKUP(B488*Params!$C$18*0.01,$B$4:$D$1004,3)</f>
        <v>0.602809289819335</v>
      </c>
      <c r="F488">
        <f>(D488-E488)/(Params!$C$17*0.01)</f>
        <v>17.06350872487244</v>
      </c>
      <c r="G488">
        <f t="shared" si="14"/>
        <v>169.4</v>
      </c>
    </row>
    <row r="489" spans="1:7" ht="12.75">
      <c r="A489">
        <v>485</v>
      </c>
      <c r="B489">
        <f>Params!$C$16*A489/1000</f>
        <v>169.75</v>
      </c>
      <c r="C489">
        <f>(Params!$C$14*(Params!$C$16-B489)/Params!$C$16)+$B$1*(1-((2*B489-Params!$C$16)/Params!$C$16)^2)</f>
        <v>9.385817777777778</v>
      </c>
      <c r="D489">
        <f t="shared" si="15"/>
        <v>14.29087931895559</v>
      </c>
      <c r="E489">
        <f>VLOOKUP(B489*Params!$C$18*0.01,$B$4:$D$1004,3)</f>
        <v>0.602809289819335</v>
      </c>
      <c r="F489">
        <f>(D489-E489)/(Params!$C$17*0.01)</f>
        <v>17.110087536420316</v>
      </c>
      <c r="G489">
        <f t="shared" si="14"/>
        <v>169.75</v>
      </c>
    </row>
    <row r="490" spans="1:7" ht="12.75">
      <c r="A490">
        <v>486</v>
      </c>
      <c r="B490">
        <f>Params!$C$16*A490/1000</f>
        <v>170.1</v>
      </c>
      <c r="C490">
        <f>(Params!$C$14*(Params!$C$16-B490)/Params!$C$16)+$B$1*(1-((2*B490-Params!$C$16)/Params!$C$16)^2)</f>
        <v>9.3720704</v>
      </c>
      <c r="D490">
        <f t="shared" si="15"/>
        <v>14.328196952655382</v>
      </c>
      <c r="E490">
        <f>VLOOKUP(B490*Params!$C$18*0.01,$B$4:$D$1004,3)</f>
        <v>0.602809289819335</v>
      </c>
      <c r="F490">
        <f>(D490-E490)/(Params!$C$17*0.01)</f>
        <v>17.15673457854506</v>
      </c>
      <c r="G490">
        <f t="shared" si="14"/>
        <v>170.1</v>
      </c>
    </row>
    <row r="491" spans="1:7" ht="12.75">
      <c r="A491">
        <v>487</v>
      </c>
      <c r="B491">
        <f>Params!$C$16*A491/1000</f>
        <v>170.45</v>
      </c>
      <c r="C491">
        <f>(Params!$C$14*(Params!$C$16-B491)/Params!$C$16)+$B$1*(1-((2*B491-Params!$C$16)/Params!$C$16)^2)</f>
        <v>9.3583056</v>
      </c>
      <c r="D491">
        <f t="shared" si="15"/>
        <v>14.36556940049092</v>
      </c>
      <c r="E491">
        <f>VLOOKUP(B491*Params!$C$18*0.01,$B$4:$D$1004,3)</f>
        <v>0.602809289819335</v>
      </c>
      <c r="F491">
        <f>(D491-E491)/(Params!$C$17*0.01)</f>
        <v>17.20345013833948</v>
      </c>
      <c r="G491">
        <f t="shared" si="14"/>
        <v>170.45</v>
      </c>
    </row>
    <row r="492" spans="1:7" ht="12.75">
      <c r="A492">
        <v>488</v>
      </c>
      <c r="B492">
        <f>Params!$C$16*A492/1000</f>
        <v>170.8</v>
      </c>
      <c r="C492">
        <f>(Params!$C$14*(Params!$C$16-B492)/Params!$C$16)+$B$1*(1-((2*B492-Params!$C$16)/Params!$C$16)^2)</f>
        <v>9.344523377777776</v>
      </c>
      <c r="D492">
        <f t="shared" si="15"/>
        <v>14.402996893456383</v>
      </c>
      <c r="E492">
        <f>VLOOKUP(B492*Params!$C$18*0.01,$B$4:$D$1004,3)</f>
        <v>0.602809289819335</v>
      </c>
      <c r="F492">
        <f>(D492-E492)/(Params!$C$17*0.01)</f>
        <v>17.25023450454631</v>
      </c>
      <c r="G492">
        <f t="shared" si="14"/>
        <v>170.8</v>
      </c>
    </row>
    <row r="493" spans="1:7" ht="12.75">
      <c r="A493">
        <v>489</v>
      </c>
      <c r="B493">
        <f>Params!$C$16*A493/1000</f>
        <v>171.15</v>
      </c>
      <c r="C493">
        <f>(Params!$C$14*(Params!$C$16-B493)/Params!$C$16)+$B$1*(1-((2*B493-Params!$C$16)/Params!$C$16)^2)</f>
        <v>9.330723733333333</v>
      </c>
      <c r="D493">
        <f t="shared" si="15"/>
        <v>14.440479663876246</v>
      </c>
      <c r="E493">
        <f>VLOOKUP(B493*Params!$C$18*0.01,$B$4:$D$1004,3)</f>
        <v>0.602809289819335</v>
      </c>
      <c r="F493">
        <f>(D493-E493)/(Params!$C$17*0.01)</f>
        <v>17.297087967571137</v>
      </c>
      <c r="G493">
        <f t="shared" si="14"/>
        <v>171.15</v>
      </c>
    </row>
    <row r="494" spans="1:7" ht="12.75">
      <c r="A494">
        <v>490</v>
      </c>
      <c r="B494">
        <f>Params!$C$16*A494/1000</f>
        <v>171.5</v>
      </c>
      <c r="C494">
        <f>(Params!$C$14*(Params!$C$16-B494)/Params!$C$16)+$B$1*(1-((2*B494-Params!$C$16)/Params!$C$16)^2)</f>
        <v>9.316906666666666</v>
      </c>
      <c r="D494">
        <f t="shared" si="15"/>
        <v>14.47801794541576</v>
      </c>
      <c r="E494">
        <f>VLOOKUP(B494*Params!$C$18*0.01,$B$4:$D$1004,3)</f>
        <v>0.602809289819335</v>
      </c>
      <c r="F494">
        <f>(D494-E494)/(Params!$C$17*0.01)</f>
        <v>17.34401081949553</v>
      </c>
      <c r="G494">
        <f t="shared" si="14"/>
        <v>171.5</v>
      </c>
    </row>
    <row r="495" spans="1:7" ht="12.75">
      <c r="A495">
        <v>491</v>
      </c>
      <c r="B495">
        <f>Params!$C$16*A495/1000</f>
        <v>171.85</v>
      </c>
      <c r="C495">
        <f>(Params!$C$14*(Params!$C$16-B495)/Params!$C$16)+$B$1*(1-((2*B495-Params!$C$16)/Params!$C$16)^2)</f>
        <v>9.303072177777777</v>
      </c>
      <c r="D495">
        <f t="shared" si="15"/>
        <v>14.515611973091513</v>
      </c>
      <c r="E495">
        <f>VLOOKUP(B495*Params!$C$18*0.01,$B$4:$D$1004,3)</f>
        <v>0.602809289819335</v>
      </c>
      <c r="F495">
        <f>(D495-E495)/(Params!$C$17*0.01)</f>
        <v>17.39100335409022</v>
      </c>
      <c r="G495">
        <f t="shared" si="14"/>
        <v>171.85</v>
      </c>
    </row>
    <row r="496" spans="1:7" ht="12.75">
      <c r="A496">
        <v>492</v>
      </c>
      <c r="B496">
        <f>Params!$C$16*A496/1000</f>
        <v>172.2</v>
      </c>
      <c r="C496">
        <f>(Params!$C$14*(Params!$C$16-B496)/Params!$C$16)+$B$1*(1-((2*B496-Params!$C$16)/Params!$C$16)^2)</f>
        <v>9.289220266666668</v>
      </c>
      <c r="D496">
        <f t="shared" si="15"/>
        <v>14.553261983282114</v>
      </c>
      <c r="E496">
        <f>VLOOKUP(B496*Params!$C$18*0.01,$B$4:$D$1004,3)</f>
        <v>0.602809289819335</v>
      </c>
      <c r="F496">
        <f>(D496-E496)/(Params!$C$17*0.01)</f>
        <v>17.438065866828474</v>
      </c>
      <c r="G496">
        <f t="shared" si="14"/>
        <v>172.2</v>
      </c>
    </row>
    <row r="497" spans="1:7" ht="12.75">
      <c r="A497">
        <v>493</v>
      </c>
      <c r="B497">
        <f>Params!$C$16*A497/1000</f>
        <v>172.55</v>
      </c>
      <c r="C497">
        <f>(Params!$C$14*(Params!$C$16-B497)/Params!$C$16)+$B$1*(1-((2*B497-Params!$C$16)/Params!$C$16)^2)</f>
        <v>9.275350933333332</v>
      </c>
      <c r="D497">
        <f t="shared" si="15"/>
        <v>14.590968213738977</v>
      </c>
      <c r="E497">
        <f>VLOOKUP(B497*Params!$C$18*0.01,$B$4:$D$1004,3)</f>
        <v>0.602809289819335</v>
      </c>
      <c r="F497">
        <f>(D497-E497)/(Params!$C$17*0.01)</f>
        <v>17.485198654899552</v>
      </c>
      <c r="G497">
        <f t="shared" si="14"/>
        <v>172.55</v>
      </c>
    </row>
    <row r="498" spans="1:7" ht="12.75">
      <c r="A498">
        <v>494</v>
      </c>
      <c r="B498">
        <f>Params!$C$16*A498/1000</f>
        <v>172.9</v>
      </c>
      <c r="C498">
        <f>(Params!$C$14*(Params!$C$16-B498)/Params!$C$16)+$B$1*(1-((2*B498-Params!$C$16)/Params!$C$16)^2)</f>
        <v>9.261464177777778</v>
      </c>
      <c r="D498">
        <f t="shared" si="15"/>
        <v>14.628730903597193</v>
      </c>
      <c r="E498">
        <f>VLOOKUP(B498*Params!$C$18*0.01,$B$4:$D$1004,3)</f>
        <v>0.602809289819335</v>
      </c>
      <c r="F498">
        <f>(D498-E498)/(Params!$C$17*0.01)</f>
        <v>17.53240201722232</v>
      </c>
      <c r="G498">
        <f t="shared" si="14"/>
        <v>172.9</v>
      </c>
    </row>
    <row r="499" spans="1:7" ht="12.75">
      <c r="A499">
        <v>495</v>
      </c>
      <c r="B499">
        <f>Params!$C$16*A499/1000</f>
        <v>173.25</v>
      </c>
      <c r="C499">
        <f>(Params!$C$14*(Params!$C$16-B499)/Params!$C$16)+$B$1*(1-((2*B499-Params!$C$16)/Params!$C$16)^2)</f>
        <v>9.24756</v>
      </c>
      <c r="D499">
        <f t="shared" si="15"/>
        <v>14.666550293386548</v>
      </c>
      <c r="E499">
        <f>VLOOKUP(B499*Params!$C$18*0.01,$B$4:$D$1004,3)</f>
        <v>0.602809289819335</v>
      </c>
      <c r="F499">
        <f>(D499-E499)/(Params!$C$17*0.01)</f>
        <v>17.579676254459013</v>
      </c>
      <c r="G499">
        <f t="shared" si="14"/>
        <v>173.25</v>
      </c>
    </row>
    <row r="500" spans="1:7" ht="12.75">
      <c r="A500">
        <v>496</v>
      </c>
      <c r="B500">
        <f>Params!$C$16*A500/1000</f>
        <v>173.6</v>
      </c>
      <c r="C500">
        <f>(Params!$C$14*(Params!$C$16-B500)/Params!$C$16)+$B$1*(1-((2*B500-Params!$C$16)/Params!$C$16)^2)</f>
        <v>9.2336384</v>
      </c>
      <c r="D500">
        <f t="shared" si="15"/>
        <v>14.704426625042617</v>
      </c>
      <c r="E500">
        <f>VLOOKUP(B500*Params!$C$18*0.01,$B$4:$D$1004,3)</f>
        <v>0.602809289819335</v>
      </c>
      <c r="F500">
        <f>(D500-E500)/(Params!$C$17*0.01)</f>
        <v>17.6270216690291</v>
      </c>
      <c r="G500">
        <f t="shared" si="14"/>
        <v>173.6</v>
      </c>
    </row>
    <row r="501" spans="1:7" ht="12.75">
      <c r="A501">
        <v>497</v>
      </c>
      <c r="B501">
        <f>Params!$C$16*A501/1000</f>
        <v>173.95</v>
      </c>
      <c r="C501">
        <f>(Params!$C$14*(Params!$C$16-B501)/Params!$C$16)+$B$1*(1-((2*B501-Params!$C$16)/Params!$C$16)^2)</f>
        <v>9.21969937777778</v>
      </c>
      <c r="D501">
        <f t="shared" si="15"/>
        <v>14.742360141917974</v>
      </c>
      <c r="E501">
        <f>VLOOKUP(B501*Params!$C$18*0.01,$B$4:$D$1004,3)</f>
        <v>0.602809289819335</v>
      </c>
      <c r="F501">
        <f>(D501-E501)/(Params!$C$17*0.01)</f>
        <v>17.674438565123296</v>
      </c>
      <c r="G501">
        <f t="shared" si="14"/>
        <v>173.95</v>
      </c>
    </row>
    <row r="502" spans="1:7" ht="12.75">
      <c r="A502">
        <v>498</v>
      </c>
      <c r="B502">
        <f>Params!$C$16*A502/1000</f>
        <v>174.3</v>
      </c>
      <c r="C502">
        <f>(Params!$C$14*(Params!$C$16-B502)/Params!$C$16)+$B$1*(1-((2*B502-Params!$C$16)/Params!$C$16)^2)</f>
        <v>9.205742933333333</v>
      </c>
      <c r="D502">
        <f t="shared" si="15"/>
        <v>14.78035108879353</v>
      </c>
      <c r="E502">
        <f>VLOOKUP(B502*Params!$C$18*0.01,$B$4:$D$1004,3)</f>
        <v>0.602809289819335</v>
      </c>
      <c r="F502">
        <f>(D502-E502)/(Params!$C$17*0.01)</f>
        <v>17.721927248717744</v>
      </c>
      <c r="G502">
        <f t="shared" si="14"/>
        <v>174.3</v>
      </c>
    </row>
    <row r="503" spans="1:7" ht="12.75">
      <c r="A503">
        <v>499</v>
      </c>
      <c r="B503">
        <f>Params!$C$16*A503/1000</f>
        <v>174.65</v>
      </c>
      <c r="C503">
        <f>(Params!$C$14*(Params!$C$16-B503)/Params!$C$16)+$B$1*(1-((2*B503-Params!$C$16)/Params!$C$16)^2)</f>
        <v>9.191769066666666</v>
      </c>
      <c r="D503">
        <f t="shared" si="15"/>
        <v>14.818399711889958</v>
      </c>
      <c r="E503">
        <f>VLOOKUP(B503*Params!$C$18*0.01,$B$4:$D$1004,3)</f>
        <v>0.602809289819335</v>
      </c>
      <c r="F503">
        <f>(D503-E503)/(Params!$C$17*0.01)</f>
        <v>17.769488027588277</v>
      </c>
      <c r="G503">
        <f t="shared" si="14"/>
        <v>174.65</v>
      </c>
    </row>
    <row r="504" spans="1:7" ht="12.75">
      <c r="A504">
        <v>500</v>
      </c>
      <c r="B504">
        <f>Params!$C$16*A504/1000</f>
        <v>175</v>
      </c>
      <c r="C504">
        <f>(Params!$C$14*(Params!$C$16-B504)/Params!$C$16)+$B$1*(1-((2*B504-Params!$C$16)/Params!$C$16)^2)</f>
        <v>9.177777777777777</v>
      </c>
      <c r="D504">
        <f t="shared" si="15"/>
        <v>14.856506258879259</v>
      </c>
      <c r="E504">
        <f>VLOOKUP(B504*Params!$C$18*0.01,$B$4:$D$1004,3)</f>
        <v>0.6280523603945175</v>
      </c>
      <c r="F504">
        <f>(D504-E504)/(Params!$C$17*0.01)</f>
        <v>17.785567373105923</v>
      </c>
      <c r="G504">
        <f t="shared" si="14"/>
        <v>175</v>
      </c>
    </row>
    <row r="505" spans="1:7" ht="12.75">
      <c r="A505">
        <v>501</v>
      </c>
      <c r="B505">
        <f>Params!$C$16*A505/1000</f>
        <v>175.35</v>
      </c>
      <c r="C505">
        <f>(Params!$C$14*(Params!$C$16-B505)/Params!$C$16)+$B$1*(1-((2*B505-Params!$C$16)/Params!$C$16)^2)</f>
        <v>9.163769066666667</v>
      </c>
      <c r="D505">
        <f t="shared" si="15"/>
        <v>14.894670978896427</v>
      </c>
      <c r="E505">
        <f>VLOOKUP(B505*Params!$C$18*0.01,$B$4:$D$1004,3)</f>
        <v>0.6280523603945175</v>
      </c>
      <c r="F505">
        <f>(D505-E505)/(Params!$C$17*0.01)</f>
        <v>17.833273273127386</v>
      </c>
      <c r="G505">
        <f t="shared" si="14"/>
        <v>175.35</v>
      </c>
    </row>
    <row r="506" spans="1:7" ht="12.75">
      <c r="A506">
        <v>502</v>
      </c>
      <c r="B506">
        <f>Params!$C$16*A506/1000</f>
        <v>175.7</v>
      </c>
      <c r="C506">
        <f>(Params!$C$14*(Params!$C$16-B506)/Params!$C$16)+$B$1*(1-((2*B506-Params!$C$16)/Params!$C$16)^2)</f>
        <v>9.149742933333334</v>
      </c>
      <c r="D506">
        <f t="shared" si="15"/>
        <v>14.93289412255123</v>
      </c>
      <c r="E506">
        <f>VLOOKUP(B506*Params!$C$18*0.01,$B$4:$D$1004,3)</f>
        <v>0.6280523603945175</v>
      </c>
      <c r="F506">
        <f>(D506-E506)/(Params!$C$17*0.01)</f>
        <v>17.88105220269589</v>
      </c>
      <c r="G506">
        <f t="shared" si="14"/>
        <v>175.7</v>
      </c>
    </row>
    <row r="507" spans="1:7" ht="12.75">
      <c r="A507">
        <v>503</v>
      </c>
      <c r="B507">
        <f>Params!$C$16*A507/1000</f>
        <v>176.05</v>
      </c>
      <c r="C507">
        <f>(Params!$C$14*(Params!$C$16-B507)/Params!$C$16)+$B$1*(1-((2*B507-Params!$C$16)/Params!$C$16)^2)</f>
        <v>9.135699377777776</v>
      </c>
      <c r="D507">
        <f t="shared" si="15"/>
        <v>14.971175941940126</v>
      </c>
      <c r="E507">
        <f>VLOOKUP(B507*Params!$C$18*0.01,$B$4:$D$1004,3)</f>
        <v>0.6280523603945175</v>
      </c>
      <c r="F507">
        <f>(D507-E507)/(Params!$C$17*0.01)</f>
        <v>17.928904476932008</v>
      </c>
      <c r="G507">
        <f t="shared" si="14"/>
        <v>176.05</v>
      </c>
    </row>
    <row r="508" spans="1:7" ht="12.75">
      <c r="A508">
        <v>504</v>
      </c>
      <c r="B508">
        <f>Params!$C$16*A508/1000</f>
        <v>176.4</v>
      </c>
      <c r="C508">
        <f>(Params!$C$14*(Params!$C$16-B508)/Params!$C$16)+$B$1*(1-((2*B508-Params!$C$16)/Params!$C$16)^2)</f>
        <v>9.1216384</v>
      </c>
      <c r="D508">
        <f t="shared" si="15"/>
        <v>15.009516690658266</v>
      </c>
      <c r="E508">
        <f>VLOOKUP(B508*Params!$C$18*0.01,$B$4:$D$1004,3)</f>
        <v>0.6280523603945175</v>
      </c>
      <c r="F508">
        <f>(D508-E508)/(Params!$C$17*0.01)</f>
        <v>17.976830412829685</v>
      </c>
      <c r="G508">
        <f t="shared" si="14"/>
        <v>176.4</v>
      </c>
    </row>
    <row r="509" spans="1:7" ht="12.75">
      <c r="A509">
        <v>505</v>
      </c>
      <c r="B509">
        <f>Params!$C$16*A509/1000</f>
        <v>176.75</v>
      </c>
      <c r="C509">
        <f>(Params!$C$14*(Params!$C$16-B509)/Params!$C$16)+$B$1*(1-((2*B509-Params!$C$16)/Params!$C$16)^2)</f>
        <v>9.10756</v>
      </c>
      <c r="D509">
        <f t="shared" si="15"/>
        <v>15.047916623811663</v>
      </c>
      <c r="E509">
        <f>VLOOKUP(B509*Params!$C$18*0.01,$B$4:$D$1004,3)</f>
        <v>0.6280523603945175</v>
      </c>
      <c r="F509">
        <f>(D509-E509)/(Params!$C$17*0.01)</f>
        <v>18.02483032927143</v>
      </c>
      <c r="G509">
        <f t="shared" si="14"/>
        <v>176.75</v>
      </c>
    </row>
    <row r="510" spans="1:7" ht="12.75">
      <c r="A510">
        <v>506</v>
      </c>
      <c r="B510">
        <f>Params!$C$16*A510/1000</f>
        <v>177.1</v>
      </c>
      <c r="C510">
        <f>(Params!$C$14*(Params!$C$16-B510)/Params!$C$16)+$B$1*(1-((2*B510-Params!$C$16)/Params!$C$16)^2)</f>
        <v>9.093464177777777</v>
      </c>
      <c r="D510">
        <f t="shared" si="15"/>
        <v>15.08637599802944</v>
      </c>
      <c r="E510">
        <f>VLOOKUP(B510*Params!$C$18*0.01,$B$4:$D$1004,3)</f>
        <v>0.6280523603945175</v>
      </c>
      <c r="F510">
        <f>(D510-E510)/(Params!$C$17*0.01)</f>
        <v>18.072904547043652</v>
      </c>
      <c r="G510">
        <f t="shared" si="14"/>
        <v>177.1</v>
      </c>
    </row>
    <row r="511" spans="1:7" ht="12.75">
      <c r="A511">
        <v>507</v>
      </c>
      <c r="B511">
        <f>Params!$C$16*A511/1000</f>
        <v>177.45</v>
      </c>
      <c r="C511">
        <f>(Params!$C$14*(Params!$C$16-B511)/Params!$C$16)+$B$1*(1-((2*B511-Params!$C$16)/Params!$C$16)^2)</f>
        <v>9.079350933333334</v>
      </c>
      <c r="D511">
        <f t="shared" si="15"/>
        <v>15.12489507147624</v>
      </c>
      <c r="E511">
        <f>VLOOKUP(B511*Params!$C$18*0.01,$B$4:$D$1004,3)</f>
        <v>0.6280523603945175</v>
      </c>
      <c r="F511">
        <f>(D511-E511)/(Params!$C$17*0.01)</f>
        <v>18.12105338885215</v>
      </c>
      <c r="G511">
        <f t="shared" si="14"/>
        <v>177.45</v>
      </c>
    </row>
    <row r="512" spans="1:7" ht="12.75">
      <c r="A512">
        <v>508</v>
      </c>
      <c r="B512">
        <f>Params!$C$16*A512/1000</f>
        <v>177.8</v>
      </c>
      <c r="C512">
        <f>(Params!$C$14*(Params!$C$16-B512)/Params!$C$16)+$B$1*(1-((2*B512-Params!$C$16)/Params!$C$16)^2)</f>
        <v>9.065220266666666</v>
      </c>
      <c r="D512">
        <f t="shared" si="15"/>
        <v>15.16347410386473</v>
      </c>
      <c r="E512">
        <f>VLOOKUP(B512*Params!$C$18*0.01,$B$4:$D$1004,3)</f>
        <v>0.6280523603945175</v>
      </c>
      <c r="F512">
        <f>(D512-E512)/(Params!$C$17*0.01)</f>
        <v>18.16927717933776</v>
      </c>
      <c r="G512">
        <f t="shared" si="14"/>
        <v>177.8</v>
      </c>
    </row>
    <row r="513" spans="1:7" ht="12.75">
      <c r="A513">
        <v>509</v>
      </c>
      <c r="B513">
        <f>Params!$C$16*A513/1000</f>
        <v>178.15</v>
      </c>
      <c r="C513">
        <f>(Params!$C$14*(Params!$C$16-B513)/Params!$C$16)+$B$1*(1-((2*B513-Params!$C$16)/Params!$C$16)^2)</f>
        <v>9.051072177777778</v>
      </c>
      <c r="D513">
        <f t="shared" si="15"/>
        <v>15.202113356468242</v>
      </c>
      <c r="E513">
        <f>VLOOKUP(B513*Params!$C$18*0.01,$B$4:$D$1004,3)</f>
        <v>0.6280523603945175</v>
      </c>
      <c r="F513">
        <f>(D513-E513)/(Params!$C$17*0.01)</f>
        <v>18.217576245092154</v>
      </c>
      <c r="G513">
        <f t="shared" si="14"/>
        <v>178.15</v>
      </c>
    </row>
    <row r="514" spans="1:7" ht="12.75">
      <c r="A514">
        <v>510</v>
      </c>
      <c r="B514">
        <f>Params!$C$16*A514/1000</f>
        <v>178.5</v>
      </c>
      <c r="C514">
        <f>(Params!$C$14*(Params!$C$16-B514)/Params!$C$16)+$B$1*(1-((2*B514-Params!$C$16)/Params!$C$16)^2)</f>
        <v>9.036906666666667</v>
      </c>
      <c r="D514">
        <f t="shared" si="15"/>
        <v>15.240813092133568</v>
      </c>
      <c r="E514">
        <f>VLOOKUP(B514*Params!$C$18*0.01,$B$4:$D$1004,3)</f>
        <v>0.6280523603945175</v>
      </c>
      <c r="F514">
        <f>(D514-E514)/(Params!$C$17*0.01)</f>
        <v>18.265950914673812</v>
      </c>
      <c r="G514">
        <f t="shared" si="14"/>
        <v>178.5</v>
      </c>
    </row>
    <row r="515" spans="1:7" ht="12.75">
      <c r="A515">
        <v>511</v>
      </c>
      <c r="B515">
        <f>Params!$C$16*A515/1000</f>
        <v>178.85</v>
      </c>
      <c r="C515">
        <f>(Params!$C$14*(Params!$C$16-B515)/Params!$C$16)+$B$1*(1-((2*B515-Params!$C$16)/Params!$C$16)^2)</f>
        <v>9.022723733333333</v>
      </c>
      <c r="D515">
        <f t="shared" si="15"/>
        <v>15.279573575293842</v>
      </c>
      <c r="E515">
        <f>VLOOKUP(B515*Params!$C$18*0.01,$B$4:$D$1004,3)</f>
        <v>0.6280523603945175</v>
      </c>
      <c r="F515">
        <f>(D515-E515)/(Params!$C$17*0.01)</f>
        <v>18.314401518624155</v>
      </c>
      <c r="G515">
        <f t="shared" si="14"/>
        <v>178.85</v>
      </c>
    </row>
    <row r="516" spans="1:7" ht="12.75">
      <c r="A516">
        <v>512</v>
      </c>
      <c r="B516">
        <f>Params!$C$16*A516/1000</f>
        <v>179.2</v>
      </c>
      <c r="C516">
        <f>(Params!$C$14*(Params!$C$16-B516)/Params!$C$16)+$B$1*(1-((2*B516-Params!$C$16)/Params!$C$16)^2)</f>
        <v>9.008523377777777</v>
      </c>
      <c r="D516">
        <f t="shared" si="15"/>
        <v>15.318395071981591</v>
      </c>
      <c r="E516">
        <f>VLOOKUP(B516*Params!$C$18*0.01,$B$4:$D$1004,3)</f>
        <v>0.6280523603945175</v>
      </c>
      <c r="F516">
        <f>(D516-E516)/(Params!$C$17*0.01)</f>
        <v>18.36292838948384</v>
      </c>
      <c r="G516">
        <f t="shared" si="14"/>
        <v>179.2</v>
      </c>
    </row>
    <row r="517" spans="1:7" ht="12.75">
      <c r="A517">
        <v>513</v>
      </c>
      <c r="B517">
        <f>Params!$C$16*A517/1000</f>
        <v>179.55</v>
      </c>
      <c r="C517">
        <f>(Params!$C$14*(Params!$C$16-B517)/Params!$C$16)+$B$1*(1-((2*B517-Params!$C$16)/Params!$C$16)^2)</f>
        <v>8.994305599999999</v>
      </c>
      <c r="D517">
        <f t="shared" si="15"/>
        <v>15.3572778498419</v>
      </c>
      <c r="E517">
        <f>VLOOKUP(B517*Params!$C$18*0.01,$B$4:$D$1004,3)</f>
        <v>0.6280523603945175</v>
      </c>
      <c r="F517">
        <f>(D517-E517)/(Params!$C$17*0.01)</f>
        <v>18.411531861809227</v>
      </c>
      <c r="G517">
        <f aca="true" t="shared" si="16" ref="G517:G580">B517</f>
        <v>179.55</v>
      </c>
    </row>
    <row r="518" spans="1:7" ht="12.75">
      <c r="A518">
        <v>514</v>
      </c>
      <c r="B518">
        <f>Params!$C$16*A518/1000</f>
        <v>179.9</v>
      </c>
      <c r="C518">
        <f>(Params!$C$14*(Params!$C$16-B518)/Params!$C$16)+$B$1*(1-((2*B518-Params!$C$16)/Params!$C$16)^2)</f>
        <v>8.9800704</v>
      </c>
      <c r="D518">
        <f aca="true" t="shared" si="17" ref="D518:D581">D517+(B518-B517)/(0.5*(C517+C518))</f>
        <v>15.396222178145702</v>
      </c>
      <c r="E518">
        <f>VLOOKUP(B518*Params!$C$18*0.01,$B$4:$D$1004,3)</f>
        <v>0.6280523603945175</v>
      </c>
      <c r="F518">
        <f>(D518-E518)/(Params!$C$17*0.01)</f>
        <v>18.46021227218898</v>
      </c>
      <c r="G518">
        <f t="shared" si="16"/>
        <v>179.9</v>
      </c>
    </row>
    <row r="519" spans="1:7" ht="12.75">
      <c r="A519">
        <v>515</v>
      </c>
      <c r="B519">
        <f>Params!$C$16*A519/1000</f>
        <v>180.25</v>
      </c>
      <c r="C519">
        <f>(Params!$C$14*(Params!$C$16-B519)/Params!$C$16)+$B$1*(1-((2*B519-Params!$C$16)/Params!$C$16)^2)</f>
        <v>8.965817777777778</v>
      </c>
      <c r="D519">
        <f t="shared" si="17"/>
        <v>15.435228327803248</v>
      </c>
      <c r="E519">
        <f>VLOOKUP(B519*Params!$C$18*0.01,$B$4:$D$1004,3)</f>
        <v>0.6280523603945175</v>
      </c>
      <c r="F519">
        <f>(D519-E519)/(Params!$C$17*0.01)</f>
        <v>18.508969959260913</v>
      </c>
      <c r="G519">
        <f t="shared" si="16"/>
        <v>180.25</v>
      </c>
    </row>
    <row r="520" spans="1:7" ht="12.75">
      <c r="A520">
        <v>516</v>
      </c>
      <c r="B520">
        <f>Params!$C$16*A520/1000</f>
        <v>180.6</v>
      </c>
      <c r="C520">
        <f>(Params!$C$14*(Params!$C$16-B520)/Params!$C$16)+$B$1*(1-((2*B520-Params!$C$16)/Params!$C$16)^2)</f>
        <v>8.951547733333333</v>
      </c>
      <c r="D520">
        <f t="shared" si="17"/>
        <v>15.474296571377668</v>
      </c>
      <c r="E520">
        <f>VLOOKUP(B520*Params!$C$18*0.01,$B$4:$D$1004,3)</f>
        <v>0.6280523603945175</v>
      </c>
      <c r="F520">
        <f>(D520-E520)/(Params!$C$17*0.01)</f>
        <v>18.557805263728937</v>
      </c>
      <c r="G520">
        <f t="shared" si="16"/>
        <v>180.6</v>
      </c>
    </row>
    <row r="521" spans="1:7" ht="12.75">
      <c r="A521">
        <v>517</v>
      </c>
      <c r="B521">
        <f>Params!$C$16*A521/1000</f>
        <v>180.95</v>
      </c>
      <c r="C521">
        <f>(Params!$C$14*(Params!$C$16-B521)/Params!$C$16)+$B$1*(1-((2*B521-Params!$C$16)/Params!$C$16)^2)</f>
        <v>8.937260266666666</v>
      </c>
      <c r="D521">
        <f t="shared" si="17"/>
        <v>15.513427183098694</v>
      </c>
      <c r="E521">
        <f>VLOOKUP(B521*Params!$C$18*0.01,$B$4:$D$1004,3)</f>
        <v>0.6280523603945175</v>
      </c>
      <c r="F521">
        <f>(D521-E521)/(Params!$C$17*0.01)</f>
        <v>18.606718528380217</v>
      </c>
      <c r="G521">
        <f t="shared" si="16"/>
        <v>180.95</v>
      </c>
    </row>
    <row r="522" spans="1:7" ht="12.75">
      <c r="A522">
        <v>518</v>
      </c>
      <c r="B522">
        <f>Params!$C$16*A522/1000</f>
        <v>181.3</v>
      </c>
      <c r="C522">
        <f>(Params!$C$14*(Params!$C$16-B522)/Params!$C$16)+$B$1*(1-((2*B522-Params!$C$16)/Params!$C$16)^2)</f>
        <v>8.922955377777777</v>
      </c>
      <c r="D522">
        <f t="shared" si="17"/>
        <v>15.55262043887653</v>
      </c>
      <c r="E522">
        <f>VLOOKUP(B522*Params!$C$18*0.01,$B$4:$D$1004,3)</f>
        <v>0.6280523603945175</v>
      </c>
      <c r="F522">
        <f>(D522-E522)/(Params!$C$17*0.01)</f>
        <v>18.655710098102514</v>
      </c>
      <c r="G522">
        <f t="shared" si="16"/>
        <v>181.3</v>
      </c>
    </row>
    <row r="523" spans="1:7" ht="12.75">
      <c r="A523">
        <v>519</v>
      </c>
      <c r="B523">
        <f>Params!$C$16*A523/1000</f>
        <v>181.65</v>
      </c>
      <c r="C523">
        <f>(Params!$C$14*(Params!$C$16-B523)/Params!$C$16)+$B$1*(1-((2*B523-Params!$C$16)/Params!$C$16)^2)</f>
        <v>8.908633066666667</v>
      </c>
      <c r="D523">
        <f t="shared" si="17"/>
        <v>15.591876616315847</v>
      </c>
      <c r="E523">
        <f>VLOOKUP(B523*Params!$C$18*0.01,$B$4:$D$1004,3)</f>
        <v>0.6280523603945175</v>
      </c>
      <c r="F523">
        <f>(D523-E523)/(Params!$C$17*0.01)</f>
        <v>18.704780319901662</v>
      </c>
      <c r="G523">
        <f t="shared" si="16"/>
        <v>181.65</v>
      </c>
    </row>
    <row r="524" spans="1:7" ht="12.75">
      <c r="A524">
        <v>520</v>
      </c>
      <c r="B524">
        <f>Params!$C$16*A524/1000</f>
        <v>182</v>
      </c>
      <c r="C524">
        <f>(Params!$C$14*(Params!$C$16-B524)/Params!$C$16)+$B$1*(1-((2*B524-Params!$C$16)/Params!$C$16)^2)</f>
        <v>8.894293333333334</v>
      </c>
      <c r="D524">
        <f t="shared" si="17"/>
        <v>15.631195994729948</v>
      </c>
      <c r="E524">
        <f>VLOOKUP(B524*Params!$C$18*0.01,$B$4:$D$1004,3)</f>
        <v>0.6533058572406139</v>
      </c>
      <c r="F524">
        <f>(D524-E524)/(Params!$C$17*0.01)</f>
        <v>18.722362671861667</v>
      </c>
      <c r="G524">
        <f t="shared" si="16"/>
        <v>182</v>
      </c>
    </row>
    <row r="525" spans="1:7" ht="12.75">
      <c r="A525">
        <v>521</v>
      </c>
      <c r="B525">
        <f>Params!$C$16*A525/1000</f>
        <v>182.35</v>
      </c>
      <c r="C525">
        <f>(Params!$C$14*(Params!$C$16-B525)/Params!$C$16)+$B$1*(1-((2*B525-Params!$C$16)/Params!$C$16)^2)</f>
        <v>8.879936177777777</v>
      </c>
      <c r="D525">
        <f t="shared" si="17"/>
        <v>15.67057885515506</v>
      </c>
      <c r="E525">
        <f>VLOOKUP(B525*Params!$C$18*0.01,$B$4:$D$1004,3)</f>
        <v>0.6533058572406139</v>
      </c>
      <c r="F525">
        <f>(D525-E525)/(Params!$C$17*0.01)</f>
        <v>18.771591247393058</v>
      </c>
      <c r="G525">
        <f t="shared" si="16"/>
        <v>182.35</v>
      </c>
    </row>
    <row r="526" spans="1:7" ht="12.75">
      <c r="A526">
        <v>522</v>
      </c>
      <c r="B526">
        <f>Params!$C$16*A526/1000</f>
        <v>182.7</v>
      </c>
      <c r="C526">
        <f>(Params!$C$14*(Params!$C$16-B526)/Params!$C$16)+$B$1*(1-((2*B526-Params!$C$16)/Params!$C$16)^2)</f>
        <v>8.865561600000001</v>
      </c>
      <c r="D526">
        <f t="shared" si="17"/>
        <v>15.710025480364784</v>
      </c>
      <c r="E526">
        <f>VLOOKUP(B526*Params!$C$18*0.01,$B$4:$D$1004,3)</f>
        <v>0.6533058572406139</v>
      </c>
      <c r="F526">
        <f>(D526-E526)/(Params!$C$17*0.01)</f>
        <v>18.820899528905212</v>
      </c>
      <c r="G526">
        <f t="shared" si="16"/>
        <v>182.7</v>
      </c>
    </row>
    <row r="527" spans="1:7" ht="12.75">
      <c r="A527">
        <v>523</v>
      </c>
      <c r="B527">
        <f>Params!$C$16*A527/1000</f>
        <v>183.05</v>
      </c>
      <c r="C527">
        <f>(Params!$C$14*(Params!$C$16-B527)/Params!$C$16)+$B$1*(1-((2*B527-Params!$C$16)/Params!$C$16)^2)</f>
        <v>8.851169599999999</v>
      </c>
      <c r="D527">
        <f t="shared" si="17"/>
        <v>15.7495361548847</v>
      </c>
      <c r="E527">
        <f>VLOOKUP(B527*Params!$C$18*0.01,$B$4:$D$1004,3)</f>
        <v>0.6533058572406139</v>
      </c>
      <c r="F527">
        <f>(D527-E527)/(Params!$C$17*0.01)</f>
        <v>18.870287872055105</v>
      </c>
      <c r="G527">
        <f t="shared" si="16"/>
        <v>183.05</v>
      </c>
    </row>
    <row r="528" spans="1:7" ht="12.75">
      <c r="A528">
        <v>524</v>
      </c>
      <c r="B528">
        <f>Params!$C$16*A528/1000</f>
        <v>183.4</v>
      </c>
      <c r="C528">
        <f>(Params!$C$14*(Params!$C$16-B528)/Params!$C$16)+$B$1*(1-((2*B528-Params!$C$16)/Params!$C$16)^2)</f>
        <v>8.836760177777778</v>
      </c>
      <c r="D528">
        <f t="shared" si="17"/>
        <v>15.789111165007107</v>
      </c>
      <c r="E528">
        <f>VLOOKUP(B528*Params!$C$18*0.01,$B$4:$D$1004,3)</f>
        <v>0.6533058572406139</v>
      </c>
      <c r="F528">
        <f>(D528-E528)/(Params!$C$17*0.01)</f>
        <v>18.919756634708115</v>
      </c>
      <c r="G528">
        <f t="shared" si="16"/>
        <v>183.4</v>
      </c>
    </row>
    <row r="529" spans="1:7" ht="12.75">
      <c r="A529">
        <v>525</v>
      </c>
      <c r="B529">
        <f>Params!$C$16*A529/1000</f>
        <v>183.75</v>
      </c>
      <c r="C529">
        <f>(Params!$C$14*(Params!$C$16-B529)/Params!$C$16)+$B$1*(1-((2*B529-Params!$C$16)/Params!$C$16)^2)</f>
        <v>8.822333333333333</v>
      </c>
      <c r="D529">
        <f t="shared" si="17"/>
        <v>15.82875079880595</v>
      </c>
      <c r="E529">
        <f>VLOOKUP(B529*Params!$C$18*0.01,$B$4:$D$1004,3)</f>
        <v>0.6533058572406139</v>
      </c>
      <c r="F529">
        <f>(D529-E529)/(Params!$C$17*0.01)</f>
        <v>18.96930617695667</v>
      </c>
      <c r="G529">
        <f t="shared" si="16"/>
        <v>183.75</v>
      </c>
    </row>
    <row r="530" spans="1:7" ht="12.75">
      <c r="A530">
        <v>526</v>
      </c>
      <c r="B530">
        <f>Params!$C$16*A530/1000</f>
        <v>184.1</v>
      </c>
      <c r="C530">
        <f>(Params!$C$14*(Params!$C$16-B530)/Params!$C$16)+$B$1*(1-((2*B530-Params!$C$16)/Params!$C$16)^2)</f>
        <v>8.807889066666666</v>
      </c>
      <c r="D530">
        <f t="shared" si="17"/>
        <v>15.868455346151876</v>
      </c>
      <c r="E530">
        <f>VLOOKUP(B530*Params!$C$18*0.01,$B$4:$D$1004,3)</f>
        <v>0.6533058572406139</v>
      </c>
      <c r="F530">
        <f>(D530-E530)/(Params!$C$17*0.01)</f>
        <v>19.018936861139075</v>
      </c>
      <c r="G530">
        <f t="shared" si="16"/>
        <v>184.1</v>
      </c>
    </row>
    <row r="531" spans="1:7" ht="12.75">
      <c r="A531">
        <v>527</v>
      </c>
      <c r="B531">
        <f>Params!$C$16*A531/1000</f>
        <v>184.45</v>
      </c>
      <c r="C531">
        <f>(Params!$C$14*(Params!$C$16-B531)/Params!$C$16)+$B$1*(1-((2*B531-Params!$C$16)/Params!$C$16)^2)</f>
        <v>8.793427377777778</v>
      </c>
      <c r="D531">
        <f t="shared" si="17"/>
        <v>15.908225098727453</v>
      </c>
      <c r="E531">
        <f>VLOOKUP(B531*Params!$C$18*0.01,$B$4:$D$1004,3)</f>
        <v>0.6533058572406139</v>
      </c>
      <c r="F531">
        <f>(D531-E531)/(Params!$C$17*0.01)</f>
        <v>19.068649051858547</v>
      </c>
      <c r="G531">
        <f t="shared" si="16"/>
        <v>184.45</v>
      </c>
    </row>
    <row r="532" spans="1:7" ht="12.75">
      <c r="A532">
        <v>528</v>
      </c>
      <c r="B532">
        <f>Params!$C$16*A532/1000</f>
        <v>184.8</v>
      </c>
      <c r="C532">
        <f>(Params!$C$14*(Params!$C$16-B532)/Params!$C$16)+$B$1*(1-((2*B532-Params!$C$16)/Params!$C$16)^2)</f>
        <v>8.778948266666667</v>
      </c>
      <c r="D532">
        <f t="shared" si="17"/>
        <v>15.948060350042567</v>
      </c>
      <c r="E532">
        <f>VLOOKUP(B532*Params!$C$18*0.01,$B$4:$D$1004,3)</f>
        <v>0.6533058572406139</v>
      </c>
      <c r="F532">
        <f>(D532-E532)/(Params!$C$17*0.01)</f>
        <v>19.11844311600244</v>
      </c>
      <c r="G532">
        <f t="shared" si="16"/>
        <v>184.8</v>
      </c>
    </row>
    <row r="533" spans="1:7" ht="12.75">
      <c r="A533">
        <v>529</v>
      </c>
      <c r="B533">
        <f>Params!$C$16*A533/1000</f>
        <v>185.15</v>
      </c>
      <c r="C533">
        <f>(Params!$C$14*(Params!$C$16-B533)/Params!$C$16)+$B$1*(1-((2*B533-Params!$C$16)/Params!$C$16)^2)</f>
        <v>8.764451733333333</v>
      </c>
      <c r="D533">
        <f t="shared" si="17"/>
        <v>15.987961395449956</v>
      </c>
      <c r="E533">
        <f>VLOOKUP(B533*Params!$C$18*0.01,$B$4:$D$1004,3)</f>
        <v>0.6533058572406139</v>
      </c>
      <c r="F533">
        <f>(D533-E533)/(Params!$C$17*0.01)</f>
        <v>19.168319422761677</v>
      </c>
      <c r="G533">
        <f t="shared" si="16"/>
        <v>185.15</v>
      </c>
    </row>
    <row r="534" spans="1:7" ht="12.75">
      <c r="A534">
        <v>530</v>
      </c>
      <c r="B534">
        <f>Params!$C$16*A534/1000</f>
        <v>185.5</v>
      </c>
      <c r="C534">
        <f>(Params!$C$14*(Params!$C$16-B534)/Params!$C$16)+$B$1*(1-((2*B534-Params!$C$16)/Params!$C$16)^2)</f>
        <v>8.749937777777777</v>
      </c>
      <c r="D534">
        <f t="shared" si="17"/>
        <v>16.02792853216094</v>
      </c>
      <c r="E534">
        <f>VLOOKUP(B534*Params!$C$18*0.01,$B$4:$D$1004,3)</f>
        <v>0.6533058572406139</v>
      </c>
      <c r="F534">
        <f>(D534-E534)/(Params!$C$17*0.01)</f>
        <v>19.218278343650404</v>
      </c>
      <c r="G534">
        <f t="shared" si="16"/>
        <v>185.5</v>
      </c>
    </row>
    <row r="535" spans="1:7" ht="12.75">
      <c r="A535">
        <v>531</v>
      </c>
      <c r="B535">
        <f>Params!$C$16*A535/1000</f>
        <v>185.85</v>
      </c>
      <c r="C535">
        <f>(Params!$C$14*(Params!$C$16-B535)/Params!$C$16)+$B$1*(1-((2*B535-Params!$C$16)/Params!$C$16)^2)</f>
        <v>8.735406399999999</v>
      </c>
      <c r="D535">
        <f t="shared" si="17"/>
        <v>16.067962059261287</v>
      </c>
      <c r="E535">
        <f>VLOOKUP(B535*Params!$C$18*0.01,$B$4:$D$1004,3)</f>
        <v>0.6533058572406139</v>
      </c>
      <c r="F535">
        <f>(D535-E535)/(Params!$C$17*0.01)</f>
        <v>19.26832025252584</v>
      </c>
      <c r="G535">
        <f t="shared" si="16"/>
        <v>185.85</v>
      </c>
    </row>
    <row r="536" spans="1:7" ht="12.75">
      <c r="A536">
        <v>532</v>
      </c>
      <c r="B536">
        <f>Params!$C$16*A536/1000</f>
        <v>186.2</v>
      </c>
      <c r="C536">
        <f>(Params!$C$14*(Params!$C$16-B536)/Params!$C$16)+$B$1*(1-((2*B536-Params!$C$16)/Params!$C$16)^2)</f>
        <v>8.7208576</v>
      </c>
      <c r="D536">
        <f t="shared" si="17"/>
        <v>16.108062277727278</v>
      </c>
      <c r="E536">
        <f>VLOOKUP(B536*Params!$C$18*0.01,$B$4:$D$1004,3)</f>
        <v>0.6533058572406139</v>
      </c>
      <c r="F536">
        <f>(D536-E536)/(Params!$C$17*0.01)</f>
        <v>19.31844552560833</v>
      </c>
      <c r="G536">
        <f t="shared" si="16"/>
        <v>186.2</v>
      </c>
    </row>
    <row r="537" spans="1:7" ht="12.75">
      <c r="A537">
        <v>533</v>
      </c>
      <c r="B537">
        <f>Params!$C$16*A537/1000</f>
        <v>186.55</v>
      </c>
      <c r="C537">
        <f>(Params!$C$14*(Params!$C$16-B537)/Params!$C$16)+$B$1*(1-((2*B537-Params!$C$16)/Params!$C$16)^2)</f>
        <v>8.706291377777777</v>
      </c>
      <c r="D537">
        <f t="shared" si="17"/>
        <v>16.148229490441913</v>
      </c>
      <c r="E537">
        <f>VLOOKUP(B537*Params!$C$18*0.01,$B$4:$D$1004,3)</f>
        <v>0.6533058572406139</v>
      </c>
      <c r="F537">
        <f>(D537-E537)/(Params!$C$17*0.01)</f>
        <v>19.368654541501623</v>
      </c>
      <c r="G537">
        <f t="shared" si="16"/>
        <v>186.55</v>
      </c>
    </row>
    <row r="538" spans="1:7" ht="12.75">
      <c r="A538">
        <v>534</v>
      </c>
      <c r="B538">
        <f>Params!$C$16*A538/1000</f>
        <v>186.9</v>
      </c>
      <c r="C538">
        <f>(Params!$C$14*(Params!$C$16-B538)/Params!$C$16)+$B$1*(1-((2*B538-Params!$C$16)/Params!$C$16)^2)</f>
        <v>8.691707733333333</v>
      </c>
      <c r="D538">
        <f t="shared" si="17"/>
        <v>16.18846400221131</v>
      </c>
      <c r="E538">
        <f>VLOOKUP(B538*Params!$C$18*0.01,$B$4:$D$1004,3)</f>
        <v>0.6533058572406139</v>
      </c>
      <c r="F538">
        <f>(D538-E538)/(Params!$C$17*0.01)</f>
        <v>19.41894768121337</v>
      </c>
      <c r="G538">
        <f t="shared" si="16"/>
        <v>186.9</v>
      </c>
    </row>
    <row r="539" spans="1:7" ht="12.75">
      <c r="A539">
        <v>535</v>
      </c>
      <c r="B539">
        <f>Params!$C$16*A539/1000</f>
        <v>187.25</v>
      </c>
      <c r="C539">
        <f>(Params!$C$14*(Params!$C$16-B539)/Params!$C$16)+$B$1*(1-((2*B539-Params!$C$16)/Params!$C$16)^2)</f>
        <v>8.677106666666667</v>
      </c>
      <c r="D539">
        <f t="shared" si="17"/>
        <v>16.228766119781294</v>
      </c>
      <c r="E539">
        <f>VLOOKUP(B539*Params!$C$18*0.01,$B$4:$D$1004,3)</f>
        <v>0.6533058572406139</v>
      </c>
      <c r="F539">
        <f>(D539-E539)/(Params!$C$17*0.01)</f>
        <v>19.46932532817585</v>
      </c>
      <c r="G539">
        <f t="shared" si="16"/>
        <v>187.25</v>
      </c>
    </row>
    <row r="540" spans="1:7" ht="12.75">
      <c r="A540">
        <v>536</v>
      </c>
      <c r="B540">
        <f>Params!$C$16*A540/1000</f>
        <v>187.6</v>
      </c>
      <c r="C540">
        <f>(Params!$C$14*(Params!$C$16-B540)/Params!$C$16)+$B$1*(1-((2*B540-Params!$C$16)/Params!$C$16)^2)</f>
        <v>8.662488177777778</v>
      </c>
      <c r="D540">
        <f t="shared" si="17"/>
        <v>16.269136151854116</v>
      </c>
      <c r="E540">
        <f>VLOOKUP(B540*Params!$C$18*0.01,$B$4:$D$1004,3)</f>
        <v>0.6533058572406139</v>
      </c>
      <c r="F540">
        <f>(D540-E540)/(Params!$C$17*0.01)</f>
        <v>19.519787868266878</v>
      </c>
      <c r="G540">
        <f t="shared" si="16"/>
        <v>187.6</v>
      </c>
    </row>
    <row r="541" spans="1:7" ht="12.75">
      <c r="A541">
        <v>537</v>
      </c>
      <c r="B541">
        <f>Params!$C$16*A541/1000</f>
        <v>187.95</v>
      </c>
      <c r="C541">
        <f>(Params!$C$14*(Params!$C$16-B541)/Params!$C$16)+$B$1*(1-((2*B541-Params!$C$16)/Params!$C$16)^2)</f>
        <v>8.647852266666668</v>
      </c>
      <c r="D541">
        <f t="shared" si="17"/>
        <v>16.309574409105416</v>
      </c>
      <c r="E541">
        <f>VLOOKUP(B541*Params!$C$18*0.01,$B$4:$D$1004,3)</f>
        <v>0.6533058572406139</v>
      </c>
      <c r="F541">
        <f>(D541-E541)/(Params!$C$17*0.01)</f>
        <v>19.570335689831</v>
      </c>
      <c r="G541">
        <f t="shared" si="16"/>
        <v>187.95</v>
      </c>
    </row>
    <row r="542" spans="1:7" ht="12.75">
      <c r="A542">
        <v>538</v>
      </c>
      <c r="B542">
        <f>Params!$C$16*A542/1000</f>
        <v>188.3</v>
      </c>
      <c r="C542">
        <f>(Params!$C$14*(Params!$C$16-B542)/Params!$C$16)+$B$1*(1-((2*B542-Params!$C$16)/Params!$C$16)^2)</f>
        <v>8.633198933333333</v>
      </c>
      <c r="D542">
        <f t="shared" si="17"/>
        <v>16.35008120420131</v>
      </c>
      <c r="E542">
        <f>VLOOKUP(B542*Params!$C$18*0.01,$B$4:$D$1004,3)</f>
        <v>0.6533058572406139</v>
      </c>
      <c r="F542">
        <f>(D542-E542)/(Params!$C$17*0.01)</f>
        <v>19.62096918370087</v>
      </c>
      <c r="G542">
        <f t="shared" si="16"/>
        <v>188.3</v>
      </c>
    </row>
    <row r="543" spans="1:7" ht="12.75">
      <c r="A543">
        <v>539</v>
      </c>
      <c r="B543">
        <f>Params!$C$16*A543/1000</f>
        <v>188.65</v>
      </c>
      <c r="C543">
        <f>(Params!$C$14*(Params!$C$16-B543)/Params!$C$16)+$B$1*(1-((2*B543-Params!$C$16)/Params!$C$16)^2)</f>
        <v>8.618528177777778</v>
      </c>
      <c r="D543">
        <f t="shared" si="17"/>
        <v>16.390656851815695</v>
      </c>
      <c r="E543">
        <f>VLOOKUP(B543*Params!$C$18*0.01,$B$4:$D$1004,3)</f>
        <v>0.6533058572406139</v>
      </c>
      <c r="F543">
        <f>(D543-E543)/(Params!$C$17*0.01)</f>
        <v>19.67168874321885</v>
      </c>
      <c r="G543">
        <f t="shared" si="16"/>
        <v>188.65</v>
      </c>
    </row>
    <row r="544" spans="1:7" ht="12.75">
      <c r="A544">
        <v>540</v>
      </c>
      <c r="B544">
        <f>Params!$C$16*A544/1000</f>
        <v>189</v>
      </c>
      <c r="C544">
        <f>(Params!$C$14*(Params!$C$16-B544)/Params!$C$16)+$B$1*(1-((2*B544-Params!$C$16)/Params!$C$16)^2)</f>
        <v>8.60384</v>
      </c>
      <c r="D544">
        <f t="shared" si="17"/>
        <v>16.43130166864775</v>
      </c>
      <c r="E544">
        <f>VLOOKUP(B544*Params!$C$18*0.01,$B$4:$D$1004,3)</f>
        <v>0.6785698207455273</v>
      </c>
      <c r="F544">
        <f>(D544-E544)/(Params!$C$17*0.01)</f>
        <v>19.69091480987778</v>
      </c>
      <c r="G544">
        <f t="shared" si="16"/>
        <v>189</v>
      </c>
    </row>
    <row r="545" spans="1:7" ht="12.75">
      <c r="A545">
        <v>541</v>
      </c>
      <c r="B545">
        <f>Params!$C$16*A545/1000</f>
        <v>189.35</v>
      </c>
      <c r="C545">
        <f>(Params!$C$14*(Params!$C$16-B545)/Params!$C$16)+$B$1*(1-((2*B545-Params!$C$16)/Params!$C$16)^2)</f>
        <v>8.5891344</v>
      </c>
      <c r="D545">
        <f t="shared" si="17"/>
        <v>16.472015973439596</v>
      </c>
      <c r="E545">
        <f>VLOOKUP(B545*Params!$C$18*0.01,$B$4:$D$1004,3)</f>
        <v>0.6785698207455273</v>
      </c>
      <c r="F545">
        <f>(D545-E545)/(Params!$C$17*0.01)</f>
        <v>19.741807690867585</v>
      </c>
      <c r="G545">
        <f t="shared" si="16"/>
        <v>189.35</v>
      </c>
    </row>
    <row r="546" spans="1:7" ht="12.75">
      <c r="A546">
        <v>542</v>
      </c>
      <c r="B546">
        <f>Params!$C$16*A546/1000</f>
        <v>189.7</v>
      </c>
      <c r="C546">
        <f>(Params!$C$14*(Params!$C$16-B546)/Params!$C$16)+$B$1*(1-((2*B546-Params!$C$16)/Params!$C$16)^2)</f>
        <v>8.574411377777778</v>
      </c>
      <c r="D546">
        <f t="shared" si="17"/>
        <v>16.51280008699417</v>
      </c>
      <c r="E546">
        <f>VLOOKUP(B546*Params!$C$18*0.01,$B$4:$D$1004,3)</f>
        <v>0.6785698207455273</v>
      </c>
      <c r="F546">
        <f>(D546-E546)/(Params!$C$17*0.01)</f>
        <v>19.7927878328108</v>
      </c>
      <c r="G546">
        <f t="shared" si="16"/>
        <v>189.7</v>
      </c>
    </row>
    <row r="547" spans="1:7" ht="12.75">
      <c r="A547">
        <v>543</v>
      </c>
      <c r="B547">
        <f>Params!$C$16*A547/1000</f>
        <v>190.05</v>
      </c>
      <c r="C547">
        <f>(Params!$C$14*(Params!$C$16-B547)/Params!$C$16)+$B$1*(1-((2*B547-Params!$C$16)/Params!$C$16)^2)</f>
        <v>8.559670933333333</v>
      </c>
      <c r="D547">
        <f t="shared" si="17"/>
        <v>16.55365433219329</v>
      </c>
      <c r="E547">
        <f>VLOOKUP(B547*Params!$C$18*0.01,$B$4:$D$1004,3)</f>
        <v>0.6785698207455273</v>
      </c>
      <c r="F547">
        <f>(D547-E547)/(Params!$C$17*0.01)</f>
        <v>19.8438556393097</v>
      </c>
      <c r="G547">
        <f t="shared" si="16"/>
        <v>190.05</v>
      </c>
    </row>
    <row r="548" spans="1:7" ht="12.75">
      <c r="A548">
        <v>544</v>
      </c>
      <c r="B548">
        <f>Params!$C$16*A548/1000</f>
        <v>190.4</v>
      </c>
      <c r="C548">
        <f>(Params!$C$14*(Params!$C$16-B548)/Params!$C$16)+$B$1*(1-((2*B548-Params!$C$16)/Params!$C$16)^2)</f>
        <v>8.544913066666666</v>
      </c>
      <c r="D548">
        <f t="shared" si="17"/>
        <v>16.59457903401591</v>
      </c>
      <c r="E548">
        <f>VLOOKUP(B548*Params!$C$18*0.01,$B$4:$D$1004,3)</f>
        <v>0.6785698207455273</v>
      </c>
      <c r="F548">
        <f>(D548-E548)/(Params!$C$17*0.01)</f>
        <v>19.895011516587978</v>
      </c>
      <c r="G548">
        <f t="shared" si="16"/>
        <v>190.4</v>
      </c>
    </row>
    <row r="549" spans="1:7" ht="12.75">
      <c r="A549">
        <v>545</v>
      </c>
      <c r="B549">
        <f>Params!$C$16*A549/1000</f>
        <v>190.75</v>
      </c>
      <c r="C549">
        <f>(Params!$C$14*(Params!$C$16-B549)/Params!$C$16)+$B$1*(1-((2*B549-Params!$C$16)/Params!$C$16)^2)</f>
        <v>8.530137777777778</v>
      </c>
      <c r="D549">
        <f t="shared" si="17"/>
        <v>16.635574519556602</v>
      </c>
      <c r="E549">
        <f>VLOOKUP(B549*Params!$C$18*0.01,$B$4:$D$1004,3)</f>
        <v>0.6785698207455273</v>
      </c>
      <c r="F549">
        <f>(D549-E549)/(Params!$C$17*0.01)</f>
        <v>19.94625587351384</v>
      </c>
      <c r="G549">
        <f t="shared" si="16"/>
        <v>190.75</v>
      </c>
    </row>
    <row r="550" spans="1:7" ht="12.75">
      <c r="A550">
        <v>546</v>
      </c>
      <c r="B550">
        <f>Params!$C$16*A550/1000</f>
        <v>191.1</v>
      </c>
      <c r="C550">
        <f>(Params!$C$14*(Params!$C$16-B550)/Params!$C$16)+$B$1*(1-((2*B550-Params!$C$16)/Params!$C$16)^2)</f>
        <v>8.515345066666667</v>
      </c>
      <c r="D550">
        <f t="shared" si="17"/>
        <v>16.6766411180442</v>
      </c>
      <c r="E550">
        <f>VLOOKUP(B550*Params!$C$18*0.01,$B$4:$D$1004,3)</f>
        <v>0.6785698207455273</v>
      </c>
      <c r="F550">
        <f>(D550-E550)/(Params!$C$17*0.01)</f>
        <v>19.99758912162334</v>
      </c>
      <c r="G550">
        <f t="shared" si="16"/>
        <v>191.1</v>
      </c>
    </row>
    <row r="551" spans="1:7" ht="12.75">
      <c r="A551">
        <v>547</v>
      </c>
      <c r="B551">
        <f>Params!$C$16*A551/1000</f>
        <v>191.45</v>
      </c>
      <c r="C551">
        <f>(Params!$C$14*(Params!$C$16-B551)/Params!$C$16)+$B$1*(1-((2*B551-Params!$C$16)/Params!$C$16)^2)</f>
        <v>8.500534933333334</v>
      </c>
      <c r="D551">
        <f t="shared" si="17"/>
        <v>16.717779160860673</v>
      </c>
      <c r="E551">
        <f>VLOOKUP(B551*Params!$C$18*0.01,$B$4:$D$1004,3)</f>
        <v>0.6785698207455273</v>
      </c>
      <c r="F551">
        <f>(D551-E551)/(Params!$C$17*0.01)</f>
        <v>20.04901167514393</v>
      </c>
      <c r="G551">
        <f t="shared" si="16"/>
        <v>191.45</v>
      </c>
    </row>
    <row r="552" spans="1:7" ht="12.75">
      <c r="A552">
        <v>548</v>
      </c>
      <c r="B552">
        <f>Params!$C$16*A552/1000</f>
        <v>191.8</v>
      </c>
      <c r="C552">
        <f>(Params!$C$14*(Params!$C$16-B552)/Params!$C$16)+$B$1*(1-((2*B552-Params!$C$16)/Params!$C$16)^2)</f>
        <v>8.485707377777777</v>
      </c>
      <c r="D552">
        <f t="shared" si="17"/>
        <v>16.758988981560226</v>
      </c>
      <c r="E552">
        <f>VLOOKUP(B552*Params!$C$18*0.01,$B$4:$D$1004,3)</f>
        <v>0.6785698207455273</v>
      </c>
      <c r="F552">
        <f>(D552-E552)/(Params!$C$17*0.01)</f>
        <v>20.100523951018374</v>
      </c>
      <c r="G552">
        <f t="shared" si="16"/>
        <v>191.8</v>
      </c>
    </row>
    <row r="553" spans="1:7" ht="12.75">
      <c r="A553">
        <v>549</v>
      </c>
      <c r="B553">
        <f>Params!$C$16*A553/1000</f>
        <v>192.15</v>
      </c>
      <c r="C553">
        <f>(Params!$C$14*(Params!$C$16-B553)/Params!$C$16)+$B$1*(1-((2*B553-Params!$C$16)/Params!$C$16)^2)</f>
        <v>8.4708624</v>
      </c>
      <c r="D553">
        <f t="shared" si="17"/>
        <v>16.800270915888557</v>
      </c>
      <c r="E553">
        <f>VLOOKUP(B553*Params!$C$18*0.01,$B$4:$D$1004,3)</f>
        <v>0.6785698207455273</v>
      </c>
      <c r="F553">
        <f>(D553-E553)/(Params!$C$17*0.01)</f>
        <v>20.152126368928787</v>
      </c>
      <c r="G553">
        <f t="shared" si="16"/>
        <v>192.15</v>
      </c>
    </row>
    <row r="554" spans="1:7" ht="12.75">
      <c r="A554">
        <v>550</v>
      </c>
      <c r="B554">
        <f>Params!$C$16*A554/1000</f>
        <v>192.5</v>
      </c>
      <c r="C554">
        <f>(Params!$C$14*(Params!$C$16-B554)/Params!$C$16)+$B$1*(1-((2*B554-Params!$C$16)/Params!$C$16)^2)</f>
        <v>8.456</v>
      </c>
      <c r="D554">
        <f t="shared" si="17"/>
        <v>16.84162530180239</v>
      </c>
      <c r="E554">
        <f>VLOOKUP(B554*Params!$C$18*0.01,$B$4:$D$1004,3)</f>
        <v>0.6785698207455273</v>
      </c>
      <c r="F554">
        <f>(D554-E554)/(Params!$C$17*0.01)</f>
        <v>20.20381935132108</v>
      </c>
      <c r="G554">
        <f t="shared" si="16"/>
        <v>192.5</v>
      </c>
    </row>
    <row r="555" spans="1:7" ht="12.75">
      <c r="A555">
        <v>551</v>
      </c>
      <c r="B555">
        <f>Params!$C$16*A555/1000</f>
        <v>192.85</v>
      </c>
      <c r="C555">
        <f>(Params!$C$14*(Params!$C$16-B555)/Params!$C$16)+$B$1*(1-((2*B555-Params!$C$16)/Params!$C$16)^2)</f>
        <v>8.441120177777776</v>
      </c>
      <c r="D555">
        <f t="shared" si="17"/>
        <v>16.88305247948919</v>
      </c>
      <c r="E555">
        <f>VLOOKUP(B555*Params!$C$18*0.01,$B$4:$D$1004,3)</f>
        <v>0.6785698207455273</v>
      </c>
      <c r="F555">
        <f>(D555-E555)/(Params!$C$17*0.01)</f>
        <v>20.25560332342958</v>
      </c>
      <c r="G555">
        <f t="shared" si="16"/>
        <v>192.85</v>
      </c>
    </row>
    <row r="556" spans="1:7" ht="12.75">
      <c r="A556">
        <v>552</v>
      </c>
      <c r="B556">
        <f>Params!$C$16*A556/1000</f>
        <v>193.2</v>
      </c>
      <c r="C556">
        <f>(Params!$C$14*(Params!$C$16-B556)/Params!$C$16)+$B$1*(1-((2*B556-Params!$C$16)/Params!$C$16)^2)</f>
        <v>8.426222933333335</v>
      </c>
      <c r="D556">
        <f t="shared" si="17"/>
        <v>16.92455279138709</v>
      </c>
      <c r="E556">
        <f>VLOOKUP(B556*Params!$C$18*0.01,$B$4:$D$1004,3)</f>
        <v>0.6785698207455273</v>
      </c>
      <c r="F556">
        <f>(D556-E556)/(Params!$C$17*0.01)</f>
        <v>20.307478713301954</v>
      </c>
      <c r="G556">
        <f t="shared" si="16"/>
        <v>193.2</v>
      </c>
    </row>
    <row r="557" spans="1:7" ht="12.75">
      <c r="A557">
        <v>553</v>
      </c>
      <c r="B557">
        <f>Params!$C$16*A557/1000</f>
        <v>193.55</v>
      </c>
      <c r="C557">
        <f>(Params!$C$14*(Params!$C$16-B557)/Params!$C$16)+$B$1*(1-((2*B557-Params!$C$16)/Params!$C$16)^2)</f>
        <v>8.411308266666666</v>
      </c>
      <c r="D557">
        <f t="shared" si="17"/>
        <v>16.96612658220507</v>
      </c>
      <c r="E557">
        <f>VLOOKUP(B557*Params!$C$18*0.01,$B$4:$D$1004,3)</f>
        <v>0.6785698207455273</v>
      </c>
      <c r="F557">
        <f>(D557-E557)/(Params!$C$17*0.01)</f>
        <v>20.35944595182443</v>
      </c>
      <c r="G557">
        <f t="shared" si="16"/>
        <v>193.55</v>
      </c>
    </row>
    <row r="558" spans="1:7" ht="12.75">
      <c r="A558">
        <v>554</v>
      </c>
      <c r="B558">
        <f>Params!$C$16*A558/1000</f>
        <v>193.9</v>
      </c>
      <c r="C558">
        <f>(Params!$C$14*(Params!$C$16-B558)/Params!$C$16)+$B$1*(1-((2*B558-Params!$C$16)/Params!$C$16)^2)</f>
        <v>8.396376177777778</v>
      </c>
      <c r="D558">
        <f t="shared" si="17"/>
        <v>17.00777419894334</v>
      </c>
      <c r="E558">
        <f>VLOOKUP(B558*Params!$C$18*0.01,$B$4:$D$1004,3)</f>
        <v>0.6785698207455273</v>
      </c>
      <c r="F558">
        <f>(D558-E558)/(Params!$C$17*0.01)</f>
        <v>20.41150547274727</v>
      </c>
      <c r="G558">
        <f t="shared" si="16"/>
        <v>193.9</v>
      </c>
    </row>
    <row r="559" spans="1:7" ht="12.75">
      <c r="A559">
        <v>555</v>
      </c>
      <c r="B559">
        <f>Params!$C$16*A559/1000</f>
        <v>194.25</v>
      </c>
      <c r="C559">
        <f>(Params!$C$14*(Params!$C$16-B559)/Params!$C$16)+$B$1*(1-((2*B559-Params!$C$16)/Params!$C$16)^2)</f>
        <v>8.381426666666666</v>
      </c>
      <c r="D559">
        <f t="shared" si="17"/>
        <v>17.04949599091396</v>
      </c>
      <c r="E559">
        <f>VLOOKUP(B559*Params!$C$18*0.01,$B$4:$D$1004,3)</f>
        <v>0.6785698207455273</v>
      </c>
      <c r="F559">
        <f>(D559-E559)/(Params!$C$17*0.01)</f>
        <v>20.463657712710543</v>
      </c>
      <c r="G559">
        <f t="shared" si="16"/>
        <v>194.25</v>
      </c>
    </row>
    <row r="560" spans="1:7" ht="12.75">
      <c r="A560">
        <v>556</v>
      </c>
      <c r="B560">
        <f>Params!$C$16*A560/1000</f>
        <v>194.6</v>
      </c>
      <c r="C560">
        <f>(Params!$C$14*(Params!$C$16-B560)/Params!$C$16)+$B$1*(1-((2*B560-Params!$C$16)/Params!$C$16)^2)</f>
        <v>8.366459733333333</v>
      </c>
      <c r="D560">
        <f t="shared" si="17"/>
        <v>17.09129230976169</v>
      </c>
      <c r="E560">
        <f>VLOOKUP(B560*Params!$C$18*0.01,$B$4:$D$1004,3)</f>
        <v>0.6785698207455273</v>
      </c>
      <c r="F560">
        <f>(D560-E560)/(Params!$C$17*0.01)</f>
        <v>20.515903111270205</v>
      </c>
      <c r="G560">
        <f t="shared" si="16"/>
        <v>194.6</v>
      </c>
    </row>
    <row r="561" spans="1:7" ht="12.75">
      <c r="A561">
        <v>557</v>
      </c>
      <c r="B561">
        <f>Params!$C$16*A561/1000</f>
        <v>194.95</v>
      </c>
      <c r="C561">
        <f>(Params!$C$14*(Params!$C$16-B561)/Params!$C$16)+$B$1*(1-((2*B561-Params!$C$16)/Params!$C$16)^2)</f>
        <v>8.351475377777778</v>
      </c>
      <c r="D561">
        <f t="shared" si="17"/>
        <v>17.13316350948508</v>
      </c>
      <c r="E561">
        <f>VLOOKUP(B561*Params!$C$18*0.01,$B$4:$D$1004,3)</f>
        <v>0.6785698207455273</v>
      </c>
      <c r="F561">
        <f>(D561-E561)/(Params!$C$17*0.01)</f>
        <v>20.56824211092444</v>
      </c>
      <c r="G561">
        <f t="shared" si="16"/>
        <v>194.95</v>
      </c>
    </row>
    <row r="562" spans="1:7" ht="12.75">
      <c r="A562">
        <v>558</v>
      </c>
      <c r="B562">
        <f>Params!$C$16*A562/1000</f>
        <v>195.3</v>
      </c>
      <c r="C562">
        <f>(Params!$C$14*(Params!$C$16-B562)/Params!$C$16)+$B$1*(1-((2*B562-Params!$C$16)/Params!$C$16)^2)</f>
        <v>8.336473599999998</v>
      </c>
      <c r="D562">
        <f t="shared" si="17"/>
        <v>17.175109946457784</v>
      </c>
      <c r="E562">
        <f>VLOOKUP(B562*Params!$C$18*0.01,$B$4:$D$1004,3)</f>
        <v>0.6785698207455273</v>
      </c>
      <c r="F562">
        <f>(D562-E562)/(Params!$C$17*0.01)</f>
        <v>20.620675157140322</v>
      </c>
      <c r="G562">
        <f t="shared" si="16"/>
        <v>195.3</v>
      </c>
    </row>
    <row r="563" spans="1:7" ht="12.75">
      <c r="A563">
        <v>559</v>
      </c>
      <c r="B563">
        <f>Params!$C$16*A563/1000</f>
        <v>195.65</v>
      </c>
      <c r="C563">
        <f>(Params!$C$14*(Params!$C$16-B563)/Params!$C$16)+$B$1*(1-((2*B563-Params!$C$16)/Params!$C$16)^2)</f>
        <v>8.3214544</v>
      </c>
      <c r="D563">
        <f t="shared" si="17"/>
        <v>17.217131979450123</v>
      </c>
      <c r="E563">
        <f>VLOOKUP(B563*Params!$C$18*0.01,$B$4:$D$1004,3)</f>
        <v>0.6785698207455273</v>
      </c>
      <c r="F563">
        <f>(D563-E563)/(Params!$C$17*0.01)</f>
        <v>20.673202698380745</v>
      </c>
      <c r="G563">
        <f t="shared" si="16"/>
        <v>195.65</v>
      </c>
    </row>
    <row r="564" spans="1:7" ht="12.75">
      <c r="A564">
        <v>560</v>
      </c>
      <c r="B564">
        <f>Params!$C$16*A564/1000</f>
        <v>196</v>
      </c>
      <c r="C564">
        <f>(Params!$C$14*(Params!$C$16-B564)/Params!$C$16)+$B$1*(1-((2*B564-Params!$C$16)/Params!$C$16)^2)</f>
        <v>8.306417777777778</v>
      </c>
      <c r="D564">
        <f t="shared" si="17"/>
        <v>17.259229969650907</v>
      </c>
      <c r="E564">
        <f>VLOOKUP(B564*Params!$C$18*0.01,$B$4:$D$1004,3)</f>
        <v>0.7038442913869045</v>
      </c>
      <c r="F564">
        <f>(D564-E564)/(Params!$C$17*0.01)</f>
        <v>20.694232097830003</v>
      </c>
      <c r="G564">
        <f t="shared" si="16"/>
        <v>196</v>
      </c>
    </row>
    <row r="565" spans="1:7" ht="12.75">
      <c r="A565">
        <v>561</v>
      </c>
      <c r="B565">
        <f>Params!$C$16*A565/1000</f>
        <v>196.35</v>
      </c>
      <c r="C565">
        <f>(Params!$C$14*(Params!$C$16-B565)/Params!$C$16)+$B$1*(1-((2*B565-Params!$C$16)/Params!$C$16)^2)</f>
        <v>8.291363733333334</v>
      </c>
      <c r="D565">
        <f t="shared" si="17"/>
        <v>17.301404280689486</v>
      </c>
      <c r="E565">
        <f>VLOOKUP(B565*Params!$C$18*0.01,$B$4:$D$1004,3)</f>
        <v>0.7038442913869045</v>
      </c>
      <c r="F565">
        <f>(D565-E565)/(Params!$C$17*0.01)</f>
        <v>20.746949986628227</v>
      </c>
      <c r="G565">
        <f t="shared" si="16"/>
        <v>196.35</v>
      </c>
    </row>
    <row r="566" spans="1:7" ht="12.75">
      <c r="A566">
        <v>562</v>
      </c>
      <c r="B566">
        <f>Params!$C$16*A566/1000</f>
        <v>196.7</v>
      </c>
      <c r="C566">
        <f>(Params!$C$14*(Params!$C$16-B566)/Params!$C$16)+$B$1*(1-((2*B566-Params!$C$16)/Params!$C$16)^2)</f>
        <v>8.276292266666667</v>
      </c>
      <c r="D566">
        <f t="shared" si="17"/>
        <v>17.34365527865806</v>
      </c>
      <c r="E566">
        <f>VLOOKUP(B566*Params!$C$18*0.01,$B$4:$D$1004,3)</f>
        <v>0.7038442913869045</v>
      </c>
      <c r="F566">
        <f>(D566-E566)/(Params!$C$17*0.01)</f>
        <v>20.79976373408894</v>
      </c>
      <c r="G566">
        <f t="shared" si="16"/>
        <v>196.7</v>
      </c>
    </row>
    <row r="567" spans="1:7" ht="12.75">
      <c r="A567">
        <v>563</v>
      </c>
      <c r="B567">
        <f>Params!$C$16*A567/1000</f>
        <v>197.05</v>
      </c>
      <c r="C567">
        <f>(Params!$C$14*(Params!$C$16-B567)/Params!$C$16)+$B$1*(1-((2*B567-Params!$C$16)/Params!$C$16)^2)</f>
        <v>8.261203377777777</v>
      </c>
      <c r="D567">
        <f t="shared" si="17"/>
        <v>17.385983332134234</v>
      </c>
      <c r="E567">
        <f>VLOOKUP(B567*Params!$C$18*0.01,$B$4:$D$1004,3)</f>
        <v>0.7038442913869045</v>
      </c>
      <c r="F567">
        <f>(D567-E567)/(Params!$C$17*0.01)</f>
        <v>20.852673800934163</v>
      </c>
      <c r="G567">
        <f t="shared" si="16"/>
        <v>197.05</v>
      </c>
    </row>
    <row r="568" spans="1:7" ht="12.75">
      <c r="A568">
        <v>564</v>
      </c>
      <c r="B568">
        <f>Params!$C$16*A568/1000</f>
        <v>197.4</v>
      </c>
      <c r="C568">
        <f>(Params!$C$14*(Params!$C$16-B568)/Params!$C$16)+$B$1*(1-((2*B568-Params!$C$16)/Params!$C$16)^2)</f>
        <v>8.246097066666668</v>
      </c>
      <c r="D568">
        <f t="shared" si="17"/>
        <v>17.428388812203846</v>
      </c>
      <c r="E568">
        <f>VLOOKUP(B568*Params!$C$18*0.01,$B$4:$D$1004,3)</f>
        <v>0.7038442913869045</v>
      </c>
      <c r="F568">
        <f>(D568-E568)/(Params!$C$17*0.01)</f>
        <v>20.905680651021175</v>
      </c>
      <c r="G568">
        <f t="shared" si="16"/>
        <v>197.4</v>
      </c>
    </row>
    <row r="569" spans="1:7" ht="12.75">
      <c r="A569">
        <v>565</v>
      </c>
      <c r="B569">
        <f>Params!$C$16*A569/1000</f>
        <v>197.75</v>
      </c>
      <c r="C569">
        <f>(Params!$C$14*(Params!$C$16-B569)/Params!$C$16)+$B$1*(1-((2*B569-Params!$C$16)/Params!$C$16)^2)</f>
        <v>8.230973333333333</v>
      </c>
      <c r="D569">
        <f t="shared" si="17"/>
        <v>17.470872092484058</v>
      </c>
      <c r="E569">
        <f>VLOOKUP(B569*Params!$C$18*0.01,$B$4:$D$1004,3)</f>
        <v>0.7038442913869045</v>
      </c>
      <c r="F569">
        <f>(D569-E569)/(Params!$C$17*0.01)</f>
        <v>20.95878475137144</v>
      </c>
      <c r="G569">
        <f t="shared" si="16"/>
        <v>197.75</v>
      </c>
    </row>
    <row r="570" spans="1:7" ht="12.75">
      <c r="A570">
        <v>566</v>
      </c>
      <c r="B570">
        <f>Params!$C$16*A570/1000</f>
        <v>198.1</v>
      </c>
      <c r="C570">
        <f>(Params!$C$14*(Params!$C$16-B570)/Params!$C$16)+$B$1*(1-((2*B570-Params!$C$16)/Params!$C$16)^2)</f>
        <v>8.215832177777777</v>
      </c>
      <c r="D570">
        <f t="shared" si="17"/>
        <v>17.513433549146697</v>
      </c>
      <c r="E570">
        <f>VLOOKUP(B570*Params!$C$18*0.01,$B$4:$D$1004,3)</f>
        <v>0.7038442913869045</v>
      </c>
      <c r="F570">
        <f>(D570-E570)/(Params!$C$17*0.01)</f>
        <v>21.01198657219974</v>
      </c>
      <c r="G570">
        <f t="shared" si="16"/>
        <v>198.1</v>
      </c>
    </row>
    <row r="571" spans="1:7" ht="12.75">
      <c r="A571">
        <v>567</v>
      </c>
      <c r="B571">
        <f>Params!$C$16*A571/1000</f>
        <v>198.45</v>
      </c>
      <c r="C571">
        <f>(Params!$C$14*(Params!$C$16-B571)/Params!$C$16)+$B$1*(1-((2*B571-Params!$C$16)/Params!$C$16)^2)</f>
        <v>8.200673600000002</v>
      </c>
      <c r="D571">
        <f t="shared" si="17"/>
        <v>17.556073560941872</v>
      </c>
      <c r="E571">
        <f>VLOOKUP(B571*Params!$C$18*0.01,$B$4:$D$1004,3)</f>
        <v>0.7038442913869045</v>
      </c>
      <c r="F571">
        <f>(D571-E571)/(Params!$C$17*0.01)</f>
        <v>21.06528658694371</v>
      </c>
      <c r="G571">
        <f t="shared" si="16"/>
        <v>198.45</v>
      </c>
    </row>
    <row r="572" spans="1:7" ht="12.75">
      <c r="A572">
        <v>568</v>
      </c>
      <c r="B572">
        <f>Params!$C$16*A572/1000</f>
        <v>198.8</v>
      </c>
      <c r="C572">
        <f>(Params!$C$14*(Params!$C$16-B572)/Params!$C$16)+$B$1*(1-((2*B572-Params!$C$16)/Params!$C$16)^2)</f>
        <v>8.185497599999998</v>
      </c>
      <c r="D572">
        <f t="shared" si="17"/>
        <v>17.598792509221873</v>
      </c>
      <c r="E572">
        <f>VLOOKUP(B572*Params!$C$18*0.01,$B$4:$D$1004,3)</f>
        <v>0.7038442913869045</v>
      </c>
      <c r="F572">
        <f>(D572-E572)/(Params!$C$17*0.01)</f>
        <v>21.11868527229371</v>
      </c>
      <c r="G572">
        <f t="shared" si="16"/>
        <v>198.8</v>
      </c>
    </row>
    <row r="573" spans="1:7" ht="12.75">
      <c r="A573">
        <v>569</v>
      </c>
      <c r="B573">
        <f>Params!$C$16*A573/1000</f>
        <v>199.15</v>
      </c>
      <c r="C573">
        <f>(Params!$C$14*(Params!$C$16-B573)/Params!$C$16)+$B$1*(1-((2*B573-Params!$C$16)/Params!$C$16)^2)</f>
        <v>8.170304177777778</v>
      </c>
      <c r="D573">
        <f t="shared" si="17"/>
        <v>17.641590777965327</v>
      </c>
      <c r="E573">
        <f>VLOOKUP(B573*Params!$C$18*0.01,$B$4:$D$1004,3)</f>
        <v>0.7038442913869045</v>
      </c>
      <c r="F573">
        <f>(D573-E573)/(Params!$C$17*0.01)</f>
        <v>21.172183108223027</v>
      </c>
      <c r="G573">
        <f t="shared" si="16"/>
        <v>199.15</v>
      </c>
    </row>
    <row r="574" spans="1:7" ht="12.75">
      <c r="A574">
        <v>570</v>
      </c>
      <c r="B574">
        <f>Params!$C$16*A574/1000</f>
        <v>199.5</v>
      </c>
      <c r="C574">
        <f>(Params!$C$14*(Params!$C$16-B574)/Params!$C$16)+$B$1*(1-((2*B574-Params!$C$16)/Params!$C$16)^2)</f>
        <v>8.155093333333333</v>
      </c>
      <c r="D574">
        <f t="shared" si="17"/>
        <v>17.684468753801664</v>
      </c>
      <c r="E574">
        <f>VLOOKUP(B574*Params!$C$18*0.01,$B$4:$D$1004,3)</f>
        <v>0.7038442913869045</v>
      </c>
      <c r="F574">
        <f>(D574-E574)/(Params!$C$17*0.01)</f>
        <v>21.225780578018448</v>
      </c>
      <c r="G574">
        <f t="shared" si="16"/>
        <v>199.5</v>
      </c>
    </row>
    <row r="575" spans="1:7" ht="12.75">
      <c r="A575">
        <v>571</v>
      </c>
      <c r="B575">
        <f>Params!$C$16*A575/1000</f>
        <v>199.85</v>
      </c>
      <c r="C575">
        <f>(Params!$C$14*(Params!$C$16-B575)/Params!$C$16)+$B$1*(1-((2*B575-Params!$C$16)/Params!$C$16)^2)</f>
        <v>8.139865066666665</v>
      </c>
      <c r="D575">
        <f t="shared" si="17"/>
        <v>17.727426826035835</v>
      </c>
      <c r="E575">
        <f>VLOOKUP(B575*Params!$C$18*0.01,$B$4:$D$1004,3)</f>
        <v>0.7038442913869045</v>
      </c>
      <c r="F575">
        <f>(D575-E575)/(Params!$C$17*0.01)</f>
        <v>21.27947816831116</v>
      </c>
      <c r="G575">
        <f t="shared" si="16"/>
        <v>199.85</v>
      </c>
    </row>
    <row r="576" spans="1:7" ht="12.75">
      <c r="A576">
        <v>572</v>
      </c>
      <c r="B576">
        <f>Params!$C$16*A576/1000</f>
        <v>200.2</v>
      </c>
      <c r="C576">
        <f>(Params!$C$14*(Params!$C$16-B576)/Params!$C$16)+$B$1*(1-((2*B576-Params!$C$16)/Params!$C$16)^2)</f>
        <v>8.124619377777778</v>
      </c>
      <c r="D576">
        <f t="shared" si="17"/>
        <v>17.77046538667334</v>
      </c>
      <c r="E576">
        <f>VLOOKUP(B576*Params!$C$18*0.01,$B$4:$D$1004,3)</f>
        <v>0.7038442913869045</v>
      </c>
      <c r="F576">
        <f>(D576-E576)/(Params!$C$17*0.01)</f>
        <v>21.333276369108045</v>
      </c>
      <c r="G576">
        <f t="shared" si="16"/>
        <v>200.2</v>
      </c>
    </row>
    <row r="577" spans="1:7" ht="12.75">
      <c r="A577">
        <v>573</v>
      </c>
      <c r="B577">
        <f>Params!$C$16*A577/1000</f>
        <v>200.55</v>
      </c>
      <c r="C577">
        <f>(Params!$C$14*(Params!$C$16-B577)/Params!$C$16)+$B$1*(1-((2*B577-Params!$C$16)/Params!$C$16)^2)</f>
        <v>8.109356266666666</v>
      </c>
      <c r="D577">
        <f t="shared" si="17"/>
        <v>17.81358483044555</v>
      </c>
      <c r="E577">
        <f>VLOOKUP(B577*Params!$C$18*0.01,$B$4:$D$1004,3)</f>
        <v>0.7038442913869045</v>
      </c>
      <c r="F577">
        <f>(D577-E577)/(Params!$C$17*0.01)</f>
        <v>21.387175673823304</v>
      </c>
      <c r="G577">
        <f t="shared" si="16"/>
        <v>200.55</v>
      </c>
    </row>
    <row r="578" spans="1:7" ht="12.75">
      <c r="A578">
        <v>574</v>
      </c>
      <c r="B578">
        <f>Params!$C$16*A578/1000</f>
        <v>200.9</v>
      </c>
      <c r="C578">
        <f>(Params!$C$14*(Params!$C$16-B578)/Params!$C$16)+$B$1*(1-((2*B578-Params!$C$16)/Params!$C$16)^2)</f>
        <v>8.094075733333334</v>
      </c>
      <c r="D578">
        <f t="shared" si="17"/>
        <v>17.856785554835295</v>
      </c>
      <c r="E578">
        <f>VLOOKUP(B578*Params!$C$18*0.01,$B$4:$D$1004,3)</f>
        <v>0.7038442913869045</v>
      </c>
      <c r="F578">
        <f>(D578-E578)/(Params!$C$17*0.01)</f>
        <v>21.441176579310486</v>
      </c>
      <c r="G578">
        <f t="shared" si="16"/>
        <v>200.9</v>
      </c>
    </row>
    <row r="579" spans="1:7" ht="12.75">
      <c r="A579">
        <v>575</v>
      </c>
      <c r="B579">
        <f>Params!$C$16*A579/1000</f>
        <v>201.25</v>
      </c>
      <c r="C579">
        <f>(Params!$C$14*(Params!$C$16-B579)/Params!$C$16)+$B$1*(1-((2*B579-Params!$C$16)/Params!$C$16)^2)</f>
        <v>8.078777777777777</v>
      </c>
      <c r="D579">
        <f t="shared" si="17"/>
        <v>17.900067960102806</v>
      </c>
      <c r="E579">
        <f>VLOOKUP(B579*Params!$C$18*0.01,$B$4:$D$1004,3)</f>
        <v>0.7038442913869045</v>
      </c>
      <c r="F579">
        <f>(D579-E579)/(Params!$C$17*0.01)</f>
        <v>21.495279585894878</v>
      </c>
      <c r="G579">
        <f t="shared" si="16"/>
        <v>201.25</v>
      </c>
    </row>
    <row r="580" spans="1:7" ht="12.75">
      <c r="A580">
        <v>576</v>
      </c>
      <c r="B580">
        <f>Params!$C$16*A580/1000</f>
        <v>201.6</v>
      </c>
      <c r="C580">
        <f>(Params!$C$14*(Params!$C$16-B580)/Params!$C$16)+$B$1*(1-((2*B580-Params!$C$16)/Params!$C$16)^2)</f>
        <v>8.063462399999999</v>
      </c>
      <c r="D580">
        <f t="shared" si="17"/>
        <v>17.94343244931191</v>
      </c>
      <c r="E580">
        <f>VLOOKUP(B580*Params!$C$18*0.01,$B$4:$D$1004,3)</f>
        <v>0.7038442913869045</v>
      </c>
      <c r="F580">
        <f>(D580-E580)/(Params!$C$17*0.01)</f>
        <v>21.549485197406256</v>
      </c>
      <c r="G580">
        <f t="shared" si="16"/>
        <v>201.6</v>
      </c>
    </row>
    <row r="581" spans="1:7" ht="12.75">
      <c r="A581">
        <v>577</v>
      </c>
      <c r="B581">
        <f>Params!$C$16*A581/1000</f>
        <v>201.95</v>
      </c>
      <c r="C581">
        <f>(Params!$C$14*(Params!$C$16-B581)/Params!$C$16)+$B$1*(1-((2*B581-Params!$C$16)/Params!$C$16)^2)</f>
        <v>8.048129600000001</v>
      </c>
      <c r="D581">
        <f t="shared" si="17"/>
        <v>17.986879428356563</v>
      </c>
      <c r="E581">
        <f>VLOOKUP(B581*Params!$C$18*0.01,$B$4:$D$1004,3)</f>
        <v>0.7038442913869045</v>
      </c>
      <c r="F581">
        <f>(D581-E581)/(Params!$C$17*0.01)</f>
        <v>21.603793921212073</v>
      </c>
      <c r="G581">
        <f aca="true" t="shared" si="18" ref="G581:G644">B581</f>
        <v>201.95</v>
      </c>
    </row>
    <row r="582" spans="1:7" ht="12.75">
      <c r="A582">
        <v>578</v>
      </c>
      <c r="B582">
        <f>Params!$C$16*A582/1000</f>
        <v>202.3</v>
      </c>
      <c r="C582">
        <f>(Params!$C$14*(Params!$C$16-B582)/Params!$C$16)+$B$1*(1-((2*B582-Params!$C$16)/Params!$C$16)^2)</f>
        <v>8.032779377777777</v>
      </c>
      <c r="D582">
        <f aca="true" t="shared" si="19" ref="D582:D645">D581+(B582-B581)/(0.5*(C581+C582))</f>
        <v>18.030409305987696</v>
      </c>
      <c r="E582">
        <f>VLOOKUP(B582*Params!$C$18*0.01,$B$4:$D$1004,3)</f>
        <v>0.7038442913869045</v>
      </c>
      <c r="F582">
        <f>(D582-E582)/(Params!$C$17*0.01)</f>
        <v>21.65820626825099</v>
      </c>
      <c r="G582">
        <f t="shared" si="18"/>
        <v>202.3</v>
      </c>
    </row>
    <row r="583" spans="1:7" ht="12.75">
      <c r="A583">
        <v>579</v>
      </c>
      <c r="B583">
        <f>Params!$C$16*A583/1000</f>
        <v>202.65</v>
      </c>
      <c r="C583">
        <f>(Params!$C$14*(Params!$C$16-B583)/Params!$C$16)+$B$1*(1-((2*B583-Params!$C$16)/Params!$C$16)^2)</f>
        <v>8.017411733333333</v>
      </c>
      <c r="D583">
        <f t="shared" si="19"/>
        <v>18.074022493840356</v>
      </c>
      <c r="E583">
        <f>VLOOKUP(B583*Params!$C$18*0.01,$B$4:$D$1004,3)</f>
        <v>0.7038442913869045</v>
      </c>
      <c r="F583">
        <f>(D583-E583)/(Params!$C$17*0.01)</f>
        <v>21.712722753066814</v>
      </c>
      <c r="G583">
        <f t="shared" si="18"/>
        <v>202.65</v>
      </c>
    </row>
    <row r="584" spans="1:7" ht="12.75">
      <c r="A584">
        <v>580</v>
      </c>
      <c r="B584">
        <f>Params!$C$16*A584/1000</f>
        <v>203</v>
      </c>
      <c r="C584">
        <f>(Params!$C$14*(Params!$C$16-B584)/Params!$C$16)+$B$1*(1-((2*B584-Params!$C$16)/Params!$C$16)^2)</f>
        <v>8.002026666666666</v>
      </c>
      <c r="D584">
        <f t="shared" si="19"/>
        <v>18.117719406461212</v>
      </c>
      <c r="E584">
        <f>VLOOKUP(B584*Params!$C$18*0.01,$B$4:$D$1004,3)</f>
        <v>0.72912930973259</v>
      </c>
      <c r="F584">
        <f>(D584-E584)/(Params!$C$17*0.01)</f>
        <v>21.73573762091078</v>
      </c>
      <c r="G584">
        <f t="shared" si="18"/>
        <v>203</v>
      </c>
    </row>
    <row r="585" spans="1:7" ht="12.75">
      <c r="A585">
        <v>581</v>
      </c>
      <c r="B585">
        <f>Params!$C$16*A585/1000</f>
        <v>203.35</v>
      </c>
      <c r="C585">
        <f>(Params!$C$14*(Params!$C$16-B585)/Params!$C$16)+$B$1*(1-((2*B585-Params!$C$16)/Params!$C$16)^2)</f>
        <v>7.986624177777777</v>
      </c>
      <c r="D585">
        <f t="shared" si="19"/>
        <v>18.161500461336345</v>
      </c>
      <c r="E585">
        <f>VLOOKUP(B585*Params!$C$18*0.01,$B$4:$D$1004,3)</f>
        <v>0.72912930973259</v>
      </c>
      <c r="F585">
        <f>(D585-E585)/(Params!$C$17*0.01)</f>
        <v>21.790463939504694</v>
      </c>
      <c r="G585">
        <f t="shared" si="18"/>
        <v>203.35</v>
      </c>
    </row>
    <row r="586" spans="1:7" ht="12.75">
      <c r="A586">
        <v>582</v>
      </c>
      <c r="B586">
        <f>Params!$C$16*A586/1000</f>
        <v>203.7</v>
      </c>
      <c r="C586">
        <f>(Params!$C$14*(Params!$C$16-B586)/Params!$C$16)+$B$1*(1-((2*B586-Params!$C$16)/Params!$C$16)^2)</f>
        <v>7.971204266666668</v>
      </c>
      <c r="D586">
        <f t="shared" si="19"/>
        <v>18.2053660789194</v>
      </c>
      <c r="E586">
        <f>VLOOKUP(B586*Params!$C$18*0.01,$B$4:$D$1004,3)</f>
        <v>0.72912930973259</v>
      </c>
      <c r="F586">
        <f>(D586-E586)/(Params!$C$17*0.01)</f>
        <v>21.845295961483515</v>
      </c>
      <c r="G586">
        <f t="shared" si="18"/>
        <v>203.7</v>
      </c>
    </row>
    <row r="587" spans="1:7" ht="12.75">
      <c r="A587">
        <v>583</v>
      </c>
      <c r="B587">
        <f>Params!$C$16*A587/1000</f>
        <v>204.05</v>
      </c>
      <c r="C587">
        <f>(Params!$C$14*(Params!$C$16-B587)/Params!$C$16)+$B$1*(1-((2*B587-Params!$C$16)/Params!$C$16)^2)</f>
        <v>7.955766933333332</v>
      </c>
      <c r="D587">
        <f t="shared" si="19"/>
        <v>18.24931668266006</v>
      </c>
      <c r="E587">
        <f>VLOOKUP(B587*Params!$C$18*0.01,$B$4:$D$1004,3)</f>
        <v>0.72912930973259</v>
      </c>
      <c r="F587">
        <f>(D587-E587)/(Params!$C$17*0.01)</f>
        <v>21.900234216159337</v>
      </c>
      <c r="G587">
        <f t="shared" si="18"/>
        <v>204.05</v>
      </c>
    </row>
    <row r="588" spans="1:7" ht="12.75">
      <c r="A588">
        <v>584</v>
      </c>
      <c r="B588">
        <f>Params!$C$16*A588/1000</f>
        <v>204.4</v>
      </c>
      <c r="C588">
        <f>(Params!$C$14*(Params!$C$16-B588)/Params!$C$16)+$B$1*(1-((2*B588-Params!$C$16)/Params!$C$16)^2)</f>
        <v>7.940312177777777</v>
      </c>
      <c r="D588">
        <f t="shared" si="19"/>
        <v>18.293352699032845</v>
      </c>
      <c r="E588">
        <f>VLOOKUP(B588*Params!$C$18*0.01,$B$4:$D$1004,3)</f>
        <v>0.72912930973259</v>
      </c>
      <c r="F588">
        <f>(D588-E588)/(Params!$C$17*0.01)</f>
        <v>21.95527923662532</v>
      </c>
      <c r="G588">
        <f t="shared" si="18"/>
        <v>204.4</v>
      </c>
    </row>
    <row r="589" spans="1:7" ht="12.75">
      <c r="A589">
        <v>585</v>
      </c>
      <c r="B589">
        <f>Params!$C$16*A589/1000</f>
        <v>204.75</v>
      </c>
      <c r="C589">
        <f>(Params!$C$14*(Params!$C$16-B589)/Params!$C$16)+$B$1*(1-((2*B589-Params!$C$16)/Params!$C$16)^2)</f>
        <v>7.92484</v>
      </c>
      <c r="D589">
        <f t="shared" si="19"/>
        <v>18.33747455756632</v>
      </c>
      <c r="E589">
        <f>VLOOKUP(B589*Params!$C$18*0.01,$B$4:$D$1004,3)</f>
        <v>0.72912930973259</v>
      </c>
      <c r="F589">
        <f>(D589-E589)/(Params!$C$17*0.01)</f>
        <v>22.010431559792163</v>
      </c>
      <c r="G589">
        <f t="shared" si="18"/>
        <v>204.75</v>
      </c>
    </row>
    <row r="590" spans="1:7" ht="12.75">
      <c r="A590">
        <v>586</v>
      </c>
      <c r="B590">
        <f>Params!$C$16*A590/1000</f>
        <v>205.1</v>
      </c>
      <c r="C590">
        <f>(Params!$C$14*(Params!$C$16-B590)/Params!$C$16)+$B$1*(1-((2*B590-Params!$C$16)/Params!$C$16)^2)</f>
        <v>7.9093504</v>
      </c>
      <c r="D590">
        <f t="shared" si="19"/>
        <v>18.381682690872587</v>
      </c>
      <c r="E590">
        <f>VLOOKUP(B590*Params!$C$18*0.01,$B$4:$D$1004,3)</f>
        <v>0.72912930973259</v>
      </c>
      <c r="F590">
        <f>(D590-E590)/(Params!$C$17*0.01)</f>
        <v>22.065691726424998</v>
      </c>
      <c r="G590">
        <f t="shared" si="18"/>
        <v>205.1</v>
      </c>
    </row>
    <row r="591" spans="1:7" ht="12.75">
      <c r="A591">
        <v>587</v>
      </c>
      <c r="B591">
        <f>Params!$C$16*A591/1000</f>
        <v>205.45</v>
      </c>
      <c r="C591">
        <f>(Params!$C$14*(Params!$C$16-B591)/Params!$C$16)+$B$1*(1-((2*B591-Params!$C$16)/Params!$C$16)^2)</f>
        <v>7.893843377777779</v>
      </c>
      <c r="D591">
        <f t="shared" si="19"/>
        <v>18.425977534677155</v>
      </c>
      <c r="E591">
        <f>VLOOKUP(B591*Params!$C$18*0.01,$B$4:$D$1004,3)</f>
        <v>0.72912930973259</v>
      </c>
      <c r="F591">
        <f>(D591-E591)/(Params!$C$17*0.01)</f>
        <v>22.121060281180707</v>
      </c>
      <c r="G591">
        <f t="shared" si="18"/>
        <v>205.45</v>
      </c>
    </row>
    <row r="592" spans="1:7" ht="12.75">
      <c r="A592">
        <v>588</v>
      </c>
      <c r="B592">
        <f>Params!$C$16*A592/1000</f>
        <v>205.8</v>
      </c>
      <c r="C592">
        <f>(Params!$C$14*(Params!$C$16-B592)/Params!$C$16)+$B$1*(1-((2*B592-Params!$C$16)/Params!$C$16)^2)</f>
        <v>7.8783189333333326</v>
      </c>
      <c r="D592">
        <f t="shared" si="19"/>
        <v>18.470359527849197</v>
      </c>
      <c r="E592">
        <f>VLOOKUP(B592*Params!$C$18*0.01,$B$4:$D$1004,3)</f>
        <v>0.72912930973259</v>
      </c>
      <c r="F592">
        <f>(D592-E592)/(Params!$C$17*0.01)</f>
        <v>22.17653777264576</v>
      </c>
      <c r="G592">
        <f t="shared" si="18"/>
        <v>205.8</v>
      </c>
    </row>
    <row r="593" spans="1:7" ht="12.75">
      <c r="A593">
        <v>589</v>
      </c>
      <c r="B593">
        <f>Params!$C$16*A593/1000</f>
        <v>206.15</v>
      </c>
      <c r="C593">
        <f>(Params!$C$14*(Params!$C$16-B593)/Params!$C$16)+$B$1*(1-((2*B593-Params!$C$16)/Params!$C$16)^2)</f>
        <v>7.862777066666666</v>
      </c>
      <c r="D593">
        <f t="shared" si="19"/>
        <v>18.514829112432125</v>
      </c>
      <c r="E593">
        <f>VLOOKUP(B593*Params!$C$18*0.01,$B$4:$D$1004,3)</f>
        <v>0.72912930973259</v>
      </c>
      <c r="F593">
        <f>(D593-E593)/(Params!$C$17*0.01)</f>
        <v>22.232124753374418</v>
      </c>
      <c r="G593">
        <f t="shared" si="18"/>
        <v>206.15</v>
      </c>
    </row>
    <row r="594" spans="1:7" ht="12.75">
      <c r="A594">
        <v>590</v>
      </c>
      <c r="B594">
        <f>Params!$C$16*A594/1000</f>
        <v>206.5</v>
      </c>
      <c r="C594">
        <f>(Params!$C$14*(Params!$C$16-B594)/Params!$C$16)+$B$1*(1-((2*B594-Params!$C$16)/Params!$C$16)^2)</f>
        <v>7.847217777777778</v>
      </c>
      <c r="D594">
        <f t="shared" si="19"/>
        <v>18.5593867336746</v>
      </c>
      <c r="E594">
        <f>VLOOKUP(B594*Params!$C$18*0.01,$B$4:$D$1004,3)</f>
        <v>0.72912930973259</v>
      </c>
      <c r="F594">
        <f>(D594-E594)/(Params!$C$17*0.01)</f>
        <v>22.287821779927512</v>
      </c>
      <c r="G594">
        <f t="shared" si="18"/>
        <v>206.5</v>
      </c>
    </row>
    <row r="595" spans="1:7" ht="12.75">
      <c r="A595">
        <v>591</v>
      </c>
      <c r="B595">
        <f>Params!$C$16*A595/1000</f>
        <v>206.85</v>
      </c>
      <c r="C595">
        <f>(Params!$C$14*(Params!$C$16-B595)/Params!$C$16)+$B$1*(1-((2*B595-Params!$C$16)/Params!$C$16)^2)</f>
        <v>7.831641066666666</v>
      </c>
      <c r="D595">
        <f t="shared" si="19"/>
        <v>18.604032840061866</v>
      </c>
      <c r="E595">
        <f>VLOOKUP(B595*Params!$C$18*0.01,$B$4:$D$1004,3)</f>
        <v>0.72912930973259</v>
      </c>
      <c r="F595">
        <f>(D595-E595)/(Params!$C$17*0.01)</f>
        <v>22.343629412911596</v>
      </c>
      <c r="G595">
        <f t="shared" si="18"/>
        <v>206.85</v>
      </c>
    </row>
    <row r="596" spans="1:7" ht="12.75">
      <c r="A596">
        <v>592</v>
      </c>
      <c r="B596">
        <f>Params!$C$16*A596/1000</f>
        <v>207.2</v>
      </c>
      <c r="C596">
        <f>(Params!$C$14*(Params!$C$16-B596)/Params!$C$16)+$B$1*(1-((2*B596-Params!$C$16)/Params!$C$16)^2)</f>
        <v>7.816046933333334</v>
      </c>
      <c r="D596">
        <f t="shared" si="19"/>
        <v>18.648767883347492</v>
      </c>
      <c r="E596">
        <f>VLOOKUP(B596*Params!$C$18*0.01,$B$4:$D$1004,3)</f>
        <v>0.72912930973259</v>
      </c>
      <c r="F596">
        <f>(D596-E596)/(Params!$C$17*0.01)</f>
        <v>22.39954821701863</v>
      </c>
      <c r="G596">
        <f t="shared" si="18"/>
        <v>207.2</v>
      </c>
    </row>
    <row r="597" spans="1:7" ht="12.75">
      <c r="A597">
        <v>593</v>
      </c>
      <c r="B597">
        <f>Params!$C$16*A597/1000</f>
        <v>207.55</v>
      </c>
      <c r="C597">
        <f>(Params!$C$14*(Params!$C$16-B597)/Params!$C$16)+$B$1*(1-((2*B597-Params!$C$16)/Params!$C$16)^2)</f>
        <v>7.800435377777777</v>
      </c>
      <c r="D597">
        <f t="shared" si="19"/>
        <v>18.69359231858551</v>
      </c>
      <c r="E597">
        <f>VLOOKUP(B597*Params!$C$18*0.01,$B$4:$D$1004,3)</f>
        <v>0.72912930973259</v>
      </c>
      <c r="F597">
        <f>(D597-E597)/(Params!$C$17*0.01)</f>
        <v>22.45557876106615</v>
      </c>
      <c r="G597">
        <f t="shared" si="18"/>
        <v>207.55</v>
      </c>
    </row>
    <row r="598" spans="1:7" ht="12.75">
      <c r="A598">
        <v>594</v>
      </c>
      <c r="B598">
        <f>Params!$C$16*A598/1000</f>
        <v>207.9</v>
      </c>
      <c r="C598">
        <f>(Params!$C$14*(Params!$C$16-B598)/Params!$C$16)+$B$1*(1-((2*B598-Params!$C$16)/Params!$C$16)^2)</f>
        <v>7.784806399999999</v>
      </c>
      <c r="D598">
        <f t="shared" si="19"/>
        <v>18.73850660416291</v>
      </c>
      <c r="E598">
        <f>VLOOKUP(B598*Params!$C$18*0.01,$B$4:$D$1004,3)</f>
        <v>0.72912930973259</v>
      </c>
      <c r="F598">
        <f>(D598-E598)/(Params!$C$17*0.01)</f>
        <v>22.511721618037903</v>
      </c>
      <c r="G598">
        <f t="shared" si="18"/>
        <v>207.9</v>
      </c>
    </row>
    <row r="599" spans="1:7" ht="12.75">
      <c r="A599">
        <v>595</v>
      </c>
      <c r="B599">
        <f>Params!$C$16*A599/1000</f>
        <v>208.25</v>
      </c>
      <c r="C599">
        <f>(Params!$C$14*(Params!$C$16-B599)/Params!$C$16)+$B$1*(1-((2*B599-Params!$C$16)/Params!$C$16)^2)</f>
        <v>7.769159999999999</v>
      </c>
      <c r="D599">
        <f t="shared" si="19"/>
        <v>18.783511201832606</v>
      </c>
      <c r="E599">
        <f>VLOOKUP(B599*Params!$C$18*0.01,$B$4:$D$1004,3)</f>
        <v>0.72912930973259</v>
      </c>
      <c r="F599">
        <f>(D599-E599)/(Params!$C$17*0.01)</f>
        <v>22.56797736512502</v>
      </c>
      <c r="G599">
        <f t="shared" si="18"/>
        <v>208.25</v>
      </c>
    </row>
    <row r="600" spans="1:7" ht="12.75">
      <c r="A600">
        <v>596</v>
      </c>
      <c r="B600">
        <f>Params!$C$16*A600/1000</f>
        <v>208.6</v>
      </c>
      <c r="C600">
        <f>(Params!$C$14*(Params!$C$16-B600)/Params!$C$16)+$B$1*(1-((2*B600-Params!$C$16)/Params!$C$16)^2)</f>
        <v>7.753496177777778</v>
      </c>
      <c r="D600">
        <f t="shared" si="19"/>
        <v>18.828606576746733</v>
      </c>
      <c r="E600">
        <f>VLOOKUP(B600*Params!$C$18*0.01,$B$4:$D$1004,3)</f>
        <v>0.72912930973259</v>
      </c>
      <c r="F600">
        <f>(D600-E600)/(Params!$C$17*0.01)</f>
        <v>22.62434658376768</v>
      </c>
      <c r="G600">
        <f t="shared" si="18"/>
        <v>208.6</v>
      </c>
    </row>
    <row r="601" spans="1:7" ht="12.75">
      <c r="A601">
        <v>597</v>
      </c>
      <c r="B601">
        <f>Params!$C$16*A601/1000</f>
        <v>208.95</v>
      </c>
      <c r="C601">
        <f>(Params!$C$14*(Params!$C$16-B601)/Params!$C$16)+$B$1*(1-((2*B601-Params!$C$16)/Params!$C$16)^2)</f>
        <v>7.7378149333333335</v>
      </c>
      <c r="D601">
        <f t="shared" si="19"/>
        <v>18.873793197490404</v>
      </c>
      <c r="E601">
        <f>VLOOKUP(B601*Params!$C$18*0.01,$B$4:$D$1004,3)</f>
        <v>0.72912930973259</v>
      </c>
      <c r="F601">
        <f>(D601-E601)/(Params!$C$17*0.01)</f>
        <v>22.68082985969727</v>
      </c>
      <c r="G601">
        <f t="shared" si="18"/>
        <v>208.95</v>
      </c>
    </row>
    <row r="602" spans="1:7" ht="12.75">
      <c r="A602">
        <v>598</v>
      </c>
      <c r="B602">
        <f>Params!$C$16*A602/1000</f>
        <v>209.3</v>
      </c>
      <c r="C602">
        <f>(Params!$C$14*(Params!$C$16-B602)/Params!$C$16)+$B$1*(1-((2*B602-Params!$C$16)/Params!$C$16)^2)</f>
        <v>7.722116266666665</v>
      </c>
      <c r="D602">
        <f t="shared" si="19"/>
        <v>18.919071536115872</v>
      </c>
      <c r="E602">
        <f>VLOOKUP(B602*Params!$C$18*0.01,$B$4:$D$1004,3)</f>
        <v>0.72912930973259</v>
      </c>
      <c r="F602">
        <f>(D602-E602)/(Params!$C$17*0.01)</f>
        <v>22.737427782979104</v>
      </c>
      <c r="G602">
        <f t="shared" si="18"/>
        <v>209.3</v>
      </c>
    </row>
    <row r="603" spans="1:7" ht="12.75">
      <c r="A603">
        <v>599</v>
      </c>
      <c r="B603">
        <f>Params!$C$16*A603/1000</f>
        <v>209.65</v>
      </c>
      <c r="C603">
        <f>(Params!$C$14*(Params!$C$16-B603)/Params!$C$16)+$B$1*(1-((2*B603-Params!$C$16)/Params!$C$16)^2)</f>
        <v>7.706400177777777</v>
      </c>
      <c r="D603">
        <f t="shared" si="19"/>
        <v>18.96444206817711</v>
      </c>
      <c r="E603">
        <f>VLOOKUP(B603*Params!$C$18*0.01,$B$4:$D$1004,3)</f>
        <v>0.72912930973259</v>
      </c>
      <c r="F603">
        <f>(D603-E603)/(Params!$C$17*0.01)</f>
        <v>22.794140948055652</v>
      </c>
      <c r="G603">
        <f t="shared" si="18"/>
        <v>209.65</v>
      </c>
    </row>
    <row r="604" spans="1:7" ht="12.75">
      <c r="A604">
        <v>600</v>
      </c>
      <c r="B604">
        <f>Params!$C$16*A604/1000</f>
        <v>210</v>
      </c>
      <c r="C604">
        <f>(Params!$C$14*(Params!$C$16-B604)/Params!$C$16)+$B$1*(1-((2*B604-Params!$C$16)/Params!$C$16)^2)</f>
        <v>7.690666666666666</v>
      </c>
      <c r="D604">
        <f t="shared" si="19"/>
        <v>19.009905272764843</v>
      </c>
      <c r="E604">
        <f>VLOOKUP(B604*Params!$C$18*0.01,$B$4:$D$1004,3)</f>
        <v>0.7544249164410839</v>
      </c>
      <c r="F604">
        <f>(D604-E604)/(Params!$C$17*0.01)</f>
        <v>22.819350445404698</v>
      </c>
      <c r="G604">
        <f t="shared" si="18"/>
        <v>210</v>
      </c>
    </row>
    <row r="605" spans="1:7" ht="12.75">
      <c r="A605">
        <v>601</v>
      </c>
      <c r="B605">
        <f>Params!$C$16*A605/1000</f>
        <v>210.35</v>
      </c>
      <c r="C605">
        <f>(Params!$C$14*(Params!$C$16-B605)/Params!$C$16)+$B$1*(1-((2*B605-Params!$C$16)/Params!$C$16)^2)</f>
        <v>7.674915733333334</v>
      </c>
      <c r="D605">
        <f t="shared" si="19"/>
        <v>19.055461632542002</v>
      </c>
      <c r="E605">
        <f>VLOOKUP(B605*Params!$C$18*0.01,$B$4:$D$1004,3)</f>
        <v>0.7544249164410839</v>
      </c>
      <c r="F605">
        <f>(D605-E605)/(Params!$C$17*0.01)</f>
        <v>22.876295895126145</v>
      </c>
      <c r="G605">
        <f t="shared" si="18"/>
        <v>210.35</v>
      </c>
    </row>
    <row r="606" spans="1:7" ht="12.75">
      <c r="A606">
        <v>602</v>
      </c>
      <c r="B606">
        <f>Params!$C$16*A606/1000</f>
        <v>210.7</v>
      </c>
      <c r="C606">
        <f>(Params!$C$14*(Params!$C$16-B606)/Params!$C$16)+$B$1*(1-((2*B606-Params!$C$16)/Params!$C$16)^2)</f>
        <v>7.659147377777779</v>
      </c>
      <c r="D606">
        <f t="shared" si="19"/>
        <v>19.101111633779624</v>
      </c>
      <c r="E606">
        <f>VLOOKUP(B606*Params!$C$18*0.01,$B$4:$D$1004,3)</f>
        <v>0.7544249164410839</v>
      </c>
      <c r="F606">
        <f>(D606-E606)/(Params!$C$17*0.01)</f>
        <v>22.93335839667317</v>
      </c>
      <c r="G606">
        <f t="shared" si="18"/>
        <v>210.7</v>
      </c>
    </row>
    <row r="607" spans="1:7" ht="12.75">
      <c r="A607">
        <v>603</v>
      </c>
      <c r="B607">
        <f>Params!$C$16*A607/1000</f>
        <v>211.05</v>
      </c>
      <c r="C607">
        <f>(Params!$C$14*(Params!$C$16-B607)/Params!$C$16)+$B$1*(1-((2*B607-Params!$C$16)/Params!$C$16)^2)</f>
        <v>7.643361599999999</v>
      </c>
      <c r="D607">
        <f t="shared" si="19"/>
        <v>19.14685576639321</v>
      </c>
      <c r="E607">
        <f>VLOOKUP(B607*Params!$C$18*0.01,$B$4:$D$1004,3)</f>
        <v>0.7544249164410839</v>
      </c>
      <c r="F607">
        <f>(D607-E607)/(Params!$C$17*0.01)</f>
        <v>22.990538562440154</v>
      </c>
      <c r="G607">
        <f t="shared" si="18"/>
        <v>211.05</v>
      </c>
    </row>
    <row r="608" spans="1:7" ht="12.75">
      <c r="A608">
        <v>604</v>
      </c>
      <c r="B608">
        <f>Params!$C$16*A608/1000</f>
        <v>211.4</v>
      </c>
      <c r="C608">
        <f>(Params!$C$14*(Params!$C$16-B608)/Params!$C$16)+$B$1*(1-((2*B608-Params!$C$16)/Params!$C$16)^2)</f>
        <v>7.6275584</v>
      </c>
      <c r="D608">
        <f t="shared" si="19"/>
        <v>19.192694523979522</v>
      </c>
      <c r="E608">
        <f>VLOOKUP(B608*Params!$C$18*0.01,$B$4:$D$1004,3)</f>
        <v>0.7544249164410839</v>
      </c>
      <c r="F608">
        <f>(D608-E608)/(Params!$C$17*0.01)</f>
        <v>23.047837009423045</v>
      </c>
      <c r="G608">
        <f t="shared" si="18"/>
        <v>211.4</v>
      </c>
    </row>
    <row r="609" spans="1:7" ht="12.75">
      <c r="A609">
        <v>605</v>
      </c>
      <c r="B609">
        <f>Params!$C$16*A609/1000</f>
        <v>211.75</v>
      </c>
      <c r="C609">
        <f>(Params!$C$14*(Params!$C$16-B609)/Params!$C$16)+$B$1*(1-((2*B609-Params!$C$16)/Params!$C$16)^2)</f>
        <v>7.611737777777778</v>
      </c>
      <c r="D609">
        <f t="shared" si="19"/>
        <v>19.23862840385389</v>
      </c>
      <c r="E609">
        <f>VLOOKUP(B609*Params!$C$18*0.01,$B$4:$D$1004,3)</f>
        <v>0.7544249164410839</v>
      </c>
      <c r="F609">
        <f>(D609-E609)/(Params!$C$17*0.01)</f>
        <v>23.105254359266006</v>
      </c>
      <c r="G609">
        <f t="shared" si="18"/>
        <v>211.75</v>
      </c>
    </row>
    <row r="610" spans="1:7" ht="12.75">
      <c r="A610">
        <v>606</v>
      </c>
      <c r="B610">
        <f>Params!$C$16*A610/1000</f>
        <v>212.1</v>
      </c>
      <c r="C610">
        <f>(Params!$C$14*(Params!$C$16-B610)/Params!$C$16)+$B$1*(1-((2*B610-Params!$C$16)/Params!$C$16)^2)</f>
        <v>7.595899733333333</v>
      </c>
      <c r="D610">
        <f t="shared" si="19"/>
        <v>19.284657907087944</v>
      </c>
      <c r="E610">
        <f>VLOOKUP(B610*Params!$C$18*0.01,$B$4:$D$1004,3)</f>
        <v>0.7544249164410839</v>
      </c>
      <c r="F610">
        <f>(D610-E610)/(Params!$C$17*0.01)</f>
        <v>23.16279123830857</v>
      </c>
      <c r="G610">
        <f t="shared" si="18"/>
        <v>212.1</v>
      </c>
    </row>
    <row r="611" spans="1:7" ht="12.75">
      <c r="A611">
        <v>607</v>
      </c>
      <c r="B611">
        <f>Params!$C$16*A611/1000</f>
        <v>212.45</v>
      </c>
      <c r="C611">
        <f>(Params!$C$14*(Params!$C$16-B611)/Params!$C$16)+$B$1*(1-((2*B611-Params!$C$16)/Params!$C$16)^2)</f>
        <v>7.580044266666667</v>
      </c>
      <c r="D611">
        <f t="shared" si="19"/>
        <v>19.330783538547838</v>
      </c>
      <c r="E611">
        <f>VLOOKUP(B611*Params!$C$18*0.01,$B$4:$D$1004,3)</f>
        <v>0.7544249164410839</v>
      </c>
      <c r="F611">
        <f>(D611-E611)/(Params!$C$17*0.01)</f>
        <v>23.22044827763344</v>
      </c>
      <c r="G611">
        <f t="shared" si="18"/>
        <v>212.45</v>
      </c>
    </row>
    <row r="612" spans="1:7" ht="12.75">
      <c r="A612">
        <v>608</v>
      </c>
      <c r="B612">
        <f>Params!$C$16*A612/1000</f>
        <v>212.8</v>
      </c>
      <c r="C612">
        <f>(Params!$C$14*(Params!$C$16-B612)/Params!$C$16)+$B$1*(1-((2*B612-Params!$C$16)/Params!$C$16)^2)</f>
        <v>7.564171377777777</v>
      </c>
      <c r="D612">
        <f t="shared" si="19"/>
        <v>19.377005806932985</v>
      </c>
      <c r="E612">
        <f>VLOOKUP(B612*Params!$C$18*0.01,$B$4:$D$1004,3)</f>
        <v>0.7544249164410839</v>
      </c>
      <c r="F612">
        <f>(D612-E612)/(Params!$C$17*0.01)</f>
        <v>23.278226113114872</v>
      </c>
      <c r="G612">
        <f t="shared" si="18"/>
        <v>212.8</v>
      </c>
    </row>
    <row r="613" spans="1:7" ht="12.75">
      <c r="A613">
        <v>609</v>
      </c>
      <c r="B613">
        <f>Params!$C$16*A613/1000</f>
        <v>213.15</v>
      </c>
      <c r="C613">
        <f>(Params!$C$14*(Params!$C$16-B613)/Params!$C$16)+$B$1*(1-((2*B613-Params!$C$16)/Params!$C$16)^2)</f>
        <v>7.548281066666666</v>
      </c>
      <c r="D613">
        <f t="shared" si="19"/>
        <v>19.423325224815244</v>
      </c>
      <c r="E613">
        <f>VLOOKUP(B613*Params!$C$18*0.01,$B$4:$D$1004,3)</f>
        <v>0.7544249164410839</v>
      </c>
      <c r="F613">
        <f>(D613-E613)/(Params!$C$17*0.01)</f>
        <v>23.336125385467696</v>
      </c>
      <c r="G613">
        <f t="shared" si="18"/>
        <v>213.15</v>
      </c>
    </row>
    <row r="614" spans="1:7" ht="12.75">
      <c r="A614">
        <v>610</v>
      </c>
      <c r="B614">
        <f>Params!$C$16*A614/1000</f>
        <v>213.5</v>
      </c>
      <c r="C614">
        <f>(Params!$C$14*(Params!$C$16-B614)/Params!$C$16)+$B$1*(1-((2*B614-Params!$C$16)/Params!$C$16)^2)</f>
        <v>7.532373333333333</v>
      </c>
      <c r="D614">
        <f t="shared" si="19"/>
        <v>19.469742308678658</v>
      </c>
      <c r="E614">
        <f>VLOOKUP(B614*Params!$C$18*0.01,$B$4:$D$1004,3)</f>
        <v>0.7544249164410839</v>
      </c>
      <c r="F614">
        <f>(D614-E614)/(Params!$C$17*0.01)</f>
        <v>23.394146740296964</v>
      </c>
      <c r="G614">
        <f t="shared" si="18"/>
        <v>213.5</v>
      </c>
    </row>
    <row r="615" spans="1:7" ht="12.75">
      <c r="A615">
        <v>611</v>
      </c>
      <c r="B615">
        <f>Params!$C$16*A615/1000</f>
        <v>213.85</v>
      </c>
      <c r="C615">
        <f>(Params!$C$14*(Params!$C$16-B615)/Params!$C$16)+$B$1*(1-((2*B615-Params!$C$16)/Params!$C$16)^2)</f>
        <v>7.516448177777779</v>
      </c>
      <c r="D615">
        <f t="shared" si="19"/>
        <v>19.516257578959667</v>
      </c>
      <c r="E615">
        <f>VLOOKUP(B615*Params!$C$18*0.01,$B$4:$D$1004,3)</f>
        <v>0.7544249164410839</v>
      </c>
      <c r="F615">
        <f>(D615-E615)/(Params!$C$17*0.01)</f>
        <v>23.452290828148225</v>
      </c>
      <c r="G615">
        <f t="shared" si="18"/>
        <v>213.85</v>
      </c>
    </row>
    <row r="616" spans="1:7" ht="12.75">
      <c r="A616">
        <v>612</v>
      </c>
      <c r="B616">
        <f>Params!$C$16*A616/1000</f>
        <v>214.2</v>
      </c>
      <c r="C616">
        <f>(Params!$C$14*(Params!$C$16-B616)/Params!$C$16)+$B$1*(1-((2*B616-Params!$C$16)/Params!$C$16)^2)</f>
        <v>7.5005056</v>
      </c>
      <c r="D616">
        <f t="shared" si="19"/>
        <v>19.562871560087842</v>
      </c>
      <c r="E616">
        <f>VLOOKUP(B616*Params!$C$18*0.01,$B$4:$D$1004,3)</f>
        <v>0.7544249164410839</v>
      </c>
      <c r="F616">
        <f>(D616-E616)/(Params!$C$17*0.01)</f>
        <v>23.510558304558444</v>
      </c>
      <c r="G616">
        <f t="shared" si="18"/>
        <v>214.2</v>
      </c>
    </row>
    <row r="617" spans="1:7" ht="12.75">
      <c r="A617">
        <v>613</v>
      </c>
      <c r="B617">
        <f>Params!$C$16*A617/1000</f>
        <v>214.55</v>
      </c>
      <c r="C617">
        <f>(Params!$C$14*(Params!$C$16-B617)/Params!$C$16)+$B$1*(1-((2*B617-Params!$C$16)/Params!$C$16)^2)</f>
        <v>7.484545599999999</v>
      </c>
      <c r="D617">
        <f t="shared" si="19"/>
        <v>19.609584780527157</v>
      </c>
      <c r="E617">
        <f>VLOOKUP(B617*Params!$C$18*0.01,$B$4:$D$1004,3)</f>
        <v>0.7544249164410839</v>
      </c>
      <c r="F617">
        <f>(D617-E617)/(Params!$C$17*0.01)</f>
        <v>23.568949830107588</v>
      </c>
      <c r="G617">
        <f t="shared" si="18"/>
        <v>214.55</v>
      </c>
    </row>
    <row r="618" spans="1:7" ht="12.75">
      <c r="A618">
        <v>614</v>
      </c>
      <c r="B618">
        <f>Params!$C$16*A618/1000</f>
        <v>214.9</v>
      </c>
      <c r="C618">
        <f>(Params!$C$14*(Params!$C$16-B618)/Params!$C$16)+$B$1*(1-((2*B618-Params!$C$16)/Params!$C$16)^2)</f>
        <v>7.468568177777778</v>
      </c>
      <c r="D618">
        <f t="shared" si="19"/>
        <v>19.656397772817787</v>
      </c>
      <c r="E618">
        <f>VLOOKUP(B618*Params!$C$18*0.01,$B$4:$D$1004,3)</f>
        <v>0.7544249164410839</v>
      </c>
      <c r="F618">
        <f>(D618-E618)/(Params!$C$17*0.01)</f>
        <v>23.627466070470877</v>
      </c>
      <c r="G618">
        <f t="shared" si="18"/>
        <v>214.9</v>
      </c>
    </row>
    <row r="619" spans="1:7" ht="12.75">
      <c r="A619">
        <v>615</v>
      </c>
      <c r="B619">
        <f>Params!$C$16*A619/1000</f>
        <v>215.25</v>
      </c>
      <c r="C619">
        <f>(Params!$C$14*(Params!$C$16-B619)/Params!$C$16)+$B$1*(1-((2*B619-Params!$C$16)/Params!$C$16)^2)</f>
        <v>7.4525733333333335</v>
      </c>
      <c r="D619">
        <f t="shared" si="19"/>
        <v>19.703311073618448</v>
      </c>
      <c r="E619">
        <f>VLOOKUP(B619*Params!$C$18*0.01,$B$4:$D$1004,3)</f>
        <v>0.7544249164410839</v>
      </c>
      <c r="F619">
        <f>(D619-E619)/(Params!$C$17*0.01)</f>
        <v>23.6861076964717</v>
      </c>
      <c r="G619">
        <f t="shared" si="18"/>
        <v>215.25</v>
      </c>
    </row>
    <row r="620" spans="1:7" ht="12.75">
      <c r="A620">
        <v>616</v>
      </c>
      <c r="B620">
        <f>Params!$C$16*A620/1000</f>
        <v>215.6</v>
      </c>
      <c r="C620">
        <f>(Params!$C$14*(Params!$C$16-B620)/Params!$C$16)+$B$1*(1-((2*B620-Params!$C$16)/Params!$C$16)^2)</f>
        <v>7.436561066666667</v>
      </c>
      <c r="D620">
        <f t="shared" si="19"/>
        <v>19.750325223749297</v>
      </c>
      <c r="E620">
        <f>VLOOKUP(B620*Params!$C$18*0.01,$B$4:$D$1004,3)</f>
        <v>0.7544249164410839</v>
      </c>
      <c r="F620">
        <f>(D620-E620)/(Params!$C$17*0.01)</f>
        <v>23.744875384135263</v>
      </c>
      <c r="G620">
        <f t="shared" si="18"/>
        <v>215.6</v>
      </c>
    </row>
    <row r="621" spans="1:7" ht="12.75">
      <c r="A621">
        <v>617</v>
      </c>
      <c r="B621">
        <f>Params!$C$16*A621/1000</f>
        <v>215.95</v>
      </c>
      <c r="C621">
        <f>(Params!$C$14*(Params!$C$16-B621)/Params!$C$16)+$B$1*(1-((2*B621-Params!$C$16)/Params!$C$16)^2)</f>
        <v>7.420531377777779</v>
      </c>
      <c r="D621">
        <f t="shared" si="19"/>
        <v>19.797440768235376</v>
      </c>
      <c r="E621">
        <f>VLOOKUP(B621*Params!$C$18*0.01,$B$4:$D$1004,3)</f>
        <v>0.7544249164410839</v>
      </c>
      <c r="F621">
        <f>(D621-E621)/(Params!$C$17*0.01)</f>
        <v>23.80376981474286</v>
      </c>
      <c r="G621">
        <f t="shared" si="18"/>
        <v>215.95</v>
      </c>
    </row>
    <row r="622" spans="1:7" ht="12.75">
      <c r="A622">
        <v>618</v>
      </c>
      <c r="B622">
        <f>Params!$C$16*A622/1000</f>
        <v>216.3</v>
      </c>
      <c r="C622">
        <f>(Params!$C$14*(Params!$C$16-B622)/Params!$C$16)+$B$1*(1-((2*B622-Params!$C$16)/Params!$C$16)^2)</f>
        <v>7.404484266666666</v>
      </c>
      <c r="D622">
        <f t="shared" si="19"/>
        <v>19.84465825635063</v>
      </c>
      <c r="E622">
        <f>VLOOKUP(B622*Params!$C$18*0.01,$B$4:$D$1004,3)</f>
        <v>0.7544249164410839</v>
      </c>
      <c r="F622">
        <f>(D622-E622)/(Params!$C$17*0.01)</f>
        <v>23.86279167488693</v>
      </c>
      <c r="G622">
        <f t="shared" si="18"/>
        <v>216.3</v>
      </c>
    </row>
    <row r="623" spans="1:7" ht="12.75">
      <c r="A623">
        <v>619</v>
      </c>
      <c r="B623">
        <f>Params!$C$16*A623/1000</f>
        <v>216.65</v>
      </c>
      <c r="C623">
        <f>(Params!$C$14*(Params!$C$16-B623)/Params!$C$16)+$B$1*(1-((2*B623-Params!$C$16)/Params!$C$16)^2)</f>
        <v>7.388419733333333</v>
      </c>
      <c r="D623">
        <f t="shared" si="19"/>
        <v>19.891978241662507</v>
      </c>
      <c r="E623">
        <f>VLOOKUP(B623*Params!$C$18*0.01,$B$4:$D$1004,3)</f>
        <v>0.7544249164410839</v>
      </c>
      <c r="F623">
        <f>(D623-E623)/(Params!$C$17*0.01)</f>
        <v>23.921941656526776</v>
      </c>
      <c r="G623">
        <f t="shared" si="18"/>
        <v>216.65</v>
      </c>
    </row>
    <row r="624" spans="1:7" ht="12.75">
      <c r="A624">
        <v>620</v>
      </c>
      <c r="B624">
        <f>Params!$C$16*A624/1000</f>
        <v>217</v>
      </c>
      <c r="C624">
        <f>(Params!$C$14*(Params!$C$16-B624)/Params!$C$16)+$B$1*(1-((2*B624-Params!$C$16)/Params!$C$16)^2)</f>
        <v>7.372337777777778</v>
      </c>
      <c r="D624">
        <f t="shared" si="19"/>
        <v>19.93940128207714</v>
      </c>
      <c r="E624">
        <f>VLOOKUP(B624*Params!$C$18*0.01,$B$4:$D$1004,3)</f>
        <v>0.779731152262</v>
      </c>
      <c r="F624">
        <f>(D624-E624)/(Params!$C$17*0.01)</f>
        <v>23.949587662268925</v>
      </c>
      <c r="G624">
        <f t="shared" si="18"/>
        <v>217</v>
      </c>
    </row>
    <row r="625" spans="1:7" ht="12.75">
      <c r="A625">
        <v>621</v>
      </c>
      <c r="B625">
        <f>Params!$C$16*A625/1000</f>
        <v>217.35</v>
      </c>
      <c r="C625">
        <f>(Params!$C$14*(Params!$C$16-B625)/Params!$C$16)+$B$1*(1-((2*B625-Params!$C$16)/Params!$C$16)^2)</f>
        <v>7.3562384000000005</v>
      </c>
      <c r="D625">
        <f t="shared" si="19"/>
        <v>19.986927939885117</v>
      </c>
      <c r="E625">
        <f>VLOOKUP(B625*Params!$C$18*0.01,$B$4:$D$1004,3)</f>
        <v>0.779731152262</v>
      </c>
      <c r="F625">
        <f>(D625-E625)/(Params!$C$17*0.01)</f>
        <v>24.008995984528898</v>
      </c>
      <c r="G625">
        <f t="shared" si="18"/>
        <v>217.35</v>
      </c>
    </row>
    <row r="626" spans="1:7" ht="12.75">
      <c r="A626">
        <v>622</v>
      </c>
      <c r="B626">
        <f>Params!$C$16*A626/1000</f>
        <v>217.7</v>
      </c>
      <c r="C626">
        <f>(Params!$C$14*(Params!$C$16-B626)/Params!$C$16)+$B$1*(1-((2*B626-Params!$C$16)/Params!$C$16)^2)</f>
        <v>7.340121600000001</v>
      </c>
      <c r="D626">
        <f t="shared" si="19"/>
        <v>20.034558781807878</v>
      </c>
      <c r="E626">
        <f>VLOOKUP(B626*Params!$C$18*0.01,$B$4:$D$1004,3)</f>
        <v>0.779731152262</v>
      </c>
      <c r="F626">
        <f>(D626-E626)/(Params!$C$17*0.01)</f>
        <v>24.068534536932347</v>
      </c>
      <c r="G626">
        <f t="shared" si="18"/>
        <v>217.7</v>
      </c>
    </row>
    <row r="627" spans="1:7" ht="12.75">
      <c r="A627">
        <v>623</v>
      </c>
      <c r="B627">
        <f>Params!$C$16*A627/1000</f>
        <v>218.05</v>
      </c>
      <c r="C627">
        <f>(Params!$C$14*(Params!$C$16-B627)/Params!$C$16)+$B$1*(1-((2*B627-Params!$C$16)/Params!$C$16)^2)</f>
        <v>7.323987377777778</v>
      </c>
      <c r="D627">
        <f t="shared" si="19"/>
        <v>20.082294379044697</v>
      </c>
      <c r="E627">
        <f>VLOOKUP(B627*Params!$C$18*0.01,$B$4:$D$1004,3)</f>
        <v>0.779731152262</v>
      </c>
      <c r="F627">
        <f>(D627-E627)/(Params!$C$17*0.01)</f>
        <v>24.128204033478372</v>
      </c>
      <c r="G627">
        <f t="shared" si="18"/>
        <v>218.05</v>
      </c>
    </row>
    <row r="628" spans="1:7" ht="12.75">
      <c r="A628">
        <v>624</v>
      </c>
      <c r="B628">
        <f>Params!$C$16*A628/1000</f>
        <v>218.4</v>
      </c>
      <c r="C628">
        <f>(Params!$C$14*(Params!$C$16-B628)/Params!$C$16)+$B$1*(1-((2*B628-Params!$C$16)/Params!$C$16)^2)</f>
        <v>7.307835733333333</v>
      </c>
      <c r="D628">
        <f t="shared" si="19"/>
        <v>20.1301353073203</v>
      </c>
      <c r="E628">
        <f>VLOOKUP(B628*Params!$C$18*0.01,$B$4:$D$1004,3)</f>
        <v>0.779731152262</v>
      </c>
      <c r="F628">
        <f>(D628-E628)/(Params!$C$17*0.01)</f>
        <v>24.188005193822878</v>
      </c>
      <c r="G628">
        <f t="shared" si="18"/>
        <v>218.4</v>
      </c>
    </row>
    <row r="629" spans="1:7" ht="12.75">
      <c r="A629">
        <v>625</v>
      </c>
      <c r="B629">
        <f>Params!$C$16*A629/1000</f>
        <v>218.75</v>
      </c>
      <c r="C629">
        <f>(Params!$C$14*(Params!$C$16-B629)/Params!$C$16)+$B$1*(1-((2*B629-Params!$C$16)/Params!$C$16)^2)</f>
        <v>7.291666666666666</v>
      </c>
      <c r="D629">
        <f t="shared" si="19"/>
        <v>20.178082146933136</v>
      </c>
      <c r="E629">
        <f>VLOOKUP(B629*Params!$C$18*0.01,$B$4:$D$1004,3)</f>
        <v>0.779731152262</v>
      </c>
      <c r="F629">
        <f>(D629-E629)/(Params!$C$17*0.01)</f>
        <v>24.24793874333892</v>
      </c>
      <c r="G629">
        <f t="shared" si="18"/>
        <v>218.75</v>
      </c>
    </row>
    <row r="630" spans="1:7" ht="12.75">
      <c r="A630">
        <v>626</v>
      </c>
      <c r="B630">
        <f>Params!$C$16*A630/1000</f>
        <v>219.1</v>
      </c>
      <c r="C630">
        <f>(Params!$C$14*(Params!$C$16-B630)/Params!$C$16)+$B$1*(1-((2*B630-Params!$C$16)/Params!$C$16)^2)</f>
        <v>7.275480177777778</v>
      </c>
      <c r="D630">
        <f t="shared" si="19"/>
        <v>20.226135482804253</v>
      </c>
      <c r="E630">
        <f>VLOOKUP(B630*Params!$C$18*0.01,$B$4:$D$1004,3)</f>
        <v>0.779731152262</v>
      </c>
      <c r="F630">
        <f>(D630-E630)/(Params!$C$17*0.01)</f>
        <v>24.308005413177817</v>
      </c>
      <c r="G630">
        <f t="shared" si="18"/>
        <v>219.1</v>
      </c>
    </row>
    <row r="631" spans="1:7" ht="12.75">
      <c r="A631">
        <v>627</v>
      </c>
      <c r="B631">
        <f>Params!$C$16*A631/1000</f>
        <v>219.45</v>
      </c>
      <c r="C631">
        <f>(Params!$C$14*(Params!$C$16-B631)/Params!$C$16)+$B$1*(1-((2*B631-Params!$C$16)/Params!$C$16)^2)</f>
        <v>7.259276266666667</v>
      </c>
      <c r="D631">
        <f t="shared" si="19"/>
        <v>20.27429590452687</v>
      </c>
      <c r="E631">
        <f>VLOOKUP(B631*Params!$C$18*0.01,$B$4:$D$1004,3)</f>
        <v>0.779731152262</v>
      </c>
      <c r="F631">
        <f>(D631-E631)/(Params!$C$17*0.01)</f>
        <v>24.368205940331087</v>
      </c>
      <c r="G631">
        <f t="shared" si="18"/>
        <v>219.45</v>
      </c>
    </row>
    <row r="632" spans="1:7" ht="12.75">
      <c r="A632">
        <v>628</v>
      </c>
      <c r="B632">
        <f>Params!$C$16*A632/1000</f>
        <v>219.8</v>
      </c>
      <c r="C632">
        <f>(Params!$C$14*(Params!$C$16-B632)/Params!$C$16)+$B$1*(1-((2*B632-Params!$C$16)/Params!$C$16)^2)</f>
        <v>7.243054933333332</v>
      </c>
      <c r="D632">
        <f t="shared" si="19"/>
        <v>20.322564006416588</v>
      </c>
      <c r="E632">
        <f>VLOOKUP(B632*Params!$C$18*0.01,$B$4:$D$1004,3)</f>
        <v>0.779731152262</v>
      </c>
      <c r="F632">
        <f>(D632-E632)/(Params!$C$17*0.01)</f>
        <v>24.428541067693235</v>
      </c>
      <c r="G632">
        <f t="shared" si="18"/>
        <v>219.8</v>
      </c>
    </row>
    <row r="633" spans="1:7" ht="12.75">
      <c r="A633">
        <v>629</v>
      </c>
      <c r="B633">
        <f>Params!$C$16*A633/1000</f>
        <v>220.15</v>
      </c>
      <c r="C633">
        <f>(Params!$C$14*(Params!$C$16-B633)/Params!$C$16)+$B$1*(1-((2*B633-Params!$C$16)/Params!$C$16)^2)</f>
        <v>7.226816177777778</v>
      </c>
      <c r="D633">
        <f t="shared" si="19"/>
        <v>20.370940387562268</v>
      </c>
      <c r="E633">
        <f>VLOOKUP(B633*Params!$C$18*0.01,$B$4:$D$1004,3)</f>
        <v>0.779731152262</v>
      </c>
      <c r="F633">
        <f>(D633-E633)/(Params!$C$17*0.01)</f>
        <v>24.489011544125336</v>
      </c>
      <c r="G633">
        <f t="shared" si="18"/>
        <v>220.15</v>
      </c>
    </row>
    <row r="634" spans="1:7" ht="12.75">
      <c r="A634">
        <v>630</v>
      </c>
      <c r="B634">
        <f>Params!$C$16*A634/1000</f>
        <v>220.5</v>
      </c>
      <c r="C634">
        <f>(Params!$C$14*(Params!$C$16-B634)/Params!$C$16)+$B$1*(1-((2*B634-Params!$C$16)/Params!$C$16)^2)</f>
        <v>7.210559999999999</v>
      </c>
      <c r="D634">
        <f t="shared" si="19"/>
        <v>20.41942565187764</v>
      </c>
      <c r="E634">
        <f>VLOOKUP(B634*Params!$C$18*0.01,$B$4:$D$1004,3)</f>
        <v>0.779731152262</v>
      </c>
      <c r="F634">
        <f>(D634-E634)/(Params!$C$17*0.01)</f>
        <v>24.549618124519547</v>
      </c>
      <c r="G634">
        <f t="shared" si="18"/>
        <v>220.5</v>
      </c>
    </row>
    <row r="635" spans="1:7" ht="12.75">
      <c r="A635">
        <v>631</v>
      </c>
      <c r="B635">
        <f>Params!$C$16*A635/1000</f>
        <v>220.85</v>
      </c>
      <c r="C635">
        <f>(Params!$C$14*(Params!$C$16-B635)/Params!$C$16)+$B$1*(1-((2*B635-Params!$C$16)/Params!$C$16)^2)</f>
        <v>7.1942864</v>
      </c>
      <c r="D635">
        <f t="shared" si="19"/>
        <v>20.468020408153553</v>
      </c>
      <c r="E635">
        <f>VLOOKUP(B635*Params!$C$18*0.01,$B$4:$D$1004,3)</f>
        <v>0.779731152262</v>
      </c>
      <c r="F635">
        <f>(D635-E635)/(Params!$C$17*0.01)</f>
        <v>24.61036156986444</v>
      </c>
      <c r="G635">
        <f t="shared" si="18"/>
        <v>220.85</v>
      </c>
    </row>
    <row r="636" spans="1:7" ht="12.75">
      <c r="A636">
        <v>632</v>
      </c>
      <c r="B636">
        <f>Params!$C$16*A636/1000</f>
        <v>221.2</v>
      </c>
      <c r="C636">
        <f>(Params!$C$14*(Params!$C$16-B636)/Params!$C$16)+$B$1*(1-((2*B636-Params!$C$16)/Params!$C$16)^2)</f>
        <v>7.177995377777778</v>
      </c>
      <c r="D636">
        <f t="shared" si="19"/>
        <v>20.516725270110985</v>
      </c>
      <c r="E636">
        <f>VLOOKUP(B636*Params!$C$18*0.01,$B$4:$D$1004,3)</f>
        <v>0.779731152262</v>
      </c>
      <c r="F636">
        <f>(D636-E636)/(Params!$C$17*0.01)</f>
        <v>24.67124264731123</v>
      </c>
      <c r="G636">
        <f t="shared" si="18"/>
        <v>221.2</v>
      </c>
    </row>
    <row r="637" spans="1:7" ht="12.75">
      <c r="A637">
        <v>633</v>
      </c>
      <c r="B637">
        <f>Params!$C$16*A637/1000</f>
        <v>221.55</v>
      </c>
      <c r="C637">
        <f>(Params!$C$14*(Params!$C$16-B637)/Params!$C$16)+$B$1*(1-((2*B637-Params!$C$16)/Params!$C$16)^2)</f>
        <v>7.161686933333332</v>
      </c>
      <c r="D637">
        <f t="shared" si="19"/>
        <v>20.56554085645474</v>
      </c>
      <c r="E637">
        <f>VLOOKUP(B637*Params!$C$18*0.01,$B$4:$D$1004,3)</f>
        <v>0.779731152262</v>
      </c>
      <c r="F637">
        <f>(D637-E637)/(Params!$C$17*0.01)</f>
        <v>24.732262130240922</v>
      </c>
      <c r="G637">
        <f t="shared" si="18"/>
        <v>221.55</v>
      </c>
    </row>
    <row r="638" spans="1:7" ht="12.75">
      <c r="A638">
        <v>634</v>
      </c>
      <c r="B638">
        <f>Params!$C$16*A638/1000</f>
        <v>221.9</v>
      </c>
      <c r="C638">
        <f>(Params!$C$14*(Params!$C$16-B638)/Params!$C$16)+$B$1*(1-((2*B638-Params!$C$16)/Params!$C$16)^2)</f>
        <v>7.145361066666666</v>
      </c>
      <c r="D638">
        <f t="shared" si="19"/>
        <v>20.614467790927872</v>
      </c>
      <c r="E638">
        <f>VLOOKUP(B638*Params!$C$18*0.01,$B$4:$D$1004,3)</f>
        <v>0.779731152262</v>
      </c>
      <c r="F638">
        <f>(D638-E638)/(Params!$C$17*0.01)</f>
        <v>24.793420798332342</v>
      </c>
      <c r="G638">
        <f t="shared" si="18"/>
        <v>221.9</v>
      </c>
    </row>
    <row r="639" spans="1:7" ht="12.75">
      <c r="A639">
        <v>635</v>
      </c>
      <c r="B639">
        <f>Params!$C$16*A639/1000</f>
        <v>222.25</v>
      </c>
      <c r="C639">
        <f>(Params!$C$14*(Params!$C$16-B639)/Params!$C$16)+$B$1*(1-((2*B639-Params!$C$16)/Params!$C$16)^2)</f>
        <v>7.1290177777777775</v>
      </c>
      <c r="D639">
        <f t="shared" si="19"/>
        <v>20.66350670236691</v>
      </c>
      <c r="E639">
        <f>VLOOKUP(B639*Params!$C$18*0.01,$B$4:$D$1004,3)</f>
        <v>0.779731152262</v>
      </c>
      <c r="F639">
        <f>(D639-E639)/(Params!$C$17*0.01)</f>
        <v>24.854719437631136</v>
      </c>
      <c r="G639">
        <f t="shared" si="18"/>
        <v>222.25</v>
      </c>
    </row>
    <row r="640" spans="1:7" ht="12.75">
      <c r="A640">
        <v>636</v>
      </c>
      <c r="B640">
        <f>Params!$C$16*A640/1000</f>
        <v>222.6</v>
      </c>
      <c r="C640">
        <f>(Params!$C$14*(Params!$C$16-B640)/Params!$C$16)+$B$1*(1-((2*B640-Params!$C$16)/Params!$C$16)^2)</f>
        <v>7.112657066666667</v>
      </c>
      <c r="D640">
        <f t="shared" si="19"/>
        <v>20.712658224757764</v>
      </c>
      <c r="E640">
        <f>VLOOKUP(B640*Params!$C$18*0.01,$B$4:$D$1004,3)</f>
        <v>0.779731152262</v>
      </c>
      <c r="F640">
        <f>(D640-E640)/(Params!$C$17*0.01)</f>
        <v>24.916158840619705</v>
      </c>
      <c r="G640">
        <f t="shared" si="18"/>
        <v>222.6</v>
      </c>
    </row>
    <row r="641" spans="1:7" ht="12.75">
      <c r="A641">
        <v>637</v>
      </c>
      <c r="B641">
        <f>Params!$C$16*A641/1000</f>
        <v>222.95</v>
      </c>
      <c r="C641">
        <f>(Params!$C$14*(Params!$C$16-B641)/Params!$C$16)+$B$1*(1-((2*B641-Params!$C$16)/Params!$C$16)^2)</f>
        <v>7.096278933333334</v>
      </c>
      <c r="D641">
        <f t="shared" si="19"/>
        <v>20.761922997292455</v>
      </c>
      <c r="E641">
        <f>VLOOKUP(B641*Params!$C$18*0.01,$B$4:$D$1004,3)</f>
        <v>0.779731152262</v>
      </c>
      <c r="F641">
        <f>(D641-E641)/(Params!$C$17*0.01)</f>
        <v>24.97773980628807</v>
      </c>
      <c r="G641">
        <f t="shared" si="18"/>
        <v>222.95</v>
      </c>
    </row>
    <row r="642" spans="1:7" ht="12.75">
      <c r="A642">
        <v>638</v>
      </c>
      <c r="B642">
        <f>Params!$C$16*A642/1000</f>
        <v>223.3</v>
      </c>
      <c r="C642">
        <f>(Params!$C$14*(Params!$C$16-B642)/Params!$C$16)+$B$1*(1-((2*B642-Params!$C$16)/Params!$C$16)^2)</f>
        <v>7.079883377777778</v>
      </c>
      <c r="D642">
        <f t="shared" si="19"/>
        <v>20.811301664426605</v>
      </c>
      <c r="E642">
        <f>VLOOKUP(B642*Params!$C$18*0.01,$B$4:$D$1004,3)</f>
        <v>0.779731152262</v>
      </c>
      <c r="F642">
        <f>(D642-E642)/(Params!$C$17*0.01)</f>
        <v>25.039463140205758</v>
      </c>
      <c r="G642">
        <f t="shared" si="18"/>
        <v>223.3</v>
      </c>
    </row>
    <row r="643" spans="1:7" ht="12.75">
      <c r="A643">
        <v>639</v>
      </c>
      <c r="B643">
        <f>Params!$C$16*A643/1000</f>
        <v>223.65</v>
      </c>
      <c r="C643">
        <f>(Params!$C$14*(Params!$C$16-B643)/Params!$C$16)+$B$1*(1-((2*B643-Params!$C$16)/Params!$C$16)^2)</f>
        <v>7.063470399999999</v>
      </c>
      <c r="D643">
        <f t="shared" si="19"/>
        <v>20.860794875937714</v>
      </c>
      <c r="E643">
        <f>VLOOKUP(B643*Params!$C$18*0.01,$B$4:$D$1004,3)</f>
        <v>0.779731152262</v>
      </c>
      <c r="F643">
        <f>(D643-E643)/(Params!$C$17*0.01)</f>
        <v>25.101329654594643</v>
      </c>
      <c r="G643">
        <f t="shared" si="18"/>
        <v>223.65</v>
      </c>
    </row>
    <row r="644" spans="1:7" ht="12.75">
      <c r="A644">
        <v>640</v>
      </c>
      <c r="B644">
        <f>Params!$C$16*A644/1000</f>
        <v>224</v>
      </c>
      <c r="C644">
        <f>(Params!$C$14*(Params!$C$16-B644)/Params!$C$16)+$B$1*(1-((2*B644-Params!$C$16)/Params!$C$16)^2)</f>
        <v>7.04704</v>
      </c>
      <c r="D644">
        <f t="shared" si="19"/>
        <v>20.910403286984277</v>
      </c>
      <c r="E644">
        <f>VLOOKUP(B644*Params!$C$18*0.01,$B$4:$D$1004,3)</f>
        <v>0.8050480580365273</v>
      </c>
      <c r="F644">
        <f>(D644-E644)/(Params!$C$17*0.01)</f>
        <v>25.131694036184687</v>
      </c>
      <c r="G644">
        <f t="shared" si="18"/>
        <v>224</v>
      </c>
    </row>
    <row r="645" spans="1:7" ht="12.75">
      <c r="A645">
        <v>641</v>
      </c>
      <c r="B645">
        <f>Params!$C$16*A645/1000</f>
        <v>224.35</v>
      </c>
      <c r="C645">
        <f>(Params!$C$14*(Params!$C$16-B645)/Params!$C$16)+$B$1*(1-((2*B645-Params!$C$16)/Params!$C$16)^2)</f>
        <v>7.030592177777779</v>
      </c>
      <c r="D645">
        <f t="shared" si="19"/>
        <v>20.960127558165688</v>
      </c>
      <c r="E645">
        <f>VLOOKUP(B645*Params!$C$18*0.01,$B$4:$D$1004,3)</f>
        <v>0.8050480580365273</v>
      </c>
      <c r="F645">
        <f>(D645-E645)/(Params!$C$17*0.01)</f>
        <v>25.193849375161452</v>
      </c>
      <c r="G645">
        <f aca="true" t="shared" si="20" ref="G645:G708">B645</f>
        <v>224.35</v>
      </c>
    </row>
    <row r="646" spans="1:7" ht="12.75">
      <c r="A646">
        <v>642</v>
      </c>
      <c r="B646">
        <f>Params!$C$16*A646/1000</f>
        <v>224.7</v>
      </c>
      <c r="C646">
        <f>(Params!$C$14*(Params!$C$16-B646)/Params!$C$16)+$B$1*(1-((2*B646-Params!$C$16)/Params!$C$16)^2)</f>
        <v>7.014126933333333</v>
      </c>
      <c r="D646">
        <f aca="true" t="shared" si="21" ref="D646:D709">D645+(B646-B645)/(0.5*(C645+C646))</f>
        <v>21.009968355583002</v>
      </c>
      <c r="E646">
        <f>VLOOKUP(B646*Params!$C$18*0.01,$B$4:$D$1004,3)</f>
        <v>0.8050480580365273</v>
      </c>
      <c r="F646">
        <f>(D646-E646)/(Params!$C$17*0.01)</f>
        <v>25.256150371933092</v>
      </c>
      <c r="G646">
        <f t="shared" si="20"/>
        <v>224.7</v>
      </c>
    </row>
    <row r="647" spans="1:7" ht="12.75">
      <c r="A647">
        <v>643</v>
      </c>
      <c r="B647">
        <f>Params!$C$16*A647/1000</f>
        <v>225.05</v>
      </c>
      <c r="C647">
        <f>(Params!$C$14*(Params!$C$16-B647)/Params!$C$16)+$B$1*(1-((2*B647-Params!$C$16)/Params!$C$16)^2)</f>
        <v>6.997644266666666</v>
      </c>
      <c r="D647">
        <f t="shared" si="21"/>
        <v>21.059926350900543</v>
      </c>
      <c r="E647">
        <f>VLOOKUP(B647*Params!$C$18*0.01,$B$4:$D$1004,3)</f>
        <v>0.8050480580365273</v>
      </c>
      <c r="F647">
        <f>(D647-E647)/(Params!$C$17*0.01)</f>
        <v>25.31859786608002</v>
      </c>
      <c r="G647">
        <f t="shared" si="20"/>
        <v>225.05</v>
      </c>
    </row>
    <row r="648" spans="1:7" ht="12.75">
      <c r="A648">
        <v>644</v>
      </c>
      <c r="B648">
        <f>Params!$C$16*A648/1000</f>
        <v>225.4</v>
      </c>
      <c r="C648">
        <f>(Params!$C$14*(Params!$C$16-B648)/Params!$C$16)+$B$1*(1-((2*B648-Params!$C$16)/Params!$C$16)^2)</f>
        <v>6.981144177777778</v>
      </c>
      <c r="D648">
        <f t="shared" si="21"/>
        <v>21.110002221408347</v>
      </c>
      <c r="E648">
        <f>VLOOKUP(B648*Params!$C$18*0.01,$B$4:$D$1004,3)</f>
        <v>0.8050480580365273</v>
      </c>
      <c r="F648">
        <f>(D648-E648)/(Params!$C$17*0.01)</f>
        <v>25.381192704214776</v>
      </c>
      <c r="G648">
        <f t="shared" si="20"/>
        <v>225.4</v>
      </c>
    </row>
    <row r="649" spans="1:7" ht="12.75">
      <c r="A649">
        <v>645</v>
      </c>
      <c r="B649">
        <f>Params!$C$16*A649/1000</f>
        <v>225.75</v>
      </c>
      <c r="C649">
        <f>(Params!$C$14*(Params!$C$16-B649)/Params!$C$16)+$B$1*(1-((2*B649-Params!$C$16)/Params!$C$16)^2)</f>
        <v>6.964626666666666</v>
      </c>
      <c r="D649">
        <f t="shared" si="21"/>
        <v>21.160196650085542</v>
      </c>
      <c r="E649">
        <f>VLOOKUP(B649*Params!$C$18*0.01,$B$4:$D$1004,3)</f>
        <v>0.8050480580365273</v>
      </c>
      <c r="F649">
        <f>(D649-E649)/(Params!$C$17*0.01)</f>
        <v>25.443935740061267</v>
      </c>
      <c r="G649">
        <f t="shared" si="20"/>
        <v>225.75</v>
      </c>
    </row>
    <row r="650" spans="1:7" ht="12.75">
      <c r="A650">
        <v>646</v>
      </c>
      <c r="B650">
        <f>Params!$C$16*A650/1000</f>
        <v>226.1</v>
      </c>
      <c r="C650">
        <f>(Params!$C$14*(Params!$C$16-B650)/Params!$C$16)+$B$1*(1-((2*B650-Params!$C$16)/Params!$C$16)^2)</f>
        <v>6.948091733333333</v>
      </c>
      <c r="D650">
        <f t="shared" si="21"/>
        <v>21.210510325664572</v>
      </c>
      <c r="E650">
        <f>VLOOKUP(B650*Params!$C$18*0.01,$B$4:$D$1004,3)</f>
        <v>0.8050480580365273</v>
      </c>
      <c r="F650">
        <f>(D650-E650)/(Params!$C$17*0.01)</f>
        <v>25.506827834535056</v>
      </c>
      <c r="G650">
        <f t="shared" si="20"/>
        <v>226.1</v>
      </c>
    </row>
    <row r="651" spans="1:7" ht="12.75">
      <c r="A651">
        <v>647</v>
      </c>
      <c r="B651">
        <f>Params!$C$16*A651/1000</f>
        <v>226.45</v>
      </c>
      <c r="C651">
        <f>(Params!$C$14*(Params!$C$16-B651)/Params!$C$16)+$B$1*(1-((2*B651-Params!$C$16)/Params!$C$16)^2)</f>
        <v>6.931539377777779</v>
      </c>
      <c r="D651">
        <f t="shared" si="21"/>
        <v>21.26094394269634</v>
      </c>
      <c r="E651">
        <f>VLOOKUP(B651*Params!$C$18*0.01,$B$4:$D$1004,3)</f>
        <v>0.8050480580365273</v>
      </c>
      <c r="F651">
        <f>(D651-E651)/(Params!$C$17*0.01)</f>
        <v>25.569869855824766</v>
      </c>
      <c r="G651">
        <f t="shared" si="20"/>
        <v>226.45</v>
      </c>
    </row>
    <row r="652" spans="1:7" ht="12.75">
      <c r="A652">
        <v>648</v>
      </c>
      <c r="B652">
        <f>Params!$C$16*A652/1000</f>
        <v>226.8</v>
      </c>
      <c r="C652">
        <f>(Params!$C$14*(Params!$C$16-B652)/Params!$C$16)+$B$1*(1-((2*B652-Params!$C$16)/Params!$C$16)^2)</f>
        <v>6.914969599999999</v>
      </c>
      <c r="D652">
        <f t="shared" si="21"/>
        <v>21.311498201616295</v>
      </c>
      <c r="E652">
        <f>VLOOKUP(B652*Params!$C$18*0.01,$B$4:$D$1004,3)</f>
        <v>0.8050480580365273</v>
      </c>
      <c r="F652">
        <f>(D652-E652)/(Params!$C$17*0.01)</f>
        <v>25.633062679474712</v>
      </c>
      <c r="G652">
        <f t="shared" si="20"/>
        <v>226.8</v>
      </c>
    </row>
    <row r="653" spans="1:7" ht="12.75">
      <c r="A653">
        <v>649</v>
      </c>
      <c r="B653">
        <f>Params!$C$16*A653/1000</f>
        <v>227.15</v>
      </c>
      <c r="C653">
        <f>(Params!$C$14*(Params!$C$16-B653)/Params!$C$16)+$B$1*(1-((2*B653-Params!$C$16)/Params!$C$16)^2)</f>
        <v>6.898382399999999</v>
      </c>
      <c r="D653">
        <f t="shared" si="21"/>
        <v>21.36217380881142</v>
      </c>
      <c r="E653">
        <f>VLOOKUP(B653*Params!$C$18*0.01,$B$4:$D$1004,3)</f>
        <v>0.8050480580365273</v>
      </c>
      <c r="F653">
        <f>(D653-E653)/(Params!$C$17*0.01)</f>
        <v>25.696407188468616</v>
      </c>
      <c r="G653">
        <f t="shared" si="20"/>
        <v>227.15</v>
      </c>
    </row>
    <row r="654" spans="1:7" ht="12.75">
      <c r="A654">
        <v>650</v>
      </c>
      <c r="B654">
        <f>Params!$C$16*A654/1000</f>
        <v>227.5</v>
      </c>
      <c r="C654">
        <f>(Params!$C$14*(Params!$C$16-B654)/Params!$C$16)+$B$1*(1-((2*B654-Params!$C$16)/Params!$C$16)^2)</f>
        <v>6.881777777777778</v>
      </c>
      <c r="D654">
        <f t="shared" si="21"/>
        <v>21.41297147668823</v>
      </c>
      <c r="E654">
        <f>VLOOKUP(B654*Params!$C$18*0.01,$B$4:$D$1004,3)</f>
        <v>0.8050480580365273</v>
      </c>
      <c r="F654">
        <f>(D654-E654)/(Params!$C$17*0.01)</f>
        <v>25.75990427331463</v>
      </c>
      <c r="G654">
        <f t="shared" si="20"/>
        <v>227.5</v>
      </c>
    </row>
    <row r="655" spans="1:7" ht="12.75">
      <c r="A655">
        <v>651</v>
      </c>
      <c r="B655">
        <f>Params!$C$16*A655/1000</f>
        <v>227.85</v>
      </c>
      <c r="C655">
        <f>(Params!$C$14*(Params!$C$16-B655)/Params!$C$16)+$B$1*(1-((2*B655-Params!$C$16)/Params!$C$16)^2)</f>
        <v>6.865155733333333</v>
      </c>
      <c r="D655">
        <f t="shared" si="21"/>
        <v>21.46389192374169</v>
      </c>
      <c r="E655">
        <f>VLOOKUP(B655*Params!$C$18*0.01,$B$4:$D$1004,3)</f>
        <v>0.8050480580365273</v>
      </c>
      <c r="F655">
        <f>(D655-E655)/(Params!$C$17*0.01)</f>
        <v>25.823554832131457</v>
      </c>
      <c r="G655">
        <f t="shared" si="20"/>
        <v>227.85</v>
      </c>
    </row>
    <row r="656" spans="1:7" ht="12.75">
      <c r="A656">
        <v>652</v>
      </c>
      <c r="B656">
        <f>Params!$C$16*A656/1000</f>
        <v>228.2</v>
      </c>
      <c r="C656">
        <f>(Params!$C$14*(Params!$C$16-B656)/Params!$C$16)+$B$1*(1-((2*B656-Params!$C$16)/Params!$C$16)^2)</f>
        <v>6.8485162666666675</v>
      </c>
      <c r="D656">
        <f t="shared" si="21"/>
        <v>21.51493587462516</v>
      </c>
      <c r="E656">
        <f>VLOOKUP(B656*Params!$C$18*0.01,$B$4:$D$1004,3)</f>
        <v>0.8050480580365273</v>
      </c>
      <c r="F656">
        <f>(D656-E656)/(Params!$C$17*0.01)</f>
        <v>25.88735977073579</v>
      </c>
      <c r="G656">
        <f t="shared" si="20"/>
        <v>228.2</v>
      </c>
    </row>
    <row r="657" spans="1:7" ht="12.75">
      <c r="A657">
        <v>653</v>
      </c>
      <c r="B657">
        <f>Params!$C$16*A657/1000</f>
        <v>228.55</v>
      </c>
      <c r="C657">
        <f>(Params!$C$14*(Params!$C$16-B657)/Params!$C$16)+$B$1*(1-((2*B657-Params!$C$16)/Params!$C$16)^2)</f>
        <v>6.831859377777777</v>
      </c>
      <c r="D657">
        <f t="shared" si="21"/>
        <v>21.566104060221313</v>
      </c>
      <c r="E657">
        <f>VLOOKUP(B657*Params!$C$18*0.01,$B$4:$D$1004,3)</f>
        <v>0.8050480580365273</v>
      </c>
      <c r="F657">
        <f>(D657-E657)/(Params!$C$17*0.01)</f>
        <v>25.951320002730984</v>
      </c>
      <c r="G657">
        <f t="shared" si="20"/>
        <v>228.55</v>
      </c>
    </row>
    <row r="658" spans="1:7" ht="12.75">
      <c r="A658">
        <v>654</v>
      </c>
      <c r="B658">
        <f>Params!$C$16*A658/1000</f>
        <v>228.9</v>
      </c>
      <c r="C658">
        <f>(Params!$C$14*(Params!$C$16-B658)/Params!$C$16)+$B$1*(1-((2*B658-Params!$C$16)/Params!$C$16)^2)</f>
        <v>6.815185066666666</v>
      </c>
      <c r="D658">
        <f t="shared" si="21"/>
        <v>21.617397217714103</v>
      </c>
      <c r="E658">
        <f>VLOOKUP(B658*Params!$C$18*0.01,$B$4:$D$1004,3)</f>
        <v>0.8050480580365273</v>
      </c>
      <c r="F658">
        <f>(D658-E658)/(Params!$C$17*0.01)</f>
        <v>26.01543644959697</v>
      </c>
      <c r="G658">
        <f t="shared" si="20"/>
        <v>228.9</v>
      </c>
    </row>
    <row r="659" spans="1:7" ht="12.75">
      <c r="A659">
        <v>655</v>
      </c>
      <c r="B659">
        <f>Params!$C$16*A659/1000</f>
        <v>229.25</v>
      </c>
      <c r="C659">
        <f>(Params!$C$14*(Params!$C$16-B659)/Params!$C$16)+$B$1*(1-((2*B659-Params!$C$16)/Params!$C$16)^2)</f>
        <v>6.798493333333333</v>
      </c>
      <c r="D659">
        <f t="shared" si="21"/>
        <v>21.66881609066177</v>
      </c>
      <c r="E659">
        <f>VLOOKUP(B659*Params!$C$18*0.01,$B$4:$D$1004,3)</f>
        <v>0.8050480580365273</v>
      </c>
      <c r="F659">
        <f>(D659-E659)/(Params!$C$17*0.01)</f>
        <v>26.079710040781556</v>
      </c>
      <c r="G659">
        <f t="shared" si="20"/>
        <v>229.25</v>
      </c>
    </row>
    <row r="660" spans="1:7" ht="12.75">
      <c r="A660">
        <v>656</v>
      </c>
      <c r="B660">
        <f>Params!$C$16*A660/1000</f>
        <v>229.6</v>
      </c>
      <c r="C660">
        <f>(Params!$C$14*(Params!$C$16-B660)/Params!$C$16)+$B$1*(1-((2*B660-Params!$C$16)/Params!$C$16)^2)</f>
        <v>6.781784177777778</v>
      </c>
      <c r="D660">
        <f t="shared" si="21"/>
        <v>21.72036142907089</v>
      </c>
      <c r="E660">
        <f>VLOOKUP(B660*Params!$C$18*0.01,$B$4:$D$1004,3)</f>
        <v>0.8050480580365273</v>
      </c>
      <c r="F660">
        <f>(D660-E660)/(Params!$C$17*0.01)</f>
        <v>26.144141713792955</v>
      </c>
      <c r="G660">
        <f t="shared" si="20"/>
        <v>229.6</v>
      </c>
    </row>
    <row r="661" spans="1:7" ht="12.75">
      <c r="A661">
        <v>657</v>
      </c>
      <c r="B661">
        <f>Params!$C$16*A661/1000</f>
        <v>229.95</v>
      </c>
      <c r="C661">
        <f>(Params!$C$14*(Params!$C$16-B661)/Params!$C$16)+$B$1*(1-((2*B661-Params!$C$16)/Params!$C$16)^2)</f>
        <v>6.7650576000000004</v>
      </c>
      <c r="D661">
        <f t="shared" si="21"/>
        <v>21.77203398947152</v>
      </c>
      <c r="E661">
        <f>VLOOKUP(B661*Params!$C$18*0.01,$B$4:$D$1004,3)</f>
        <v>0.8050480580365273</v>
      </c>
      <c r="F661">
        <f>(D661-E661)/(Params!$C$17*0.01)</f>
        <v>26.208732414293742</v>
      </c>
      <c r="G661">
        <f t="shared" si="20"/>
        <v>229.95</v>
      </c>
    </row>
    <row r="662" spans="1:7" ht="12.75">
      <c r="A662">
        <v>658</v>
      </c>
      <c r="B662">
        <f>Params!$C$16*A662/1000</f>
        <v>230.3</v>
      </c>
      <c r="C662">
        <f>(Params!$C$14*(Params!$C$16-B662)/Params!$C$16)+$B$1*(1-((2*B662-Params!$C$16)/Params!$C$16)^2)</f>
        <v>6.7483135999999995</v>
      </c>
      <c r="D662">
        <f t="shared" si="21"/>
        <v>21.823834534993427</v>
      </c>
      <c r="E662">
        <f>VLOOKUP(B662*Params!$C$18*0.01,$B$4:$D$1004,3)</f>
        <v>0.8050480580365273</v>
      </c>
      <c r="F662">
        <f>(D662-E662)/(Params!$C$17*0.01)</f>
        <v>26.273483096196124</v>
      </c>
      <c r="G662">
        <f t="shared" si="20"/>
        <v>230.3</v>
      </c>
    </row>
    <row r="663" spans="1:7" ht="12.75">
      <c r="A663">
        <v>659</v>
      </c>
      <c r="B663">
        <f>Params!$C$16*A663/1000</f>
        <v>230.65</v>
      </c>
      <c r="C663">
        <f>(Params!$C$14*(Params!$C$16-B663)/Params!$C$16)+$B$1*(1-((2*B663-Params!$C$16)/Params!$C$16)^2)</f>
        <v>6.731552177777777</v>
      </c>
      <c r="D663">
        <f t="shared" si="21"/>
        <v>21.875763835443433</v>
      </c>
      <c r="E663">
        <f>VLOOKUP(B663*Params!$C$18*0.01,$B$4:$D$1004,3)</f>
        <v>0.8050480580365273</v>
      </c>
      <c r="F663">
        <f>(D663-E663)/(Params!$C$17*0.01)</f>
        <v>26.338394721758632</v>
      </c>
      <c r="G663">
        <f t="shared" si="20"/>
        <v>230.65</v>
      </c>
    </row>
    <row r="664" spans="1:7" ht="12.75">
      <c r="A664">
        <v>660</v>
      </c>
      <c r="B664">
        <f>Params!$C$16*A664/1000</f>
        <v>231</v>
      </c>
      <c r="C664">
        <f>(Params!$C$14*(Params!$C$16-B664)/Params!$C$16)+$B$1*(1-((2*B664-Params!$C$16)/Params!$C$16)^2)</f>
        <v>6.714773333333333</v>
      </c>
      <c r="D664">
        <f t="shared" si="21"/>
        <v>21.927822667383918</v>
      </c>
      <c r="E664">
        <f>VLOOKUP(B664*Params!$C$18*0.01,$B$4:$D$1004,3)</f>
        <v>0.8303756746978938</v>
      </c>
      <c r="F664">
        <f>(D664-E664)/(Params!$C$17*0.01)</f>
        <v>26.371808740857528</v>
      </c>
      <c r="G664">
        <f t="shared" si="20"/>
        <v>231</v>
      </c>
    </row>
    <row r="665" spans="1:7" ht="12.75">
      <c r="A665">
        <v>661</v>
      </c>
      <c r="B665">
        <f>Params!$C$16*A665/1000</f>
        <v>231.35</v>
      </c>
      <c r="C665">
        <f>(Params!$C$14*(Params!$C$16-B665)/Params!$C$16)+$B$1*(1-((2*B665-Params!$C$16)/Params!$C$16)^2)</f>
        <v>6.697977066666667</v>
      </c>
      <c r="D665">
        <f t="shared" si="21"/>
        <v>21.980011814212446</v>
      </c>
      <c r="E665">
        <f>VLOOKUP(B665*Params!$C$18*0.01,$B$4:$D$1004,3)</f>
        <v>0.8303756746978938</v>
      </c>
      <c r="F665">
        <f>(D665-E665)/(Params!$C$17*0.01)</f>
        <v>26.437045174393187</v>
      </c>
      <c r="G665">
        <f t="shared" si="20"/>
        <v>231.35</v>
      </c>
    </row>
    <row r="666" spans="1:7" ht="12.75">
      <c r="A666">
        <v>662</v>
      </c>
      <c r="B666">
        <f>Params!$C$16*A666/1000</f>
        <v>231.7</v>
      </c>
      <c r="C666">
        <f>(Params!$C$14*(Params!$C$16-B666)/Params!$C$16)+$B$1*(1-((2*B666-Params!$C$16)/Params!$C$16)^2)</f>
        <v>6.681163377777779</v>
      </c>
      <c r="D666">
        <f t="shared" si="21"/>
        <v>22.03233206624259</v>
      </c>
      <c r="E666">
        <f>VLOOKUP(B666*Params!$C$18*0.01,$B$4:$D$1004,3)</f>
        <v>0.8303756746978938</v>
      </c>
      <c r="F666">
        <f>(D666-E666)/(Params!$C$17*0.01)</f>
        <v>26.502445489430865</v>
      </c>
      <c r="G666">
        <f t="shared" si="20"/>
        <v>231.7</v>
      </c>
    </row>
    <row r="667" spans="1:7" ht="12.75">
      <c r="A667">
        <v>663</v>
      </c>
      <c r="B667">
        <f>Params!$C$16*A667/1000</f>
        <v>232.05</v>
      </c>
      <c r="C667">
        <f>(Params!$C$14*(Params!$C$16-B667)/Params!$C$16)+$B$1*(1-((2*B667-Params!$C$16)/Params!$C$16)^2)</f>
        <v>6.664332266666666</v>
      </c>
      <c r="D667">
        <f t="shared" si="21"/>
        <v>22.08478422078594</v>
      </c>
      <c r="E667">
        <f>VLOOKUP(B667*Params!$C$18*0.01,$B$4:$D$1004,3)</f>
        <v>0.8303756746978938</v>
      </c>
      <c r="F667">
        <f>(D667-E667)/(Params!$C$17*0.01)</f>
        <v>26.56801068261006</v>
      </c>
      <c r="G667">
        <f t="shared" si="20"/>
        <v>232.05</v>
      </c>
    </row>
    <row r="668" spans="1:7" ht="12.75">
      <c r="A668">
        <v>664</v>
      </c>
      <c r="B668">
        <f>Params!$C$16*A668/1000</f>
        <v>232.4</v>
      </c>
      <c r="C668">
        <f>(Params!$C$14*(Params!$C$16-B668)/Params!$C$16)+$B$1*(1-((2*B668-Params!$C$16)/Params!$C$16)^2)</f>
        <v>6.647483733333333</v>
      </c>
      <c r="D668">
        <f t="shared" si="21"/>
        <v>22.13736908223535</v>
      </c>
      <c r="E668">
        <f>VLOOKUP(B668*Params!$C$18*0.01,$B$4:$D$1004,3)</f>
        <v>0.8303756746978938</v>
      </c>
      <c r="F668">
        <f>(D668-E668)/(Params!$C$17*0.01)</f>
        <v>26.633741759421817</v>
      </c>
      <c r="G668">
        <f t="shared" si="20"/>
        <v>232.4</v>
      </c>
    </row>
    <row r="669" spans="1:7" ht="12.75">
      <c r="A669">
        <v>665</v>
      </c>
      <c r="B669">
        <f>Params!$C$16*A669/1000</f>
        <v>232.75</v>
      </c>
      <c r="C669">
        <f>(Params!$C$14*(Params!$C$16-B669)/Params!$C$16)+$B$1*(1-((2*B669-Params!$C$16)/Params!$C$16)^2)</f>
        <v>6.630617777777778</v>
      </c>
      <c r="D669">
        <f t="shared" si="21"/>
        <v>22.190087462149393</v>
      </c>
      <c r="E669">
        <f>VLOOKUP(B669*Params!$C$18*0.01,$B$4:$D$1004,3)</f>
        <v>0.8303756746978938</v>
      </c>
      <c r="F669">
        <f>(D669-E669)/(Params!$C$17*0.01)</f>
        <v>26.69963973431437</v>
      </c>
      <c r="G669">
        <f t="shared" si="20"/>
        <v>232.75</v>
      </c>
    </row>
    <row r="670" spans="1:7" ht="12.75">
      <c r="A670">
        <v>666</v>
      </c>
      <c r="B670">
        <f>Params!$C$16*A670/1000</f>
        <v>233.1</v>
      </c>
      <c r="C670">
        <f>(Params!$C$14*(Params!$C$16-B670)/Params!$C$16)+$B$1*(1-((2*B670-Params!$C$16)/Params!$C$16)^2)</f>
        <v>6.6137344</v>
      </c>
      <c r="D670">
        <f t="shared" si="21"/>
        <v>22.24294017933812</v>
      </c>
      <c r="E670">
        <f>VLOOKUP(B670*Params!$C$18*0.01,$B$4:$D$1004,3)</f>
        <v>0.8303756746978938</v>
      </c>
      <c r="F670">
        <f>(D670-E670)/(Params!$C$17*0.01)</f>
        <v>26.76570563080028</v>
      </c>
      <c r="G670">
        <f t="shared" si="20"/>
        <v>233.1</v>
      </c>
    </row>
    <row r="671" spans="1:7" ht="12.75">
      <c r="A671">
        <v>667</v>
      </c>
      <c r="B671">
        <f>Params!$C$16*A671/1000</f>
        <v>233.45</v>
      </c>
      <c r="C671">
        <f>(Params!$C$14*(Params!$C$16-B671)/Params!$C$16)+$B$1*(1-((2*B671-Params!$C$16)/Params!$C$16)^2)</f>
        <v>6.596833600000001</v>
      </c>
      <c r="D671">
        <f t="shared" si="21"/>
        <v>22.295928059950064</v>
      </c>
      <c r="E671">
        <f>VLOOKUP(B671*Params!$C$18*0.01,$B$4:$D$1004,3)</f>
        <v>0.8303756746978938</v>
      </c>
      <c r="F671">
        <f>(D671-E671)/(Params!$C$17*0.01)</f>
        <v>26.831940481565212</v>
      </c>
      <c r="G671">
        <f t="shared" si="20"/>
        <v>233.45</v>
      </c>
    </row>
    <row r="672" spans="1:7" ht="12.75">
      <c r="A672">
        <v>668</v>
      </c>
      <c r="B672">
        <f>Params!$C$16*A672/1000</f>
        <v>233.8</v>
      </c>
      <c r="C672">
        <f>(Params!$C$14*(Params!$C$16-B672)/Params!$C$16)+$B$1*(1-((2*B672-Params!$C$16)/Params!$C$16)^2)</f>
        <v>6.579915377777776</v>
      </c>
      <c r="D672">
        <f t="shared" si="21"/>
        <v>22.34905193756059</v>
      </c>
      <c r="E672">
        <f>VLOOKUP(B672*Params!$C$18*0.01,$B$4:$D$1004,3)</f>
        <v>0.8303756746978938</v>
      </c>
      <c r="F672">
        <f>(D672-E672)/(Params!$C$17*0.01)</f>
        <v>26.898345328578365</v>
      </c>
      <c r="G672">
        <f t="shared" si="20"/>
        <v>233.8</v>
      </c>
    </row>
    <row r="673" spans="1:7" ht="12.75">
      <c r="A673">
        <v>669</v>
      </c>
      <c r="B673">
        <f>Params!$C$16*A673/1000</f>
        <v>234.15</v>
      </c>
      <c r="C673">
        <f>(Params!$C$14*(Params!$C$16-B673)/Params!$C$16)+$B$1*(1-((2*B673-Params!$C$16)/Params!$C$16)^2)</f>
        <v>6.562979733333332</v>
      </c>
      <c r="D673">
        <f t="shared" si="21"/>
        <v>22.402312653261514</v>
      </c>
      <c r="E673">
        <f>VLOOKUP(B673*Params!$C$18*0.01,$B$4:$D$1004,3)</f>
        <v>0.8303756746978938</v>
      </c>
      <c r="F673">
        <f>(D673-E673)/(Params!$C$17*0.01)</f>
        <v>26.964921223204524</v>
      </c>
      <c r="G673">
        <f t="shared" si="20"/>
        <v>234.15</v>
      </c>
    </row>
    <row r="674" spans="1:7" ht="12.75">
      <c r="A674">
        <v>670</v>
      </c>
      <c r="B674">
        <f>Params!$C$16*A674/1000</f>
        <v>234.5</v>
      </c>
      <c r="C674">
        <f>(Params!$C$14*(Params!$C$16-B674)/Params!$C$16)+$B$1*(1-((2*B674-Params!$C$16)/Params!$C$16)^2)</f>
        <v>6.546026666666666</v>
      </c>
      <c r="D674">
        <f t="shared" si="21"/>
        <v>22.455711055752186</v>
      </c>
      <c r="E674">
        <f>VLOOKUP(B674*Params!$C$18*0.01,$B$4:$D$1004,3)</f>
        <v>0.8303756746978938</v>
      </c>
      <c r="F674">
        <f>(D674-E674)/(Params!$C$17*0.01)</f>
        <v>27.031669226317863</v>
      </c>
      <c r="G674">
        <f t="shared" si="20"/>
        <v>234.5</v>
      </c>
    </row>
    <row r="675" spans="1:7" ht="12.75">
      <c r="A675">
        <v>671</v>
      </c>
      <c r="B675">
        <f>Params!$C$16*A675/1000</f>
        <v>234.85</v>
      </c>
      <c r="C675">
        <f>(Params!$C$14*(Params!$C$16-B675)/Params!$C$16)+$B$1*(1-((2*B675-Params!$C$16)/Params!$C$16)^2)</f>
        <v>6.529056177777779</v>
      </c>
      <c r="D675">
        <f t="shared" si="21"/>
        <v>22.50924800143184</v>
      </c>
      <c r="E675">
        <f>VLOOKUP(B675*Params!$C$18*0.01,$B$4:$D$1004,3)</f>
        <v>0.8303756746978938</v>
      </c>
      <c r="F675">
        <f>(D675-E675)/(Params!$C$17*0.01)</f>
        <v>27.09859040841743</v>
      </c>
      <c r="G675">
        <f t="shared" si="20"/>
        <v>234.85</v>
      </c>
    </row>
    <row r="676" spans="1:7" ht="12.75">
      <c r="A676">
        <v>672</v>
      </c>
      <c r="B676">
        <f>Params!$C$16*A676/1000</f>
        <v>235.2</v>
      </c>
      <c r="C676">
        <f>(Params!$C$14*(Params!$C$16-B676)/Params!$C$16)+$B$1*(1-((2*B676-Params!$C$16)/Params!$C$16)^2)</f>
        <v>6.512068266666667</v>
      </c>
      <c r="D676">
        <f t="shared" si="21"/>
        <v>22.56292435449342</v>
      </c>
      <c r="E676">
        <f>VLOOKUP(B676*Params!$C$18*0.01,$B$4:$D$1004,3)</f>
        <v>0.8303756746978938</v>
      </c>
      <c r="F676">
        <f>(D676-E676)/(Params!$C$17*0.01)</f>
        <v>27.165685849744403</v>
      </c>
      <c r="G676">
        <f t="shared" si="20"/>
        <v>235.2</v>
      </c>
    </row>
    <row r="677" spans="1:7" ht="12.75">
      <c r="A677">
        <v>673</v>
      </c>
      <c r="B677">
        <f>Params!$C$16*A677/1000</f>
        <v>235.55</v>
      </c>
      <c r="C677">
        <f>(Params!$C$14*(Params!$C$16-B677)/Params!$C$16)+$B$1*(1-((2*B677-Params!$C$16)/Params!$C$16)^2)</f>
        <v>6.495062933333332</v>
      </c>
      <c r="D677">
        <f t="shared" si="21"/>
        <v>22.616740987018815</v>
      </c>
      <c r="E677">
        <f>VLOOKUP(B677*Params!$C$18*0.01,$B$4:$D$1004,3)</f>
        <v>0.8303756746978938</v>
      </c>
      <c r="F677">
        <f>(D677-E677)/(Params!$C$17*0.01)</f>
        <v>27.23295664040115</v>
      </c>
      <c r="G677">
        <f t="shared" si="20"/>
        <v>235.55</v>
      </c>
    </row>
    <row r="678" spans="1:7" ht="12.75">
      <c r="A678">
        <v>674</v>
      </c>
      <c r="B678">
        <f>Params!$C$16*A678/1000</f>
        <v>235.9</v>
      </c>
      <c r="C678">
        <f>(Params!$C$14*(Params!$C$16-B678)/Params!$C$16)+$B$1*(1-((2*B678-Params!$C$16)/Params!$C$16)^2)</f>
        <v>6.4780401777777765</v>
      </c>
      <c r="D678">
        <f t="shared" si="21"/>
        <v>22.670698779075558</v>
      </c>
      <c r="E678">
        <f>VLOOKUP(B678*Params!$C$18*0.01,$B$4:$D$1004,3)</f>
        <v>0.8303756746978938</v>
      </c>
      <c r="F678">
        <f>(D678-E678)/(Params!$C$17*0.01)</f>
        <v>27.30040388047208</v>
      </c>
      <c r="G678">
        <f t="shared" si="20"/>
        <v>235.9</v>
      </c>
    </row>
    <row r="679" spans="1:7" ht="12.75">
      <c r="A679">
        <v>675</v>
      </c>
      <c r="B679">
        <f>Params!$C$16*A679/1000</f>
        <v>236.25</v>
      </c>
      <c r="C679">
        <f>(Params!$C$14*(Params!$C$16-B679)/Params!$C$16)+$B$1*(1-((2*B679-Params!$C$16)/Params!$C$16)^2)</f>
        <v>6.461</v>
      </c>
      <c r="D679">
        <f t="shared" si="21"/>
        <v>22.724798618815</v>
      </c>
      <c r="E679">
        <f>VLOOKUP(B679*Params!$C$18*0.01,$B$4:$D$1004,3)</f>
        <v>0.8303756746978938</v>
      </c>
      <c r="F679">
        <f>(D679-E679)/(Params!$C$17*0.01)</f>
        <v>27.36802868014638</v>
      </c>
      <c r="G679">
        <f t="shared" si="20"/>
        <v>236.25</v>
      </c>
    </row>
    <row r="680" spans="1:7" ht="12.75">
      <c r="A680">
        <v>676</v>
      </c>
      <c r="B680">
        <f>Params!$C$16*A680/1000</f>
        <v>236.6</v>
      </c>
      <c r="C680">
        <f>(Params!$C$14*(Params!$C$16-B680)/Params!$C$16)+$B$1*(1-((2*B680-Params!$C$16)/Params!$C$16)^2)</f>
        <v>6.4439424</v>
      </c>
      <c r="D680">
        <f t="shared" si="21"/>
        <v>22.77904140257202</v>
      </c>
      <c r="E680">
        <f>VLOOKUP(B680*Params!$C$18*0.01,$B$4:$D$1004,3)</f>
        <v>0.8303756746978938</v>
      </c>
      <c r="F680">
        <f>(D680-E680)/(Params!$C$17*0.01)</f>
        <v>27.435832159842654</v>
      </c>
      <c r="G680">
        <f t="shared" si="20"/>
        <v>236.6</v>
      </c>
    </row>
    <row r="681" spans="1:7" ht="12.75">
      <c r="A681">
        <v>677</v>
      </c>
      <c r="B681">
        <f>Params!$C$16*A681/1000</f>
        <v>236.95</v>
      </c>
      <c r="C681">
        <f>(Params!$C$14*(Params!$C$16-B681)/Params!$C$16)+$B$1*(1-((2*B681-Params!$C$16)/Params!$C$16)^2)</f>
        <v>6.4268673777777785</v>
      </c>
      <c r="D681">
        <f t="shared" si="21"/>
        <v>22.833428034966243</v>
      </c>
      <c r="E681">
        <f>VLOOKUP(B681*Params!$C$18*0.01,$B$4:$D$1004,3)</f>
        <v>0.8303756746978938</v>
      </c>
      <c r="F681">
        <f>(D681-E681)/(Params!$C$17*0.01)</f>
        <v>27.503815450335434</v>
      </c>
      <c r="G681">
        <f t="shared" si="20"/>
        <v>236.95</v>
      </c>
    </row>
    <row r="682" spans="1:7" ht="12.75">
      <c r="A682">
        <v>678</v>
      </c>
      <c r="B682">
        <f>Params!$C$16*A682/1000</f>
        <v>237.3</v>
      </c>
      <c r="C682">
        <f>(Params!$C$14*(Params!$C$16-B682)/Params!$C$16)+$B$1*(1-((2*B682-Params!$C$16)/Params!$C$16)^2)</f>
        <v>6.409774933333333</v>
      </c>
      <c r="D682">
        <f t="shared" si="21"/>
        <v>22.887959429004866</v>
      </c>
      <c r="E682">
        <f>VLOOKUP(B682*Params!$C$18*0.01,$B$4:$D$1004,3)</f>
        <v>0.8303756746978938</v>
      </c>
      <c r="F682">
        <f>(D682-E682)/(Params!$C$17*0.01)</f>
        <v>27.571979692883712</v>
      </c>
      <c r="G682">
        <f t="shared" si="20"/>
        <v>237.3</v>
      </c>
    </row>
    <row r="683" spans="1:7" ht="12.75">
      <c r="A683">
        <v>679</v>
      </c>
      <c r="B683">
        <f>Params!$C$16*A683/1000</f>
        <v>237.65</v>
      </c>
      <c r="C683">
        <f>(Params!$C$14*(Params!$C$16-B683)/Params!$C$16)+$B$1*(1-((2*B683-Params!$C$16)/Params!$C$16)^2)</f>
        <v>6.392665066666666</v>
      </c>
      <c r="D683">
        <f t="shared" si="21"/>
        <v>22.94263650618703</v>
      </c>
      <c r="E683">
        <f>VLOOKUP(B683*Params!$C$18*0.01,$B$4:$D$1004,3)</f>
        <v>0.8303756746978938</v>
      </c>
      <c r="F683">
        <f>(D683-E683)/(Params!$C$17*0.01)</f>
        <v>27.640326039361415</v>
      </c>
      <c r="G683">
        <f t="shared" si="20"/>
        <v>237.65</v>
      </c>
    </row>
    <row r="684" spans="1:7" ht="12.75">
      <c r="A684">
        <v>680</v>
      </c>
      <c r="B684">
        <f>Params!$C$16*A684/1000</f>
        <v>238</v>
      </c>
      <c r="C684">
        <f>(Params!$C$14*(Params!$C$16-B684)/Params!$C$16)+$B$1*(1-((2*B684-Params!$C$16)/Params!$C$16)^2)</f>
        <v>6.375537777777778</v>
      </c>
      <c r="D684">
        <f t="shared" si="21"/>
        <v>22.99746019660988</v>
      </c>
      <c r="E684">
        <f>VLOOKUP(B684*Params!$C$18*0.01,$B$4:$D$1004,3)</f>
        <v>0.8557140432718301</v>
      </c>
      <c r="F684">
        <f>(D684-E684)/(Params!$C$17*0.01)</f>
        <v>27.67718269167256</v>
      </c>
      <c r="G684">
        <f t="shared" si="20"/>
        <v>238</v>
      </c>
    </row>
    <row r="685" spans="1:7" ht="12.75">
      <c r="A685">
        <v>681</v>
      </c>
      <c r="B685">
        <f>Params!$C$16*A685/1000</f>
        <v>238.35</v>
      </c>
      <c r="C685">
        <f>(Params!$C$14*(Params!$C$16-B685)/Params!$C$16)+$B$1*(1-((2*B685-Params!$C$16)/Params!$C$16)^2)</f>
        <v>6.358393066666666</v>
      </c>
      <c r="D685">
        <f t="shared" si="21"/>
        <v>23.05243143907625</v>
      </c>
      <c r="E685">
        <f>VLOOKUP(B685*Params!$C$18*0.01,$B$4:$D$1004,3)</f>
        <v>0.8557140432718301</v>
      </c>
      <c r="F685">
        <f>(D685-E685)/(Params!$C$17*0.01)</f>
        <v>27.745896744755523</v>
      </c>
      <c r="G685">
        <f t="shared" si="20"/>
        <v>238.35</v>
      </c>
    </row>
    <row r="686" spans="1:7" ht="12.75">
      <c r="A686">
        <v>682</v>
      </c>
      <c r="B686">
        <f>Params!$C$16*A686/1000</f>
        <v>238.7</v>
      </c>
      <c r="C686">
        <f>(Params!$C$14*(Params!$C$16-B686)/Params!$C$16)+$B$1*(1-((2*B686-Params!$C$16)/Params!$C$16)^2)</f>
        <v>6.341230933333334</v>
      </c>
      <c r="D686">
        <f t="shared" si="21"/>
        <v>23.107551181204048</v>
      </c>
      <c r="E686">
        <f>VLOOKUP(B686*Params!$C$18*0.01,$B$4:$D$1004,3)</f>
        <v>0.8557140432718301</v>
      </c>
      <c r="F686">
        <f>(D686-E686)/(Params!$C$17*0.01)</f>
        <v>27.81479642241527</v>
      </c>
      <c r="G686">
        <f t="shared" si="20"/>
        <v>238.7</v>
      </c>
    </row>
    <row r="687" spans="1:7" ht="12.75">
      <c r="A687">
        <v>683</v>
      </c>
      <c r="B687">
        <f>Params!$C$16*A687/1000</f>
        <v>239.05</v>
      </c>
      <c r="C687">
        <f>(Params!$C$14*(Params!$C$16-B687)/Params!$C$16)+$B$1*(1-((2*B687-Params!$C$16)/Params!$C$16)^2)</f>
        <v>6.324051377777776</v>
      </c>
      <c r="D687">
        <f t="shared" si="21"/>
        <v>23.162820379537347</v>
      </c>
      <c r="E687">
        <f>VLOOKUP(B687*Params!$C$18*0.01,$B$4:$D$1004,3)</f>
        <v>0.8557140432718301</v>
      </c>
      <c r="F687">
        <f>(D687-E687)/(Params!$C$17*0.01)</f>
        <v>27.883882920331892</v>
      </c>
      <c r="G687">
        <f t="shared" si="20"/>
        <v>239.05</v>
      </c>
    </row>
    <row r="688" spans="1:7" ht="12.75">
      <c r="A688">
        <v>684</v>
      </c>
      <c r="B688">
        <f>Params!$C$16*A688/1000</f>
        <v>239.4</v>
      </c>
      <c r="C688">
        <f>(Params!$C$14*(Params!$C$16-B688)/Params!$C$16)+$B$1*(1-((2*B688-Params!$C$16)/Params!$C$16)^2)</f>
        <v>6.306854399999999</v>
      </c>
      <c r="D688">
        <f t="shared" si="21"/>
        <v>23.21823999965925</v>
      </c>
      <c r="E688">
        <f>VLOOKUP(B688*Params!$C$18*0.01,$B$4:$D$1004,3)</f>
        <v>0.8557140432718301</v>
      </c>
      <c r="F688">
        <f>(D688-E688)/(Params!$C$17*0.01)</f>
        <v>27.953157445484273</v>
      </c>
      <c r="G688">
        <f t="shared" si="20"/>
        <v>239.4</v>
      </c>
    </row>
    <row r="689" spans="1:7" ht="12.75">
      <c r="A689">
        <v>685</v>
      </c>
      <c r="B689">
        <f>Params!$C$16*A689/1000</f>
        <v>239.75</v>
      </c>
      <c r="C689">
        <f>(Params!$C$14*(Params!$C$16-B689)/Params!$C$16)+$B$1*(1-((2*B689-Params!$C$16)/Params!$C$16)^2)</f>
        <v>6.28964</v>
      </c>
      <c r="D689">
        <f t="shared" si="21"/>
        <v>23.27381101630655</v>
      </c>
      <c r="E689">
        <f>VLOOKUP(B689*Params!$C$18*0.01,$B$4:$D$1004,3)</f>
        <v>0.8557140432718301</v>
      </c>
      <c r="F689">
        <f>(D689-E689)/(Params!$C$17*0.01)</f>
        <v>28.022621216293395</v>
      </c>
      <c r="G689">
        <f t="shared" si="20"/>
        <v>239.75</v>
      </c>
    </row>
    <row r="690" spans="1:7" ht="12.75">
      <c r="A690">
        <v>686</v>
      </c>
      <c r="B690">
        <f>Params!$C$16*A690/1000</f>
        <v>240.1</v>
      </c>
      <c r="C690">
        <f>(Params!$C$14*(Params!$C$16-B690)/Params!$C$16)+$B$1*(1-((2*B690-Params!$C$16)/Params!$C$16)^2)</f>
        <v>6.272408177777779</v>
      </c>
      <c r="D690">
        <f t="shared" si="21"/>
        <v>23.329534413486183</v>
      </c>
      <c r="E690">
        <f>VLOOKUP(B690*Params!$C$18*0.01,$B$4:$D$1004,3)</f>
        <v>0.8557140432718301</v>
      </c>
      <c r="F690">
        <f>(D690-E690)/(Params!$C$17*0.01)</f>
        <v>28.092275462767937</v>
      </c>
      <c r="G690">
        <f t="shared" si="20"/>
        <v>240.1</v>
      </c>
    </row>
    <row r="691" spans="1:7" ht="12.75">
      <c r="A691">
        <v>687</v>
      </c>
      <c r="B691">
        <f>Params!$C$16*A691/1000</f>
        <v>240.45</v>
      </c>
      <c r="C691">
        <f>(Params!$C$14*(Params!$C$16-B691)/Params!$C$16)+$B$1*(1-((2*B691-Params!$C$16)/Params!$C$16)^2)</f>
        <v>6.255158933333334</v>
      </c>
      <c r="D691">
        <f t="shared" si="21"/>
        <v>23.38541118459357</v>
      </c>
      <c r="E691">
        <f>VLOOKUP(B691*Params!$C$18*0.01,$B$4:$D$1004,3)</f>
        <v>0.8557140432718301</v>
      </c>
      <c r="F691">
        <f>(D691-E691)/(Params!$C$17*0.01)</f>
        <v>28.16212142665217</v>
      </c>
      <c r="G691">
        <f t="shared" si="20"/>
        <v>240.45</v>
      </c>
    </row>
    <row r="692" spans="1:7" ht="12.75">
      <c r="A692">
        <v>688</v>
      </c>
      <c r="B692">
        <f>Params!$C$16*A692/1000</f>
        <v>240.8</v>
      </c>
      <c r="C692">
        <f>(Params!$C$14*(Params!$C$16-B692)/Params!$C$16)+$B$1*(1-((2*B692-Params!$C$16)/Params!$C$16)^2)</f>
        <v>6.237892266666666</v>
      </c>
      <c r="D692">
        <f t="shared" si="21"/>
        <v>23.441442332532837</v>
      </c>
      <c r="E692">
        <f>VLOOKUP(B692*Params!$C$18*0.01,$B$4:$D$1004,3)</f>
        <v>0.8557140432718301</v>
      </c>
      <c r="F692">
        <f>(D692-E692)/(Params!$C$17*0.01)</f>
        <v>28.232160361576256</v>
      </c>
      <c r="G692">
        <f t="shared" si="20"/>
        <v>240.8</v>
      </c>
    </row>
    <row r="693" spans="1:7" ht="12.75">
      <c r="A693">
        <v>689</v>
      </c>
      <c r="B693">
        <f>Params!$C$16*A693/1000</f>
        <v>241.15</v>
      </c>
      <c r="C693">
        <f>(Params!$C$14*(Params!$C$16-B693)/Params!$C$16)+$B$1*(1-((2*B693-Params!$C$16)/Params!$C$16)^2)</f>
        <v>6.220608177777777</v>
      </c>
      <c r="D693">
        <f t="shared" si="21"/>
        <v>23.497628869838948</v>
      </c>
      <c r="E693">
        <f>VLOOKUP(B693*Params!$C$18*0.01,$B$4:$D$1004,3)</f>
        <v>0.8557140432718301</v>
      </c>
      <c r="F693">
        <f>(D693-E693)/(Params!$C$17*0.01)</f>
        <v>28.302393533208896</v>
      </c>
      <c r="G693">
        <f t="shared" si="20"/>
        <v>241.15</v>
      </c>
    </row>
    <row r="694" spans="1:7" ht="12.75">
      <c r="A694">
        <v>690</v>
      </c>
      <c r="B694">
        <f>Params!$C$16*A694/1000</f>
        <v>241.5</v>
      </c>
      <c r="C694">
        <f>(Params!$C$14*(Params!$C$16-B694)/Params!$C$16)+$B$1*(1-((2*B694-Params!$C$16)/Params!$C$16)^2)</f>
        <v>6.203306666666666</v>
      </c>
      <c r="D694">
        <f t="shared" si="21"/>
        <v>23.553971818801852</v>
      </c>
      <c r="E694">
        <f>VLOOKUP(B694*Params!$C$18*0.01,$B$4:$D$1004,3)</f>
        <v>0.8557140432718301</v>
      </c>
      <c r="F694">
        <f>(D694-E694)/(Params!$C$17*0.01)</f>
        <v>28.372822219412523</v>
      </c>
      <c r="G694">
        <f t="shared" si="20"/>
        <v>241.5</v>
      </c>
    </row>
    <row r="695" spans="1:7" ht="12.75">
      <c r="A695">
        <v>691</v>
      </c>
      <c r="B695">
        <f>Params!$C$16*A695/1000</f>
        <v>241.85</v>
      </c>
      <c r="C695">
        <f>(Params!$C$14*(Params!$C$16-B695)/Params!$C$16)+$B$1*(1-((2*B695-Params!$C$16)/Params!$C$16)^2)</f>
        <v>6.1859877333333335</v>
      </c>
      <c r="D695">
        <f t="shared" si="21"/>
        <v>23.610472211592583</v>
      </c>
      <c r="E695">
        <f>VLOOKUP(B695*Params!$C$18*0.01,$B$4:$D$1004,3)</f>
        <v>0.8557140432718301</v>
      </c>
      <c r="F695">
        <f>(D695-E695)/(Params!$C$17*0.01)</f>
        <v>28.44344771040094</v>
      </c>
      <c r="G695">
        <f t="shared" si="20"/>
        <v>241.85</v>
      </c>
    </row>
    <row r="696" spans="1:7" ht="12.75">
      <c r="A696">
        <v>692</v>
      </c>
      <c r="B696">
        <f>Params!$C$16*A696/1000</f>
        <v>242.2</v>
      </c>
      <c r="C696">
        <f>(Params!$C$14*(Params!$C$16-B696)/Params!$C$16)+$B$1*(1-((2*B696-Params!$C$16)/Params!$C$16)^2)</f>
        <v>6.1686513777777785</v>
      </c>
      <c r="D696">
        <f t="shared" si="21"/>
        <v>23.667131090391432</v>
      </c>
      <c r="E696">
        <f>VLOOKUP(B696*Params!$C$18*0.01,$B$4:$D$1004,3)</f>
        <v>0.8557140432718301</v>
      </c>
      <c r="F696">
        <f>(D696-E696)/(Params!$C$17*0.01)</f>
        <v>28.5142713088995</v>
      </c>
      <c r="G696">
        <f t="shared" si="20"/>
        <v>242.2</v>
      </c>
    </row>
    <row r="697" spans="1:7" ht="12.75">
      <c r="A697">
        <v>693</v>
      </c>
      <c r="B697">
        <f>Params!$C$16*A697/1000</f>
        <v>242.55</v>
      </c>
      <c r="C697">
        <f>(Params!$C$14*(Params!$C$16-B697)/Params!$C$16)+$B$1*(1-((2*B697-Params!$C$16)/Params!$C$16)^2)</f>
        <v>6.1512975999999995</v>
      </c>
      <c r="D697">
        <f t="shared" si="21"/>
        <v>23.723949507518213</v>
      </c>
      <c r="E697">
        <f>VLOOKUP(B697*Params!$C$18*0.01,$B$4:$D$1004,3)</f>
        <v>0.8557140432718301</v>
      </c>
      <c r="F697">
        <f>(D697-E697)/(Params!$C$17*0.01)</f>
        <v>28.585294330307978</v>
      </c>
      <c r="G697">
        <f t="shared" si="20"/>
        <v>242.55</v>
      </c>
    </row>
    <row r="698" spans="1:7" ht="12.75">
      <c r="A698">
        <v>694</v>
      </c>
      <c r="B698">
        <f>Params!$C$16*A698/1000</f>
        <v>242.9</v>
      </c>
      <c r="C698">
        <f>(Params!$C$14*(Params!$C$16-B698)/Params!$C$16)+$B$1*(1-((2*B698-Params!$C$16)/Params!$C$16)^2)</f>
        <v>6.1339264</v>
      </c>
      <c r="D698">
        <f t="shared" si="21"/>
        <v>23.780928525564608</v>
      </c>
      <c r="E698">
        <f>VLOOKUP(B698*Params!$C$18*0.01,$B$4:$D$1004,3)</f>
        <v>0.8557140432718301</v>
      </c>
      <c r="F698">
        <f>(D698-E698)/(Params!$C$17*0.01)</f>
        <v>28.65651810286597</v>
      </c>
      <c r="G698">
        <f t="shared" si="20"/>
        <v>242.9</v>
      </c>
    </row>
    <row r="699" spans="1:7" ht="12.75">
      <c r="A699">
        <v>695</v>
      </c>
      <c r="B699">
        <f>Params!$C$16*A699/1000</f>
        <v>243.25</v>
      </c>
      <c r="C699">
        <f>(Params!$C$14*(Params!$C$16-B699)/Params!$C$16)+$B$1*(1-((2*B699-Params!$C$16)/Params!$C$16)^2)</f>
        <v>6.116537777777777</v>
      </c>
      <c r="D699">
        <f t="shared" si="21"/>
        <v>23.838069217528737</v>
      </c>
      <c r="E699">
        <f>VLOOKUP(B699*Params!$C$18*0.01,$B$4:$D$1004,3)</f>
        <v>0.8557140432718301</v>
      </c>
      <c r="F699">
        <f>(D699-E699)/(Params!$C$17*0.01)</f>
        <v>28.72794396782113</v>
      </c>
      <c r="G699">
        <f t="shared" si="20"/>
        <v>243.25</v>
      </c>
    </row>
    <row r="700" spans="1:7" ht="12.75">
      <c r="A700">
        <v>696</v>
      </c>
      <c r="B700">
        <f>Params!$C$16*A700/1000</f>
        <v>243.6</v>
      </c>
      <c r="C700">
        <f>(Params!$C$14*(Params!$C$16-B700)/Params!$C$16)+$B$1*(1-((2*B700-Params!$C$16)/Params!$C$16)^2)</f>
        <v>6.0991317333333335</v>
      </c>
      <c r="D700">
        <f t="shared" si="21"/>
        <v>23.895372666951896</v>
      </c>
      <c r="E700">
        <f>VLOOKUP(B700*Params!$C$18*0.01,$B$4:$D$1004,3)</f>
        <v>0.8557140432718301</v>
      </c>
      <c r="F700">
        <f>(D700-E700)/(Params!$C$17*0.01)</f>
        <v>28.79957327960008</v>
      </c>
      <c r="G700">
        <f t="shared" si="20"/>
        <v>243.6</v>
      </c>
    </row>
    <row r="701" spans="1:7" ht="12.75">
      <c r="A701">
        <v>697</v>
      </c>
      <c r="B701">
        <f>Params!$C$16*A701/1000</f>
        <v>243.95</v>
      </c>
      <c r="C701">
        <f>(Params!$C$14*(Params!$C$16-B701)/Params!$C$16)+$B$1*(1-((2*B701-Params!$C$16)/Params!$C$16)^2)</f>
        <v>6.081708266666667</v>
      </c>
      <c r="D701">
        <f t="shared" si="21"/>
        <v>23.952839968057567</v>
      </c>
      <c r="E701">
        <f>VLOOKUP(B701*Params!$C$18*0.01,$B$4:$D$1004,3)</f>
        <v>0.8557140432718301</v>
      </c>
      <c r="F701">
        <f>(D701-E701)/(Params!$C$17*0.01)</f>
        <v>28.87140740598217</v>
      </c>
      <c r="G701">
        <f t="shared" si="20"/>
        <v>243.95</v>
      </c>
    </row>
    <row r="702" spans="1:7" ht="12.75">
      <c r="A702">
        <v>698</v>
      </c>
      <c r="B702">
        <f>Params!$C$16*A702/1000</f>
        <v>244.3</v>
      </c>
      <c r="C702">
        <f>(Params!$C$14*(Params!$C$16-B702)/Params!$C$16)+$B$1*(1-((2*B702-Params!$C$16)/Params!$C$16)^2)</f>
        <v>6.064267377777776</v>
      </c>
      <c r="D702">
        <f t="shared" si="21"/>
        <v>24.010472225892716</v>
      </c>
      <c r="E702">
        <f>VLOOKUP(B702*Params!$C$18*0.01,$B$4:$D$1004,3)</f>
        <v>0.8557140432718301</v>
      </c>
      <c r="F702">
        <f>(D702-E702)/(Params!$C$17*0.01)</f>
        <v>28.943447728276105</v>
      </c>
      <c r="G702">
        <f t="shared" si="20"/>
        <v>244.3</v>
      </c>
    </row>
    <row r="703" spans="1:7" ht="12.75">
      <c r="A703">
        <v>699</v>
      </c>
      <c r="B703">
        <f>Params!$C$16*A703/1000</f>
        <v>244.65</v>
      </c>
      <c r="C703">
        <f>(Params!$C$14*(Params!$C$16-B703)/Params!$C$16)+$B$1*(1-((2*B703-Params!$C$16)/Params!$C$16)^2)</f>
        <v>6.0468090666666665</v>
      </c>
      <c r="D703">
        <f t="shared" si="21"/>
        <v>24.068270556471422</v>
      </c>
      <c r="E703">
        <f>VLOOKUP(B703*Params!$C$18*0.01,$B$4:$D$1004,3)</f>
        <v>0.8557140432718301</v>
      </c>
      <c r="F703">
        <f>(D703-E703)/(Params!$C$17*0.01)</f>
        <v>29.015695641499487</v>
      </c>
      <c r="G703">
        <f t="shared" si="20"/>
        <v>244.65</v>
      </c>
    </row>
    <row r="704" spans="1:7" ht="12.75">
      <c r="A704">
        <v>700</v>
      </c>
      <c r="B704">
        <f>Params!$C$16*A704/1000</f>
        <v>245</v>
      </c>
      <c r="C704">
        <f>(Params!$C$14*(Params!$C$16-B704)/Params!$C$16)+$B$1*(1-((2*B704-Params!$C$16)/Params!$C$16)^2)</f>
        <v>6.029333333333334</v>
      </c>
      <c r="D704">
        <f t="shared" si="21"/>
        <v>24.126236086920947</v>
      </c>
      <c r="E704">
        <f>VLOOKUP(B704*Params!$C$18*0.01,$B$4:$D$1004,3)</f>
        <v>0.881063204877039</v>
      </c>
      <c r="F704">
        <f>(D704-E704)/(Params!$C$17*0.01)</f>
        <v>29.056466102554886</v>
      </c>
      <c r="G704">
        <f t="shared" si="20"/>
        <v>245</v>
      </c>
    </row>
    <row r="705" spans="1:7" ht="12.75">
      <c r="A705">
        <v>701</v>
      </c>
      <c r="B705">
        <f>Params!$C$16*A705/1000</f>
        <v>245.35</v>
      </c>
      <c r="C705">
        <f>(Params!$C$14*(Params!$C$16-B705)/Params!$C$16)+$B$1*(1-((2*B705-Params!$C$16)/Params!$C$16)^2)</f>
        <v>6.011840177777779</v>
      </c>
      <c r="D705">
        <f t="shared" si="21"/>
        <v>24.184369955630178</v>
      </c>
      <c r="E705">
        <f>VLOOKUP(B705*Params!$C$18*0.01,$B$4:$D$1004,3)</f>
        <v>0.881063204877039</v>
      </c>
      <c r="F705">
        <f>(D705-E705)/(Params!$C$17*0.01)</f>
        <v>29.12913343844142</v>
      </c>
      <c r="G705">
        <f t="shared" si="20"/>
        <v>245.35</v>
      </c>
    </row>
    <row r="706" spans="1:7" ht="12.75">
      <c r="A706">
        <v>702</v>
      </c>
      <c r="B706">
        <f>Params!$C$16*A706/1000</f>
        <v>245.7</v>
      </c>
      <c r="C706">
        <f>(Params!$C$14*(Params!$C$16-B706)/Params!$C$16)+$B$1*(1-((2*B706-Params!$C$16)/Params!$C$16)^2)</f>
        <v>5.9943296</v>
      </c>
      <c r="D706">
        <f t="shared" si="21"/>
        <v>24.242673312400594</v>
      </c>
      <c r="E706">
        <f>VLOOKUP(B706*Params!$C$18*0.01,$B$4:$D$1004,3)</f>
        <v>0.881063204877039</v>
      </c>
      <c r="F706">
        <f>(D706-E706)/(Params!$C$17*0.01)</f>
        <v>29.20201263440444</v>
      </c>
      <c r="G706">
        <f t="shared" si="20"/>
        <v>245.7</v>
      </c>
    </row>
    <row r="707" spans="1:7" ht="12.75">
      <c r="A707">
        <v>703</v>
      </c>
      <c r="B707">
        <f>Params!$C$16*A707/1000</f>
        <v>246.05</v>
      </c>
      <c r="C707">
        <f>(Params!$C$14*(Params!$C$16-B707)/Params!$C$16)+$B$1*(1-((2*B707-Params!$C$16)/Params!$C$16)^2)</f>
        <v>5.976801599999999</v>
      </c>
      <c r="D707">
        <f t="shared" si="21"/>
        <v>24.301147318599778</v>
      </c>
      <c r="E707">
        <f>VLOOKUP(B707*Params!$C$18*0.01,$B$4:$D$1004,3)</f>
        <v>0.881063204877039</v>
      </c>
      <c r="F707">
        <f>(D707-E707)/(Params!$C$17*0.01)</f>
        <v>29.27510514215342</v>
      </c>
      <c r="G707">
        <f t="shared" si="20"/>
        <v>246.05</v>
      </c>
    </row>
    <row r="708" spans="1:7" ht="12.75">
      <c r="A708">
        <v>704</v>
      </c>
      <c r="B708">
        <f>Params!$C$16*A708/1000</f>
        <v>246.4</v>
      </c>
      <c r="C708">
        <f>(Params!$C$14*(Params!$C$16-B708)/Params!$C$16)+$B$1*(1-((2*B708-Params!$C$16)/Params!$C$16)^2)</f>
        <v>5.959256177777776</v>
      </c>
      <c r="D708">
        <f t="shared" si="21"/>
        <v>24.359793147317465</v>
      </c>
      <c r="E708">
        <f>VLOOKUP(B708*Params!$C$18*0.01,$B$4:$D$1004,3)</f>
        <v>0.881063204877039</v>
      </c>
      <c r="F708">
        <f>(D708-E708)/(Params!$C$17*0.01)</f>
        <v>29.34841242805053</v>
      </c>
      <c r="G708">
        <f t="shared" si="20"/>
        <v>246.4</v>
      </c>
    </row>
    <row r="709" spans="1:7" ht="12.75">
      <c r="A709">
        <v>705</v>
      </c>
      <c r="B709">
        <f>Params!$C$16*A709/1000</f>
        <v>246.75</v>
      </c>
      <c r="C709">
        <f>(Params!$C$14*(Params!$C$16-B709)/Params!$C$16)+$B$1*(1-((2*B709-Params!$C$16)/Params!$C$16)^2)</f>
        <v>5.941693333333333</v>
      </c>
      <c r="D709">
        <f t="shared" si="21"/>
        <v>24.41861198352431</v>
      </c>
      <c r="E709">
        <f>VLOOKUP(B709*Params!$C$18*0.01,$B$4:$D$1004,3)</f>
        <v>0.881063204877039</v>
      </c>
      <c r="F709">
        <f>(D709-E709)/(Params!$C$17*0.01)</f>
        <v>29.421935973309086</v>
      </c>
      <c r="G709">
        <f aca="true" t="shared" si="22" ref="G709:G772">B709</f>
        <v>246.75</v>
      </c>
    </row>
    <row r="710" spans="1:7" ht="12.75">
      <c r="A710">
        <v>706</v>
      </c>
      <c r="B710">
        <f>Params!$C$16*A710/1000</f>
        <v>247.1</v>
      </c>
      <c r="C710">
        <f>(Params!$C$14*(Params!$C$16-B710)/Params!$C$16)+$B$1*(1-((2*B710-Params!$C$16)/Params!$C$16)^2)</f>
        <v>5.924113066666667</v>
      </c>
      <c r="D710">
        <f aca="true" t="shared" si="23" ref="D710:D773">D709+(B710-B709)/(0.5*(C709+C710))</f>
        <v>24.477605024233284</v>
      </c>
      <c r="E710">
        <f>VLOOKUP(B710*Params!$C$18*0.01,$B$4:$D$1004,3)</f>
        <v>0.881063204877039</v>
      </c>
      <c r="F710">
        <f>(D710-E710)/(Params!$C$17*0.01)</f>
        <v>29.49567727419531</v>
      </c>
      <c r="G710">
        <f t="shared" si="22"/>
        <v>247.1</v>
      </c>
    </row>
    <row r="711" spans="1:7" ht="12.75">
      <c r="A711">
        <v>707</v>
      </c>
      <c r="B711">
        <f>Params!$C$16*A711/1000</f>
        <v>247.45</v>
      </c>
      <c r="C711">
        <f>(Params!$C$14*(Params!$C$16-B711)/Params!$C$16)+$B$1*(1-((2*B711-Params!$C$16)/Params!$C$16)^2)</f>
        <v>5.9065153777777795</v>
      </c>
      <c r="D711">
        <f t="shared" si="23"/>
        <v>24.536773478663843</v>
      </c>
      <c r="E711">
        <f>VLOOKUP(B711*Params!$C$18*0.01,$B$4:$D$1004,3)</f>
        <v>0.881063204877039</v>
      </c>
      <c r="F711">
        <f>(D711-E711)/(Params!$C$17*0.01)</f>
        <v>29.5696378422335</v>
      </c>
      <c r="G711">
        <f t="shared" si="22"/>
        <v>247.45</v>
      </c>
    </row>
    <row r="712" spans="1:7" ht="12.75">
      <c r="A712">
        <v>708</v>
      </c>
      <c r="B712">
        <f>Params!$C$16*A712/1000</f>
        <v>247.8</v>
      </c>
      <c r="C712">
        <f>(Params!$C$14*(Params!$C$16-B712)/Params!$C$16)+$B$1*(1-((2*B712-Params!$C$16)/Params!$C$16)^2)</f>
        <v>5.888900266666665</v>
      </c>
      <c r="D712">
        <f t="shared" si="23"/>
        <v>24.59611856840892</v>
      </c>
      <c r="E712">
        <f>VLOOKUP(B712*Params!$C$18*0.01,$B$4:$D$1004,3)</f>
        <v>0.881063204877039</v>
      </c>
      <c r="F712">
        <f>(D712-E712)/(Params!$C$17*0.01)</f>
        <v>29.64381920441485</v>
      </c>
      <c r="G712">
        <f t="shared" si="22"/>
        <v>247.8</v>
      </c>
    </row>
    <row r="713" spans="1:7" ht="12.75">
      <c r="A713">
        <v>709</v>
      </c>
      <c r="B713">
        <f>Params!$C$16*A713/1000</f>
        <v>248.15</v>
      </c>
      <c r="C713">
        <f>(Params!$C$14*(Params!$C$16-B713)/Params!$C$16)+$B$1*(1-((2*B713-Params!$C$16)/Params!$C$16)^2)</f>
        <v>5.871267733333333</v>
      </c>
      <c r="D713">
        <f t="shared" si="23"/>
        <v>24.65564152760474</v>
      </c>
      <c r="E713">
        <f>VLOOKUP(B713*Params!$C$18*0.01,$B$4:$D$1004,3)</f>
        <v>0.881063204877039</v>
      </c>
      <c r="F713">
        <f>(D713-E713)/(Params!$C$17*0.01)</f>
        <v>29.71822290340962</v>
      </c>
      <c r="G713">
        <f t="shared" si="22"/>
        <v>248.15</v>
      </c>
    </row>
    <row r="714" spans="1:7" ht="12.75">
      <c r="A714">
        <v>710</v>
      </c>
      <c r="B714">
        <f>Params!$C$16*A714/1000</f>
        <v>248.5</v>
      </c>
      <c r="C714">
        <f>(Params!$C$14*(Params!$C$16-B714)/Params!$C$16)+$B$1*(1-((2*B714-Params!$C$16)/Params!$C$16)^2)</f>
        <v>5.853617777777777</v>
      </c>
      <c r="D714">
        <f t="shared" si="23"/>
        <v>24.715343603103612</v>
      </c>
      <c r="E714">
        <f>VLOOKUP(B714*Params!$C$18*0.01,$B$4:$D$1004,3)</f>
        <v>0.881063204877039</v>
      </c>
      <c r="F714">
        <f>(D714-E714)/(Params!$C$17*0.01)</f>
        <v>29.792850497783217</v>
      </c>
      <c r="G714">
        <f t="shared" si="22"/>
        <v>248.5</v>
      </c>
    </row>
    <row r="715" spans="1:7" ht="12.75">
      <c r="A715">
        <v>711</v>
      </c>
      <c r="B715">
        <f>Params!$C$16*A715/1000</f>
        <v>248.85</v>
      </c>
      <c r="C715">
        <f>(Params!$C$14*(Params!$C$16-B715)/Params!$C$16)+$B$1*(1-((2*B715-Params!$C$16)/Params!$C$16)^2)</f>
        <v>5.8359504</v>
      </c>
      <c r="D715">
        <f t="shared" si="23"/>
        <v>24.77522605464966</v>
      </c>
      <c r="E715">
        <f>VLOOKUP(B715*Params!$C$18*0.01,$B$4:$D$1004,3)</f>
        <v>0.881063204877039</v>
      </c>
      <c r="F715">
        <f>(D715-E715)/(Params!$C$17*0.01)</f>
        <v>29.867703562215773</v>
      </c>
      <c r="G715">
        <f t="shared" si="22"/>
        <v>248.85</v>
      </c>
    </row>
    <row r="716" spans="1:7" ht="12.75">
      <c r="A716">
        <v>712</v>
      </c>
      <c r="B716">
        <f>Params!$C$16*A716/1000</f>
        <v>249.2</v>
      </c>
      <c r="C716">
        <f>(Params!$C$14*(Params!$C$16-B716)/Params!$C$16)+$B$1*(1-((2*B716-Params!$C$16)/Params!$C$16)^2)</f>
        <v>5.818265600000001</v>
      </c>
      <c r="D716">
        <f t="shared" si="23"/>
        <v>24.835290155057614</v>
      </c>
      <c r="E716">
        <f>VLOOKUP(B716*Params!$C$18*0.01,$B$4:$D$1004,3)</f>
        <v>0.881063204877039</v>
      </c>
      <c r="F716">
        <f>(D716-E716)/(Params!$C$17*0.01)</f>
        <v>29.94278368772572</v>
      </c>
      <c r="G716">
        <f t="shared" si="22"/>
        <v>249.2</v>
      </c>
    </row>
    <row r="717" spans="1:7" ht="12.75">
      <c r="A717">
        <v>713</v>
      </c>
      <c r="B717">
        <f>Params!$C$16*A717/1000</f>
        <v>249.55</v>
      </c>
      <c r="C717">
        <f>(Params!$C$14*(Params!$C$16-B717)/Params!$C$16)+$B$1*(1-((2*B717-Params!$C$16)/Params!$C$16)^2)</f>
        <v>5.8005633777777765</v>
      </c>
      <c r="D717">
        <f t="shared" si="23"/>
        <v>24.895537190394727</v>
      </c>
      <c r="E717">
        <f>VLOOKUP(B717*Params!$C$18*0.01,$B$4:$D$1004,3)</f>
        <v>0.881063204877039</v>
      </c>
      <c r="F717">
        <f>(D717-E717)/(Params!$C$17*0.01)</f>
        <v>30.01809248189711</v>
      </c>
      <c r="G717">
        <f t="shared" si="22"/>
        <v>249.55</v>
      </c>
    </row>
    <row r="718" spans="1:7" ht="12.75">
      <c r="A718">
        <v>714</v>
      </c>
      <c r="B718">
        <f>Params!$C$16*A718/1000</f>
        <v>249.9</v>
      </c>
      <c r="C718">
        <f>(Params!$C$14*(Params!$C$16-B718)/Params!$C$16)+$B$1*(1-((2*B718-Params!$C$16)/Params!$C$16)^2)</f>
        <v>5.7828437333333325</v>
      </c>
      <c r="D718">
        <f t="shared" si="23"/>
        <v>24.955968460165824</v>
      </c>
      <c r="E718">
        <f>VLOOKUP(B718*Params!$C$18*0.01,$B$4:$D$1004,3)</f>
        <v>0.881063204877039</v>
      </c>
      <c r="F718">
        <f>(D718-E718)/(Params!$C$17*0.01)</f>
        <v>30.09363156911098</v>
      </c>
      <c r="G718">
        <f t="shared" si="22"/>
        <v>249.9</v>
      </c>
    </row>
    <row r="719" spans="1:7" ht="12.75">
      <c r="A719">
        <v>715</v>
      </c>
      <c r="B719">
        <f>Params!$C$16*A719/1000</f>
        <v>250.25</v>
      </c>
      <c r="C719">
        <f>(Params!$C$14*(Params!$C$16-B719)/Params!$C$16)+$B$1*(1-((2*B719-Params!$C$16)/Params!$C$16)^2)</f>
        <v>5.765106666666667</v>
      </c>
      <c r="D719">
        <f t="shared" si="23"/>
        <v>25.01658527750165</v>
      </c>
      <c r="E719">
        <f>VLOOKUP(B719*Params!$C$18*0.01,$B$4:$D$1004,3)</f>
        <v>0.881063204877039</v>
      </c>
      <c r="F719">
        <f>(D719-E719)/(Params!$C$17*0.01)</f>
        <v>30.169402590780763</v>
      </c>
      <c r="G719">
        <f t="shared" si="22"/>
        <v>250.25</v>
      </c>
    </row>
    <row r="720" spans="1:7" ht="12.75">
      <c r="A720">
        <v>716</v>
      </c>
      <c r="B720">
        <f>Params!$C$16*A720/1000</f>
        <v>250.6</v>
      </c>
      <c r="C720">
        <f>(Params!$C$14*(Params!$C$16-B720)/Params!$C$16)+$B$1*(1-((2*B720-Params!$C$16)/Params!$C$16)^2)</f>
        <v>5.747352177777778</v>
      </c>
      <c r="D720">
        <f t="shared" si="23"/>
        <v>25.077388969350487</v>
      </c>
      <c r="E720">
        <f>VLOOKUP(B720*Params!$C$18*0.01,$B$4:$D$1004,3)</f>
        <v>0.881063204877039</v>
      </c>
      <c r="F720">
        <f>(D720-E720)/(Params!$C$17*0.01)</f>
        <v>30.24540720559181</v>
      </c>
      <c r="G720">
        <f t="shared" si="22"/>
        <v>250.6</v>
      </c>
    </row>
    <row r="721" spans="1:7" ht="12.75">
      <c r="A721">
        <v>717</v>
      </c>
      <c r="B721">
        <f>Params!$C$16*A721/1000</f>
        <v>250.95</v>
      </c>
      <c r="C721">
        <f>(Params!$C$14*(Params!$C$16-B721)/Params!$C$16)+$B$1*(1-((2*B721-Params!$C$16)/Params!$C$16)^2)</f>
        <v>5.729580266666668</v>
      </c>
      <c r="D721">
        <f t="shared" si="23"/>
        <v>25.138380876673146</v>
      </c>
      <c r="E721">
        <f>VLOOKUP(B721*Params!$C$18*0.01,$B$4:$D$1004,3)</f>
        <v>0.881063204877039</v>
      </c>
      <c r="F721">
        <f>(D721-E721)/(Params!$C$17*0.01)</f>
        <v>30.321647089745134</v>
      </c>
      <c r="G721">
        <f t="shared" si="22"/>
        <v>250.95</v>
      </c>
    </row>
    <row r="722" spans="1:7" ht="12.75">
      <c r="A722">
        <v>718</v>
      </c>
      <c r="B722">
        <f>Params!$C$16*A722/1000</f>
        <v>251.3</v>
      </c>
      <c r="C722">
        <f>(Params!$C$14*(Params!$C$16-B722)/Params!$C$16)+$B$1*(1-((2*B722-Params!$C$16)/Params!$C$16)^2)</f>
        <v>5.711790933333332</v>
      </c>
      <c r="D722">
        <f t="shared" si="23"/>
        <v>25.199562354641454</v>
      </c>
      <c r="E722">
        <f>VLOOKUP(B722*Params!$C$18*0.01,$B$4:$D$1004,3)</f>
        <v>0.881063204877039</v>
      </c>
      <c r="F722">
        <f>(D722-E722)/(Params!$C$17*0.01)</f>
        <v>30.398123937205515</v>
      </c>
      <c r="G722">
        <f t="shared" si="22"/>
        <v>251.3</v>
      </c>
    </row>
    <row r="723" spans="1:7" ht="12.75">
      <c r="A723">
        <v>719</v>
      </c>
      <c r="B723">
        <f>Params!$C$16*A723/1000</f>
        <v>251.65</v>
      </c>
      <c r="C723">
        <f>(Params!$C$14*(Params!$C$16-B723)/Params!$C$16)+$B$1*(1-((2*B723-Params!$C$16)/Params!$C$16)^2)</f>
        <v>5.693984177777777</v>
      </c>
      <c r="D723">
        <f t="shared" si="23"/>
        <v>25.2609347728402</v>
      </c>
      <c r="E723">
        <f>VLOOKUP(B723*Params!$C$18*0.01,$B$4:$D$1004,3)</f>
        <v>0.881063204877039</v>
      </c>
      <c r="F723">
        <f>(D723-E723)/(Params!$C$17*0.01)</f>
        <v>30.474839459953955</v>
      </c>
      <c r="G723">
        <f t="shared" si="22"/>
        <v>251.65</v>
      </c>
    </row>
    <row r="724" spans="1:7" ht="12.75">
      <c r="A724">
        <v>720</v>
      </c>
      <c r="B724">
        <f>Params!$C$16*A724/1000</f>
        <v>252</v>
      </c>
      <c r="C724">
        <f>(Params!$C$14*(Params!$C$16-B724)/Params!$C$16)+$B$1*(1-((2*B724-Params!$C$16)/Params!$C$16)^2)</f>
        <v>5.676159999999999</v>
      </c>
      <c r="D724">
        <f t="shared" si="23"/>
        <v>25.32249951547276</v>
      </c>
      <c r="E724">
        <f>VLOOKUP(B724*Params!$C$18*0.01,$B$4:$D$1004,3)</f>
        <v>0.9064232007256641</v>
      </c>
      <c r="F724">
        <f>(D724-E724)/(Params!$C$17*0.01)</f>
        <v>30.520095393433866</v>
      </c>
      <c r="G724">
        <f t="shared" si="22"/>
        <v>252</v>
      </c>
    </row>
    <row r="725" spans="1:7" ht="12.75">
      <c r="A725">
        <v>721</v>
      </c>
      <c r="B725">
        <f>Params!$C$16*A725/1000</f>
        <v>252.35</v>
      </c>
      <c r="C725">
        <f>(Params!$C$14*(Params!$C$16-B725)/Params!$C$16)+$B$1*(1-((2*B725-Params!$C$16)/Params!$C$16)^2)</f>
        <v>5.658318400000001</v>
      </c>
      <c r="D725">
        <f t="shared" si="23"/>
        <v>25.384257981570325</v>
      </c>
      <c r="E725">
        <f>VLOOKUP(B725*Params!$C$18*0.01,$B$4:$D$1004,3)</f>
        <v>0.9064232007256641</v>
      </c>
      <c r="F725">
        <f>(D725-E725)/(Params!$C$17*0.01)</f>
        <v>30.597293476055825</v>
      </c>
      <c r="G725">
        <f t="shared" si="22"/>
        <v>252.35</v>
      </c>
    </row>
    <row r="726" spans="1:7" ht="12.75">
      <c r="A726">
        <v>722</v>
      </c>
      <c r="B726">
        <f>Params!$C$16*A726/1000</f>
        <v>252.7</v>
      </c>
      <c r="C726">
        <f>(Params!$C$14*(Params!$C$16-B726)/Params!$C$16)+$B$1*(1-((2*B726-Params!$C$16)/Params!$C$16)^2)</f>
        <v>5.640459377777779</v>
      </c>
      <c r="D726">
        <f t="shared" si="23"/>
        <v>25.446211585204935</v>
      </c>
      <c r="E726">
        <f>VLOOKUP(B726*Params!$C$18*0.01,$B$4:$D$1004,3)</f>
        <v>0.9064232007256641</v>
      </c>
      <c r="F726">
        <f>(D726-E726)/(Params!$C$17*0.01)</f>
        <v>30.674735480599086</v>
      </c>
      <c r="G726">
        <f t="shared" si="22"/>
        <v>252.7</v>
      </c>
    </row>
    <row r="727" spans="1:7" ht="12.75">
      <c r="A727">
        <v>723</v>
      </c>
      <c r="B727">
        <f>Params!$C$16*A727/1000</f>
        <v>253.05</v>
      </c>
      <c r="C727">
        <f>(Params!$C$14*(Params!$C$16-B727)/Params!$C$16)+$B$1*(1-((2*B727-Params!$C$16)/Params!$C$16)^2)</f>
        <v>5.622582933333332</v>
      </c>
      <c r="D727">
        <f t="shared" si="23"/>
        <v>25.508361755706336</v>
      </c>
      <c r="E727">
        <f>VLOOKUP(B727*Params!$C$18*0.01,$B$4:$D$1004,3)</f>
        <v>0.9064232007256641</v>
      </c>
      <c r="F727">
        <f>(D727-E727)/(Params!$C$17*0.01)</f>
        <v>30.752423193725836</v>
      </c>
      <c r="G727">
        <f t="shared" si="22"/>
        <v>253.05</v>
      </c>
    </row>
    <row r="728" spans="1:7" ht="12.75">
      <c r="A728">
        <v>724</v>
      </c>
      <c r="B728">
        <f>Params!$C$16*A728/1000</f>
        <v>253.4</v>
      </c>
      <c r="C728">
        <f>(Params!$C$14*(Params!$C$16-B728)/Params!$C$16)+$B$1*(1-((2*B728-Params!$C$16)/Params!$C$16)^2)</f>
        <v>5.6046890666666656</v>
      </c>
      <c r="D728">
        <f t="shared" si="23"/>
        <v>25.570709937882736</v>
      </c>
      <c r="E728">
        <f>VLOOKUP(B728*Params!$C$18*0.01,$B$4:$D$1004,3)</f>
        <v>0.9064232007256641</v>
      </c>
      <c r="F728">
        <f>(D728-E728)/(Params!$C$17*0.01)</f>
        <v>30.830358421446338</v>
      </c>
      <c r="G728">
        <f t="shared" si="22"/>
        <v>253.4</v>
      </c>
    </row>
    <row r="729" spans="1:7" ht="12.75">
      <c r="A729">
        <v>725</v>
      </c>
      <c r="B729">
        <f>Params!$C$16*A729/1000</f>
        <v>253.75</v>
      </c>
      <c r="C729">
        <f>(Params!$C$14*(Params!$C$16-B729)/Params!$C$16)+$B$1*(1-((2*B729-Params!$C$16)/Params!$C$16)^2)</f>
        <v>5.586777777777778</v>
      </c>
      <c r="D729">
        <f t="shared" si="23"/>
        <v>25.63325759224562</v>
      </c>
      <c r="E729">
        <f>VLOOKUP(B729*Params!$C$18*0.01,$B$4:$D$1004,3)</f>
        <v>0.9064232007256641</v>
      </c>
      <c r="F729">
        <f>(D729-E729)/(Params!$C$17*0.01)</f>
        <v>30.90854298939994</v>
      </c>
      <c r="G729">
        <f t="shared" si="22"/>
        <v>253.75</v>
      </c>
    </row>
    <row r="730" spans="1:7" ht="12.75">
      <c r="A730">
        <v>726</v>
      </c>
      <c r="B730">
        <f>Params!$C$16*A730/1000</f>
        <v>254.1</v>
      </c>
      <c r="C730">
        <f>(Params!$C$14*(Params!$C$16-B730)/Params!$C$16)+$B$1*(1-((2*B730-Params!$C$16)/Params!$C$16)^2)</f>
        <v>5.568849066666667</v>
      </c>
      <c r="D730">
        <f t="shared" si="23"/>
        <v>25.69600619523861</v>
      </c>
      <c r="E730">
        <f>VLOOKUP(B730*Params!$C$18*0.01,$B$4:$D$1004,3)</f>
        <v>0.9064232007256641</v>
      </c>
      <c r="F730">
        <f>(D730-E730)/(Params!$C$17*0.01)</f>
        <v>30.98697874314118</v>
      </c>
      <c r="G730">
        <f t="shared" si="22"/>
        <v>254.1</v>
      </c>
    </row>
    <row r="731" spans="1:7" ht="12.75">
      <c r="A731">
        <v>727</v>
      </c>
      <c r="B731">
        <f>Params!$C$16*A731/1000</f>
        <v>254.45</v>
      </c>
      <c r="C731">
        <f>(Params!$C$14*(Params!$C$16-B731)/Params!$C$16)+$B$1*(1-((2*B731-Params!$C$16)/Params!$C$16)^2)</f>
        <v>5.550902933333334</v>
      </c>
      <c r="D731">
        <f t="shared" si="23"/>
        <v>25.75895723947053</v>
      </c>
      <c r="E731">
        <f>VLOOKUP(B731*Params!$C$18*0.01,$B$4:$D$1004,3)</f>
        <v>0.9064232007256641</v>
      </c>
      <c r="F731">
        <f>(D731-E731)/(Params!$C$17*0.01)</f>
        <v>31.06566754843108</v>
      </c>
      <c r="G731">
        <f t="shared" si="22"/>
        <v>254.45</v>
      </c>
    </row>
    <row r="732" spans="1:7" ht="12.75">
      <c r="A732">
        <v>728</v>
      </c>
      <c r="B732">
        <f>Params!$C$16*A732/1000</f>
        <v>254.8</v>
      </c>
      <c r="C732">
        <f>(Params!$C$14*(Params!$C$16-B732)/Params!$C$16)+$B$1*(1-((2*B732-Params!$C$16)/Params!$C$16)^2)</f>
        <v>5.532939377777777</v>
      </c>
      <c r="D732">
        <f t="shared" si="23"/>
        <v>25.82211223395275</v>
      </c>
      <c r="E732">
        <f>VLOOKUP(B732*Params!$C$18*0.01,$B$4:$D$1004,3)</f>
        <v>0.9064232007256641</v>
      </c>
      <c r="F732">
        <f>(D732-E732)/(Params!$C$17*0.01)</f>
        <v>31.144611291533856</v>
      </c>
      <c r="G732">
        <f t="shared" si="22"/>
        <v>254.8</v>
      </c>
    </row>
    <row r="733" spans="1:7" ht="12.75">
      <c r="A733">
        <v>729</v>
      </c>
      <c r="B733">
        <f>Params!$C$16*A733/1000</f>
        <v>255.15</v>
      </c>
      <c r="C733">
        <f>(Params!$C$14*(Params!$C$16-B733)/Params!$C$16)+$B$1*(1-((2*B733-Params!$C$16)/Params!$C$16)^2)</f>
        <v>5.514958399999999</v>
      </c>
      <c r="D733">
        <f t="shared" si="23"/>
        <v>25.88547270434088</v>
      </c>
      <c r="E733">
        <f>VLOOKUP(B733*Params!$C$18*0.01,$B$4:$D$1004,3)</f>
        <v>0.9064232007256641</v>
      </c>
      <c r="F733">
        <f>(D733-E733)/(Params!$C$17*0.01)</f>
        <v>31.22381187951902</v>
      </c>
      <c r="G733">
        <f t="shared" si="22"/>
        <v>255.15</v>
      </c>
    </row>
    <row r="734" spans="1:7" ht="12.75">
      <c r="A734">
        <v>730</v>
      </c>
      <c r="B734">
        <f>Params!$C$16*A734/1000</f>
        <v>255.5</v>
      </c>
      <c r="C734">
        <f>(Params!$C$14*(Params!$C$16-B734)/Params!$C$16)+$B$1*(1-((2*B734-Params!$C$16)/Params!$C$16)^2)</f>
        <v>5.49696</v>
      </c>
      <c r="D734">
        <f t="shared" si="23"/>
        <v>25.94904019318097</v>
      </c>
      <c r="E734">
        <f>VLOOKUP(B734*Params!$C$18*0.01,$B$4:$D$1004,3)</f>
        <v>0.9064232007256641</v>
      </c>
      <c r="F734">
        <f>(D734-E734)/(Params!$C$17*0.01)</f>
        <v>31.303271240569128</v>
      </c>
      <c r="G734">
        <f t="shared" si="22"/>
        <v>255.5</v>
      </c>
    </row>
    <row r="735" spans="1:7" ht="12.75">
      <c r="A735">
        <v>731</v>
      </c>
      <c r="B735">
        <f>Params!$C$16*A735/1000</f>
        <v>255.85</v>
      </c>
      <c r="C735">
        <f>(Params!$C$14*(Params!$C$16-B735)/Params!$C$16)+$B$1*(1-((2*B735-Params!$C$16)/Params!$C$16)^2)</f>
        <v>5.4789441777777785</v>
      </c>
      <c r="D735">
        <f t="shared" si="23"/>
        <v>26.01281626016024</v>
      </c>
      <c r="E735">
        <f>VLOOKUP(B735*Params!$C$18*0.01,$B$4:$D$1004,3)</f>
        <v>0.9064232007256641</v>
      </c>
      <c r="F735">
        <f>(D735-E735)/(Params!$C$17*0.01)</f>
        <v>31.382991324293215</v>
      </c>
      <c r="G735">
        <f t="shared" si="22"/>
        <v>255.85</v>
      </c>
    </row>
    <row r="736" spans="1:7" ht="12.75">
      <c r="A736">
        <v>732</v>
      </c>
      <c r="B736">
        <f>Params!$C$16*A736/1000</f>
        <v>256.2</v>
      </c>
      <c r="C736">
        <f>(Params!$C$14*(Params!$C$16-B736)/Params!$C$16)+$B$1*(1-((2*B736-Params!$C$16)/Params!$C$16)^2)</f>
        <v>5.460910933333334</v>
      </c>
      <c r="D736">
        <f t="shared" si="23"/>
        <v>26.076802482362492</v>
      </c>
      <c r="E736">
        <f>VLOOKUP(B736*Params!$C$18*0.01,$B$4:$D$1004,3)</f>
        <v>0.9064232007256641</v>
      </c>
      <c r="F736">
        <f>(D736-E736)/(Params!$C$17*0.01)</f>
        <v>31.462974102046033</v>
      </c>
      <c r="G736">
        <f t="shared" si="22"/>
        <v>256.2</v>
      </c>
    </row>
    <row r="737" spans="1:7" ht="12.75">
      <c r="A737">
        <v>733</v>
      </c>
      <c r="B737">
        <f>Params!$C$16*A737/1000</f>
        <v>256.55</v>
      </c>
      <c r="C737">
        <f>(Params!$C$14*(Params!$C$16-B737)/Params!$C$16)+$B$1*(1-((2*B737-Params!$C$16)/Params!$C$16)^2)</f>
        <v>5.442860266666665</v>
      </c>
      <c r="D737">
        <f t="shared" si="23"/>
        <v>26.14100045452831</v>
      </c>
      <c r="E737">
        <f>VLOOKUP(B737*Params!$C$18*0.01,$B$4:$D$1004,3)</f>
        <v>0.9064232007256641</v>
      </c>
      <c r="F737">
        <f>(D737-E737)/(Params!$C$17*0.01)</f>
        <v>31.543221567253305</v>
      </c>
      <c r="G737">
        <f t="shared" si="22"/>
        <v>256.55</v>
      </c>
    </row>
    <row r="738" spans="1:7" ht="12.75">
      <c r="A738">
        <v>734</v>
      </c>
      <c r="B738">
        <f>Params!$C$16*A738/1000</f>
        <v>256.9</v>
      </c>
      <c r="C738">
        <f>(Params!$C$14*(Params!$C$16-B738)/Params!$C$16)+$B$1*(1-((2*B738-Params!$C$16)/Params!$C$16)^2)</f>
        <v>5.424792177777779</v>
      </c>
      <c r="D738">
        <f t="shared" si="23"/>
        <v>26.205411789320102</v>
      </c>
      <c r="E738">
        <f>VLOOKUP(B738*Params!$C$18*0.01,$B$4:$D$1004,3)</f>
        <v>0.9064232007256641</v>
      </c>
      <c r="F738">
        <f>(D738-E738)/(Params!$C$17*0.01)</f>
        <v>31.623735735743043</v>
      </c>
      <c r="G738">
        <f t="shared" si="22"/>
        <v>256.9</v>
      </c>
    </row>
    <row r="739" spans="1:7" ht="12.75">
      <c r="A739">
        <v>735</v>
      </c>
      <c r="B739">
        <f>Params!$C$16*A739/1000</f>
        <v>257.25</v>
      </c>
      <c r="C739">
        <f>(Params!$C$14*(Params!$C$16-B739)/Params!$C$16)+$B$1*(1-((2*B739-Params!$C$16)/Params!$C$16)^2)</f>
        <v>5.4067066666666665</v>
      </c>
      <c r="D739">
        <f t="shared" si="23"/>
        <v>26.27003811759221</v>
      </c>
      <c r="E739">
        <f>VLOOKUP(B739*Params!$C$18*0.01,$B$4:$D$1004,3)</f>
        <v>0.9064232007256641</v>
      </c>
      <c r="F739">
        <f>(D739-E739)/(Params!$C$17*0.01)</f>
        <v>31.70451864608318</v>
      </c>
      <c r="G739">
        <f t="shared" si="22"/>
        <v>257.25</v>
      </c>
    </row>
    <row r="740" spans="1:7" ht="12.75">
      <c r="A740">
        <v>736</v>
      </c>
      <c r="B740">
        <f>Params!$C$16*A740/1000</f>
        <v>257.6</v>
      </c>
      <c r="C740">
        <f>(Params!$C$14*(Params!$C$16-B740)/Params!$C$16)+$B$1*(1-((2*B740-Params!$C$16)/Params!$C$16)^2)</f>
        <v>5.3886037333333325</v>
      </c>
      <c r="D740">
        <f t="shared" si="23"/>
        <v>26.334881088666027</v>
      </c>
      <c r="E740">
        <f>VLOOKUP(B740*Params!$C$18*0.01,$B$4:$D$1004,3)</f>
        <v>0.9064232007256641</v>
      </c>
      <c r="F740">
        <f>(D740-E740)/(Params!$C$17*0.01)</f>
        <v>31.78557235992545</v>
      </c>
      <c r="G740">
        <f t="shared" si="22"/>
        <v>257.6</v>
      </c>
    </row>
    <row r="741" spans="1:7" ht="12.75">
      <c r="A741">
        <v>737</v>
      </c>
      <c r="B741">
        <f>Params!$C$16*A741/1000</f>
        <v>257.95</v>
      </c>
      <c r="C741">
        <f>(Params!$C$14*(Params!$C$16-B741)/Params!$C$16)+$B$1*(1-((2*B741-Params!$C$16)/Params!$C$16)^2)</f>
        <v>5.370483377777779</v>
      </c>
      <c r="D741">
        <f t="shared" si="23"/>
        <v>26.399942370610386</v>
      </c>
      <c r="E741">
        <f>VLOOKUP(B741*Params!$C$18*0.01,$B$4:$D$1004,3)</f>
        <v>0.9064232007256641</v>
      </c>
      <c r="F741">
        <f>(D741-E741)/(Params!$C$17*0.01)</f>
        <v>31.8668989623559</v>
      </c>
      <c r="G741">
        <f t="shared" si="22"/>
        <v>257.95</v>
      </c>
    </row>
    <row r="742" spans="1:7" ht="12.75">
      <c r="A742">
        <v>738</v>
      </c>
      <c r="B742">
        <f>Params!$C$16*A742/1000</f>
        <v>258.3</v>
      </c>
      <c r="C742">
        <f>(Params!$C$14*(Params!$C$16-B742)/Params!$C$16)+$B$1*(1-((2*B742-Params!$C$16)/Params!$C$16)^2)</f>
        <v>5.352345599999999</v>
      </c>
      <c r="D742">
        <f t="shared" si="23"/>
        <v>26.46522365052735</v>
      </c>
      <c r="E742">
        <f>VLOOKUP(B742*Params!$C$18*0.01,$B$4:$D$1004,3)</f>
        <v>0.9064232007256641</v>
      </c>
      <c r="F742">
        <f>(D742-E742)/(Params!$C$17*0.01)</f>
        <v>31.948500562252104</v>
      </c>
      <c r="G742">
        <f t="shared" si="22"/>
        <v>258.3</v>
      </c>
    </row>
    <row r="743" spans="1:7" ht="12.75">
      <c r="A743">
        <v>739</v>
      </c>
      <c r="B743">
        <f>Params!$C$16*A743/1000</f>
        <v>258.65</v>
      </c>
      <c r="C743">
        <f>(Params!$C$14*(Params!$C$16-B743)/Params!$C$16)+$B$1*(1-((2*B743-Params!$C$16)/Params!$C$16)^2)</f>
        <v>5.334190400000001</v>
      </c>
      <c r="D743">
        <f t="shared" si="23"/>
        <v>26.530726634843308</v>
      </c>
      <c r="E743">
        <f>VLOOKUP(B743*Params!$C$18*0.01,$B$4:$D$1004,3)</f>
        <v>0.9064232007256641</v>
      </c>
      <c r="F743">
        <f>(D743-E743)/(Params!$C$17*0.01)</f>
        <v>32.030379292647055</v>
      </c>
      <c r="G743">
        <f t="shared" si="22"/>
        <v>258.65</v>
      </c>
    </row>
    <row r="744" spans="1:7" ht="12.75">
      <c r="A744">
        <v>740</v>
      </c>
      <c r="B744">
        <f>Params!$C$16*A744/1000</f>
        <v>259</v>
      </c>
      <c r="C744">
        <f>(Params!$C$14*(Params!$C$16-B744)/Params!$C$16)+$B$1*(1-((2*B744-Params!$C$16)/Params!$C$16)^2)</f>
        <v>5.316017777777778</v>
      </c>
      <c r="D744">
        <f t="shared" si="23"/>
        <v>26.596453049605852</v>
      </c>
      <c r="E744">
        <f>VLOOKUP(B744*Params!$C$18*0.01,$B$4:$D$1004,3)</f>
        <v>0.9317940721237614</v>
      </c>
      <c r="F744">
        <f>(D744-E744)/(Params!$C$17*0.01)</f>
        <v>32.08082372185261</v>
      </c>
      <c r="G744">
        <f t="shared" si="22"/>
        <v>259</v>
      </c>
    </row>
    <row r="745" spans="1:7" ht="12.75">
      <c r="A745">
        <v>741</v>
      </c>
      <c r="B745">
        <f>Params!$C$16*A745/1000</f>
        <v>259.35</v>
      </c>
      <c r="C745">
        <f>(Params!$C$14*(Params!$C$16-B745)/Params!$C$16)+$B$1*(1-((2*B745-Params!$C$16)/Params!$C$16)^2)</f>
        <v>5.297827733333332</v>
      </c>
      <c r="D745">
        <f t="shared" si="23"/>
        <v>26.66240464078619</v>
      </c>
      <c r="E745">
        <f>VLOOKUP(B745*Params!$C$18*0.01,$B$4:$D$1004,3)</f>
        <v>0.9317940721237614</v>
      </c>
      <c r="F745">
        <f>(D745-E745)/(Params!$C$17*0.01)</f>
        <v>32.163263210828035</v>
      </c>
      <c r="G745">
        <f t="shared" si="22"/>
        <v>259.35</v>
      </c>
    </row>
    <row r="746" spans="1:7" ht="12.75">
      <c r="A746">
        <v>742</v>
      </c>
      <c r="B746">
        <f>Params!$C$16*A746/1000</f>
        <v>259.7</v>
      </c>
      <c r="C746">
        <f>(Params!$C$14*(Params!$C$16-B746)/Params!$C$16)+$B$1*(1-((2*B746-Params!$C$16)/Params!$C$16)^2)</f>
        <v>5.279620266666668</v>
      </c>
      <c r="D746">
        <f t="shared" si="23"/>
        <v>26.72858317458753</v>
      </c>
      <c r="E746">
        <f>VLOOKUP(B746*Params!$C$18*0.01,$B$4:$D$1004,3)</f>
        <v>0.9317940721237614</v>
      </c>
      <c r="F746">
        <f>(D746-E746)/(Params!$C$17*0.01)</f>
        <v>32.24598637807971</v>
      </c>
      <c r="G746">
        <f t="shared" si="22"/>
        <v>259.7</v>
      </c>
    </row>
    <row r="747" spans="1:7" ht="12.75">
      <c r="A747">
        <v>743</v>
      </c>
      <c r="B747">
        <f>Params!$C$16*A747/1000</f>
        <v>260.05</v>
      </c>
      <c r="C747">
        <f>(Params!$C$14*(Params!$C$16-B747)/Params!$C$16)+$B$1*(1-((2*B747-Params!$C$16)/Params!$C$16)^2)</f>
        <v>5.261395377777777</v>
      </c>
      <c r="D747">
        <f t="shared" si="23"/>
        <v>26.79499043775946</v>
      </c>
      <c r="E747">
        <f>VLOOKUP(B747*Params!$C$18*0.01,$B$4:$D$1004,3)</f>
        <v>0.9317940721237614</v>
      </c>
      <c r="F747">
        <f>(D747-E747)/(Params!$C$17*0.01)</f>
        <v>32.32899545704462</v>
      </c>
      <c r="G747">
        <f t="shared" si="22"/>
        <v>260.05</v>
      </c>
    </row>
    <row r="748" spans="1:7" ht="12.75">
      <c r="A748">
        <v>744</v>
      </c>
      <c r="B748">
        <f>Params!$C$16*A748/1000</f>
        <v>260.4</v>
      </c>
      <c r="C748">
        <f>(Params!$C$14*(Params!$C$16-B748)/Params!$C$16)+$B$1*(1-((2*B748-Params!$C$16)/Params!$C$16)^2)</f>
        <v>5.243153066666668</v>
      </c>
      <c r="D748">
        <f t="shared" si="23"/>
        <v>26.861628237918318</v>
      </c>
      <c r="E748">
        <f>VLOOKUP(B748*Params!$C$18*0.01,$B$4:$D$1004,3)</f>
        <v>0.9317940721237614</v>
      </c>
      <c r="F748">
        <f>(D748-E748)/(Params!$C$17*0.01)</f>
        <v>32.412292707243196</v>
      </c>
      <c r="G748">
        <f t="shared" si="22"/>
        <v>260.4</v>
      </c>
    </row>
    <row r="749" spans="1:7" ht="12.75">
      <c r="A749">
        <v>745</v>
      </c>
      <c r="B749">
        <f>Params!$C$16*A749/1000</f>
        <v>260.75</v>
      </c>
      <c r="C749">
        <f>(Params!$C$14*(Params!$C$16-B749)/Params!$C$16)+$B$1*(1-((2*B749-Params!$C$16)/Params!$C$16)^2)</f>
        <v>5.224893333333333</v>
      </c>
      <c r="D749">
        <f t="shared" si="23"/>
        <v>26.928498403874023</v>
      </c>
      <c r="E749">
        <f>VLOOKUP(B749*Params!$C$18*0.01,$B$4:$D$1004,3)</f>
        <v>0.9317940721237614</v>
      </c>
      <c r="F749">
        <f>(D749-E749)/(Params!$C$17*0.01)</f>
        <v>32.495880414687825</v>
      </c>
      <c r="G749">
        <f t="shared" si="22"/>
        <v>260.75</v>
      </c>
    </row>
    <row r="750" spans="1:7" ht="12.75">
      <c r="A750">
        <v>746</v>
      </c>
      <c r="B750">
        <f>Params!$C$16*A750/1000</f>
        <v>261.1</v>
      </c>
      <c r="C750">
        <f>(Params!$C$14*(Params!$C$16-B750)/Params!$C$16)+$B$1*(1-((2*B750-Params!$C$16)/Params!$C$16)^2)</f>
        <v>5.206616177777777</v>
      </c>
      <c r="D750">
        <f t="shared" si="23"/>
        <v>26.995602785963158</v>
      </c>
      <c r="E750">
        <f>VLOOKUP(B750*Params!$C$18*0.01,$B$4:$D$1004,3)</f>
        <v>0.9317940721237614</v>
      </c>
      <c r="F750">
        <f>(D750-E750)/(Params!$C$17*0.01)</f>
        <v>32.57976089229924</v>
      </c>
      <c r="G750">
        <f t="shared" si="22"/>
        <v>261.1</v>
      </c>
    </row>
    <row r="751" spans="1:7" ht="12.75">
      <c r="A751">
        <v>747</v>
      </c>
      <c r="B751">
        <f>Params!$C$16*A751/1000</f>
        <v>261.45</v>
      </c>
      <c r="C751">
        <f>(Params!$C$14*(Params!$C$16-B751)/Params!$C$16)+$B$1*(1-((2*B751-Params!$C$16)/Params!$C$16)^2)</f>
        <v>5.188321600000001</v>
      </c>
      <c r="D751">
        <f t="shared" si="23"/>
        <v>27.062943256388714</v>
      </c>
      <c r="E751">
        <f>VLOOKUP(B751*Params!$C$18*0.01,$B$4:$D$1004,3)</f>
        <v>0.9317940721237614</v>
      </c>
      <c r="F751">
        <f>(D751-E751)/(Params!$C$17*0.01)</f>
        <v>32.66393648033119</v>
      </c>
      <c r="G751">
        <f t="shared" si="22"/>
        <v>261.45</v>
      </c>
    </row>
    <row r="752" spans="1:7" ht="12.75">
      <c r="A752">
        <v>748</v>
      </c>
      <c r="B752">
        <f>Params!$C$16*A752/1000</f>
        <v>261.8</v>
      </c>
      <c r="C752">
        <f>(Params!$C$14*(Params!$C$16-B752)/Params!$C$16)+$B$1*(1-((2*B752-Params!$C$16)/Params!$C$16)^2)</f>
        <v>5.170009599999998</v>
      </c>
      <c r="D752">
        <f t="shared" si="23"/>
        <v>27.13052170956658</v>
      </c>
      <c r="E752">
        <f>VLOOKUP(B752*Params!$C$18*0.01,$B$4:$D$1004,3)</f>
        <v>0.9317940721237614</v>
      </c>
      <c r="F752">
        <f>(D752-E752)/(Params!$C$17*0.01)</f>
        <v>32.74840954680352</v>
      </c>
      <c r="G752">
        <f t="shared" si="22"/>
        <v>261.8</v>
      </c>
    </row>
    <row r="753" spans="1:7" ht="12.75">
      <c r="A753">
        <v>749</v>
      </c>
      <c r="B753">
        <f>Params!$C$16*A753/1000</f>
        <v>262.15</v>
      </c>
      <c r="C753">
        <f>(Params!$C$14*(Params!$C$16-B753)/Params!$C$16)+$B$1*(1-((2*B753-Params!$C$16)/Params!$C$16)^2)</f>
        <v>5.151680177777779</v>
      </c>
      <c r="D753">
        <f t="shared" si="23"/>
        <v>27.198340062478813</v>
      </c>
      <c r="E753">
        <f>VLOOKUP(B753*Params!$C$18*0.01,$B$4:$D$1004,3)</f>
        <v>0.9317940721237614</v>
      </c>
      <c r="F753">
        <f>(D753-E753)/(Params!$C$17*0.01)</f>
        <v>32.833182487943816</v>
      </c>
      <c r="G753">
        <f t="shared" si="22"/>
        <v>262.15</v>
      </c>
    </row>
    <row r="754" spans="1:7" ht="12.75">
      <c r="A754">
        <v>750</v>
      </c>
      <c r="B754">
        <f>Params!$C$16*A754/1000</f>
        <v>262.5</v>
      </c>
      <c r="C754">
        <f>(Params!$C$14*(Params!$C$16-B754)/Params!$C$16)+$B$1*(1-((2*B754-Params!$C$16)/Params!$C$16)^2)</f>
        <v>5.133333333333333</v>
      </c>
      <c r="D754">
        <f t="shared" si="23"/>
        <v>27.26640025503411</v>
      </c>
      <c r="E754">
        <f>VLOOKUP(B754*Params!$C$18*0.01,$B$4:$D$1004,3)</f>
        <v>0.9317940721237614</v>
      </c>
      <c r="F754">
        <f>(D754-E754)/(Params!$C$17*0.01)</f>
        <v>32.91825772863793</v>
      </c>
      <c r="G754">
        <f t="shared" si="22"/>
        <v>262.5</v>
      </c>
    </row>
    <row r="755" spans="1:7" ht="12.75">
      <c r="A755">
        <v>751</v>
      </c>
      <c r="B755">
        <f>Params!$C$16*A755/1000</f>
        <v>262.85</v>
      </c>
      <c r="C755">
        <f>(Params!$C$14*(Params!$C$16-B755)/Params!$C$16)+$B$1*(1-((2*B755-Params!$C$16)/Params!$C$16)^2)</f>
        <v>5.114969066666665</v>
      </c>
      <c r="D755">
        <f t="shared" si="23"/>
        <v>27.334704250435344</v>
      </c>
      <c r="E755">
        <f>VLOOKUP(B755*Params!$C$18*0.01,$B$4:$D$1004,3)</f>
        <v>0.9317940721237614</v>
      </c>
      <c r="F755">
        <f>(D755-E755)/(Params!$C$17*0.01)</f>
        <v>33.00363772288948</v>
      </c>
      <c r="G755">
        <f t="shared" si="22"/>
        <v>262.85</v>
      </c>
    </row>
    <row r="756" spans="1:7" ht="12.75">
      <c r="A756">
        <v>752</v>
      </c>
      <c r="B756">
        <f>Params!$C$16*A756/1000</f>
        <v>263.2</v>
      </c>
      <c r="C756">
        <f>(Params!$C$14*(Params!$C$16-B756)/Params!$C$16)+$B$1*(1-((2*B756-Params!$C$16)/Params!$C$16)^2)</f>
        <v>5.096587377777778</v>
      </c>
      <c r="D756">
        <f t="shared" si="23"/>
        <v>27.40325403555461</v>
      </c>
      <c r="E756">
        <f>VLOOKUP(B756*Params!$C$18*0.01,$B$4:$D$1004,3)</f>
        <v>0.9317940721237614</v>
      </c>
      <c r="F756">
        <f>(D756-E756)/(Params!$C$17*0.01)</f>
        <v>33.08932495428856</v>
      </c>
      <c r="G756">
        <f t="shared" si="22"/>
        <v>263.2</v>
      </c>
    </row>
    <row r="757" spans="1:7" ht="12.75">
      <c r="A757">
        <v>753</v>
      </c>
      <c r="B757">
        <f>Params!$C$16*A757/1000</f>
        <v>263.55</v>
      </c>
      <c r="C757">
        <f>(Params!$C$14*(Params!$C$16-B757)/Params!$C$16)+$B$1*(1-((2*B757-Params!$C$16)/Params!$C$16)^2)</f>
        <v>5.078188266666666</v>
      </c>
      <c r="D757">
        <f t="shared" si="23"/>
        <v>27.47205162131585</v>
      </c>
      <c r="E757">
        <f>VLOOKUP(B757*Params!$C$18*0.01,$B$4:$D$1004,3)</f>
        <v>0.9317940721237614</v>
      </c>
      <c r="F757">
        <f>(D757-E757)/(Params!$C$17*0.01)</f>
        <v>33.17532193649011</v>
      </c>
      <c r="G757">
        <f t="shared" si="22"/>
        <v>263.55</v>
      </c>
    </row>
    <row r="758" spans="1:7" ht="12.75">
      <c r="A758">
        <v>754</v>
      </c>
      <c r="B758">
        <f>Params!$C$16*A758/1000</f>
        <v>263.9</v>
      </c>
      <c r="C758">
        <f>(Params!$C$14*(Params!$C$16-B758)/Params!$C$16)+$B$1*(1-((2*B758-Params!$C$16)/Params!$C$16)^2)</f>
        <v>5.059771733333334</v>
      </c>
      <c r="D758">
        <f t="shared" si="23"/>
        <v>27.541099043085115</v>
      </c>
      <c r="E758">
        <f>VLOOKUP(B758*Params!$C$18*0.01,$B$4:$D$1004,3)</f>
        <v>0.9317940721237614</v>
      </c>
      <c r="F758">
        <f>(D758-E758)/(Params!$C$17*0.01)</f>
        <v>33.26163121370169</v>
      </c>
      <c r="G758">
        <f t="shared" si="22"/>
        <v>263.9</v>
      </c>
    </row>
    <row r="759" spans="1:7" ht="12.75">
      <c r="A759">
        <v>755</v>
      </c>
      <c r="B759">
        <f>Params!$C$16*A759/1000</f>
        <v>264.25</v>
      </c>
      <c r="C759">
        <f>(Params!$C$14*(Params!$C$16-B759)/Params!$C$16)+$B$1*(1-((2*B759-Params!$C$16)/Params!$C$16)^2)</f>
        <v>5.041337777777778</v>
      </c>
      <c r="D759">
        <f t="shared" si="23"/>
        <v>27.610398361068953</v>
      </c>
      <c r="E759">
        <f>VLOOKUP(B759*Params!$C$18*0.01,$B$4:$D$1004,3)</f>
        <v>0.9317940721237614</v>
      </c>
      <c r="F759">
        <f>(D759-E759)/(Params!$C$17*0.01)</f>
        <v>33.34825536118149</v>
      </c>
      <c r="G759">
        <f t="shared" si="22"/>
        <v>264.25</v>
      </c>
    </row>
    <row r="760" spans="1:7" ht="12.75">
      <c r="A760">
        <v>756</v>
      </c>
      <c r="B760">
        <f>Params!$C$16*A760/1000</f>
        <v>264.6</v>
      </c>
      <c r="C760">
        <f>(Params!$C$14*(Params!$C$16-B760)/Params!$C$16)+$B$1*(1-((2*B760-Params!$C$16)/Params!$C$16)^2)</f>
        <v>5.022886399999999</v>
      </c>
      <c r="D760">
        <f t="shared" si="23"/>
        <v>27.67995166072077</v>
      </c>
      <c r="E760">
        <f>VLOOKUP(B760*Params!$C$18*0.01,$B$4:$D$1004,3)</f>
        <v>0.9317940721237614</v>
      </c>
      <c r="F760">
        <f>(D760-E760)/(Params!$C$17*0.01)</f>
        <v>33.43519698574626</v>
      </c>
      <c r="G760">
        <f t="shared" si="22"/>
        <v>264.6</v>
      </c>
    </row>
    <row r="761" spans="1:7" ht="12.75">
      <c r="A761">
        <v>757</v>
      </c>
      <c r="B761">
        <f>Params!$C$16*A761/1000</f>
        <v>264.95</v>
      </c>
      <c r="C761">
        <f>(Params!$C$14*(Params!$C$16-B761)/Params!$C$16)+$B$1*(1-((2*B761-Params!$C$16)/Params!$C$16)^2)</f>
        <v>5.004417600000001</v>
      </c>
      <c r="D761">
        <f t="shared" si="23"/>
        <v>27.74976105315566</v>
      </c>
      <c r="E761">
        <f>VLOOKUP(B761*Params!$C$18*0.01,$B$4:$D$1004,3)</f>
        <v>0.9317940721237614</v>
      </c>
      <c r="F761">
        <f>(D761-E761)/(Params!$C$17*0.01)</f>
        <v>33.52245872628987</v>
      </c>
      <c r="G761">
        <f t="shared" si="22"/>
        <v>264.95</v>
      </c>
    </row>
    <row r="762" spans="1:7" ht="12.75">
      <c r="A762">
        <v>758</v>
      </c>
      <c r="B762">
        <f>Params!$C$16*A762/1000</f>
        <v>265.3</v>
      </c>
      <c r="C762">
        <f>(Params!$C$14*(Params!$C$16-B762)/Params!$C$16)+$B$1*(1-((2*B762-Params!$C$16)/Params!$C$16)^2)</f>
        <v>4.985931377777776</v>
      </c>
      <c r="D762">
        <f t="shared" si="23"/>
        <v>27.819828675573763</v>
      </c>
      <c r="E762">
        <f>VLOOKUP(B762*Params!$C$18*0.01,$B$4:$D$1004,3)</f>
        <v>0.9317940721237614</v>
      </c>
      <c r="F762">
        <f>(D762-E762)/(Params!$C$17*0.01)</f>
        <v>33.6100432543125</v>
      </c>
      <c r="G762">
        <f t="shared" si="22"/>
        <v>265.3</v>
      </c>
    </row>
    <row r="763" spans="1:7" ht="12.75">
      <c r="A763">
        <v>759</v>
      </c>
      <c r="B763">
        <f>Params!$C$16*A763/1000</f>
        <v>265.65</v>
      </c>
      <c r="C763">
        <f>(Params!$C$14*(Params!$C$16-B763)/Params!$C$16)+$B$1*(1-((2*B763-Params!$C$16)/Params!$C$16)^2)</f>
        <v>4.967427733333334</v>
      </c>
      <c r="D763">
        <f t="shared" si="23"/>
        <v>27.89015669169231</v>
      </c>
      <c r="E763">
        <f>VLOOKUP(B763*Params!$C$18*0.01,$B$4:$D$1004,3)</f>
        <v>0.9317940721237614</v>
      </c>
      <c r="F763">
        <f>(D763-E763)/(Params!$C$17*0.01)</f>
        <v>33.69795327446069</v>
      </c>
      <c r="G763">
        <f t="shared" si="22"/>
        <v>265.65</v>
      </c>
    </row>
    <row r="764" spans="1:7" ht="12.75">
      <c r="A764">
        <v>760</v>
      </c>
      <c r="B764">
        <f>Params!$C$16*A764/1000</f>
        <v>266</v>
      </c>
      <c r="C764">
        <f>(Params!$C$14*(Params!$C$16-B764)/Params!$C$16)+$B$1*(1-((2*B764-Params!$C$16)/Params!$C$16)^2)</f>
        <v>4.948906666666667</v>
      </c>
      <c r="D764">
        <f t="shared" si="23"/>
        <v>27.960747292186788</v>
      </c>
      <c r="E764">
        <f>VLOOKUP(B764*Params!$C$18*0.01,$B$4:$D$1004,3)</f>
        <v>0.9571758604717744</v>
      </c>
      <c r="F764">
        <f>(D764-E764)/(Params!$C$17*0.01)</f>
        <v>33.754464289643764</v>
      </c>
      <c r="G764">
        <f t="shared" si="22"/>
        <v>266</v>
      </c>
    </row>
    <row r="765" spans="1:7" ht="12.75">
      <c r="A765">
        <v>761</v>
      </c>
      <c r="B765">
        <f>Params!$C$16*A765/1000</f>
        <v>266.35</v>
      </c>
      <c r="C765">
        <f>(Params!$C$14*(Params!$C$16-B765)/Params!$C$16)+$B$1*(1-((2*B765-Params!$C$16)/Params!$C$16)^2)</f>
        <v>4.930368177777776</v>
      </c>
      <c r="D765">
        <f t="shared" si="23"/>
        <v>28.031602695141153</v>
      </c>
      <c r="E765">
        <f>VLOOKUP(B765*Params!$C$18*0.01,$B$4:$D$1004,3)</f>
        <v>0.9571758604717744</v>
      </c>
      <c r="F765">
        <f>(D765-E765)/(Params!$C$17*0.01)</f>
        <v>33.84303354333672</v>
      </c>
      <c r="G765">
        <f t="shared" si="22"/>
        <v>266.35</v>
      </c>
    </row>
    <row r="766" spans="1:7" ht="12.75">
      <c r="A766">
        <v>762</v>
      </c>
      <c r="B766">
        <f>Params!$C$16*A766/1000</f>
        <v>266.7</v>
      </c>
      <c r="C766">
        <f>(Params!$C$14*(Params!$C$16-B766)/Params!$C$16)+$B$1*(1-((2*B766-Params!$C$16)/Params!$C$16)^2)</f>
        <v>4.911812266666668</v>
      </c>
      <c r="D766">
        <f t="shared" si="23"/>
        <v>28.102725146507613</v>
      </c>
      <c r="E766">
        <f>VLOOKUP(B766*Params!$C$18*0.01,$B$4:$D$1004,3)</f>
        <v>0.9571758604717744</v>
      </c>
      <c r="F766">
        <f>(D766-E766)/(Params!$C$17*0.01)</f>
        <v>33.93193660754479</v>
      </c>
      <c r="G766">
        <f t="shared" si="22"/>
        <v>266.7</v>
      </c>
    </row>
    <row r="767" spans="1:7" ht="12.75">
      <c r="A767">
        <v>763</v>
      </c>
      <c r="B767">
        <f>Params!$C$16*A767/1000</f>
        <v>267.05</v>
      </c>
      <c r="C767">
        <f>(Params!$C$14*(Params!$C$16-B767)/Params!$C$16)+$B$1*(1-((2*B767-Params!$C$16)/Params!$C$16)^2)</f>
        <v>4.893238933333333</v>
      </c>
      <c r="D767">
        <f t="shared" si="23"/>
        <v>28.17411692057607</v>
      </c>
      <c r="E767">
        <f>VLOOKUP(B767*Params!$C$18*0.01,$B$4:$D$1004,3)</f>
        <v>0.9571758604717744</v>
      </c>
      <c r="F767">
        <f>(D767-E767)/(Params!$C$17*0.01)</f>
        <v>34.02117632513036</v>
      </c>
      <c r="G767">
        <f t="shared" si="22"/>
        <v>267.05</v>
      </c>
    </row>
    <row r="768" spans="1:7" ht="12.75">
      <c r="A768">
        <v>764</v>
      </c>
      <c r="B768">
        <f>Params!$C$16*A768/1000</f>
        <v>267.4</v>
      </c>
      <c r="C768">
        <f>(Params!$C$14*(Params!$C$16-B768)/Params!$C$16)+$B$1*(1-((2*B768-Params!$C$16)/Params!$C$16)^2)</f>
        <v>4.874648177777779</v>
      </c>
      <c r="D768">
        <f t="shared" si="23"/>
        <v>28.245780320453374</v>
      </c>
      <c r="E768">
        <f>VLOOKUP(B768*Params!$C$18*0.01,$B$4:$D$1004,3)</f>
        <v>0.9571758604717744</v>
      </c>
      <c r="F768">
        <f>(D768-E768)/(Params!$C$17*0.01)</f>
        <v>34.110755574977</v>
      </c>
      <c r="G768">
        <f t="shared" si="22"/>
        <v>267.4</v>
      </c>
    </row>
    <row r="769" spans="1:7" ht="12.75">
      <c r="A769">
        <v>765</v>
      </c>
      <c r="B769">
        <f>Params!$C$16*A769/1000</f>
        <v>267.75</v>
      </c>
      <c r="C769">
        <f>(Params!$C$14*(Params!$C$16-B769)/Params!$C$16)+$B$1*(1-((2*B769-Params!$C$16)/Params!$C$16)^2)</f>
        <v>4.85604</v>
      </c>
      <c r="D769">
        <f t="shared" si="23"/>
        <v>28.317717678552942</v>
      </c>
      <c r="E769">
        <f>VLOOKUP(B769*Params!$C$18*0.01,$B$4:$D$1004,3)</f>
        <v>0.9571758604717744</v>
      </c>
      <c r="F769">
        <f>(D769-E769)/(Params!$C$17*0.01)</f>
        <v>34.20067727260145</v>
      </c>
      <c r="G769">
        <f t="shared" si="22"/>
        <v>267.75</v>
      </c>
    </row>
    <row r="770" spans="1:7" ht="12.75">
      <c r="A770">
        <v>766</v>
      </c>
      <c r="B770">
        <f>Params!$C$16*A770/1000</f>
        <v>268.1</v>
      </c>
      <c r="C770">
        <f>(Params!$C$14*(Params!$C$16-B770)/Params!$C$16)+$B$1*(1-((2*B770-Params!$C$16)/Params!$C$16)^2)</f>
        <v>4.837414399999998</v>
      </c>
      <c r="D770">
        <f t="shared" si="23"/>
        <v>28.389931357094625</v>
      </c>
      <c r="E770">
        <f>VLOOKUP(B770*Params!$C$18*0.01,$B$4:$D$1004,3)</f>
        <v>0.9571758604717744</v>
      </c>
      <c r="F770">
        <f>(D770-E770)/(Params!$C$17*0.01)</f>
        <v>34.29094437077856</v>
      </c>
      <c r="G770">
        <f t="shared" si="22"/>
        <v>268.1</v>
      </c>
    </row>
    <row r="771" spans="1:7" ht="12.75">
      <c r="A771">
        <v>767</v>
      </c>
      <c r="B771">
        <f>Params!$C$16*A771/1000</f>
        <v>268.45</v>
      </c>
      <c r="C771">
        <f>(Params!$C$14*(Params!$C$16-B771)/Params!$C$16)+$B$1*(1-((2*B771-Params!$C$16)/Params!$C$16)^2)</f>
        <v>4.818771377777779</v>
      </c>
      <c r="D771">
        <f t="shared" si="23"/>
        <v>28.462423748615393</v>
      </c>
      <c r="E771">
        <f>VLOOKUP(B771*Params!$C$18*0.01,$B$4:$D$1004,3)</f>
        <v>0.9571758604717744</v>
      </c>
      <c r="F771">
        <f>(D771-E771)/(Params!$C$17*0.01)</f>
        <v>34.38155986017952</v>
      </c>
      <c r="G771">
        <f t="shared" si="22"/>
        <v>268.45</v>
      </c>
    </row>
    <row r="772" spans="1:7" ht="12.75">
      <c r="A772">
        <v>768</v>
      </c>
      <c r="B772">
        <f>Params!$C$16*A772/1000</f>
        <v>268.8</v>
      </c>
      <c r="C772">
        <f>(Params!$C$14*(Params!$C$16-B772)/Params!$C$16)+$B$1*(1-((2*B772-Params!$C$16)/Params!$C$16)^2)</f>
        <v>4.8001109333333325</v>
      </c>
      <c r="D772">
        <f t="shared" si="23"/>
        <v>28.535197276491022</v>
      </c>
      <c r="E772">
        <f>VLOOKUP(B772*Params!$C$18*0.01,$B$4:$D$1004,3)</f>
        <v>0.9571758604717744</v>
      </c>
      <c r="F772">
        <f>(D772-E772)/(Params!$C$17*0.01)</f>
        <v>34.472526770024054</v>
      </c>
      <c r="G772">
        <f t="shared" si="22"/>
        <v>268.8</v>
      </c>
    </row>
    <row r="773" spans="1:7" ht="12.75">
      <c r="A773">
        <v>769</v>
      </c>
      <c r="B773">
        <f>Params!$C$16*A773/1000</f>
        <v>269.15</v>
      </c>
      <c r="C773">
        <f>(Params!$C$14*(Params!$C$16-B773)/Params!$C$16)+$B$1*(1-((2*B773-Params!$C$16)/Params!$C$16)^2)</f>
        <v>4.781433066666668</v>
      </c>
      <c r="D773">
        <f t="shared" si="23"/>
        <v>28.608254395468915</v>
      </c>
      <c r="E773">
        <f>VLOOKUP(B773*Params!$C$18*0.01,$B$4:$D$1004,3)</f>
        <v>0.9571758604717744</v>
      </c>
      <c r="F773">
        <f>(D773-E773)/(Params!$C$17*0.01)</f>
        <v>34.563848168746425</v>
      </c>
      <c r="G773">
        <f aca="true" t="shared" si="24" ref="G773:G836">B773</f>
        <v>269.15</v>
      </c>
    </row>
    <row r="774" spans="1:7" ht="12.75">
      <c r="A774">
        <v>770</v>
      </c>
      <c r="B774">
        <f>Params!$C$16*A774/1000</f>
        <v>269.5</v>
      </c>
      <c r="C774">
        <f>(Params!$C$14*(Params!$C$16-B774)/Params!$C$16)+$B$1*(1-((2*B774-Params!$C$16)/Params!$C$16)^2)</f>
        <v>4.762737777777778</v>
      </c>
      <c r="D774">
        <f aca="true" t="shared" si="25" ref="D774:D837">D773+(B774-B773)/(0.5*(C773+C774))</f>
        <v>28.681597592212665</v>
      </c>
      <c r="E774">
        <f>VLOOKUP(B774*Params!$C$18*0.01,$B$4:$D$1004,3)</f>
        <v>0.9571758604717744</v>
      </c>
      <c r="F774">
        <f>(D774-E774)/(Params!$C$17*0.01)</f>
        <v>34.65552716467611</v>
      </c>
      <c r="G774">
        <f t="shared" si="24"/>
        <v>269.5</v>
      </c>
    </row>
    <row r="775" spans="1:7" ht="12.75">
      <c r="A775">
        <v>771</v>
      </c>
      <c r="B775">
        <f>Params!$C$16*A775/1000</f>
        <v>269.85</v>
      </c>
      <c r="C775">
        <f>(Params!$C$14*(Params!$C$16-B775)/Params!$C$16)+$B$1*(1-((2*B775-Params!$C$16)/Params!$C$16)^2)</f>
        <v>4.744025066666666</v>
      </c>
      <c r="D775">
        <f t="shared" si="25"/>
        <v>28.755229385858293</v>
      </c>
      <c r="E775">
        <f>VLOOKUP(B775*Params!$C$18*0.01,$B$4:$D$1004,3)</f>
        <v>0.9571758604717744</v>
      </c>
      <c r="F775">
        <f>(D775-E775)/(Params!$C$17*0.01)</f>
        <v>34.74756690673315</v>
      </c>
      <c r="G775">
        <f t="shared" si="24"/>
        <v>269.85</v>
      </c>
    </row>
    <row r="776" spans="1:7" ht="12.75">
      <c r="A776">
        <v>772</v>
      </c>
      <c r="B776">
        <f>Params!$C$16*A776/1000</f>
        <v>270.2</v>
      </c>
      <c r="C776">
        <f>(Params!$C$14*(Params!$C$16-B776)/Params!$C$16)+$B$1*(1-((2*B776-Params!$C$16)/Params!$C$16)^2)</f>
        <v>4.725294933333334</v>
      </c>
      <c r="D776">
        <f t="shared" si="25"/>
        <v>28.82915232858279</v>
      </c>
      <c r="E776">
        <f>VLOOKUP(B776*Params!$C$18*0.01,$B$4:$D$1004,3)</f>
        <v>0.9571758604717744</v>
      </c>
      <c r="F776">
        <f>(D776-E776)/(Params!$C$17*0.01)</f>
        <v>34.839970585138765</v>
      </c>
      <c r="G776">
        <f t="shared" si="24"/>
        <v>270.2</v>
      </c>
    </row>
    <row r="777" spans="1:7" ht="12.75">
      <c r="A777">
        <v>773</v>
      </c>
      <c r="B777">
        <f>Params!$C$16*A777/1000</f>
        <v>270.55</v>
      </c>
      <c r="C777">
        <f>(Params!$C$14*(Params!$C$16-B777)/Params!$C$16)+$B$1*(1-((2*B777-Params!$C$16)/Params!$C$16)^2)</f>
        <v>4.706547377777777</v>
      </c>
      <c r="D777">
        <f t="shared" si="25"/>
        <v>28.90336900618515</v>
      </c>
      <c r="E777">
        <f>VLOOKUP(B777*Params!$C$18*0.01,$B$4:$D$1004,3)</f>
        <v>0.9571758604717744</v>
      </c>
      <c r="F777">
        <f>(D777-E777)/(Params!$C$17*0.01)</f>
        <v>34.93274143214172</v>
      </c>
      <c r="G777">
        <f t="shared" si="24"/>
        <v>270.55</v>
      </c>
    </row>
    <row r="778" spans="1:7" ht="12.75">
      <c r="A778">
        <v>774</v>
      </c>
      <c r="B778">
        <f>Params!$C$16*A778/1000</f>
        <v>270.9</v>
      </c>
      <c r="C778">
        <f>(Params!$C$14*(Params!$C$16-B778)/Params!$C$16)+$B$1*(1-((2*B778-Params!$C$16)/Params!$C$16)^2)</f>
        <v>4.6877824000000015</v>
      </c>
      <c r="D778">
        <f t="shared" si="25"/>
        <v>28.97788203868011</v>
      </c>
      <c r="E778">
        <f>VLOOKUP(B778*Params!$C$18*0.01,$B$4:$D$1004,3)</f>
        <v>0.9571758604717744</v>
      </c>
      <c r="F778">
        <f>(D778-E778)/(Params!$C$17*0.01)</f>
        <v>35.025882722760414</v>
      </c>
      <c r="G778">
        <f t="shared" si="24"/>
        <v>270.9</v>
      </c>
    </row>
    <row r="779" spans="1:7" ht="12.75">
      <c r="A779">
        <v>775</v>
      </c>
      <c r="B779">
        <f>Params!$C$16*A779/1000</f>
        <v>271.25</v>
      </c>
      <c r="C779">
        <f>(Params!$C$14*(Params!$C$16-B779)/Params!$C$16)+$B$1*(1-((2*B779-Params!$C$16)/Params!$C$16)^2)</f>
        <v>4.669</v>
      </c>
      <c r="D779">
        <f t="shared" si="25"/>
        <v>29.05269408090523</v>
      </c>
      <c r="E779">
        <f>VLOOKUP(B779*Params!$C$18*0.01,$B$4:$D$1004,3)</f>
        <v>0.9571758604717744</v>
      </c>
      <c r="F779">
        <f>(D779-E779)/(Params!$C$17*0.01)</f>
        <v>35.11939777554181</v>
      </c>
      <c r="G779">
        <f t="shared" si="24"/>
        <v>271.25</v>
      </c>
    </row>
    <row r="780" spans="1:7" ht="12.75">
      <c r="A780">
        <v>776</v>
      </c>
      <c r="B780">
        <f>Params!$C$16*A780/1000</f>
        <v>271.6</v>
      </c>
      <c r="C780">
        <f>(Params!$C$14*(Params!$C$16-B780)/Params!$C$16)+$B$1*(1-((2*B780-Params!$C$16)/Params!$C$16)^2)</f>
        <v>4.650200177777776</v>
      </c>
      <c r="D780">
        <f t="shared" si="25"/>
        <v>29.12780782314131</v>
      </c>
      <c r="E780">
        <f>VLOOKUP(B780*Params!$C$18*0.01,$B$4:$D$1004,3)</f>
        <v>0.9571758604717744</v>
      </c>
      <c r="F780">
        <f>(D780-E780)/(Params!$C$17*0.01)</f>
        <v>35.21328995333692</v>
      </c>
      <c r="G780">
        <f t="shared" si="24"/>
        <v>271.6</v>
      </c>
    </row>
    <row r="781" spans="1:7" ht="12.75">
      <c r="A781">
        <v>777</v>
      </c>
      <c r="B781">
        <f>Params!$C$16*A781/1000</f>
        <v>271.95</v>
      </c>
      <c r="C781">
        <f>(Params!$C$14*(Params!$C$16-B781)/Params!$C$16)+$B$1*(1-((2*B781-Params!$C$16)/Params!$C$16)^2)</f>
        <v>4.6313829333333345</v>
      </c>
      <c r="D781">
        <f t="shared" si="25"/>
        <v>29.20322599174683</v>
      </c>
      <c r="E781">
        <f>VLOOKUP(B781*Params!$C$18*0.01,$B$4:$D$1004,3)</f>
        <v>0.9571758604717744</v>
      </c>
      <c r="F781">
        <f>(D781-E781)/(Params!$C$17*0.01)</f>
        <v>35.307562664093815</v>
      </c>
      <c r="G781">
        <f t="shared" si="24"/>
        <v>271.95</v>
      </c>
    </row>
    <row r="782" spans="1:7" ht="12.75">
      <c r="A782">
        <v>778</v>
      </c>
      <c r="B782">
        <f>Params!$C$16*A782/1000</f>
        <v>272.3</v>
      </c>
      <c r="C782">
        <f>(Params!$C$14*(Params!$C$16-B782)/Params!$C$16)+$B$1*(1-((2*B782-Params!$C$16)/Params!$C$16)^2)</f>
        <v>4.612548266666666</v>
      </c>
      <c r="D782">
        <f t="shared" si="25"/>
        <v>29.27895134980662</v>
      </c>
      <c r="E782">
        <f>VLOOKUP(B782*Params!$C$18*0.01,$B$4:$D$1004,3)</f>
        <v>0.9571758604717744</v>
      </c>
      <c r="F782">
        <f>(D782-E782)/(Params!$C$17*0.01)</f>
        <v>35.40221936166855</v>
      </c>
      <c r="G782">
        <f t="shared" si="24"/>
        <v>272.3</v>
      </c>
    </row>
    <row r="783" spans="1:7" ht="12.75">
      <c r="A783">
        <v>779</v>
      </c>
      <c r="B783">
        <f>Params!$C$16*A783/1000</f>
        <v>272.65</v>
      </c>
      <c r="C783">
        <f>(Params!$C$14*(Params!$C$16-B783)/Params!$C$16)+$B$1*(1-((2*B783-Params!$C$16)/Params!$C$16)^2)</f>
        <v>4.593696177777779</v>
      </c>
      <c r="D783">
        <f t="shared" si="25"/>
        <v>29.354986697795052</v>
      </c>
      <c r="E783">
        <f>VLOOKUP(B783*Params!$C$18*0.01,$B$4:$D$1004,3)</f>
        <v>0.9571758604717744</v>
      </c>
      <c r="F783">
        <f>(D783-E783)/(Params!$C$17*0.01)</f>
        <v>35.497263546654096</v>
      </c>
      <c r="G783">
        <f t="shared" si="24"/>
        <v>272.65</v>
      </c>
    </row>
    <row r="784" spans="1:7" ht="12.75">
      <c r="A784">
        <v>780</v>
      </c>
      <c r="B784">
        <f>Params!$C$16*A784/1000</f>
        <v>273</v>
      </c>
      <c r="C784">
        <f>(Params!$C$14*(Params!$C$16-B784)/Params!$C$16)+$B$1*(1-((2*B784-Params!$C$16)/Params!$C$16)^2)</f>
        <v>4.574826666666667</v>
      </c>
      <c r="D784">
        <f t="shared" si="25"/>
        <v>29.431334874254492</v>
      </c>
      <c r="E784">
        <f>VLOOKUP(B784*Params!$C$18*0.01,$B$4:$D$1004,3)</f>
        <v>0.982568607265009</v>
      </c>
      <c r="F784">
        <f>(D784-E784)/(Params!$C$17*0.01)</f>
        <v>35.56095783373685</v>
      </c>
      <c r="G784">
        <f t="shared" si="24"/>
        <v>273</v>
      </c>
    </row>
    <row r="785" spans="1:7" ht="12.75">
      <c r="A785">
        <v>781</v>
      </c>
      <c r="B785">
        <f>Params!$C$16*A785/1000</f>
        <v>273.35</v>
      </c>
      <c r="C785">
        <f>(Params!$C$14*(Params!$C$16-B785)/Params!$C$16)+$B$1*(1-((2*B785-Params!$C$16)/Params!$C$16)^2)</f>
        <v>4.555939733333331</v>
      </c>
      <c r="D785">
        <f t="shared" si="25"/>
        <v>29.507998756488963</v>
      </c>
      <c r="E785">
        <f>VLOOKUP(B785*Params!$C$18*0.01,$B$4:$D$1004,3)</f>
        <v>0.982568607265009</v>
      </c>
      <c r="F785">
        <f>(D785-E785)/(Params!$C$17*0.01)</f>
        <v>35.65678768652994</v>
      </c>
      <c r="G785">
        <f t="shared" si="24"/>
        <v>273.35</v>
      </c>
    </row>
    <row r="786" spans="1:7" ht="12.75">
      <c r="A786">
        <v>782</v>
      </c>
      <c r="B786">
        <f>Params!$C$16*A786/1000</f>
        <v>273.7</v>
      </c>
      <c r="C786">
        <f>(Params!$C$14*(Params!$C$16-B786)/Params!$C$16)+$B$1*(1-((2*B786-Params!$C$16)/Params!$C$16)^2)</f>
        <v>4.537035377777778</v>
      </c>
      <c r="D786">
        <f t="shared" si="25"/>
        <v>29.584981261273846</v>
      </c>
      <c r="E786">
        <f>VLOOKUP(B786*Params!$C$18*0.01,$B$4:$D$1004,3)</f>
        <v>0.982568607265009</v>
      </c>
      <c r="F786">
        <f>(D786-E786)/(Params!$C$17*0.01)</f>
        <v>35.75301581751104</v>
      </c>
      <c r="G786">
        <f t="shared" si="24"/>
        <v>273.7</v>
      </c>
    </row>
    <row r="787" spans="1:7" ht="12.75">
      <c r="A787">
        <v>783</v>
      </c>
      <c r="B787">
        <f>Params!$C$16*A787/1000</f>
        <v>274.05</v>
      </c>
      <c r="C787">
        <f>(Params!$C$14*(Params!$C$16-B787)/Params!$C$16)+$B$1*(1-((2*B787-Params!$C$16)/Params!$C$16)^2)</f>
        <v>4.5181135999999995</v>
      </c>
      <c r="D787">
        <f t="shared" si="25"/>
        <v>29.662285345581893</v>
      </c>
      <c r="E787">
        <f>VLOOKUP(B787*Params!$C$18*0.01,$B$4:$D$1004,3)</f>
        <v>0.982568607265009</v>
      </c>
      <c r="F787">
        <f>(D787-E787)/(Params!$C$17*0.01)</f>
        <v>35.8496459228961</v>
      </c>
      <c r="G787">
        <f t="shared" si="24"/>
        <v>274.05</v>
      </c>
    </row>
    <row r="788" spans="1:7" ht="12.75">
      <c r="A788">
        <v>784</v>
      </c>
      <c r="B788">
        <f>Params!$C$16*A788/1000</f>
        <v>274.4</v>
      </c>
      <c r="C788">
        <f>(Params!$C$14*(Params!$C$16-B788)/Params!$C$16)+$B$1*(1-((2*B788-Params!$C$16)/Params!$C$16)^2)</f>
        <v>4.499174400000001</v>
      </c>
      <c r="D788">
        <f t="shared" si="25"/>
        <v>29.739914007325858</v>
      </c>
      <c r="E788">
        <f>VLOOKUP(B788*Params!$C$18*0.01,$B$4:$D$1004,3)</f>
        <v>0.982568607265009</v>
      </c>
      <c r="F788">
        <f>(D788-E788)/(Params!$C$17*0.01)</f>
        <v>35.94668175007606</v>
      </c>
      <c r="G788">
        <f t="shared" si="24"/>
        <v>274.4</v>
      </c>
    </row>
    <row r="789" spans="1:7" ht="12.75">
      <c r="A789">
        <v>785</v>
      </c>
      <c r="B789">
        <f>Params!$C$16*A789/1000</f>
        <v>274.75</v>
      </c>
      <c r="C789">
        <f>(Params!$C$14*(Params!$C$16-B789)/Params!$C$16)+$B$1*(1-((2*B789-Params!$C$16)/Params!$C$16)^2)</f>
        <v>4.480217777777778</v>
      </c>
      <c r="D789">
        <f t="shared" si="25"/>
        <v>29.81787028611858</v>
      </c>
      <c r="E789">
        <f>VLOOKUP(B789*Params!$C$18*0.01,$B$4:$D$1004,3)</f>
        <v>0.982568607265009</v>
      </c>
      <c r="F789">
        <f>(D789-E789)/(Params!$C$17*0.01)</f>
        <v>36.04412709856696</v>
      </c>
      <c r="G789">
        <f t="shared" si="24"/>
        <v>274.75</v>
      </c>
    </row>
    <row r="790" spans="1:7" ht="12.75">
      <c r="A790">
        <v>786</v>
      </c>
      <c r="B790">
        <f>Params!$C$16*A790/1000</f>
        <v>275.1</v>
      </c>
      <c r="C790">
        <f>(Params!$C$14*(Params!$C$16-B790)/Params!$C$16)+$B$1*(1-((2*B790-Params!$C$16)/Params!$C$16)^2)</f>
        <v>4.4612437333333315</v>
      </c>
      <c r="D790">
        <f t="shared" si="25"/>
        <v>29.896157264050565</v>
      </c>
      <c r="E790">
        <f>VLOOKUP(B790*Params!$C$18*0.01,$B$4:$D$1004,3)</f>
        <v>0.982568607265009</v>
      </c>
      <c r="F790">
        <f>(D790-E790)/(Params!$C$17*0.01)</f>
        <v>36.141985820981944</v>
      </c>
      <c r="G790">
        <f t="shared" si="24"/>
        <v>275.1</v>
      </c>
    </row>
    <row r="791" spans="1:7" ht="12.75">
      <c r="A791">
        <v>787</v>
      </c>
      <c r="B791">
        <f>Params!$C$16*A791/1000</f>
        <v>275.45</v>
      </c>
      <c r="C791">
        <f>(Params!$C$14*(Params!$C$16-B791)/Params!$C$16)+$B$1*(1-((2*B791-Params!$C$16)/Params!$C$16)^2)</f>
        <v>4.442252266666667</v>
      </c>
      <c r="D791">
        <f t="shared" si="25"/>
        <v>29.974778066485914</v>
      </c>
      <c r="E791">
        <f>VLOOKUP(B791*Params!$C$18*0.01,$B$4:$D$1004,3)</f>
        <v>0.982568607265009</v>
      </c>
      <c r="F791">
        <f>(D791-E791)/(Params!$C$17*0.01)</f>
        <v>36.24026182402613</v>
      </c>
      <c r="G791">
        <f t="shared" si="24"/>
        <v>275.45</v>
      </c>
    </row>
    <row r="792" spans="1:7" ht="12.75">
      <c r="A792">
        <v>788</v>
      </c>
      <c r="B792">
        <f>Params!$C$16*A792/1000</f>
        <v>275.8</v>
      </c>
      <c r="C792">
        <f>(Params!$C$14*(Params!$C$16-B792)/Params!$C$16)+$B$1*(1-((2*B792-Params!$C$16)/Params!$C$16)^2)</f>
        <v>4.423243377777776</v>
      </c>
      <c r="D792">
        <f t="shared" si="25"/>
        <v>30.053735862876994</v>
      </c>
      <c r="E792">
        <f>VLOOKUP(B792*Params!$C$18*0.01,$B$4:$D$1004,3)</f>
        <v>0.982568607265009</v>
      </c>
      <c r="F792">
        <f>(D792-E792)/(Params!$C$17*0.01)</f>
        <v>36.33895906951498</v>
      </c>
      <c r="G792">
        <f t="shared" si="24"/>
        <v>275.8</v>
      </c>
    </row>
    <row r="793" spans="1:7" ht="12.75">
      <c r="A793">
        <v>789</v>
      </c>
      <c r="B793">
        <f>Params!$C$16*A793/1000</f>
        <v>276.15</v>
      </c>
      <c r="C793">
        <f>(Params!$C$14*(Params!$C$16-B793)/Params!$C$16)+$B$1*(1-((2*B793-Params!$C$16)/Params!$C$16)^2)</f>
        <v>4.404217066666668</v>
      </c>
      <c r="D793">
        <f t="shared" si="25"/>
        <v>30.133033867598215</v>
      </c>
      <c r="E793">
        <f>VLOOKUP(B793*Params!$C$18*0.01,$B$4:$D$1004,3)</f>
        <v>0.982568607265009</v>
      </c>
      <c r="F793">
        <f>(D793-E793)/(Params!$C$17*0.01)</f>
        <v>36.438081575416504</v>
      </c>
      <c r="G793">
        <f t="shared" si="24"/>
        <v>276.15</v>
      </c>
    </row>
    <row r="794" spans="1:7" ht="12.75">
      <c r="A794">
        <v>790</v>
      </c>
      <c r="B794">
        <f>Params!$C$16*A794/1000</f>
        <v>276.5</v>
      </c>
      <c r="C794">
        <f>(Params!$C$14*(Params!$C$16-B794)/Params!$C$16)+$B$1*(1-((2*B794-Params!$C$16)/Params!$C$16)^2)</f>
        <v>4.385173333333333</v>
      </c>
      <c r="D794">
        <f t="shared" si="25"/>
        <v>30.21267534079982</v>
      </c>
      <c r="E794">
        <f>VLOOKUP(B794*Params!$C$18*0.01,$B$4:$D$1004,3)</f>
        <v>0.982568607265009</v>
      </c>
      <c r="F794">
        <f>(D794-E794)/(Params!$C$17*0.01)</f>
        <v>36.53763341691851</v>
      </c>
      <c r="G794">
        <f t="shared" si="24"/>
        <v>276.5</v>
      </c>
    </row>
    <row r="795" spans="1:7" ht="12.75">
      <c r="A795">
        <v>791</v>
      </c>
      <c r="B795">
        <f>Params!$C$16*A795/1000</f>
        <v>276.85</v>
      </c>
      <c r="C795">
        <f>(Params!$C$14*(Params!$C$16-B795)/Params!$C$16)+$B$1*(1-((2*B795-Params!$C$16)/Params!$C$16)^2)</f>
        <v>4.366112177777777</v>
      </c>
      <c r="D795">
        <f t="shared" si="25"/>
        <v>30.29266358928186</v>
      </c>
      <c r="E795">
        <f>VLOOKUP(B795*Params!$C$18*0.01,$B$4:$D$1004,3)</f>
        <v>0.982568607265009</v>
      </c>
      <c r="F795">
        <f>(D795-E795)/(Params!$C$17*0.01)</f>
        <v>36.637618727521065</v>
      </c>
      <c r="G795">
        <f t="shared" si="24"/>
        <v>276.85</v>
      </c>
    </row>
    <row r="796" spans="1:7" ht="12.75">
      <c r="A796">
        <v>792</v>
      </c>
      <c r="B796">
        <f>Params!$C$16*A796/1000</f>
        <v>277.2</v>
      </c>
      <c r="C796">
        <f>(Params!$C$14*(Params!$C$16-B796)/Params!$C$16)+$B$1*(1-((2*B796-Params!$C$16)/Params!$C$16)^2)</f>
        <v>4.3470336000000005</v>
      </c>
      <c r="D796">
        <f t="shared" si="25"/>
        <v>30.373001967389254</v>
      </c>
      <c r="E796">
        <f>VLOOKUP(B796*Params!$C$18*0.01,$B$4:$D$1004,3)</f>
        <v>0.982568607265009</v>
      </c>
      <c r="F796">
        <f>(D796-E796)/(Params!$C$17*0.01)</f>
        <v>36.73804170015531</v>
      </c>
      <c r="G796">
        <f t="shared" si="24"/>
        <v>277.2</v>
      </c>
    </row>
    <row r="797" spans="1:7" ht="12.75">
      <c r="A797">
        <v>793</v>
      </c>
      <c r="B797">
        <f>Params!$C$16*A797/1000</f>
        <v>277.55</v>
      </c>
      <c r="C797">
        <f>(Params!$C$14*(Params!$C$16-B797)/Params!$C$16)+$B$1*(1-((2*B797-Params!$C$16)/Params!$C$16)^2)</f>
        <v>4.327937599999999</v>
      </c>
      <c r="D797">
        <f t="shared" si="25"/>
        <v>30.453693877928398</v>
      </c>
      <c r="E797">
        <f>VLOOKUP(B797*Params!$C$18*0.01,$B$4:$D$1004,3)</f>
        <v>0.982568607265009</v>
      </c>
      <c r="F797">
        <f>(D797-E797)/(Params!$C$17*0.01)</f>
        <v>36.83890658832924</v>
      </c>
      <c r="G797">
        <f t="shared" si="24"/>
        <v>277.55</v>
      </c>
    </row>
    <row r="798" spans="1:7" ht="12.75">
      <c r="A798">
        <v>794</v>
      </c>
      <c r="B798">
        <f>Params!$C$16*A798/1000</f>
        <v>277.9</v>
      </c>
      <c r="C798">
        <f>(Params!$C$14*(Params!$C$16-B798)/Params!$C$16)+$B$1*(1-((2*B798-Params!$C$16)/Params!$C$16)^2)</f>
        <v>4.308824177777779</v>
      </c>
      <c r="D798">
        <f t="shared" si="25"/>
        <v>30.534742773105872</v>
      </c>
      <c r="E798">
        <f>VLOOKUP(B798*Params!$C$18*0.01,$B$4:$D$1004,3)</f>
        <v>0.982568607265009</v>
      </c>
      <c r="F798">
        <f>(D798-E798)/(Params!$C$17*0.01)</f>
        <v>36.94021770730108</v>
      </c>
      <c r="G798">
        <f t="shared" si="24"/>
        <v>277.9</v>
      </c>
    </row>
    <row r="799" spans="1:7" ht="12.75">
      <c r="A799">
        <v>795</v>
      </c>
      <c r="B799">
        <f>Params!$C$16*A799/1000</f>
        <v>278.25</v>
      </c>
      <c r="C799">
        <f>(Params!$C$14*(Params!$C$16-B799)/Params!$C$16)+$B$1*(1-((2*B799-Params!$C$16)/Params!$C$16)^2)</f>
        <v>4.289693333333333</v>
      </c>
      <c r="D799">
        <f t="shared" si="25"/>
        <v>30.616152155490163</v>
      </c>
      <c r="E799">
        <f>VLOOKUP(B799*Params!$C$18*0.01,$B$4:$D$1004,3)</f>
        <v>0.982568607265009</v>
      </c>
      <c r="F799">
        <f>(D799-E799)/(Params!$C$17*0.01)</f>
        <v>37.04197943528144</v>
      </c>
      <c r="G799">
        <f t="shared" si="24"/>
        <v>278.25</v>
      </c>
    </row>
    <row r="800" spans="1:7" ht="12.75">
      <c r="A800">
        <v>796</v>
      </c>
      <c r="B800">
        <f>Params!$C$16*A800/1000</f>
        <v>278.6</v>
      </c>
      <c r="C800">
        <f>(Params!$C$14*(Params!$C$16-B800)/Params!$C$16)+$B$1*(1-((2*B800-Params!$C$16)/Params!$C$16)^2)</f>
        <v>4.270545066666665</v>
      </c>
      <c r="D800">
        <f t="shared" si="25"/>
        <v>30.697925578996692</v>
      </c>
      <c r="E800">
        <f>VLOOKUP(B800*Params!$C$18*0.01,$B$4:$D$1004,3)</f>
        <v>0.982568607265009</v>
      </c>
      <c r="F800">
        <f>(D800-E800)/(Params!$C$17*0.01)</f>
        <v>37.1441962146646</v>
      </c>
      <c r="G800">
        <f t="shared" si="24"/>
        <v>278.6</v>
      </c>
    </row>
    <row r="801" spans="1:7" ht="12.75">
      <c r="A801">
        <v>797</v>
      </c>
      <c r="B801">
        <f>Params!$C$16*A801/1000</f>
        <v>278.95</v>
      </c>
      <c r="C801">
        <f>(Params!$C$14*(Params!$C$16-B801)/Params!$C$16)+$B$1*(1-((2*B801-Params!$C$16)/Params!$C$16)^2)</f>
        <v>4.251379377777779</v>
      </c>
      <c r="D801">
        <f t="shared" si="25"/>
        <v>30.780066649897204</v>
      </c>
      <c r="E801">
        <f>VLOOKUP(B801*Params!$C$18*0.01,$B$4:$D$1004,3)</f>
        <v>0.982568607265009</v>
      </c>
      <c r="F801">
        <f>(D801-E801)/(Params!$C$17*0.01)</f>
        <v>37.246872553290245</v>
      </c>
      <c r="G801">
        <f t="shared" si="24"/>
        <v>278.95</v>
      </c>
    </row>
    <row r="802" spans="1:7" ht="12.75">
      <c r="A802">
        <v>798</v>
      </c>
      <c r="B802">
        <f>Params!$C$16*A802/1000</f>
        <v>279.3</v>
      </c>
      <c r="C802">
        <f>(Params!$C$14*(Params!$C$16-B802)/Params!$C$16)+$B$1*(1-((2*B802-Params!$C$16)/Params!$C$16)^2)</f>
        <v>4.232196266666666</v>
      </c>
      <c r="D802">
        <f t="shared" si="25"/>
        <v>30.862579027854068</v>
      </c>
      <c r="E802">
        <f>VLOOKUP(B802*Params!$C$18*0.01,$B$4:$D$1004,3)</f>
        <v>0.982568607265009</v>
      </c>
      <c r="F802">
        <f>(D802-E802)/(Params!$C$17*0.01)</f>
        <v>37.350013025736324</v>
      </c>
      <c r="G802">
        <f t="shared" si="24"/>
        <v>279.3</v>
      </c>
    </row>
    <row r="803" spans="1:7" ht="12.75">
      <c r="A803">
        <v>799</v>
      </c>
      <c r="B803">
        <f>Params!$C$16*A803/1000</f>
        <v>279.65</v>
      </c>
      <c r="C803">
        <f>(Params!$C$14*(Params!$C$16-B803)/Params!$C$16)+$B$1*(1-((2*B803-Params!$C$16)/Params!$C$16)^2)</f>
        <v>4.212995733333335</v>
      </c>
      <c r="D803">
        <f t="shared" si="25"/>
        <v>30.945466426980094</v>
      </c>
      <c r="E803">
        <f>VLOOKUP(B803*Params!$C$18*0.01,$B$4:$D$1004,3)</f>
        <v>0.982568607265009</v>
      </c>
      <c r="F803">
        <f>(D803-E803)/(Params!$C$17*0.01)</f>
        <v>37.453622274643855</v>
      </c>
      <c r="G803">
        <f t="shared" si="24"/>
        <v>279.65</v>
      </c>
    </row>
    <row r="804" spans="1:7" ht="12.75">
      <c r="A804">
        <v>800</v>
      </c>
      <c r="B804">
        <f>Params!$C$16*A804/1000</f>
        <v>280</v>
      </c>
      <c r="C804">
        <f>(Params!$C$14*(Params!$C$16-B804)/Params!$C$16)+$B$1*(1-((2*B804-Params!$C$16)/Params!$C$16)^2)</f>
        <v>4.193777777777777</v>
      </c>
      <c r="D804">
        <f t="shared" si="25"/>
        <v>31.02873261692501</v>
      </c>
      <c r="E804">
        <f>VLOOKUP(B804*Params!$C$18*0.01,$B$4:$D$1004,3)</f>
        <v>1.0079723540941135</v>
      </c>
      <c r="F804">
        <f>(D804-E804)/(Params!$C$17*0.01)</f>
        <v>37.52595032853861</v>
      </c>
      <c r="G804">
        <f t="shared" si="24"/>
        <v>280</v>
      </c>
    </row>
    <row r="805" spans="1:7" ht="12.75">
      <c r="A805">
        <v>801</v>
      </c>
      <c r="B805">
        <f>Params!$C$16*A805/1000</f>
        <v>280.35</v>
      </c>
      <c r="C805">
        <f>(Params!$C$14*(Params!$C$16-B805)/Params!$C$16)+$B$1*(1-((2*B805-Params!$C$16)/Params!$C$16)^2)</f>
        <v>4.174542399999998</v>
      </c>
      <c r="D805">
        <f t="shared" si="25"/>
        <v>31.11238142398893</v>
      </c>
      <c r="E805">
        <f>VLOOKUP(B805*Params!$C$18*0.01,$B$4:$D$1004,3)</f>
        <v>1.0079723540941135</v>
      </c>
      <c r="F805">
        <f>(D805-E805)/(Params!$C$17*0.01)</f>
        <v>37.63051133736852</v>
      </c>
      <c r="G805">
        <f t="shared" si="24"/>
        <v>280.35</v>
      </c>
    </row>
    <row r="806" spans="1:7" ht="12.75">
      <c r="A806">
        <v>802</v>
      </c>
      <c r="B806">
        <f>Params!$C$16*A806/1000</f>
        <v>280.7</v>
      </c>
      <c r="C806">
        <f>(Params!$C$14*(Params!$C$16-B806)/Params!$C$16)+$B$1*(1-((2*B806-Params!$C$16)/Params!$C$16)^2)</f>
        <v>4.1552896</v>
      </c>
      <c r="D806">
        <f t="shared" si="25"/>
        <v>31.196416732264044</v>
      </c>
      <c r="E806">
        <f>VLOOKUP(B806*Params!$C$18*0.01,$B$4:$D$1004,3)</f>
        <v>1.0079723540941135</v>
      </c>
      <c r="F806">
        <f>(D806-E806)/(Params!$C$17*0.01)</f>
        <v>37.73555547271241</v>
      </c>
      <c r="G806">
        <f t="shared" si="24"/>
        <v>280.7</v>
      </c>
    </row>
    <row r="807" spans="1:7" ht="12.75">
      <c r="A807">
        <v>803</v>
      </c>
      <c r="B807">
        <f>Params!$C$16*A807/1000</f>
        <v>281.05</v>
      </c>
      <c r="C807">
        <f>(Params!$C$14*(Params!$C$16-B807)/Params!$C$16)+$B$1*(1-((2*B807-Params!$C$16)/Params!$C$16)^2)</f>
        <v>4.136019377777777</v>
      </c>
      <c r="D807">
        <f t="shared" si="25"/>
        <v>31.28084248480519</v>
      </c>
      <c r="E807">
        <f>VLOOKUP(B807*Params!$C$18*0.01,$B$4:$D$1004,3)</f>
        <v>1.0079723540941135</v>
      </c>
      <c r="F807">
        <f>(D807-E807)/(Params!$C$17*0.01)</f>
        <v>37.84108766338884</v>
      </c>
      <c r="G807">
        <f t="shared" si="24"/>
        <v>281.05</v>
      </c>
    </row>
    <row r="808" spans="1:7" ht="12.75">
      <c r="A808">
        <v>804</v>
      </c>
      <c r="B808">
        <f>Params!$C$16*A808/1000</f>
        <v>281.4</v>
      </c>
      <c r="C808">
        <f>(Params!$C$14*(Params!$C$16-B808)/Params!$C$16)+$B$1*(1-((2*B808-Params!$C$16)/Params!$C$16)^2)</f>
        <v>4.116731733333335</v>
      </c>
      <c r="D808">
        <f t="shared" si="25"/>
        <v>31.365662684830063</v>
      </c>
      <c r="E808">
        <f>VLOOKUP(B808*Params!$C$18*0.01,$B$4:$D$1004,3)</f>
        <v>1.0079723540941135</v>
      </c>
      <c r="F808">
        <f>(D808-E808)/(Params!$C$17*0.01)</f>
        <v>37.947112913419936</v>
      </c>
      <c r="G808">
        <f t="shared" si="24"/>
        <v>281.4</v>
      </c>
    </row>
    <row r="809" spans="1:7" ht="12.75">
      <c r="A809">
        <v>805</v>
      </c>
      <c r="B809">
        <f>Params!$C$16*A809/1000</f>
        <v>281.75</v>
      </c>
      <c r="C809">
        <f>(Params!$C$14*(Params!$C$16-B809)/Params!$C$16)+$B$1*(1-((2*B809-Params!$C$16)/Params!$C$16)^2)</f>
        <v>4.097426666666666</v>
      </c>
      <c r="D809">
        <f t="shared" si="25"/>
        <v>31.45088139695035</v>
      </c>
      <c r="E809">
        <f>VLOOKUP(B809*Params!$C$18*0.01,$B$4:$D$1004,3)</f>
        <v>1.0079723540941135</v>
      </c>
      <c r="F809">
        <f>(D809-E809)/(Params!$C$17*0.01)</f>
        <v>38.05363630357029</v>
      </c>
      <c r="G809">
        <f t="shared" si="24"/>
        <v>281.75</v>
      </c>
    </row>
    <row r="810" spans="1:7" ht="12.75">
      <c r="A810">
        <v>806</v>
      </c>
      <c r="B810">
        <f>Params!$C$16*A810/1000</f>
        <v>282.1</v>
      </c>
      <c r="C810">
        <f>(Params!$C$14*(Params!$C$16-B810)/Params!$C$16)+$B$1*(1-((2*B810-Params!$C$16)/Params!$C$16)^2)</f>
        <v>4.078104177777776</v>
      </c>
      <c r="D810">
        <f t="shared" si="25"/>
        <v>31.536502748434298</v>
      </c>
      <c r="E810">
        <f>VLOOKUP(B810*Params!$C$18*0.01,$B$4:$D$1004,3)</f>
        <v>1.0079723540941135</v>
      </c>
      <c r="F810">
        <f>(D810-E810)/(Params!$C$17*0.01)</f>
        <v>38.160662992925225</v>
      </c>
      <c r="G810">
        <f t="shared" si="24"/>
        <v>282.1</v>
      </c>
    </row>
    <row r="811" spans="1:7" ht="12.75">
      <c r="A811">
        <v>807</v>
      </c>
      <c r="B811">
        <f>Params!$C$16*A811/1000</f>
        <v>282.45</v>
      </c>
      <c r="C811">
        <f>(Params!$C$14*(Params!$C$16-B811)/Params!$C$16)+$B$1*(1-((2*B811-Params!$C$16)/Params!$C$16)^2)</f>
        <v>4.0587642666666675</v>
      </c>
      <c r="D811">
        <f t="shared" si="25"/>
        <v>31.62253093050204</v>
      </c>
      <c r="E811">
        <f>VLOOKUP(B811*Params!$C$18*0.01,$B$4:$D$1004,3)</f>
        <v>1.0079723540941135</v>
      </c>
      <c r="F811">
        <f>(D811-E811)/(Params!$C$17*0.01)</f>
        <v>38.26819822050991</v>
      </c>
      <c r="G811">
        <f t="shared" si="24"/>
        <v>282.45</v>
      </c>
    </row>
    <row r="812" spans="1:7" ht="12.75">
      <c r="A812">
        <v>808</v>
      </c>
      <c r="B812">
        <f>Params!$C$16*A812/1000</f>
        <v>282.8</v>
      </c>
      <c r="C812">
        <f>(Params!$C$14*(Params!$C$16-B812)/Params!$C$16)+$B$1*(1-((2*B812-Params!$C$16)/Params!$C$16)^2)</f>
        <v>4.039406933333333</v>
      </c>
      <c r="D812">
        <f t="shared" si="25"/>
        <v>31.70897019965457</v>
      </c>
      <c r="E812">
        <f>VLOOKUP(B812*Params!$C$18*0.01,$B$4:$D$1004,3)</f>
        <v>1.0079723540941135</v>
      </c>
      <c r="F812">
        <f>(D812-E812)/(Params!$C$17*0.01)</f>
        <v>38.37624730695057</v>
      </c>
      <c r="G812">
        <f t="shared" si="24"/>
        <v>282.8</v>
      </c>
    </row>
    <row r="813" spans="1:7" ht="12.75">
      <c r="A813">
        <v>809</v>
      </c>
      <c r="B813">
        <f>Params!$C$16*A813/1000</f>
        <v>283.15</v>
      </c>
      <c r="C813">
        <f>(Params!$C$14*(Params!$C$16-B813)/Params!$C$16)+$B$1*(1-((2*B813-Params!$C$16)/Params!$C$16)^2)</f>
        <v>4.020032177777779</v>
      </c>
      <c r="D813">
        <f t="shared" si="25"/>
        <v>31.795824879037266</v>
      </c>
      <c r="E813">
        <f>VLOOKUP(B813*Params!$C$18*0.01,$B$4:$D$1004,3)</f>
        <v>1.0079723540941135</v>
      </c>
      <c r="F813">
        <f>(D813-E813)/(Params!$C$17*0.01)</f>
        <v>38.48481565617894</v>
      </c>
      <c r="G813">
        <f t="shared" si="24"/>
        <v>283.15</v>
      </c>
    </row>
    <row r="814" spans="1:7" ht="12.75">
      <c r="A814">
        <v>810</v>
      </c>
      <c r="B814">
        <f>Params!$C$16*A814/1000</f>
        <v>283.5</v>
      </c>
      <c r="C814">
        <f>(Params!$C$14*(Params!$C$16-B814)/Params!$C$16)+$B$1*(1-((2*B814-Params!$C$16)/Params!$C$16)^2)</f>
        <v>4.00064</v>
      </c>
      <c r="D814">
        <f t="shared" si="25"/>
        <v>31.883099359839445</v>
      </c>
      <c r="E814">
        <f>VLOOKUP(B814*Params!$C$18*0.01,$B$4:$D$1004,3)</f>
        <v>1.0079723540941135</v>
      </c>
      <c r="F814">
        <f>(D814-E814)/(Params!$C$17*0.01)</f>
        <v>38.59390875718166</v>
      </c>
      <c r="G814">
        <f t="shared" si="24"/>
        <v>283.5</v>
      </c>
    </row>
    <row r="815" spans="1:7" ht="12.75">
      <c r="A815">
        <v>811</v>
      </c>
      <c r="B815">
        <f>Params!$C$16*A815/1000</f>
        <v>283.85</v>
      </c>
      <c r="C815">
        <f>(Params!$C$14*(Params!$C$16-B815)/Params!$C$16)+$B$1*(1-((2*B815-Params!$C$16)/Params!$C$16)^2)</f>
        <v>3.9812303999999985</v>
      </c>
      <c r="D815">
        <f t="shared" si="25"/>
        <v>31.97079810273059</v>
      </c>
      <c r="E815">
        <f>VLOOKUP(B815*Params!$C$18*0.01,$B$4:$D$1004,3)</f>
        <v>1.0079723540941135</v>
      </c>
      <c r="F815">
        <f>(D815-E815)/(Params!$C$17*0.01)</f>
        <v>38.703532185795595</v>
      </c>
      <c r="G815">
        <f t="shared" si="24"/>
        <v>283.85</v>
      </c>
    </row>
    <row r="816" spans="1:7" ht="12.75">
      <c r="A816">
        <v>812</v>
      </c>
      <c r="B816">
        <f>Params!$C$16*A816/1000</f>
        <v>284.2</v>
      </c>
      <c r="C816">
        <f>(Params!$C$14*(Params!$C$16-B816)/Params!$C$16)+$B$1*(1-((2*B816-Params!$C$16)/Params!$C$16)^2)</f>
        <v>3.9618033777777786</v>
      </c>
      <c r="D816">
        <f t="shared" si="25"/>
        <v>32.058925639334845</v>
      </c>
      <c r="E816">
        <f>VLOOKUP(B816*Params!$C$18*0.01,$B$4:$D$1004,3)</f>
        <v>1.0079723540941135</v>
      </c>
      <c r="F816">
        <f>(D816-E816)/(Params!$C$17*0.01)</f>
        <v>38.81369160655091</v>
      </c>
      <c r="G816">
        <f t="shared" si="24"/>
        <v>284.2</v>
      </c>
    </row>
    <row r="817" spans="1:7" ht="12.75">
      <c r="A817">
        <v>813</v>
      </c>
      <c r="B817">
        <f>Params!$C$16*A817/1000</f>
        <v>284.55</v>
      </c>
      <c r="C817">
        <f>(Params!$C$14*(Params!$C$16-B817)/Params!$C$16)+$B$1*(1-((2*B817-Params!$C$16)/Params!$C$16)^2)</f>
        <v>3.9423589333333324</v>
      </c>
      <c r="D817">
        <f t="shared" si="25"/>
        <v>32.147486573744814</v>
      </c>
      <c r="E817">
        <f>VLOOKUP(B817*Params!$C$18*0.01,$B$4:$D$1004,3)</f>
        <v>1.0079723540941135</v>
      </c>
      <c r="F817">
        <f>(D817-E817)/(Params!$C$17*0.01)</f>
        <v>38.92439277456337</v>
      </c>
      <c r="G817">
        <f t="shared" si="24"/>
        <v>284.55</v>
      </c>
    </row>
    <row r="818" spans="1:7" ht="12.75">
      <c r="A818">
        <v>814</v>
      </c>
      <c r="B818">
        <f>Params!$C$16*A818/1000</f>
        <v>284.9</v>
      </c>
      <c r="C818">
        <f>(Params!$C$14*(Params!$C$16-B818)/Params!$C$16)+$B$1*(1-((2*B818-Params!$C$16)/Params!$C$16)^2)</f>
        <v>3.9228970666666676</v>
      </c>
      <c r="D818">
        <f t="shared" si="25"/>
        <v>32.23648558407581</v>
      </c>
      <c r="E818">
        <f>VLOOKUP(B818*Params!$C$18*0.01,$B$4:$D$1004,3)</f>
        <v>1.0079723540941135</v>
      </c>
      <c r="F818">
        <f>(D818-E818)/(Params!$C$17*0.01)</f>
        <v>39.03564153747711</v>
      </c>
      <c r="G818">
        <f t="shared" si="24"/>
        <v>284.9</v>
      </c>
    </row>
    <row r="819" spans="1:7" ht="12.75">
      <c r="A819">
        <v>815</v>
      </c>
      <c r="B819">
        <f>Params!$C$16*A819/1000</f>
        <v>285.25</v>
      </c>
      <c r="C819">
        <f>(Params!$C$14*(Params!$C$16-B819)/Params!$C$16)+$B$1*(1-((2*B819-Params!$C$16)/Params!$C$16)^2)</f>
        <v>3.9034177777777774</v>
      </c>
      <c r="D819">
        <f t="shared" si="25"/>
        <v>32.325927424062215</v>
      </c>
      <c r="E819">
        <f>VLOOKUP(B819*Params!$C$18*0.01,$B$4:$D$1004,3)</f>
        <v>1.0079723540941135</v>
      </c>
      <c r="F819">
        <f>(D819-E819)/(Params!$C$17*0.01)</f>
        <v>39.14744383746012</v>
      </c>
      <c r="G819">
        <f t="shared" si="24"/>
        <v>285.25</v>
      </c>
    </row>
    <row r="820" spans="1:7" ht="12.75">
      <c r="A820">
        <v>816</v>
      </c>
      <c r="B820">
        <f>Params!$C$16*A820/1000</f>
        <v>285.6</v>
      </c>
      <c r="C820">
        <f>(Params!$C$14*(Params!$C$16-B820)/Params!$C$16)+$B$1*(1-((2*B820-Params!$C$16)/Params!$C$16)^2)</f>
        <v>3.883921066666665</v>
      </c>
      <c r="D820">
        <f t="shared" si="25"/>
        <v>32.415816924696884</v>
      </c>
      <c r="E820">
        <f>VLOOKUP(B820*Params!$C$18*0.01,$B$4:$D$1004,3)</f>
        <v>1.0079723540941135</v>
      </c>
      <c r="F820">
        <f>(D820-E820)/(Params!$C$17*0.01)</f>
        <v>39.259805713253456</v>
      </c>
      <c r="G820">
        <f t="shared" si="24"/>
        <v>285.6</v>
      </c>
    </row>
    <row r="821" spans="1:7" ht="12.75">
      <c r="A821">
        <v>817</v>
      </c>
      <c r="B821">
        <f>Params!$C$16*A821/1000</f>
        <v>285.95</v>
      </c>
      <c r="C821">
        <f>(Params!$C$14*(Params!$C$16-B821)/Params!$C$16)+$B$1*(1-((2*B821-Params!$C$16)/Params!$C$16)^2)</f>
        <v>3.864406933333334</v>
      </c>
      <c r="D821">
        <f t="shared" si="25"/>
        <v>32.506158995915335</v>
      </c>
      <c r="E821">
        <f>VLOOKUP(B821*Params!$C$18*0.01,$B$4:$D$1004,3)</f>
        <v>1.0079723540941135</v>
      </c>
      <c r="F821">
        <f>(D821-E821)/(Params!$C$17*0.01)</f>
        <v>39.37273330227652</v>
      </c>
      <c r="G821">
        <f t="shared" si="24"/>
        <v>285.95</v>
      </c>
    </row>
    <row r="822" spans="1:7" ht="12.75">
      <c r="A822">
        <v>818</v>
      </c>
      <c r="B822">
        <f>Params!$C$16*A822/1000</f>
        <v>286.3</v>
      </c>
      <c r="C822">
        <f>(Params!$C$14*(Params!$C$16-B822)/Params!$C$16)+$B$1*(1-((2*B822-Params!$C$16)/Params!$C$16)^2)</f>
        <v>3.844875377777777</v>
      </c>
      <c r="D822">
        <f t="shared" si="25"/>
        <v>32.59695862832614</v>
      </c>
      <c r="E822">
        <f>VLOOKUP(B822*Params!$C$18*0.01,$B$4:$D$1004,3)</f>
        <v>1.0079723540941135</v>
      </c>
      <c r="F822">
        <f>(D822-E822)/(Params!$C$17*0.01)</f>
        <v>39.48623284279003</v>
      </c>
      <c r="G822">
        <f t="shared" si="24"/>
        <v>286.3</v>
      </c>
    </row>
    <row r="823" spans="1:7" ht="12.75">
      <c r="A823">
        <v>819</v>
      </c>
      <c r="B823">
        <f>Params!$C$16*A823/1000</f>
        <v>286.65</v>
      </c>
      <c r="C823">
        <f>(Params!$C$14*(Params!$C$16-B823)/Params!$C$16)+$B$1*(1-((2*B823-Params!$C$16)/Params!$C$16)^2)</f>
        <v>3.8253264000000007</v>
      </c>
      <c r="D823">
        <f t="shared" si="25"/>
        <v>32.688220894988795</v>
      </c>
      <c r="E823">
        <f>VLOOKUP(B823*Params!$C$18*0.01,$B$4:$D$1004,3)</f>
        <v>1.0079723540941135</v>
      </c>
      <c r="F823">
        <f>(D823-E823)/(Params!$C$17*0.01)</f>
        <v>39.60031067611835</v>
      </c>
      <c r="G823">
        <f t="shared" si="24"/>
        <v>286.65</v>
      </c>
    </row>
    <row r="824" spans="1:7" ht="12.75">
      <c r="A824">
        <v>820</v>
      </c>
      <c r="B824">
        <f>Params!$C$16*A824/1000</f>
        <v>287</v>
      </c>
      <c r="C824">
        <f>(Params!$C$14*(Params!$C$16-B824)/Params!$C$16)+$B$1*(1-((2*B824-Params!$C$16)/Params!$C$16)^2)</f>
        <v>3.8057600000000003</v>
      </c>
      <c r="D824">
        <f t="shared" si="25"/>
        <v>32.779950953241055</v>
      </c>
      <c r="E824">
        <f>VLOOKUP(B824*Params!$C$18*0.01,$B$4:$D$1004,3)</f>
        <v>1.0333871426455576</v>
      </c>
      <c r="F824">
        <f>(D824-E824)/(Params!$C$17*0.01)</f>
        <v>39.68320476324437</v>
      </c>
      <c r="G824">
        <f t="shared" si="24"/>
        <v>287</v>
      </c>
    </row>
    <row r="825" spans="1:7" ht="12.75">
      <c r="A825">
        <v>821</v>
      </c>
      <c r="B825">
        <f>Params!$C$16*A825/1000</f>
        <v>287.35</v>
      </c>
      <c r="C825">
        <f>(Params!$C$14*(Params!$C$16-B825)/Params!$C$16)+$B$1*(1-((2*B825-Params!$C$16)/Params!$C$16)^2)</f>
        <v>3.786176177777776</v>
      </c>
      <c r="D825">
        <f t="shared" si="25"/>
        <v>32.87215404657698</v>
      </c>
      <c r="E825">
        <f>VLOOKUP(B825*Params!$C$18*0.01,$B$4:$D$1004,3)</f>
        <v>1.0333871426455576</v>
      </c>
      <c r="F825">
        <f>(D825-E825)/(Params!$C$17*0.01)</f>
        <v>39.79845862991427</v>
      </c>
      <c r="G825">
        <f t="shared" si="24"/>
        <v>287.35</v>
      </c>
    </row>
    <row r="826" spans="1:7" ht="12.75">
      <c r="A826">
        <v>822</v>
      </c>
      <c r="B826">
        <f>Params!$C$16*A826/1000</f>
        <v>287.7</v>
      </c>
      <c r="C826">
        <f>(Params!$C$14*(Params!$C$16-B826)/Params!$C$16)+$B$1*(1-((2*B826-Params!$C$16)/Params!$C$16)^2)</f>
        <v>3.7665749333333336</v>
      </c>
      <c r="D826">
        <f t="shared" si="25"/>
        <v>32.964835506577714</v>
      </c>
      <c r="E826">
        <f>VLOOKUP(B826*Params!$C$18*0.01,$B$4:$D$1004,3)</f>
        <v>1.0333871426455576</v>
      </c>
      <c r="F826">
        <f>(D826-E826)/(Params!$C$17*0.01)</f>
        <v>39.91431045491519</v>
      </c>
      <c r="G826">
        <f t="shared" si="24"/>
        <v>287.7</v>
      </c>
    </row>
    <row r="827" spans="1:7" ht="12.75">
      <c r="A827">
        <v>823</v>
      </c>
      <c r="B827">
        <f>Params!$C$16*A827/1000</f>
        <v>288.05</v>
      </c>
      <c r="C827">
        <f>(Params!$C$14*(Params!$C$16-B827)/Params!$C$16)+$B$1*(1-((2*B827-Params!$C$16)/Params!$C$16)^2)</f>
        <v>3.7469562666666665</v>
      </c>
      <c r="D827">
        <f t="shared" si="25"/>
        <v>33.058000754896646</v>
      </c>
      <c r="E827">
        <f>VLOOKUP(B827*Params!$C$18*0.01,$B$4:$D$1004,3)</f>
        <v>1.0333871426455576</v>
      </c>
      <c r="F827">
        <f>(D827-E827)/(Params!$C$17*0.01)</f>
        <v>40.030767015313856</v>
      </c>
      <c r="G827">
        <f t="shared" si="24"/>
        <v>288.05</v>
      </c>
    </row>
    <row r="828" spans="1:7" ht="12.75">
      <c r="A828">
        <v>824</v>
      </c>
      <c r="B828">
        <f>Params!$C$16*A828/1000</f>
        <v>288.4</v>
      </c>
      <c r="C828">
        <f>(Params!$C$14*(Params!$C$16-B828)/Params!$C$16)+$B$1*(1-((2*B828-Params!$C$16)/Params!$C$16)^2)</f>
        <v>3.727320177777779</v>
      </c>
      <c r="D828">
        <f t="shared" si="25"/>
        <v>33.151655305300686</v>
      </c>
      <c r="E828">
        <f>VLOOKUP(B828*Params!$C$18*0.01,$B$4:$D$1004,3)</f>
        <v>1.0333871426455576</v>
      </c>
      <c r="F828">
        <f>(D828-E828)/(Params!$C$17*0.01)</f>
        <v>40.147835203318905</v>
      </c>
      <c r="G828">
        <f t="shared" si="24"/>
        <v>288.4</v>
      </c>
    </row>
    <row r="829" spans="1:7" ht="12.75">
      <c r="A829">
        <v>825</v>
      </c>
      <c r="B829">
        <f>Params!$C$16*A829/1000</f>
        <v>288.75</v>
      </c>
      <c r="C829">
        <f>(Params!$C$14*(Params!$C$16-B829)/Params!$C$16)+$B$1*(1-((2*B829-Params!$C$16)/Params!$C$16)^2)</f>
        <v>3.7076666666666664</v>
      </c>
      <c r="D829">
        <f t="shared" si="25"/>
        <v>33.24580476576988</v>
      </c>
      <c r="E829">
        <f>VLOOKUP(B829*Params!$C$18*0.01,$B$4:$D$1004,3)</f>
        <v>1.0333871426455576</v>
      </c>
      <c r="F829">
        <f>(D829-E829)/(Params!$C$17*0.01)</f>
        <v>40.2655220289054</v>
      </c>
      <c r="G829">
        <f t="shared" si="24"/>
        <v>288.75</v>
      </c>
    </row>
    <row r="830" spans="1:7" ht="12.75">
      <c r="A830">
        <v>826</v>
      </c>
      <c r="B830">
        <f>Params!$C$16*A830/1000</f>
        <v>289.1</v>
      </c>
      <c r="C830">
        <f>(Params!$C$14*(Params!$C$16-B830)/Params!$C$16)+$B$1*(1-((2*B830-Params!$C$16)/Params!$C$16)^2)</f>
        <v>3.6879957333333317</v>
      </c>
      <c r="D830">
        <f t="shared" si="25"/>
        <v>33.34045484065703</v>
      </c>
      <c r="E830">
        <f>VLOOKUP(B830*Params!$C$18*0.01,$B$4:$D$1004,3)</f>
        <v>1.0333871426455576</v>
      </c>
      <c r="F830">
        <f>(D830-E830)/(Params!$C$17*0.01)</f>
        <v>40.383834622514335</v>
      </c>
      <c r="G830">
        <f t="shared" si="24"/>
        <v>289.1</v>
      </c>
    </row>
    <row r="831" spans="1:7" ht="12.75">
      <c r="A831">
        <v>827</v>
      </c>
      <c r="B831">
        <f>Params!$C$16*A831/1000</f>
        <v>289.45</v>
      </c>
      <c r="C831">
        <f>(Params!$C$14*(Params!$C$16-B831)/Params!$C$16)+$B$1*(1-((2*B831-Params!$C$16)/Params!$C$16)^2)</f>
        <v>3.6683073777777784</v>
      </c>
      <c r="D831">
        <f t="shared" si="25"/>
        <v>33.435611332909595</v>
      </c>
      <c r="E831">
        <f>VLOOKUP(B831*Params!$C$18*0.01,$B$4:$D$1004,3)</f>
        <v>1.0333871426455576</v>
      </c>
      <c r="F831">
        <f>(D831-E831)/(Params!$C$17*0.01)</f>
        <v>40.502780237830045</v>
      </c>
      <c r="G831">
        <f t="shared" si="24"/>
        <v>289.45</v>
      </c>
    </row>
    <row r="832" spans="1:7" ht="12.75">
      <c r="A832">
        <v>828</v>
      </c>
      <c r="B832">
        <f>Params!$C$16*A832/1000</f>
        <v>289.8</v>
      </c>
      <c r="C832">
        <f>(Params!$C$14*(Params!$C$16-B832)/Params!$C$16)+$B$1*(1-((2*B832-Params!$C$16)/Params!$C$16)^2)</f>
        <v>3.6486015999999992</v>
      </c>
      <c r="D832">
        <f t="shared" si="25"/>
        <v>33.531280146356096</v>
      </c>
      <c r="E832">
        <f>VLOOKUP(B832*Params!$C$18*0.01,$B$4:$D$1004,3)</f>
        <v>1.0333871426455576</v>
      </c>
      <c r="F832">
        <f>(D832-E832)/(Params!$C$17*0.01)</f>
        <v>40.622366254638166</v>
      </c>
      <c r="G832">
        <f t="shared" si="24"/>
        <v>289.8</v>
      </c>
    </row>
    <row r="833" spans="1:7" ht="12.75">
      <c r="A833">
        <v>829</v>
      </c>
      <c r="B833">
        <f>Params!$C$16*A833/1000</f>
        <v>290.15</v>
      </c>
      <c r="C833">
        <f>(Params!$C$14*(Params!$C$16-B833)/Params!$C$16)+$B$1*(1-((2*B833-Params!$C$16)/Params!$C$16)^2)</f>
        <v>3.6288784000000014</v>
      </c>
      <c r="D833">
        <f t="shared" si="25"/>
        <v>33.62746728805898</v>
      </c>
      <c r="E833">
        <f>VLOOKUP(B833*Params!$C$18*0.01,$B$4:$D$1004,3)</f>
        <v>1.0333871426455576</v>
      </c>
      <c r="F833">
        <f>(D833-E833)/(Params!$C$17*0.01)</f>
        <v>40.742600181766775</v>
      </c>
      <c r="G833">
        <f t="shared" si="24"/>
        <v>290.15</v>
      </c>
    </row>
    <row r="834" spans="1:7" ht="12.75">
      <c r="A834">
        <v>830</v>
      </c>
      <c r="B834">
        <f>Params!$C$16*A834/1000</f>
        <v>290.5</v>
      </c>
      <c r="C834">
        <f>(Params!$C$14*(Params!$C$16-B834)/Params!$C$16)+$B$1*(1-((2*B834-Params!$C$16)/Params!$C$16)^2)</f>
        <v>3.609137777777778</v>
      </c>
      <c r="D834">
        <f t="shared" si="25"/>
        <v>33.72417887073673</v>
      </c>
      <c r="E834">
        <f>VLOOKUP(B834*Params!$C$18*0.01,$B$4:$D$1004,3)</f>
        <v>1.0333871426455576</v>
      </c>
      <c r="F834">
        <f>(D834-E834)/(Params!$C$17*0.01)</f>
        <v>40.86348966011396</v>
      </c>
      <c r="G834">
        <f t="shared" si="24"/>
        <v>290.5</v>
      </c>
    </row>
    <row r="835" spans="1:7" ht="12.75">
      <c r="A835">
        <v>831</v>
      </c>
      <c r="B835">
        <f>Params!$C$16*A835/1000</f>
        <v>290.85</v>
      </c>
      <c r="C835">
        <f>(Params!$C$14*(Params!$C$16-B835)/Params!$C$16)+$B$1*(1-((2*B835-Params!$C$16)/Params!$C$16)^2)</f>
        <v>3.589379733333332</v>
      </c>
      <c r="D835">
        <f t="shared" si="25"/>
        <v>33.82142111525716</v>
      </c>
      <c r="E835">
        <f>VLOOKUP(B835*Params!$C$18*0.01,$B$4:$D$1004,3)</f>
        <v>1.0333871426455576</v>
      </c>
      <c r="F835">
        <f>(D835-E835)/(Params!$C$17*0.01)</f>
        <v>40.9850424657645</v>
      </c>
      <c r="G835">
        <f t="shared" si="24"/>
        <v>290.85</v>
      </c>
    </row>
    <row r="836" spans="1:7" ht="12.75">
      <c r="A836">
        <v>832</v>
      </c>
      <c r="B836">
        <f>Params!$C$16*A836/1000</f>
        <v>291.2</v>
      </c>
      <c r="C836">
        <f>(Params!$C$14*(Params!$C$16-B836)/Params!$C$16)+$B$1*(1-((2*B836-Params!$C$16)/Params!$C$16)^2)</f>
        <v>3.569604266666667</v>
      </c>
      <c r="D836">
        <f t="shared" si="25"/>
        <v>33.91920035320488</v>
      </c>
      <c r="E836">
        <f>VLOOKUP(B836*Params!$C$18*0.01,$B$4:$D$1004,3)</f>
        <v>1.0333871426455576</v>
      </c>
      <c r="F836">
        <f>(D836-E836)/(Params!$C$17*0.01)</f>
        <v>41.10726651319915</v>
      </c>
      <c r="G836">
        <f t="shared" si="24"/>
        <v>291.2</v>
      </c>
    </row>
    <row r="837" spans="1:7" ht="12.75">
      <c r="A837">
        <v>833</v>
      </c>
      <c r="B837">
        <f>Params!$C$16*A837/1000</f>
        <v>291.55</v>
      </c>
      <c r="C837">
        <f>(Params!$C$14*(Params!$C$16-B837)/Params!$C$16)+$B$1*(1-((2*B837-Params!$C$16)/Params!$C$16)^2)</f>
        <v>3.549811377777777</v>
      </c>
      <c r="D837">
        <f t="shared" si="25"/>
        <v>34.017523029525414</v>
      </c>
      <c r="E837">
        <f>VLOOKUP(B837*Params!$C$18*0.01,$B$4:$D$1004,3)</f>
        <v>1.0333871426455576</v>
      </c>
      <c r="F837">
        <f>(D837-E837)/(Params!$C$17*0.01)</f>
        <v>41.230169858599815</v>
      </c>
      <c r="G837">
        <f aca="true" t="shared" si="26" ref="G837:G900">B837</f>
        <v>291.55</v>
      </c>
    </row>
    <row r="838" spans="1:7" ht="12.75">
      <c r="A838">
        <v>834</v>
      </c>
      <c r="B838">
        <f>Params!$C$16*A838/1000</f>
        <v>291.9</v>
      </c>
      <c r="C838">
        <f>(Params!$C$14*(Params!$C$16-B838)/Params!$C$16)+$B$1*(1-((2*B838-Params!$C$16)/Params!$C$16)^2)</f>
        <v>3.530001066666668</v>
      </c>
      <c r="D838">
        <f aca="true" t="shared" si="27" ref="D838:D901">D837+(B838-B837)/(0.5*(C837+C838))</f>
        <v>34.116395705248515</v>
      </c>
      <c r="E838">
        <f>VLOOKUP(B838*Params!$C$18*0.01,$B$4:$D$1004,3)</f>
        <v>1.0333871426455576</v>
      </c>
      <c r="F838">
        <f>(D838-E838)/(Params!$C$17*0.01)</f>
        <v>41.35376070325369</v>
      </c>
      <c r="G838">
        <f t="shared" si="26"/>
        <v>291.9</v>
      </c>
    </row>
    <row r="839" spans="1:7" ht="12.75">
      <c r="A839">
        <v>835</v>
      </c>
      <c r="B839">
        <f>Params!$C$16*A839/1000</f>
        <v>292.25</v>
      </c>
      <c r="C839">
        <f>(Params!$C$14*(Params!$C$16-B839)/Params!$C$16)+$B$1*(1-((2*B839-Params!$C$16)/Params!$C$16)^2)</f>
        <v>3.5101733333333334</v>
      </c>
      <c r="D839">
        <f t="shared" si="27"/>
        <v>34.215825060294044</v>
      </c>
      <c r="E839">
        <f>VLOOKUP(B839*Params!$C$18*0.01,$B$4:$D$1004,3)</f>
        <v>1.0333871426455576</v>
      </c>
      <c r="F839">
        <f>(D839-E839)/(Params!$C$17*0.01)</f>
        <v>41.47804739706061</v>
      </c>
      <c r="G839">
        <f t="shared" si="26"/>
        <v>292.25</v>
      </c>
    </row>
    <row r="840" spans="1:7" ht="12.75">
      <c r="A840">
        <v>836</v>
      </c>
      <c r="B840">
        <f>Params!$C$16*A840/1000</f>
        <v>292.6</v>
      </c>
      <c r="C840">
        <f>(Params!$C$14*(Params!$C$16-B840)/Params!$C$16)+$B$1*(1-((2*B840-Params!$C$16)/Params!$C$16)^2)</f>
        <v>3.4903281777777764</v>
      </c>
      <c r="D840">
        <f t="shared" si="27"/>
        <v>34.31581789636286</v>
      </c>
      <c r="E840">
        <f>VLOOKUP(B840*Params!$C$18*0.01,$B$4:$D$1004,3)</f>
        <v>1.0333871426455576</v>
      </c>
      <c r="F840">
        <f>(D840-E840)/(Params!$C$17*0.01)</f>
        <v>41.60303844214662</v>
      </c>
      <c r="G840">
        <f t="shared" si="26"/>
        <v>292.6</v>
      </c>
    </row>
    <row r="841" spans="1:7" ht="12.75">
      <c r="A841">
        <v>837</v>
      </c>
      <c r="B841">
        <f>Params!$C$16*A841/1000</f>
        <v>292.95</v>
      </c>
      <c r="C841">
        <f>(Params!$C$14*(Params!$C$16-B841)/Params!$C$16)+$B$1*(1-((2*B841-Params!$C$16)/Params!$C$16)^2)</f>
        <v>3.4704656000000007</v>
      </c>
      <c r="D841">
        <f t="shared" si="27"/>
        <v>34.4163811399163</v>
      </c>
      <c r="E841">
        <f>VLOOKUP(B841*Params!$C$18*0.01,$B$4:$D$1004,3)</f>
        <v>1.0333871426455576</v>
      </c>
      <c r="F841">
        <f>(D841-E841)/(Params!$C$17*0.01)</f>
        <v>41.72874249658842</v>
      </c>
      <c r="G841">
        <f t="shared" si="26"/>
        <v>292.95</v>
      </c>
    </row>
    <row r="842" spans="1:7" ht="12.75">
      <c r="A842">
        <v>838</v>
      </c>
      <c r="B842">
        <f>Params!$C$16*A842/1000</f>
        <v>293.3</v>
      </c>
      <c r="C842">
        <f>(Params!$C$14*(Params!$C$16-B842)/Params!$C$16)+$B$1*(1-((2*B842-Params!$C$16)/Params!$C$16)^2)</f>
        <v>3.4505855999999993</v>
      </c>
      <c r="D842">
        <f t="shared" si="27"/>
        <v>34.51752184524731</v>
      </c>
      <c r="E842">
        <f>VLOOKUP(B842*Params!$C$18*0.01,$B$4:$D$1004,3)</f>
        <v>1.0333871426455576</v>
      </c>
      <c r="F842">
        <f>(D842-E842)/(Params!$C$17*0.01)</f>
        <v>41.85516837825219</v>
      </c>
      <c r="G842">
        <f t="shared" si="26"/>
        <v>293.3</v>
      </c>
    </row>
    <row r="843" spans="1:7" ht="12.75">
      <c r="A843">
        <v>839</v>
      </c>
      <c r="B843">
        <f>Params!$C$16*A843/1000</f>
        <v>293.65</v>
      </c>
      <c r="C843">
        <f>(Params!$C$14*(Params!$C$16-B843)/Params!$C$16)+$B$1*(1-((2*B843-Params!$C$16)/Params!$C$16)^2)</f>
        <v>3.430688177777779</v>
      </c>
      <c r="D843">
        <f t="shared" si="27"/>
        <v>34.61924719764652</v>
      </c>
      <c r="E843">
        <f>VLOOKUP(B843*Params!$C$18*0.01,$B$4:$D$1004,3)</f>
        <v>1.0333871426455576</v>
      </c>
      <c r="F843">
        <f>(D843-E843)/(Params!$C$17*0.01)</f>
        <v>41.9823250687512</v>
      </c>
      <c r="G843">
        <f t="shared" si="26"/>
        <v>293.65</v>
      </c>
    </row>
    <row r="844" spans="1:7" ht="12.75">
      <c r="A844">
        <v>840</v>
      </c>
      <c r="B844">
        <f>Params!$C$16*A844/1000</f>
        <v>294</v>
      </c>
      <c r="C844">
        <f>(Params!$C$14*(Params!$C$16-B844)/Params!$C$16)+$B$1*(1-((2*B844-Params!$C$16)/Params!$C$16)^2)</f>
        <v>3.410773333333333</v>
      </c>
      <c r="D844">
        <f t="shared" si="27"/>
        <v>34.7215645166672</v>
      </c>
      <c r="E844">
        <f>VLOOKUP(B844*Params!$C$18*0.01,$B$4:$D$1004,3)</f>
        <v>1.0588130147021175</v>
      </c>
      <c r="F844">
        <f>(D844-E844)/(Params!$C$17*0.01)</f>
        <v>42.07843937745635</v>
      </c>
      <c r="G844">
        <f t="shared" si="26"/>
        <v>294</v>
      </c>
    </row>
    <row r="845" spans="1:7" ht="12.75">
      <c r="A845">
        <v>841</v>
      </c>
      <c r="B845">
        <f>Params!$C$16*A845/1000</f>
        <v>294.35</v>
      </c>
      <c r="C845">
        <f>(Params!$C$14*(Params!$C$16-B845)/Params!$C$16)+$B$1*(1-((2*B845-Params!$C$16)/Params!$C$16)^2)</f>
        <v>3.390841066666665</v>
      </c>
      <c r="D845">
        <f t="shared" si="27"/>
        <v>34.824481259492266</v>
      </c>
      <c r="E845">
        <f>VLOOKUP(B845*Params!$C$18*0.01,$B$4:$D$1004,3)</f>
        <v>1.0588130147021175</v>
      </c>
      <c r="F845">
        <f>(D845-E845)/(Params!$C$17*0.01)</f>
        <v>42.20708530598768</v>
      </c>
      <c r="G845">
        <f t="shared" si="26"/>
        <v>294.35</v>
      </c>
    </row>
    <row r="846" spans="1:7" ht="12.75">
      <c r="A846">
        <v>842</v>
      </c>
      <c r="B846">
        <f>Params!$C$16*A846/1000</f>
        <v>294.7</v>
      </c>
      <c r="C846">
        <f>(Params!$C$14*(Params!$C$16-B846)/Params!$C$16)+$B$1*(1-((2*B846-Params!$C$16)/Params!$C$16)^2)</f>
        <v>3.3708913777777783</v>
      </c>
      <c r="D846">
        <f t="shared" si="27"/>
        <v>34.92800502440773</v>
      </c>
      <c r="E846">
        <f>VLOOKUP(B846*Params!$C$18*0.01,$B$4:$D$1004,3)</f>
        <v>1.0588130147021175</v>
      </c>
      <c r="F846">
        <f>(D846-E846)/(Params!$C$17*0.01)</f>
        <v>42.33649001213202</v>
      </c>
      <c r="G846">
        <f t="shared" si="26"/>
        <v>294.7</v>
      </c>
    </row>
    <row r="847" spans="1:7" ht="12.75">
      <c r="A847">
        <v>843</v>
      </c>
      <c r="B847">
        <f>Params!$C$16*A847/1000</f>
        <v>295.05</v>
      </c>
      <c r="C847">
        <f>(Params!$C$14*(Params!$C$16-B847)/Params!$C$16)+$B$1*(1-((2*B847-Params!$C$16)/Params!$C$16)^2)</f>
        <v>3.350924266666666</v>
      </c>
      <c r="D847">
        <f t="shared" si="27"/>
        <v>35.0321435543864</v>
      </c>
      <c r="E847">
        <f>VLOOKUP(B847*Params!$C$18*0.01,$B$4:$D$1004,3)</f>
        <v>1.0588130147021175</v>
      </c>
      <c r="F847">
        <f>(D847-E847)/(Params!$C$17*0.01)</f>
        <v>42.46666317460535</v>
      </c>
      <c r="G847">
        <f t="shared" si="26"/>
        <v>295.05</v>
      </c>
    </row>
    <row r="848" spans="1:7" ht="12.75">
      <c r="A848">
        <v>844</v>
      </c>
      <c r="B848">
        <f>Params!$C$16*A848/1000</f>
        <v>295.4</v>
      </c>
      <c r="C848">
        <f>(Params!$C$14*(Params!$C$16-B848)/Params!$C$16)+$B$1*(1-((2*B848-Params!$C$16)/Params!$C$16)^2)</f>
        <v>3.330939733333335</v>
      </c>
      <c r="D848">
        <f t="shared" si="27"/>
        <v>35.13690474078587</v>
      </c>
      <c r="E848">
        <f>VLOOKUP(B848*Params!$C$18*0.01,$B$4:$D$1004,3)</f>
        <v>1.0588130147021175</v>
      </c>
      <c r="F848">
        <f>(D848-E848)/(Params!$C$17*0.01)</f>
        <v>42.597614657604694</v>
      </c>
      <c r="G848">
        <f t="shared" si="26"/>
        <v>295.4</v>
      </c>
    </row>
    <row r="849" spans="1:7" ht="12.75">
      <c r="A849">
        <v>845</v>
      </c>
      <c r="B849">
        <f>Params!$C$16*A849/1000</f>
        <v>295.75</v>
      </c>
      <c r="C849">
        <f>(Params!$C$14*(Params!$C$16-B849)/Params!$C$16)+$B$1*(1-((2*B849-Params!$C$16)/Params!$C$16)^2)</f>
        <v>3.3109377777777778</v>
      </c>
      <c r="D849">
        <f t="shared" si="27"/>
        <v>35.24229662716574</v>
      </c>
      <c r="E849">
        <f>VLOOKUP(B849*Params!$C$18*0.01,$B$4:$D$1004,3)</f>
        <v>1.0588130147021175</v>
      </c>
      <c r="F849">
        <f>(D849-E849)/(Params!$C$17*0.01)</f>
        <v>42.72935451557953</v>
      </c>
      <c r="G849">
        <f t="shared" si="26"/>
        <v>295.75</v>
      </c>
    </row>
    <row r="850" spans="1:7" ht="12.75">
      <c r="A850">
        <v>846</v>
      </c>
      <c r="B850">
        <f>Params!$C$16*A850/1000</f>
        <v>296.1</v>
      </c>
      <c r="C850">
        <f>(Params!$C$14*(Params!$C$16-B850)/Params!$C$16)+$B$1*(1-((2*B850-Params!$C$16)/Params!$C$16)^2)</f>
        <v>3.290918399999999</v>
      </c>
      <c r="D850">
        <f t="shared" si="27"/>
        <v>35.34832741322805</v>
      </c>
      <c r="E850">
        <f>VLOOKUP(B850*Params!$C$18*0.01,$B$4:$D$1004,3)</f>
        <v>1.0588130147021175</v>
      </c>
      <c r="F850">
        <f>(D850-E850)/(Params!$C$17*0.01)</f>
        <v>42.86189299815741</v>
      </c>
      <c r="G850">
        <f t="shared" si="26"/>
        <v>296.1</v>
      </c>
    </row>
    <row r="851" spans="1:7" ht="12.75">
      <c r="A851">
        <v>847</v>
      </c>
      <c r="B851">
        <f>Params!$C$16*A851/1000</f>
        <v>296.45</v>
      </c>
      <c r="C851">
        <f>(Params!$C$14*(Params!$C$16-B851)/Params!$C$16)+$B$1*(1-((2*B851-Params!$C$16)/Params!$C$16)^2)</f>
        <v>3.2708816</v>
      </c>
      <c r="D851">
        <f t="shared" si="27"/>
        <v>35.45500545888624</v>
      </c>
      <c r="E851">
        <f>VLOOKUP(B851*Params!$C$18*0.01,$B$4:$D$1004,3)</f>
        <v>1.0588130147021175</v>
      </c>
      <c r="F851">
        <f>(D851-E851)/(Params!$C$17*0.01)</f>
        <v>42.995240555230154</v>
      </c>
      <c r="G851">
        <f t="shared" si="26"/>
        <v>296.45</v>
      </c>
    </row>
    <row r="852" spans="1:7" ht="12.75">
      <c r="A852">
        <v>848</v>
      </c>
      <c r="B852">
        <f>Params!$C$16*A852/1000</f>
        <v>296.8</v>
      </c>
      <c r="C852">
        <f>(Params!$C$14*(Params!$C$16-B852)/Params!$C$16)+$B$1*(1-((2*B852-Params!$C$16)/Params!$C$16)^2)</f>
        <v>3.250827377777777</v>
      </c>
      <c r="D852">
        <f t="shared" si="27"/>
        <v>35.562339288467605</v>
      </c>
      <c r="E852">
        <f>VLOOKUP(B852*Params!$C$18*0.01,$B$4:$D$1004,3)</f>
        <v>1.0588130147021175</v>
      </c>
      <c r="F852">
        <f>(D852-E852)/(Params!$C$17*0.01)</f>
        <v>43.12940784220686</v>
      </c>
      <c r="G852">
        <f t="shared" si="26"/>
        <v>296.8</v>
      </c>
    </row>
    <row r="853" spans="1:7" ht="12.75">
      <c r="A853">
        <v>849</v>
      </c>
      <c r="B853">
        <f>Params!$C$16*A853/1000</f>
        <v>297.15</v>
      </c>
      <c r="C853">
        <f>(Params!$C$14*(Params!$C$16-B853)/Params!$C$16)+$B$1*(1-((2*B853-Params!$C$16)/Params!$C$16)^2)</f>
        <v>3.2307557333333348</v>
      </c>
      <c r="D853">
        <f t="shared" si="27"/>
        <v>35.67033759505415</v>
      </c>
      <c r="E853">
        <f>VLOOKUP(B853*Params!$C$18*0.01,$B$4:$D$1004,3)</f>
        <v>1.0588130147021175</v>
      </c>
      <c r="F853">
        <f>(D853-E853)/(Params!$C$17*0.01)</f>
        <v>43.264405725440035</v>
      </c>
      <c r="G853">
        <f t="shared" si="26"/>
        <v>297.15</v>
      </c>
    </row>
    <row r="854" spans="1:7" ht="12.75">
      <c r="A854">
        <v>850</v>
      </c>
      <c r="B854">
        <f>Params!$C$16*A854/1000</f>
        <v>297.5</v>
      </c>
      <c r="C854">
        <f>(Params!$C$14*(Params!$C$16-B854)/Params!$C$16)+$B$1*(1-((2*B854-Params!$C$16)/Params!$C$16)^2)</f>
        <v>3.2106666666666666</v>
      </c>
      <c r="D854">
        <f t="shared" si="27"/>
        <v>35.779009244968</v>
      </c>
      <c r="E854">
        <f>VLOOKUP(B854*Params!$C$18*0.01,$B$4:$D$1004,3)</f>
        <v>1.0588130147021175</v>
      </c>
      <c r="F854">
        <f>(D854-E854)/(Params!$C$17*0.01)</f>
        <v>43.400245287832355</v>
      </c>
      <c r="G854">
        <f t="shared" si="26"/>
        <v>297.5</v>
      </c>
    </row>
    <row r="855" spans="1:7" ht="12.75">
      <c r="A855">
        <v>851</v>
      </c>
      <c r="B855">
        <f>Params!$C$16*A855/1000</f>
        <v>297.85</v>
      </c>
      <c r="C855">
        <f>(Params!$C$14*(Params!$C$16-B855)/Params!$C$16)+$B$1*(1-((2*B855-Params!$C$16)/Params!$C$16)^2)</f>
        <v>3.190560177777776</v>
      </c>
      <c r="D855">
        <f t="shared" si="27"/>
        <v>35.88836328240655</v>
      </c>
      <c r="E855">
        <f>VLOOKUP(B855*Params!$C$18*0.01,$B$4:$D$1004,3)</f>
        <v>1.0588130147021175</v>
      </c>
      <c r="F855">
        <f>(D855-E855)/(Params!$C$17*0.01)</f>
        <v>43.53693783463054</v>
      </c>
      <c r="G855">
        <f t="shared" si="26"/>
        <v>297.85</v>
      </c>
    </row>
    <row r="856" spans="1:7" ht="12.75">
      <c r="A856">
        <v>852</v>
      </c>
      <c r="B856">
        <f>Params!$C$16*A856/1000</f>
        <v>298.2</v>
      </c>
      <c r="C856">
        <f>(Params!$C$14*(Params!$C$16-B856)/Params!$C$16)+$B$1*(1-((2*B856-Params!$C$16)/Params!$C$16)^2)</f>
        <v>3.170436266666667</v>
      </c>
      <c r="D856">
        <f t="shared" si="27"/>
        <v>35.99840893423384</v>
      </c>
      <c r="E856">
        <f>VLOOKUP(B856*Params!$C$18*0.01,$B$4:$D$1004,3)</f>
        <v>1.0588130147021175</v>
      </c>
      <c r="F856">
        <f>(D856-E856)/(Params!$C$17*0.01)</f>
        <v>43.67449489941465</v>
      </c>
      <c r="G856">
        <f t="shared" si="26"/>
        <v>298.2</v>
      </c>
    </row>
    <row r="857" spans="1:7" ht="12.75">
      <c r="A857">
        <v>853</v>
      </c>
      <c r="B857">
        <f>Params!$C$16*A857/1000</f>
        <v>298.55</v>
      </c>
      <c r="C857">
        <f>(Params!$C$14*(Params!$C$16-B857)/Params!$C$16)+$B$1*(1-((2*B857-Params!$C$16)/Params!$C$16)^2)</f>
        <v>3.150294933333332</v>
      </c>
      <c r="D857">
        <f t="shared" si="27"/>
        <v>36.10915561493433</v>
      </c>
      <c r="E857">
        <f>VLOOKUP(B857*Params!$C$18*0.01,$B$4:$D$1004,3)</f>
        <v>1.0588130147021175</v>
      </c>
      <c r="F857">
        <f>(D857-E857)/(Params!$C$17*0.01)</f>
        <v>43.81292825029026</v>
      </c>
      <c r="G857">
        <f t="shared" si="26"/>
        <v>298.55</v>
      </c>
    </row>
    <row r="858" spans="1:7" ht="12.75">
      <c r="A858">
        <v>854</v>
      </c>
      <c r="B858">
        <f>Params!$C$16*A858/1000</f>
        <v>298.9</v>
      </c>
      <c r="C858">
        <f>(Params!$C$14*(Params!$C$16-B858)/Params!$C$16)+$B$1*(1-((2*B858-Params!$C$16)/Params!$C$16)^2)</f>
        <v>3.130136177777779</v>
      </c>
      <c r="D858">
        <f t="shared" si="27"/>
        <v>36.220612931735644</v>
      </c>
      <c r="E858">
        <f>VLOOKUP(B858*Params!$C$18*0.01,$B$4:$D$1004,3)</f>
        <v>1.0588130147021175</v>
      </c>
      <c r="F858">
        <f>(D858-E858)/(Params!$C$17*0.01)</f>
        <v>43.9522498962919</v>
      </c>
      <c r="G858">
        <f t="shared" si="26"/>
        <v>298.9</v>
      </c>
    </row>
    <row r="859" spans="1:7" ht="12.75">
      <c r="A859">
        <v>855</v>
      </c>
      <c r="B859">
        <f>Params!$C$16*A859/1000</f>
        <v>299.25</v>
      </c>
      <c r="C859">
        <f>(Params!$C$14*(Params!$C$16-B859)/Params!$C$16)+$B$1*(1-((2*B859-Params!$C$16)/Params!$C$16)^2)</f>
        <v>3.10996</v>
      </c>
      <c r="D859">
        <f t="shared" si="27"/>
        <v>36.332790689907526</v>
      </c>
      <c r="E859">
        <f>VLOOKUP(B859*Params!$C$18*0.01,$B$4:$D$1004,3)</f>
        <v>1.0588130147021175</v>
      </c>
      <c r="F859">
        <f>(D859-E859)/(Params!$C$17*0.01)</f>
        <v>44.09247209400676</v>
      </c>
      <c r="G859">
        <f t="shared" si="26"/>
        <v>299.25</v>
      </c>
    </row>
    <row r="860" spans="1:7" ht="12.75">
      <c r="A860">
        <v>856</v>
      </c>
      <c r="B860">
        <f>Params!$C$16*A860/1000</f>
        <v>299.6</v>
      </c>
      <c r="C860">
        <f>(Params!$C$14*(Params!$C$16-B860)/Params!$C$16)+$B$1*(1-((2*B860-Params!$C$16)/Params!$C$16)^2)</f>
        <v>3.089766399999999</v>
      </c>
      <c r="D860">
        <f t="shared" si="27"/>
        <v>36.445698898243954</v>
      </c>
      <c r="E860">
        <f>VLOOKUP(B860*Params!$C$18*0.01,$B$4:$D$1004,3)</f>
        <v>1.0588130147021175</v>
      </c>
      <c r="F860">
        <f>(D860-E860)/(Params!$C$17*0.01)</f>
        <v>44.23360735442729</v>
      </c>
      <c r="G860">
        <f t="shared" si="26"/>
        <v>299.6</v>
      </c>
    </row>
    <row r="861" spans="1:7" ht="12.75">
      <c r="A861">
        <v>857</v>
      </c>
      <c r="B861">
        <f>Params!$C$16*A861/1000</f>
        <v>299.95</v>
      </c>
      <c r="C861">
        <f>(Params!$C$14*(Params!$C$16-B861)/Params!$C$16)+$B$1*(1-((2*B861-Params!$C$16)/Params!$C$16)^2)</f>
        <v>3.069555377777778</v>
      </c>
      <c r="D861">
        <f t="shared" si="27"/>
        <v>36.5593477747364</v>
      </c>
      <c r="E861">
        <f>VLOOKUP(B861*Params!$C$18*0.01,$B$4:$D$1004,3)</f>
        <v>1.0588130147021175</v>
      </c>
      <c r="F861">
        <f>(D861-E861)/(Params!$C$17*0.01)</f>
        <v>44.37566845004285</v>
      </c>
      <c r="G861">
        <f t="shared" si="26"/>
        <v>299.95</v>
      </c>
    </row>
    <row r="862" spans="1:7" ht="12.75">
      <c r="A862">
        <v>858</v>
      </c>
      <c r="B862">
        <f>Params!$C$16*A862/1000</f>
        <v>300.3</v>
      </c>
      <c r="C862">
        <f>(Params!$C$14*(Params!$C$16-B862)/Params!$C$16)+$B$1*(1-((2*B862-Params!$C$16)/Params!$C$16)^2)</f>
        <v>3.0493269333333326</v>
      </c>
      <c r="D862">
        <f t="shared" si="27"/>
        <v>36.67374775244621</v>
      </c>
      <c r="E862">
        <f>VLOOKUP(B862*Params!$C$18*0.01,$B$4:$D$1004,3)</f>
        <v>1.0588130147021175</v>
      </c>
      <c r="F862">
        <f>(D862-E862)/(Params!$C$17*0.01)</f>
        <v>44.51866842218011</v>
      </c>
      <c r="G862">
        <f t="shared" si="26"/>
        <v>300.3</v>
      </c>
    </row>
    <row r="863" spans="1:7" ht="12.75">
      <c r="A863">
        <v>859</v>
      </c>
      <c r="B863">
        <f>Params!$C$16*A863/1000</f>
        <v>300.65</v>
      </c>
      <c r="C863">
        <f>(Params!$C$14*(Params!$C$16-B863)/Params!$C$16)+$B$1*(1-((2*B863-Params!$C$16)/Params!$C$16)^2)</f>
        <v>3.029081066666668</v>
      </c>
      <c r="D863">
        <f t="shared" si="27"/>
        <v>36.78890948558422</v>
      </c>
      <c r="E863">
        <f>VLOOKUP(B863*Params!$C$18*0.01,$B$4:$D$1004,3)</f>
        <v>1.0588130147021175</v>
      </c>
      <c r="F863">
        <f>(D863-E863)/(Params!$C$17*0.01)</f>
        <v>44.66262058860263</v>
      </c>
      <c r="G863">
        <f t="shared" si="26"/>
        <v>300.65</v>
      </c>
    </row>
    <row r="864" spans="1:7" ht="12.75">
      <c r="A864">
        <v>860</v>
      </c>
      <c r="B864">
        <f>Params!$C$16*A864/1000</f>
        <v>301</v>
      </c>
      <c r="C864">
        <f>(Params!$C$14*(Params!$C$16-B864)/Params!$C$16)+$B$1*(1-((2*B864-Params!$C$16)/Params!$C$16)^2)</f>
        <v>3.008817777777778</v>
      </c>
      <c r="D864">
        <f t="shared" si="27"/>
        <v>36.90484385580709</v>
      </c>
      <c r="E864">
        <f>VLOOKUP(B864*Params!$C$18*0.01,$B$4:$D$1004,3)</f>
        <v>1.0842500121433591</v>
      </c>
      <c r="F864">
        <f>(D864-E864)/(Params!$C$17*0.01)</f>
        <v>44.77574230457966</v>
      </c>
      <c r="G864">
        <f t="shared" si="26"/>
        <v>301</v>
      </c>
    </row>
    <row r="865" spans="1:7" ht="12.75">
      <c r="A865">
        <v>861</v>
      </c>
      <c r="B865">
        <f>Params!$C$16*A865/1000</f>
        <v>301.35</v>
      </c>
      <c r="C865">
        <f>(Params!$C$14*(Params!$C$16-B865)/Params!$C$16)+$B$1*(1-((2*B865-Params!$C$16)/Params!$C$16)^2)</f>
        <v>2.9885370666666655</v>
      </c>
      <c r="D865">
        <f t="shared" si="27"/>
        <v>37.02156197873898</v>
      </c>
      <c r="E865">
        <f>VLOOKUP(B865*Params!$C$18*0.01,$B$4:$D$1004,3)</f>
        <v>1.0842500121433591</v>
      </c>
      <c r="F865">
        <f>(D865-E865)/(Params!$C$17*0.01)</f>
        <v>44.921639958244526</v>
      </c>
      <c r="G865">
        <f t="shared" si="26"/>
        <v>301.35</v>
      </c>
    </row>
    <row r="866" spans="1:7" ht="12.75">
      <c r="A866">
        <v>862</v>
      </c>
      <c r="B866">
        <f>Params!$C$16*A866/1000</f>
        <v>301.7</v>
      </c>
      <c r="C866">
        <f>(Params!$C$14*(Params!$C$16-B866)/Params!$C$16)+$B$1*(1-((2*B866-Params!$C$16)/Params!$C$16)^2)</f>
        <v>2.9682389333333337</v>
      </c>
      <c r="D866">
        <f t="shared" si="27"/>
        <v>37.13907521072889</v>
      </c>
      <c r="E866">
        <f>VLOOKUP(B866*Params!$C$18*0.01,$B$4:$D$1004,3)</f>
        <v>1.0842500121433591</v>
      </c>
      <c r="F866">
        <f>(D866-E866)/(Params!$C$17*0.01)</f>
        <v>45.06853149823191</v>
      </c>
      <c r="G866">
        <f t="shared" si="26"/>
        <v>301.7</v>
      </c>
    </row>
    <row r="867" spans="1:7" ht="12.75">
      <c r="A867">
        <v>863</v>
      </c>
      <c r="B867">
        <f>Params!$C$16*A867/1000</f>
        <v>302.05</v>
      </c>
      <c r="C867">
        <f>(Params!$C$14*(Params!$C$16-B867)/Params!$C$16)+$B$1*(1-((2*B867-Params!$C$16)/Params!$C$16)^2)</f>
        <v>2.947923377777777</v>
      </c>
      <c r="D867">
        <f t="shared" si="27"/>
        <v>37.257395155853686</v>
      </c>
      <c r="E867">
        <f>VLOOKUP(B867*Params!$C$18*0.01,$B$4:$D$1004,3)</f>
        <v>1.0842500121433591</v>
      </c>
      <c r="F867">
        <f>(D867-E867)/(Params!$C$17*0.01)</f>
        <v>45.21643142963791</v>
      </c>
      <c r="G867">
        <f t="shared" si="26"/>
        <v>302.05</v>
      </c>
    </row>
    <row r="868" spans="1:7" ht="12.75">
      <c r="A868">
        <v>864</v>
      </c>
      <c r="B868">
        <f>Params!$C$16*A868/1000</f>
        <v>302.4</v>
      </c>
      <c r="C868">
        <f>(Params!$C$14*(Params!$C$16-B868)/Params!$C$16)+$B$1*(1-((2*B868-Params!$C$16)/Params!$C$16)^2)</f>
        <v>2.9275904000000015</v>
      </c>
      <c r="D868">
        <f t="shared" si="27"/>
        <v>37.37653367317748</v>
      </c>
      <c r="E868">
        <f>VLOOKUP(B868*Params!$C$18*0.01,$B$4:$D$1004,3)</f>
        <v>1.0842500121433591</v>
      </c>
      <c r="F868">
        <f>(D868-E868)/(Params!$C$17*0.01)</f>
        <v>45.365354576292646</v>
      </c>
      <c r="G868">
        <f t="shared" si="26"/>
        <v>302.4</v>
      </c>
    </row>
    <row r="869" spans="1:7" ht="12.75">
      <c r="A869">
        <v>865</v>
      </c>
      <c r="B869">
        <f>Params!$C$16*A869/1000</f>
        <v>302.75</v>
      </c>
      <c r="C869">
        <f>(Params!$C$14*(Params!$C$16-B869)/Params!$C$16)+$B$1*(1-((2*B869-Params!$C$16)/Params!$C$16)^2)</f>
        <v>2.90724</v>
      </c>
      <c r="D869">
        <f t="shared" si="27"/>
        <v>37.496502884279145</v>
      </c>
      <c r="E869">
        <f>VLOOKUP(B869*Params!$C$18*0.01,$B$4:$D$1004,3)</f>
        <v>1.0842500121433591</v>
      </c>
      <c r="F869">
        <f>(D869-E869)/(Params!$C$17*0.01)</f>
        <v>45.51531609016973</v>
      </c>
      <c r="G869">
        <f t="shared" si="26"/>
        <v>302.75</v>
      </c>
    </row>
    <row r="870" spans="1:7" ht="12.75">
      <c r="A870">
        <v>866</v>
      </c>
      <c r="B870">
        <f>Params!$C$16*A870/1000</f>
        <v>303.1</v>
      </c>
      <c r="C870">
        <f>(Params!$C$14*(Params!$C$16-B870)/Params!$C$16)+$B$1*(1-((2*B870-Params!$C$16)/Params!$C$16)^2)</f>
        <v>2.8868721777777764</v>
      </c>
      <c r="D870">
        <f t="shared" si="27"/>
        <v>37.617315181059446</v>
      </c>
      <c r="E870">
        <f>VLOOKUP(B870*Params!$C$18*0.01,$B$4:$D$1004,3)</f>
        <v>1.0842500121433591</v>
      </c>
      <c r="F870">
        <f>(D870-E870)/(Params!$C$17*0.01)</f>
        <v>45.666331461145106</v>
      </c>
      <c r="G870">
        <f t="shared" si="26"/>
        <v>303.1</v>
      </c>
    </row>
    <row r="871" spans="1:7" ht="12.75">
      <c r="A871">
        <v>867</v>
      </c>
      <c r="B871">
        <f>Params!$C$16*A871/1000</f>
        <v>303.45</v>
      </c>
      <c r="C871">
        <f>(Params!$C$14*(Params!$C$16-B871)/Params!$C$16)+$B$1*(1-((2*B871-Params!$C$16)/Params!$C$16)^2)</f>
        <v>2.866486933333334</v>
      </c>
      <c r="D871">
        <f t="shared" si="27"/>
        <v>37.738983233840656</v>
      </c>
      <c r="E871">
        <f>VLOOKUP(B871*Params!$C$18*0.01,$B$4:$D$1004,3)</f>
        <v>1.0842500121433591</v>
      </c>
      <c r="F871">
        <f>(D871-E871)/(Params!$C$17*0.01)</f>
        <v>45.81841652712162</v>
      </c>
      <c r="G871">
        <f t="shared" si="26"/>
        <v>303.45</v>
      </c>
    </row>
    <row r="872" spans="1:7" ht="12.75">
      <c r="A872">
        <v>868</v>
      </c>
      <c r="B872">
        <f>Params!$C$16*A872/1000</f>
        <v>303.8</v>
      </c>
      <c r="C872">
        <f>(Params!$C$14*(Params!$C$16-B872)/Params!$C$16)+$B$1*(1-((2*B872-Params!$C$16)/Params!$C$16)^2)</f>
        <v>2.846084266666666</v>
      </c>
      <c r="D872">
        <f t="shared" si="27"/>
        <v>37.861519999771915</v>
      </c>
      <c r="E872">
        <f>VLOOKUP(B872*Params!$C$18*0.01,$B$4:$D$1004,3)</f>
        <v>1.0842500121433591</v>
      </c>
      <c r="F872">
        <f>(D872-E872)/(Params!$C$17*0.01)</f>
        <v>45.971587484535696</v>
      </c>
      <c r="G872">
        <f t="shared" si="26"/>
        <v>303.8</v>
      </c>
    </row>
    <row r="873" spans="1:7" ht="12.75">
      <c r="A873">
        <v>869</v>
      </c>
      <c r="B873">
        <f>Params!$C$16*A873/1000</f>
        <v>304.15</v>
      </c>
      <c r="C873">
        <f>(Params!$C$14*(Params!$C$16-B873)/Params!$C$16)+$B$1*(1-((2*B873-Params!$C$16)/Params!$C$16)^2)</f>
        <v>2.825664177777779</v>
      </c>
      <c r="D873">
        <f t="shared" si="27"/>
        <v>37.984938731553925</v>
      </c>
      <c r="E873">
        <f>VLOOKUP(B873*Params!$C$18*0.01,$B$4:$D$1004,3)</f>
        <v>1.0842500121433591</v>
      </c>
      <c r="F873">
        <f>(D873-E873)/(Params!$C$17*0.01)</f>
        <v>46.12586089926321</v>
      </c>
      <c r="G873">
        <f t="shared" si="26"/>
        <v>304.15</v>
      </c>
    </row>
    <row r="874" spans="1:7" ht="12.75">
      <c r="A874">
        <v>870</v>
      </c>
      <c r="B874">
        <f>Params!$C$16*A874/1000</f>
        <v>304.5</v>
      </c>
      <c r="C874">
        <f>(Params!$C$14*(Params!$C$16-B874)/Params!$C$16)+$B$1*(1-((2*B874-Params!$C$16)/Params!$C$16)^2)</f>
        <v>2.8052266666666665</v>
      </c>
      <c r="D874">
        <f t="shared" si="27"/>
        <v>38.10925298649827</v>
      </c>
      <c r="E874">
        <f>VLOOKUP(B874*Params!$C$18*0.01,$B$4:$D$1004,3)</f>
        <v>1.0842500121433591</v>
      </c>
      <c r="F874">
        <f>(D874-E874)/(Params!$C$17*0.01)</f>
        <v>46.281253717943635</v>
      </c>
      <c r="G874">
        <f t="shared" si="26"/>
        <v>304.5</v>
      </c>
    </row>
    <row r="875" spans="1:7" ht="12.75">
      <c r="A875">
        <v>871</v>
      </c>
      <c r="B875">
        <f>Params!$C$16*A875/1000</f>
        <v>304.85</v>
      </c>
      <c r="C875">
        <f>(Params!$C$14*(Params!$C$16-B875)/Params!$C$16)+$B$1*(1-((2*B875-Params!$C$16)/Params!$C$16)^2)</f>
        <v>2.784771733333332</v>
      </c>
      <c r="D875">
        <f t="shared" si="27"/>
        <v>38.234476635936176</v>
      </c>
      <c r="E875">
        <f>VLOOKUP(B875*Params!$C$18*0.01,$B$4:$D$1004,3)</f>
        <v>1.0842500121433591</v>
      </c>
      <c r="F875">
        <f>(D875-E875)/(Params!$C$17*0.01)</f>
        <v>46.43778327974102</v>
      </c>
      <c r="G875">
        <f t="shared" si="26"/>
        <v>304.85</v>
      </c>
    </row>
    <row r="876" spans="1:7" ht="12.75">
      <c r="A876">
        <v>872</v>
      </c>
      <c r="B876">
        <f>Params!$C$16*A876/1000</f>
        <v>305.2</v>
      </c>
      <c r="C876">
        <f>(Params!$C$14*(Params!$C$16-B876)/Params!$C$16)+$B$1*(1-((2*B876-Params!$C$16)/Params!$C$16)^2)</f>
        <v>2.7642993777777787</v>
      </c>
      <c r="D876">
        <f t="shared" si="27"/>
        <v>38.36062387499359</v>
      </c>
      <c r="E876">
        <f>VLOOKUP(B876*Params!$C$18*0.01,$B$4:$D$1004,3)</f>
        <v>1.0842500121433591</v>
      </c>
      <c r="F876">
        <f>(D876-E876)/(Params!$C$17*0.01)</f>
        <v>46.59546732856279</v>
      </c>
      <c r="G876">
        <f t="shared" si="26"/>
        <v>305.2</v>
      </c>
    </row>
    <row r="877" spans="1:7" ht="12.75">
      <c r="A877">
        <v>873</v>
      </c>
      <c r="B877">
        <f>Params!$C$16*A877/1000</f>
        <v>305.55</v>
      </c>
      <c r="C877">
        <f>(Params!$C$14*(Params!$C$16-B877)/Params!$C$16)+$B$1*(1-((2*B877-Params!$C$16)/Params!$C$16)^2)</f>
        <v>2.743809599999999</v>
      </c>
      <c r="D877">
        <f t="shared" si="27"/>
        <v>38.487709232749616</v>
      </c>
      <c r="E877">
        <f>VLOOKUP(B877*Params!$C$18*0.01,$B$4:$D$1004,3)</f>
        <v>1.0842500121433591</v>
      </c>
      <c r="F877">
        <f>(D877-E877)/(Params!$C$17*0.01)</f>
        <v>46.75432402575782</v>
      </c>
      <c r="G877">
        <f t="shared" si="26"/>
        <v>305.55</v>
      </c>
    </row>
    <row r="878" spans="1:7" ht="12.75">
      <c r="A878">
        <v>874</v>
      </c>
      <c r="B878">
        <f>Params!$C$16*A878/1000</f>
        <v>305.9</v>
      </c>
      <c r="C878">
        <f>(Params!$C$14*(Params!$C$16-B878)/Params!$C$16)+$B$1*(1-((2*B878-Params!$C$16)/Params!$C$16)^2)</f>
        <v>2.7233024000000015</v>
      </c>
      <c r="D878">
        <f t="shared" si="27"/>
        <v>38.61574758279621</v>
      </c>
      <c r="E878">
        <f>VLOOKUP(B878*Params!$C$18*0.01,$B$4:$D$1004,3)</f>
        <v>1.0842500121433591</v>
      </c>
      <c r="F878">
        <f>(D878-E878)/(Params!$C$17*0.01)</f>
        <v>46.914371963316064</v>
      </c>
      <c r="G878">
        <f t="shared" si="26"/>
        <v>305.9</v>
      </c>
    </row>
    <row r="879" spans="1:7" ht="12.75">
      <c r="A879">
        <v>875</v>
      </c>
      <c r="B879">
        <f>Params!$C$16*A879/1000</f>
        <v>306.25</v>
      </c>
      <c r="C879">
        <f>(Params!$C$14*(Params!$C$16-B879)/Params!$C$16)+$B$1*(1-((2*B879-Params!$C$16)/Params!$C$16)^2)</f>
        <v>2.7027777777777775</v>
      </c>
      <c r="D879">
        <f t="shared" si="27"/>
        <v>38.74475415421896</v>
      </c>
      <c r="E879">
        <f>VLOOKUP(B879*Params!$C$18*0.01,$B$4:$D$1004,3)</f>
        <v>1.0842500121433591</v>
      </c>
      <c r="F879">
        <f>(D879-E879)/(Params!$C$17*0.01)</f>
        <v>47.0756301775945</v>
      </c>
      <c r="G879">
        <f t="shared" si="26"/>
        <v>306.25</v>
      </c>
    </row>
    <row r="880" spans="1:7" ht="12.75">
      <c r="A880">
        <v>876</v>
      </c>
      <c r="B880">
        <f>Params!$C$16*A880/1000</f>
        <v>306.6</v>
      </c>
      <c r="C880">
        <f>(Params!$C$14*(Params!$C$16-B880)/Params!$C$16)+$B$1*(1-((2*B880-Params!$C$16)/Params!$C$16)^2)</f>
        <v>2.682235733333332</v>
      </c>
      <c r="D880">
        <f t="shared" si="27"/>
        <v>38.87474454301849</v>
      </c>
      <c r="E880">
        <f>VLOOKUP(B880*Params!$C$18*0.01,$B$4:$D$1004,3)</f>
        <v>1.0842500121433591</v>
      </c>
      <c r="F880">
        <f>(D880-E880)/(Params!$C$17*0.01)</f>
        <v>47.23811816359391</v>
      </c>
      <c r="G880">
        <f t="shared" si="26"/>
        <v>306.6</v>
      </c>
    </row>
    <row r="881" spans="1:7" ht="12.75">
      <c r="A881">
        <v>877</v>
      </c>
      <c r="B881">
        <f>Params!$C$16*A881/1000</f>
        <v>306.95</v>
      </c>
      <c r="C881">
        <f>(Params!$C$14*(Params!$C$16-B881)/Params!$C$16)+$B$1*(1-((2*B881-Params!$C$16)/Params!$C$16)^2)</f>
        <v>2.6616762666666673</v>
      </c>
      <c r="D881">
        <f t="shared" si="27"/>
        <v>39.00573472399451</v>
      </c>
      <c r="E881">
        <f>VLOOKUP(B881*Params!$C$18*0.01,$B$4:$D$1004,3)</f>
        <v>1.0842500121433591</v>
      </c>
      <c r="F881">
        <f>(D881-E881)/(Params!$C$17*0.01)</f>
        <v>47.40185588981394</v>
      </c>
      <c r="G881">
        <f t="shared" si="26"/>
        <v>306.95</v>
      </c>
    </row>
    <row r="882" spans="1:7" ht="12.75">
      <c r="A882">
        <v>878</v>
      </c>
      <c r="B882">
        <f>Params!$C$16*A882/1000</f>
        <v>307.3</v>
      </c>
      <c r="C882">
        <f>(Params!$C$14*(Params!$C$16-B882)/Params!$C$16)+$B$1*(1-((2*B882-Params!$C$16)/Params!$C$16)^2)</f>
        <v>2.6410993777777767</v>
      </c>
      <c r="D882">
        <f t="shared" si="27"/>
        <v>39.13774106311493</v>
      </c>
      <c r="E882">
        <f>VLOOKUP(B882*Params!$C$18*0.01,$B$4:$D$1004,3)</f>
        <v>1.0842500121433591</v>
      </c>
      <c r="F882">
        <f>(D882-E882)/(Params!$C$17*0.01)</f>
        <v>47.56686381371446</v>
      </c>
      <c r="G882">
        <f t="shared" si="26"/>
        <v>307.3</v>
      </c>
    </row>
    <row r="883" spans="1:7" ht="12.75">
      <c r="A883">
        <v>879</v>
      </c>
      <c r="B883">
        <f>Params!$C$16*A883/1000</f>
        <v>307.65</v>
      </c>
      <c r="C883">
        <f>(Params!$C$14*(Params!$C$16-B883)/Params!$C$16)+$B$1*(1-((2*B883-Params!$C$16)/Params!$C$16)^2)</f>
        <v>2.620505066666668</v>
      </c>
      <c r="D883">
        <f t="shared" si="27"/>
        <v>39.27078033039376</v>
      </c>
      <c r="E883">
        <f>VLOOKUP(B883*Params!$C$18*0.01,$B$4:$D$1004,3)</f>
        <v>1.0842500121433591</v>
      </c>
      <c r="F883">
        <f>(D883-E883)/(Params!$C$17*0.01)</f>
        <v>47.733162897813</v>
      </c>
      <c r="G883">
        <f t="shared" si="26"/>
        <v>307.65</v>
      </c>
    </row>
    <row r="884" spans="1:7" ht="12.75">
      <c r="A884">
        <v>880</v>
      </c>
      <c r="B884">
        <f>Params!$C$16*A884/1000</f>
        <v>308</v>
      </c>
      <c r="C884">
        <f>(Params!$C$14*(Params!$C$16-B884)/Params!$C$16)+$B$1*(1-((2*B884-Params!$C$16)/Params!$C$16)^2)</f>
        <v>2.599893333333333</v>
      </c>
      <c r="D884">
        <f t="shared" si="27"/>
        <v>39.404869713303704</v>
      </c>
      <c r="E884">
        <f>VLOOKUP(B884*Params!$C$18*0.01,$B$4:$D$1004,3)</f>
        <v>1.1096981769461267</v>
      </c>
      <c r="F884">
        <f>(D884-E884)/(Params!$C$17*0.01)</f>
        <v>47.86896442044697</v>
      </c>
      <c r="G884">
        <f t="shared" si="26"/>
        <v>308</v>
      </c>
    </row>
    <row r="885" spans="1:7" ht="12.75">
      <c r="A885">
        <v>881</v>
      </c>
      <c r="B885">
        <f>Params!$C$16*A885/1000</f>
        <v>308.35</v>
      </c>
      <c r="C885">
        <f>(Params!$C$14*(Params!$C$16-B885)/Params!$C$16)+$B$1*(1-((2*B885-Params!$C$16)/Params!$C$16)^2)</f>
        <v>2.5792641777777763</v>
      </c>
      <c r="D885">
        <f t="shared" si="27"/>
        <v>39.5400268307496</v>
      </c>
      <c r="E885">
        <f>VLOOKUP(B885*Params!$C$18*0.01,$B$4:$D$1004,3)</f>
        <v>1.1096981769461267</v>
      </c>
      <c r="F885">
        <f>(D885-E885)/(Params!$C$17*0.01)</f>
        <v>48.03791081725434</v>
      </c>
      <c r="G885">
        <f t="shared" si="26"/>
        <v>308.35</v>
      </c>
    </row>
    <row r="886" spans="1:7" ht="12.75">
      <c r="A886">
        <v>882</v>
      </c>
      <c r="B886">
        <f>Params!$C$16*A886/1000</f>
        <v>308.7</v>
      </c>
      <c r="C886">
        <f>(Params!$C$14*(Params!$C$16-B886)/Params!$C$16)+$B$1*(1-((2*B886-Params!$C$16)/Params!$C$16)^2)</f>
        <v>2.5586176000000007</v>
      </c>
      <c r="D886">
        <f t="shared" si="27"/>
        <v>39.67626974763172</v>
      </c>
      <c r="E886">
        <f>VLOOKUP(B886*Params!$C$18*0.01,$B$4:$D$1004,3)</f>
        <v>1.1096981769461267</v>
      </c>
      <c r="F886">
        <f>(D886-E886)/(Params!$C$17*0.01)</f>
        <v>48.208214463356995</v>
      </c>
      <c r="G886">
        <f t="shared" si="26"/>
        <v>308.7</v>
      </c>
    </row>
    <row r="887" spans="1:7" ht="12.75">
      <c r="A887">
        <v>883</v>
      </c>
      <c r="B887">
        <f>Params!$C$16*A887/1000</f>
        <v>309.05</v>
      </c>
      <c r="C887">
        <f>(Params!$C$14*(Params!$C$16-B887)/Params!$C$16)+$B$1*(1-((2*B887-Params!$C$16)/Params!$C$16)^2)</f>
        <v>2.5379535999999994</v>
      </c>
      <c r="D887">
        <f t="shared" si="27"/>
        <v>39.813616990028734</v>
      </c>
      <c r="E887">
        <f>VLOOKUP(B887*Params!$C$18*0.01,$B$4:$D$1004,3)</f>
        <v>1.1096981769461267</v>
      </c>
      <c r="F887">
        <f>(D887-E887)/(Params!$C$17*0.01)</f>
        <v>48.37989851635326</v>
      </c>
      <c r="G887">
        <f t="shared" si="26"/>
        <v>309.05</v>
      </c>
    </row>
    <row r="888" spans="1:7" ht="12.75">
      <c r="A888">
        <v>884</v>
      </c>
      <c r="B888">
        <f>Params!$C$16*A888/1000</f>
        <v>309.4</v>
      </c>
      <c r="C888">
        <f>(Params!$C$14*(Params!$C$16-B888)/Params!$C$16)+$B$1*(1-((2*B888-Params!$C$16)/Params!$C$16)^2)</f>
        <v>2.517272177777779</v>
      </c>
      <c r="D888">
        <f t="shared" si="27"/>
        <v>39.95208756103212</v>
      </c>
      <c r="E888">
        <f>VLOOKUP(B888*Params!$C$18*0.01,$B$4:$D$1004,3)</f>
        <v>1.1096981769461267</v>
      </c>
      <c r="F888">
        <f>(D888-E888)/(Params!$C$17*0.01)</f>
        <v>48.55298673010749</v>
      </c>
      <c r="G888">
        <f t="shared" si="26"/>
        <v>309.4</v>
      </c>
    </row>
    <row r="889" spans="1:7" ht="12.75">
      <c r="A889">
        <v>885</v>
      </c>
      <c r="B889">
        <f>Params!$C$16*A889/1000</f>
        <v>309.75</v>
      </c>
      <c r="C889">
        <f>(Params!$C$14*(Params!$C$16-B889)/Params!$C$16)+$B$1*(1-((2*B889-Params!$C$16)/Params!$C$16)^2)</f>
        <v>2.4965733333333335</v>
      </c>
      <c r="D889">
        <f t="shared" si="27"/>
        <v>40.09170095726637</v>
      </c>
      <c r="E889">
        <f>VLOOKUP(B889*Params!$C$18*0.01,$B$4:$D$1004,3)</f>
        <v>1.1096981769461267</v>
      </c>
      <c r="F889">
        <f>(D889-E889)/(Params!$C$17*0.01)</f>
        <v>48.727503475400304</v>
      </c>
      <c r="G889">
        <f t="shared" si="26"/>
        <v>309.75</v>
      </c>
    </row>
    <row r="890" spans="1:7" ht="12.75">
      <c r="A890">
        <v>886</v>
      </c>
      <c r="B890">
        <f>Params!$C$16*A890/1000</f>
        <v>310.1</v>
      </c>
      <c r="C890">
        <f>(Params!$C$14*(Params!$C$16-B890)/Params!$C$16)+$B$1*(1-((2*B890-Params!$C$16)/Params!$C$16)^2)</f>
        <v>2.4758570666666655</v>
      </c>
      <c r="D890">
        <f t="shared" si="27"/>
        <v>40.23247718613023</v>
      </c>
      <c r="E890">
        <f>VLOOKUP(B890*Params!$C$18*0.01,$B$4:$D$1004,3)</f>
        <v>1.1096981769461267</v>
      </c>
      <c r="F890">
        <f>(D890-E890)/(Params!$C$17*0.01)</f>
        <v>48.90347376148013</v>
      </c>
      <c r="G890">
        <f t="shared" si="26"/>
        <v>310.1</v>
      </c>
    </row>
    <row r="891" spans="1:7" ht="12.75">
      <c r="A891">
        <v>887</v>
      </c>
      <c r="B891">
        <f>Params!$C$16*A891/1000</f>
        <v>310.45</v>
      </c>
      <c r="C891">
        <f>(Params!$C$14*(Params!$C$16-B891)/Params!$C$16)+$B$1*(1-((2*B891-Params!$C$16)/Params!$C$16)^2)</f>
        <v>2.4551233777777783</v>
      </c>
      <c r="D891">
        <f t="shared" si="27"/>
        <v>40.37443678379779</v>
      </c>
      <c r="E891">
        <f>VLOOKUP(B891*Params!$C$18*0.01,$B$4:$D$1004,3)</f>
        <v>1.1096981769461267</v>
      </c>
      <c r="F891">
        <f>(D891-E891)/(Params!$C$17*0.01)</f>
        <v>49.08092325856458</v>
      </c>
      <c r="G891">
        <f t="shared" si="26"/>
        <v>310.45</v>
      </c>
    </row>
    <row r="892" spans="1:7" ht="12.75">
      <c r="A892">
        <v>888</v>
      </c>
      <c r="B892">
        <f>Params!$C$16*A892/1000</f>
        <v>310.8</v>
      </c>
      <c r="C892">
        <f>(Params!$C$14*(Params!$C$16-B892)/Params!$C$16)+$B$1*(1-((2*B892-Params!$C$16)/Params!$C$16)^2)</f>
        <v>2.4343722666666663</v>
      </c>
      <c r="D892">
        <f t="shared" si="27"/>
        <v>40.5176008340195</v>
      </c>
      <c r="E892">
        <f>VLOOKUP(B892*Params!$C$18*0.01,$B$4:$D$1004,3)</f>
        <v>1.1096981769461267</v>
      </c>
      <c r="F892">
        <f>(D892-E892)/(Params!$C$17*0.01)</f>
        <v>49.25987832134171</v>
      </c>
      <c r="G892">
        <f t="shared" si="26"/>
        <v>310.8</v>
      </c>
    </row>
    <row r="893" spans="1:7" ht="12.75">
      <c r="A893">
        <v>889</v>
      </c>
      <c r="B893">
        <f>Params!$C$16*A893/1000</f>
        <v>311.15</v>
      </c>
      <c r="C893">
        <f>(Params!$C$14*(Params!$C$16-B893)/Params!$C$16)+$B$1*(1-((2*B893-Params!$C$16)/Params!$C$16)^2)</f>
        <v>2.4136037333333347</v>
      </c>
      <c r="D893">
        <f t="shared" si="27"/>
        <v>40.66199098776612</v>
      </c>
      <c r="E893">
        <f>VLOOKUP(B893*Params!$C$18*0.01,$B$4:$D$1004,3)</f>
        <v>1.1096981769461267</v>
      </c>
      <c r="F893">
        <f>(D893-E893)/(Params!$C$17*0.01)</f>
        <v>49.44036601352499</v>
      </c>
      <c r="G893">
        <f t="shared" si="26"/>
        <v>311.15</v>
      </c>
    </row>
    <row r="894" spans="1:7" ht="12.75">
      <c r="A894">
        <v>890</v>
      </c>
      <c r="B894">
        <f>Params!$C$16*A894/1000</f>
        <v>311.5</v>
      </c>
      <c r="C894">
        <f>(Params!$C$14*(Params!$C$16-B894)/Params!$C$16)+$B$1*(1-((2*B894-Params!$C$16)/Params!$C$16)^2)</f>
        <v>2.3928177777777777</v>
      </c>
      <c r="D894">
        <f t="shared" si="27"/>
        <v>40.80762948376191</v>
      </c>
      <c r="E894">
        <f>VLOOKUP(B894*Params!$C$18*0.01,$B$4:$D$1004,3)</f>
        <v>1.1096981769461267</v>
      </c>
      <c r="F894">
        <f>(D894-E894)/(Params!$C$17*0.01)</f>
        <v>49.622414133519726</v>
      </c>
      <c r="G894">
        <f t="shared" si="26"/>
        <v>311.5</v>
      </c>
    </row>
    <row r="895" spans="1:7" ht="12.75">
      <c r="A895">
        <v>891</v>
      </c>
      <c r="B895">
        <f>Params!$C$16*A895/1000</f>
        <v>311.85</v>
      </c>
      <c r="C895">
        <f>(Params!$C$14*(Params!$C$16-B895)/Params!$C$16)+$B$1*(1-((2*B895-Params!$C$16)/Params!$C$16)^2)</f>
        <v>2.3720143999999985</v>
      </c>
      <c r="D895">
        <f t="shared" si="27"/>
        <v>40.95453916995499</v>
      </c>
      <c r="E895">
        <f>VLOOKUP(B895*Params!$C$18*0.01,$B$4:$D$1004,3)</f>
        <v>1.1096981769461267</v>
      </c>
      <c r="F895">
        <f>(D895-E895)/(Params!$C$17*0.01)</f>
        <v>49.80605124126108</v>
      </c>
      <c r="G895">
        <f t="shared" si="26"/>
        <v>311.85</v>
      </c>
    </row>
    <row r="896" spans="1:7" ht="12.75">
      <c r="A896">
        <v>892</v>
      </c>
      <c r="B896">
        <f>Params!$C$16*A896/1000</f>
        <v>312.2</v>
      </c>
      <c r="C896">
        <f>(Params!$C$14*(Params!$C$16-B896)/Params!$C$16)+$B$1*(1-((2*B896-Params!$C$16)/Params!$C$16)^2)</f>
        <v>2.3511936000000007</v>
      </c>
      <c r="D896">
        <f t="shared" si="27"/>
        <v>41.10274352597741</v>
      </c>
      <c r="E896">
        <f>VLOOKUP(B896*Params!$C$18*0.01,$B$4:$D$1004,3)</f>
        <v>1.1096981769461267</v>
      </c>
      <c r="F896">
        <f>(D896-E896)/(Params!$C$17*0.01)</f>
        <v>49.9913066862891</v>
      </c>
      <c r="G896">
        <f t="shared" si="26"/>
        <v>312.2</v>
      </c>
    </row>
    <row r="897" spans="1:7" ht="12.75">
      <c r="A897">
        <v>893</v>
      </c>
      <c r="B897">
        <f>Params!$C$16*A897/1000</f>
        <v>312.55</v>
      </c>
      <c r="C897">
        <f>(Params!$C$14*(Params!$C$16-B897)/Params!$C$16)+$B$1*(1-((2*B897-Params!$C$16)/Params!$C$16)^2)</f>
        <v>2.330355377777777</v>
      </c>
      <c r="D897">
        <f t="shared" si="27"/>
        <v>41.252266686649826</v>
      </c>
      <c r="E897">
        <f>VLOOKUP(B897*Params!$C$18*0.01,$B$4:$D$1004,3)</f>
        <v>1.1096981769461267</v>
      </c>
      <c r="F897">
        <f>(D897-E897)/(Params!$C$17*0.01)</f>
        <v>50.178210637129624</v>
      </c>
      <c r="G897">
        <f t="shared" si="26"/>
        <v>312.55</v>
      </c>
    </row>
    <row r="898" spans="1:7" ht="12.75">
      <c r="A898">
        <v>894</v>
      </c>
      <c r="B898">
        <f>Params!$C$16*A898/1000</f>
        <v>312.9</v>
      </c>
      <c r="C898">
        <f>(Params!$C$14*(Params!$C$16-B898)/Params!$C$16)+$B$1*(1-((2*B898-Params!$C$16)/Params!$C$16)^2)</f>
        <v>2.3094997333333342</v>
      </c>
      <c r="D898">
        <f t="shared" si="27"/>
        <v>41.40313346658949</v>
      </c>
      <c r="E898">
        <f>VLOOKUP(B898*Params!$C$18*0.01,$B$4:$D$1004,3)</f>
        <v>1.1096981769461267</v>
      </c>
      <c r="F898">
        <f>(D898-E898)/(Params!$C$17*0.01)</f>
        <v>50.3667941120542</v>
      </c>
      <c r="G898">
        <f t="shared" si="26"/>
        <v>312.9</v>
      </c>
    </row>
    <row r="899" spans="1:7" ht="12.75">
      <c r="A899">
        <v>895</v>
      </c>
      <c r="B899">
        <f>Params!$C$16*A899/1000</f>
        <v>313.25</v>
      </c>
      <c r="C899">
        <f>(Params!$C$14*(Params!$C$16-B899)/Params!$C$16)+$B$1*(1-((2*B899-Params!$C$16)/Params!$C$16)^2)</f>
        <v>2.2886266666666666</v>
      </c>
      <c r="D899">
        <f t="shared" si="27"/>
        <v>41.55536938598484</v>
      </c>
      <c r="E899">
        <f>VLOOKUP(B899*Params!$C$18*0.01,$B$4:$D$1004,3)</f>
        <v>1.1096981769461267</v>
      </c>
      <c r="F899">
        <f>(D899-E899)/(Params!$C$17*0.01)</f>
        <v>50.55708901129839</v>
      </c>
      <c r="G899">
        <f t="shared" si="26"/>
        <v>313.25</v>
      </c>
    </row>
    <row r="900" spans="1:7" ht="12.75">
      <c r="A900">
        <v>896</v>
      </c>
      <c r="B900">
        <f>Params!$C$16*A900/1000</f>
        <v>313.6</v>
      </c>
      <c r="C900">
        <f>(Params!$C$14*(Params!$C$16-B900)/Params!$C$16)+$B$1*(1-((2*B900-Params!$C$16)/Params!$C$16)^2)</f>
        <v>2.2677361777777763</v>
      </c>
      <c r="D900">
        <f t="shared" si="27"/>
        <v>41.70900069760295</v>
      </c>
      <c r="E900">
        <f>VLOOKUP(B900*Params!$C$18*0.01,$B$4:$D$1004,3)</f>
        <v>1.1096981769461267</v>
      </c>
      <c r="F900">
        <f>(D900-E900)/(Params!$C$17*0.01)</f>
        <v>50.74912815082103</v>
      </c>
      <c r="G900">
        <f t="shared" si="26"/>
        <v>313.6</v>
      </c>
    </row>
    <row r="901" spans="1:7" ht="12.75">
      <c r="A901">
        <v>897</v>
      </c>
      <c r="B901">
        <f>Params!$C$16*A901/1000</f>
        <v>313.95</v>
      </c>
      <c r="C901">
        <f>(Params!$C$14*(Params!$C$16-B901)/Params!$C$16)+$B$1*(1-((2*B901-Params!$C$16)/Params!$C$16)^2)</f>
        <v>2.2468282666666672</v>
      </c>
      <c r="D901">
        <f t="shared" si="27"/>
        <v>41.864054415101954</v>
      </c>
      <c r="E901">
        <f>VLOOKUP(B901*Params!$C$18*0.01,$B$4:$D$1004,3)</f>
        <v>1.1096981769461267</v>
      </c>
      <c r="F901">
        <f>(D901-E901)/(Params!$C$17*0.01)</f>
        <v>50.942945297694784</v>
      </c>
      <c r="G901">
        <f aca="true" t="shared" si="28" ref="G901:G964">B901</f>
        <v>313.95</v>
      </c>
    </row>
    <row r="902" spans="1:7" ht="12.75">
      <c r="A902">
        <v>898</v>
      </c>
      <c r="B902">
        <f>Params!$C$16*A902/1000</f>
        <v>314.3</v>
      </c>
      <c r="C902">
        <f>(Params!$C$14*(Params!$C$16-B902)/Params!$C$16)+$B$1*(1-((2*B902-Params!$C$16)/Params!$C$16)^2)</f>
        <v>2.2259029333333324</v>
      </c>
      <c r="D902">
        <f aca="true" t="shared" si="29" ref="D902:D965">D901+(B902-B901)/(0.5*(C901+C902))</f>
        <v>42.020558342724534</v>
      </c>
      <c r="E902">
        <f>VLOOKUP(B902*Params!$C$18*0.01,$B$4:$D$1004,3)</f>
        <v>1.1096981769461267</v>
      </c>
      <c r="F902">
        <f>(D902-E902)/(Params!$C$17*0.01)</f>
        <v>51.138575207223006</v>
      </c>
      <c r="G902">
        <f t="shared" si="28"/>
        <v>314.3</v>
      </c>
    </row>
    <row r="903" spans="1:7" ht="12.75">
      <c r="A903">
        <v>899</v>
      </c>
      <c r="B903">
        <f>Params!$C$16*A903/1000</f>
        <v>314.65</v>
      </c>
      <c r="C903">
        <f>(Params!$C$14*(Params!$C$16-B903)/Params!$C$16)+$B$1*(1-((2*B903-Params!$C$16)/Params!$C$16)^2)</f>
        <v>2.204960177777779</v>
      </c>
      <c r="D903">
        <f t="shared" si="29"/>
        <v>42.17854110645392</v>
      </c>
      <c r="E903">
        <f>VLOOKUP(B903*Params!$C$18*0.01,$B$4:$D$1004,3)</f>
        <v>1.1096981769461267</v>
      </c>
      <c r="F903">
        <f>(D903-E903)/(Params!$C$17*0.01)</f>
        <v>51.33605366188474</v>
      </c>
      <c r="G903">
        <f t="shared" si="28"/>
        <v>314.65</v>
      </c>
    </row>
    <row r="904" spans="1:7" ht="12.75">
      <c r="A904">
        <v>900</v>
      </c>
      <c r="B904">
        <f>Params!$C$16*A904/1000</f>
        <v>315</v>
      </c>
      <c r="C904">
        <f>(Params!$C$14*(Params!$C$16-B904)/Params!$C$16)+$B$1*(1-((2*B904-Params!$C$16)/Params!$C$16)^2)</f>
        <v>2.1839999999999997</v>
      </c>
      <c r="D904">
        <f t="shared" si="29"/>
        <v>42.33803218672033</v>
      </c>
      <c r="E904">
        <f>VLOOKUP(B904*Params!$C$18*0.01,$B$4:$D$1004,3)</f>
        <v>1.135157551185033</v>
      </c>
      <c r="F904">
        <f>(D904-E904)/(Params!$C$17*0.01)</f>
        <v>51.503593294419126</v>
      </c>
      <c r="G904">
        <f t="shared" si="28"/>
        <v>315</v>
      </c>
    </row>
    <row r="905" spans="1:7" ht="12.75">
      <c r="A905">
        <v>901</v>
      </c>
      <c r="B905">
        <f>Params!$C$16*A905/1000</f>
        <v>315.35</v>
      </c>
      <c r="C905">
        <f>(Params!$C$14*(Params!$C$16-B905)/Params!$C$16)+$B$1*(1-((2*B905-Params!$C$16)/Params!$C$16)^2)</f>
        <v>2.1630223999999982</v>
      </c>
      <c r="D905">
        <f t="shared" si="29"/>
        <v>42.49906195275054</v>
      </c>
      <c r="E905">
        <f>VLOOKUP(B905*Params!$C$18*0.01,$B$4:$D$1004,3)</f>
        <v>1.135157551185033</v>
      </c>
      <c r="F905">
        <f>(D905-E905)/(Params!$C$17*0.01)</f>
        <v>51.70488050195688</v>
      </c>
      <c r="G905">
        <f t="shared" si="28"/>
        <v>315.35</v>
      </c>
    </row>
    <row r="906" spans="1:7" ht="12.75">
      <c r="A906">
        <v>902</v>
      </c>
      <c r="B906">
        <f>Params!$C$16*A906/1000</f>
        <v>315.7</v>
      </c>
      <c r="C906">
        <f>(Params!$C$14*(Params!$C$16-B906)/Params!$C$16)+$B$1*(1-((2*B906-Params!$C$16)/Params!$C$16)^2)</f>
        <v>2.1420273777777785</v>
      </c>
      <c r="D906">
        <f t="shared" si="29"/>
        <v>42.66166169866132</v>
      </c>
      <c r="E906">
        <f>VLOOKUP(B906*Params!$C$18*0.01,$B$4:$D$1004,3)</f>
        <v>1.135157551185033</v>
      </c>
      <c r="F906">
        <f>(D906-E906)/(Params!$C$17*0.01)</f>
        <v>51.90813018434536</v>
      </c>
      <c r="G906">
        <f t="shared" si="28"/>
        <v>315.7</v>
      </c>
    </row>
    <row r="907" spans="1:7" ht="12.75">
      <c r="A907">
        <v>903</v>
      </c>
      <c r="B907">
        <f>Params!$C$16*A907/1000</f>
        <v>316.05</v>
      </c>
      <c r="C907">
        <f>(Params!$C$14*(Params!$C$16-B907)/Params!$C$16)+$B$1*(1-((2*B907-Params!$C$16)/Params!$C$16)^2)</f>
        <v>2.1210149333333326</v>
      </c>
      <c r="D907">
        <f t="shared" si="29"/>
        <v>42.82586368140392</v>
      </c>
      <c r="E907">
        <f>VLOOKUP(B907*Params!$C$18*0.01,$B$4:$D$1004,3)</f>
        <v>1.135157551185033</v>
      </c>
      <c r="F907">
        <f>(D907-E907)/(Params!$C$17*0.01)</f>
        <v>52.11338266277361</v>
      </c>
      <c r="G907">
        <f t="shared" si="28"/>
        <v>316.05</v>
      </c>
    </row>
    <row r="908" spans="1:7" ht="12.75">
      <c r="A908">
        <v>904</v>
      </c>
      <c r="B908">
        <f>Params!$C$16*A908/1000</f>
        <v>316.4</v>
      </c>
      <c r="C908">
        <f>(Params!$C$14*(Params!$C$16-B908)/Params!$C$16)+$B$1*(1-((2*B908-Params!$C$16)/Params!$C$16)^2)</f>
        <v>2.099985066666668</v>
      </c>
      <c r="D908">
        <f t="shared" si="29"/>
        <v>42.991701160674225</v>
      </c>
      <c r="E908">
        <f>VLOOKUP(B908*Params!$C$18*0.01,$B$4:$D$1004,3)</f>
        <v>1.135157551185033</v>
      </c>
      <c r="F908">
        <f>(D908-E908)/(Params!$C$17*0.01)</f>
        <v>52.32067951186149</v>
      </c>
      <c r="G908">
        <f t="shared" si="28"/>
        <v>316.4</v>
      </c>
    </row>
    <row r="909" spans="1:7" ht="12.75">
      <c r="A909">
        <v>905</v>
      </c>
      <c r="B909">
        <f>Params!$C$16*A909/1000</f>
        <v>316.75</v>
      </c>
      <c r="C909">
        <f>(Params!$C$14*(Params!$C$16-B909)/Params!$C$16)+$B$1*(1-((2*B909-Params!$C$16)/Params!$C$16)^2)</f>
        <v>2.0789377777777776</v>
      </c>
      <c r="D909">
        <f t="shared" si="29"/>
        <v>43.15920844091287</v>
      </c>
      <c r="E909">
        <f>VLOOKUP(B909*Params!$C$18*0.01,$B$4:$D$1004,3)</f>
        <v>1.135157551185033</v>
      </c>
      <c r="F909">
        <f>(D909-E909)/(Params!$C$17*0.01)</f>
        <v>52.53006361215979</v>
      </c>
      <c r="G909">
        <f t="shared" si="28"/>
        <v>316.75</v>
      </c>
    </row>
    <row r="910" spans="1:7" ht="12.75">
      <c r="A910">
        <v>906</v>
      </c>
      <c r="B910">
        <f>Params!$C$16*A910/1000</f>
        <v>317.1</v>
      </c>
      <c r="C910">
        <f>(Params!$C$14*(Params!$C$16-B910)/Params!$C$16)+$B$1*(1-((2*B910-Params!$C$16)/Params!$C$16)^2)</f>
        <v>2.0578730666666654</v>
      </c>
      <c r="D910">
        <f t="shared" si="29"/>
        <v>43.328420915527246</v>
      </c>
      <c r="E910">
        <f>VLOOKUP(B910*Params!$C$18*0.01,$B$4:$D$1004,3)</f>
        <v>1.135157551185033</v>
      </c>
      <c r="F910">
        <f>(D910-E910)/(Params!$C$17*0.01)</f>
        <v>52.74157920542777</v>
      </c>
      <c r="G910">
        <f t="shared" si="28"/>
        <v>317.1</v>
      </c>
    </row>
    <row r="911" spans="1:7" ht="12.75">
      <c r="A911">
        <v>907</v>
      </c>
      <c r="B911">
        <f>Params!$C$16*A911/1000</f>
        <v>317.45</v>
      </c>
      <c r="C911">
        <f>(Params!$C$14*(Params!$C$16-B911)/Params!$C$16)+$B$1*(1-((2*B911-Params!$C$16)/Params!$C$16)^2)</f>
        <v>2.036790933333334</v>
      </c>
      <c r="D911">
        <f t="shared" si="29"/>
        <v>43.499375113478514</v>
      </c>
      <c r="E911">
        <f>VLOOKUP(B911*Params!$C$18*0.01,$B$4:$D$1004,3)</f>
        <v>1.135157551185033</v>
      </c>
      <c r="F911">
        <f>(D911-E911)/(Params!$C$17*0.01)</f>
        <v>52.95527195286685</v>
      </c>
      <c r="G911">
        <f t="shared" si="28"/>
        <v>317.45</v>
      </c>
    </row>
    <row r="912" spans="1:7" ht="12.75">
      <c r="A912">
        <v>908</v>
      </c>
      <c r="B912">
        <f>Params!$C$16*A912/1000</f>
        <v>317.8</v>
      </c>
      <c r="C912">
        <f>(Params!$C$14*(Params!$C$16-B912)/Params!$C$16)+$B$1*(1-((2*B912-Params!$C$16)/Params!$C$16)^2)</f>
        <v>2.015691377777777</v>
      </c>
      <c r="D912">
        <f t="shared" si="29"/>
        <v>43.672108748386876</v>
      </c>
      <c r="E912">
        <f>VLOOKUP(B912*Params!$C$18*0.01,$B$4:$D$1004,3)</f>
        <v>1.135157551185033</v>
      </c>
      <c r="F912">
        <f>(D912-E912)/(Params!$C$17*0.01)</f>
        <v>53.1711889965023</v>
      </c>
      <c r="G912">
        <f t="shared" si="28"/>
        <v>317.8</v>
      </c>
    </row>
    <row r="913" spans="1:7" ht="12.75">
      <c r="A913">
        <v>909</v>
      </c>
      <c r="B913">
        <f>Params!$C$16*A913/1000</f>
        <v>318.15</v>
      </c>
      <c r="C913">
        <f>(Params!$C$14*(Params!$C$16-B913)/Params!$C$16)+$B$1*(1-((2*B913-Params!$C$16)/Params!$C$16)^2)</f>
        <v>1.9945744000000014</v>
      </c>
      <c r="D913">
        <f t="shared" si="29"/>
        <v>43.8466607703199</v>
      </c>
      <c r="E913">
        <f>VLOOKUP(B913*Params!$C$18*0.01,$B$4:$D$1004,3)</f>
        <v>1.135157551185033</v>
      </c>
      <c r="F913">
        <f>(D913-E913)/(Params!$C$17*0.01)</f>
        <v>53.389379023918586</v>
      </c>
      <c r="G913">
        <f t="shared" si="28"/>
        <v>318.15</v>
      </c>
    </row>
    <row r="914" spans="1:7" ht="12.75">
      <c r="A914">
        <v>910</v>
      </c>
      <c r="B914">
        <f>Params!$C$16*A914/1000</f>
        <v>318.5</v>
      </c>
      <c r="C914">
        <f>(Params!$C$14*(Params!$C$16-B914)/Params!$C$16)+$B$1*(1-((2*B914-Params!$C$16)/Params!$C$16)^2)</f>
        <v>1.97344</v>
      </c>
      <c r="D914">
        <f t="shared" si="29"/>
        <v>44.023071420442555</v>
      </c>
      <c r="E914">
        <f>VLOOKUP(B914*Params!$C$18*0.01,$B$4:$D$1004,3)</f>
        <v>1.135157551185033</v>
      </c>
      <c r="F914">
        <f>(D914-E914)/(Params!$C$17*0.01)</f>
        <v>53.6098923365719</v>
      </c>
      <c r="G914">
        <f t="shared" si="28"/>
        <v>318.5</v>
      </c>
    </row>
    <row r="915" spans="1:7" ht="12.75">
      <c r="A915">
        <v>911</v>
      </c>
      <c r="B915">
        <f>Params!$C$16*A915/1000</f>
        <v>318.85</v>
      </c>
      <c r="C915">
        <f>(Params!$C$14*(Params!$C$16-B915)/Params!$C$16)+$B$1*(1-((2*B915-Params!$C$16)/Params!$C$16)^2)</f>
        <v>1.9522881777777763</v>
      </c>
      <c r="D915">
        <f t="shared" si="29"/>
        <v>44.20138228871981</v>
      </c>
      <c r="E915">
        <f>VLOOKUP(B915*Params!$C$18*0.01,$B$4:$D$1004,3)</f>
        <v>1.135157551185033</v>
      </c>
      <c r="F915">
        <f>(D915-E915)/(Params!$C$17*0.01)</f>
        <v>53.83278092191848</v>
      </c>
      <c r="G915">
        <f t="shared" si="28"/>
        <v>318.85</v>
      </c>
    </row>
    <row r="916" spans="1:7" ht="12.75">
      <c r="A916">
        <v>912</v>
      </c>
      <c r="B916">
        <f>Params!$C$16*A916/1000</f>
        <v>319.2</v>
      </c>
      <c r="C916">
        <f>(Params!$C$14*(Params!$C$16-B916)/Params!$C$16)+$B$1*(1-((2*B916-Params!$C$16)/Params!$C$16)^2)</f>
        <v>1.9311189333333338</v>
      </c>
      <c r="D916">
        <f t="shared" si="29"/>
        <v>44.38163637487965</v>
      </c>
      <c r="E916">
        <f>VLOOKUP(B916*Params!$C$18*0.01,$B$4:$D$1004,3)</f>
        <v>1.135157551185033</v>
      </c>
      <c r="F916">
        <f>(D916-E916)/(Params!$C$17*0.01)</f>
        <v>54.05809852961827</v>
      </c>
      <c r="G916">
        <f t="shared" si="28"/>
        <v>319.2</v>
      </c>
    </row>
    <row r="917" spans="1:7" ht="12.75">
      <c r="A917">
        <v>913</v>
      </c>
      <c r="B917">
        <f>Params!$C$16*A917/1000</f>
        <v>319.55</v>
      </c>
      <c r="C917">
        <f>(Params!$C$14*(Params!$C$16-B917)/Params!$C$16)+$B$1*(1-((2*B917-Params!$C$16)/Params!$C$16)^2)</f>
        <v>1.909932266666666</v>
      </c>
      <c r="D917">
        <f t="shared" si="29"/>
        <v>44.5638781528596</v>
      </c>
      <c r="E917">
        <f>VLOOKUP(B917*Params!$C$18*0.01,$B$4:$D$1004,3)</f>
        <v>1.135157551185033</v>
      </c>
      <c r="F917">
        <f>(D917-E917)/(Params!$C$17*0.01)</f>
        <v>54.28590075209321</v>
      </c>
      <c r="G917">
        <f t="shared" si="28"/>
        <v>319.55</v>
      </c>
    </row>
    <row r="918" spans="1:7" ht="12.75">
      <c r="A918">
        <v>914</v>
      </c>
      <c r="B918">
        <f>Params!$C$16*A918/1000</f>
        <v>319.9</v>
      </c>
      <c r="C918">
        <f>(Params!$C$14*(Params!$C$16-B918)/Params!$C$16)+$B$1*(1-((2*B918-Params!$C$16)/Params!$C$16)^2)</f>
        <v>1.8887281777777791</v>
      </c>
      <c r="D918">
        <f t="shared" si="29"/>
        <v>44.748153638978316</v>
      </c>
      <c r="E918">
        <f>VLOOKUP(B918*Params!$C$18*0.01,$B$4:$D$1004,3)</f>
        <v>1.135157551185033</v>
      </c>
      <c r="F918">
        <f>(D918-E918)/(Params!$C$17*0.01)</f>
        <v>54.516245109741604</v>
      </c>
      <c r="G918">
        <f t="shared" si="28"/>
        <v>319.9</v>
      </c>
    </row>
    <row r="919" spans="1:7" ht="12.75">
      <c r="A919">
        <v>915</v>
      </c>
      <c r="B919">
        <f>Params!$C$16*A919/1000</f>
        <v>320.25</v>
      </c>
      <c r="C919">
        <f>(Params!$C$14*(Params!$C$16-B919)/Params!$C$16)+$B$1*(1-((2*B919-Params!$C$16)/Params!$C$16)^2)</f>
        <v>1.8675066666666666</v>
      </c>
      <c r="D919">
        <f t="shared" si="29"/>
        <v>44.934510464094124</v>
      </c>
      <c r="E919">
        <f>VLOOKUP(B919*Params!$C$18*0.01,$B$4:$D$1004,3)</f>
        <v>1.135157551185033</v>
      </c>
      <c r="F919">
        <f>(D919-E919)/(Params!$C$17*0.01)</f>
        <v>54.749191141136365</v>
      </c>
      <c r="G919">
        <f t="shared" si="28"/>
        <v>320.25</v>
      </c>
    </row>
    <row r="920" spans="1:7" ht="12.75">
      <c r="A920">
        <v>916</v>
      </c>
      <c r="B920">
        <f>Params!$C$16*A920/1000</f>
        <v>320.6</v>
      </c>
      <c r="C920">
        <f>(Params!$C$14*(Params!$C$16-B920)/Params!$C$16)+$B$1*(1-((2*B920-Params!$C$16)/Params!$C$16)^2)</f>
        <v>1.8462677333333317</v>
      </c>
      <c r="D920">
        <f t="shared" si="29"/>
        <v>45.12299795003297</v>
      </c>
      <c r="E920">
        <f>VLOOKUP(B920*Params!$C$18*0.01,$B$4:$D$1004,3)</f>
        <v>1.135157551185033</v>
      </c>
      <c r="F920">
        <f>(D920-E920)/(Params!$C$17*0.01)</f>
        <v>54.98480049855992</v>
      </c>
      <c r="G920">
        <f t="shared" si="28"/>
        <v>320.6</v>
      </c>
    </row>
    <row r="921" spans="1:7" ht="12.75">
      <c r="A921">
        <v>917</v>
      </c>
      <c r="B921">
        <f>Params!$C$16*A921/1000</f>
        <v>320.95</v>
      </c>
      <c r="C921">
        <f>(Params!$C$14*(Params!$C$16-B921)/Params!$C$16)+$B$1*(1-((2*B921-Params!$C$16)/Params!$C$16)^2)</f>
        <v>1.8250113777777783</v>
      </c>
      <c r="D921">
        <f t="shared" si="29"/>
        <v>45.31366719059313</v>
      </c>
      <c r="E921">
        <f>VLOOKUP(B921*Params!$C$18*0.01,$B$4:$D$1004,3)</f>
        <v>1.135157551185033</v>
      </c>
      <c r="F921">
        <f>(D921-E921)/(Params!$C$17*0.01)</f>
        <v>55.22313704926012</v>
      </c>
      <c r="G921">
        <f t="shared" si="28"/>
        <v>320.95</v>
      </c>
    </row>
    <row r="922" spans="1:7" ht="12.75">
      <c r="A922">
        <v>918</v>
      </c>
      <c r="B922">
        <f>Params!$C$16*A922/1000</f>
        <v>321.3</v>
      </c>
      <c r="C922">
        <f>(Params!$C$14*(Params!$C$16-B922)/Params!$C$16)+$B$1*(1-((2*B922-Params!$C$16)/Params!$C$16)^2)</f>
        <v>1.8037375999999994</v>
      </c>
      <c r="D922">
        <f t="shared" si="29"/>
        <v>45.50657113745934</v>
      </c>
      <c r="E922">
        <f>VLOOKUP(B922*Params!$C$18*0.01,$B$4:$D$1004,3)</f>
        <v>1.135157551185033</v>
      </c>
      <c r="F922">
        <f>(D922-E922)/(Params!$C$17*0.01)</f>
        <v>55.46426698284288</v>
      </c>
      <c r="G922">
        <f t="shared" si="28"/>
        <v>321.3</v>
      </c>
    </row>
    <row r="923" spans="1:7" ht="12.75">
      <c r="A923">
        <v>919</v>
      </c>
      <c r="B923">
        <f>Params!$C$16*A923/1000</f>
        <v>321.65</v>
      </c>
      <c r="C923">
        <f>(Params!$C$14*(Params!$C$16-B923)/Params!$C$16)+$B$1*(1-((2*B923-Params!$C$16)/Params!$C$16)^2)</f>
        <v>1.7824464000000013</v>
      </c>
      <c r="D923">
        <f t="shared" si="29"/>
        <v>45.701764691387396</v>
      </c>
      <c r="E923">
        <f>VLOOKUP(B923*Params!$C$18*0.01,$B$4:$D$1004,3)</f>
        <v>1.135157551185033</v>
      </c>
      <c r="F923">
        <f>(D923-E923)/(Params!$C$17*0.01)</f>
        <v>55.708258925252956</v>
      </c>
      <c r="G923">
        <f t="shared" si="28"/>
        <v>321.65</v>
      </c>
    </row>
    <row r="924" spans="1:7" ht="12.75">
      <c r="A924">
        <v>920</v>
      </c>
      <c r="B924">
        <f>Params!$C$16*A924/1000</f>
        <v>322</v>
      </c>
      <c r="C924">
        <f>(Params!$C$14*(Params!$C$16-B924)/Params!$C$16)+$B$1*(1-((2*B924-Params!$C$16)/Params!$C$16)^2)</f>
        <v>1.761137777777778</v>
      </c>
      <c r="D924">
        <f t="shared" si="29"/>
        <v>45.89930479905291</v>
      </c>
      <c r="E924">
        <f>VLOOKUP(B924*Params!$C$18*0.01,$B$4:$D$1004,3)</f>
        <v>1.16062817703295</v>
      </c>
      <c r="F924">
        <f>(D924-E924)/(Params!$C$17*0.01)</f>
        <v>55.92334577752496</v>
      </c>
      <c r="G924">
        <f t="shared" si="28"/>
        <v>322</v>
      </c>
    </row>
    <row r="925" spans="1:7" ht="12.75">
      <c r="A925">
        <v>921</v>
      </c>
      <c r="B925">
        <f>Params!$C$16*A925/1000</f>
        <v>322.35</v>
      </c>
      <c r="C925">
        <f>(Params!$C$14*(Params!$C$16-B925)/Params!$C$16)+$B$1*(1-((2*B925-Params!$C$16)/Params!$C$16)^2)</f>
        <v>1.7398117333333318</v>
      </c>
      <c r="D925">
        <f t="shared" si="29"/>
        <v>46.099250555990686</v>
      </c>
      <c r="E925">
        <f>VLOOKUP(B925*Params!$C$18*0.01,$B$4:$D$1004,3)</f>
        <v>1.16062817703295</v>
      </c>
      <c r="F925">
        <f>(D925-E925)/(Params!$C$17*0.01)</f>
        <v>56.17327797369717</v>
      </c>
      <c r="G925">
        <f t="shared" si="28"/>
        <v>322.35</v>
      </c>
    </row>
    <row r="926" spans="1:7" ht="12.75">
      <c r="A926">
        <v>922</v>
      </c>
      <c r="B926">
        <f>Params!$C$16*A926/1000</f>
        <v>322.7</v>
      </c>
      <c r="C926">
        <f>(Params!$C$14*(Params!$C$16-B926)/Params!$C$16)+$B$1*(1-((2*B926-Params!$C$16)/Params!$C$16)^2)</f>
        <v>1.718468266666667</v>
      </c>
      <c r="D926">
        <f t="shared" si="29"/>
        <v>46.301663316091066</v>
      </c>
      <c r="E926">
        <f>VLOOKUP(B926*Params!$C$18*0.01,$B$4:$D$1004,3)</f>
        <v>1.16062817703295</v>
      </c>
      <c r="F926">
        <f>(D926-E926)/(Params!$C$17*0.01)</f>
        <v>56.42629392382265</v>
      </c>
      <c r="G926">
        <f t="shared" si="28"/>
        <v>322.7</v>
      </c>
    </row>
    <row r="927" spans="1:7" ht="12.75">
      <c r="A927">
        <v>923</v>
      </c>
      <c r="B927">
        <f>Params!$C$16*A927/1000</f>
        <v>323.05</v>
      </c>
      <c r="C927">
        <f>(Params!$C$14*(Params!$C$16-B927)/Params!$C$16)+$B$1*(1-((2*B927-Params!$C$16)/Params!$C$16)^2)</f>
        <v>1.697107377777777</v>
      </c>
      <c r="D927">
        <f t="shared" si="29"/>
        <v>46.50660680816058</v>
      </c>
      <c r="E927">
        <f>VLOOKUP(B927*Params!$C$18*0.01,$B$4:$D$1004,3)</f>
        <v>1.16062817703295</v>
      </c>
      <c r="F927">
        <f>(D927-E927)/(Params!$C$17*0.01)</f>
        <v>56.68247328890954</v>
      </c>
      <c r="G927">
        <f t="shared" si="28"/>
        <v>323.05</v>
      </c>
    </row>
    <row r="928" spans="1:7" ht="12.75">
      <c r="A928">
        <v>924</v>
      </c>
      <c r="B928">
        <f>Params!$C$16*A928/1000</f>
        <v>323.4</v>
      </c>
      <c r="C928">
        <f>(Params!$C$14*(Params!$C$16-B928)/Params!$C$16)+$B$1*(1-((2*B928-Params!$C$16)/Params!$C$16)^2)</f>
        <v>1.6757290666666682</v>
      </c>
      <c r="D928">
        <f t="shared" si="29"/>
        <v>46.71414726010065</v>
      </c>
      <c r="E928">
        <f>VLOOKUP(B928*Params!$C$18*0.01,$B$4:$D$1004,3)</f>
        <v>1.16062817703295</v>
      </c>
      <c r="F928">
        <f>(D928-E928)/(Params!$C$17*0.01)</f>
        <v>56.94189885383463</v>
      </c>
      <c r="G928">
        <f t="shared" si="28"/>
        <v>323.4</v>
      </c>
    </row>
    <row r="929" spans="1:7" ht="12.75">
      <c r="A929">
        <v>925</v>
      </c>
      <c r="B929">
        <f>Params!$C$16*A929/1000</f>
        <v>323.75</v>
      </c>
      <c r="C929">
        <f>(Params!$C$14*(Params!$C$16-B929)/Params!$C$16)+$B$1*(1-((2*B929-Params!$C$16)/Params!$C$16)^2)</f>
        <v>1.6543333333333337</v>
      </c>
      <c r="D929">
        <f t="shared" si="29"/>
        <v>46.92435353131048</v>
      </c>
      <c r="E929">
        <f>VLOOKUP(B929*Params!$C$18*0.01,$B$4:$D$1004,3)</f>
        <v>1.16062817703295</v>
      </c>
      <c r="F929">
        <f>(D929-E929)/(Params!$C$17*0.01)</f>
        <v>57.20465669284691</v>
      </c>
      <c r="G929">
        <f t="shared" si="28"/>
        <v>323.75</v>
      </c>
    </row>
    <row r="930" spans="1:7" ht="12.75">
      <c r="A930">
        <v>926</v>
      </c>
      <c r="B930">
        <f>Params!$C$16*A930/1000</f>
        <v>324.1</v>
      </c>
      <c r="C930">
        <f>(Params!$C$14*(Params!$C$16-B930)/Params!$C$16)+$B$1*(1-((2*B930-Params!$C$16)/Params!$C$16)^2)</f>
        <v>1.6329201777777766</v>
      </c>
      <c r="D930">
        <f t="shared" si="29"/>
        <v>47.13729725397562</v>
      </c>
      <c r="E930">
        <f>VLOOKUP(B930*Params!$C$18*0.01,$B$4:$D$1004,3)</f>
        <v>1.16062817703295</v>
      </c>
      <c r="F930">
        <f>(D930-E930)/(Params!$C$17*0.01)</f>
        <v>57.47083634617834</v>
      </c>
      <c r="G930">
        <f t="shared" si="28"/>
        <v>324.1</v>
      </c>
    </row>
    <row r="931" spans="1:7" ht="12.75">
      <c r="A931">
        <v>927</v>
      </c>
      <c r="B931">
        <f>Params!$C$16*A931/1000</f>
        <v>324.45</v>
      </c>
      <c r="C931">
        <f>(Params!$C$14*(Params!$C$16-B931)/Params!$C$16)+$B$1*(1-((2*B931-Params!$C$16)/Params!$C$16)^2)</f>
        <v>1.6114896000000005</v>
      </c>
      <c r="D931">
        <f t="shared" si="29"/>
        <v>47.353052983968325</v>
      </c>
      <c r="E931">
        <f>VLOOKUP(B931*Params!$C$18*0.01,$B$4:$D$1004,3)</f>
        <v>1.16062817703295</v>
      </c>
      <c r="F931">
        <f>(D931-E931)/(Params!$C$17*0.01)</f>
        <v>57.74053100866922</v>
      </c>
      <c r="G931">
        <f t="shared" si="28"/>
        <v>324.45</v>
      </c>
    </row>
    <row r="932" spans="1:7" ht="12.75">
      <c r="A932">
        <v>928</v>
      </c>
      <c r="B932">
        <f>Params!$C$16*A932/1000</f>
        <v>324.8</v>
      </c>
      <c r="C932">
        <f>(Params!$C$14*(Params!$C$16-B932)/Params!$C$16)+$B$1*(1-((2*B932-Params!$C$16)/Params!$C$16)^2)</f>
        <v>1.5900415999999993</v>
      </c>
      <c r="D932">
        <f t="shared" si="29"/>
        <v>47.571698362154876</v>
      </c>
      <c r="E932">
        <f>VLOOKUP(B932*Params!$C$18*0.01,$B$4:$D$1004,3)</f>
        <v>1.16062817703295</v>
      </c>
      <c r="F932">
        <f>(D932-E932)/(Params!$C$17*0.01)</f>
        <v>58.01383773140241</v>
      </c>
      <c r="G932">
        <f t="shared" si="28"/>
        <v>324.8</v>
      </c>
    </row>
    <row r="933" spans="1:7" ht="12.75">
      <c r="A933">
        <v>929</v>
      </c>
      <c r="B933">
        <f>Params!$C$16*A933/1000</f>
        <v>325.15</v>
      </c>
      <c r="C933">
        <f>(Params!$C$14*(Params!$C$16-B933)/Params!$C$16)+$B$1*(1-((2*B933-Params!$C$16)/Params!$C$16)^2)</f>
        <v>1.568576177777779</v>
      </c>
      <c r="D933">
        <f t="shared" si="29"/>
        <v>47.793314286982735</v>
      </c>
      <c r="E933">
        <f>VLOOKUP(B933*Params!$C$18*0.01,$B$4:$D$1004,3)</f>
        <v>1.16062817703295</v>
      </c>
      <c r="F933">
        <f>(D933-E933)/(Params!$C$17*0.01)</f>
        <v>58.290857637437234</v>
      </c>
      <c r="G933">
        <f t="shared" si="28"/>
        <v>325.15</v>
      </c>
    </row>
    <row r="934" spans="1:7" ht="12.75">
      <c r="A934">
        <v>930</v>
      </c>
      <c r="B934">
        <f>Params!$C$16*A934/1000</f>
        <v>325.5</v>
      </c>
      <c r="C934">
        <f>(Params!$C$14*(Params!$C$16-B934)/Params!$C$16)+$B$1*(1-((2*B934-Params!$C$16)/Params!$C$16)^2)</f>
        <v>1.5470933333333334</v>
      </c>
      <c r="D934">
        <f t="shared" si="29"/>
        <v>48.01798509930853</v>
      </c>
      <c r="E934">
        <f>VLOOKUP(B934*Params!$C$18*0.01,$B$4:$D$1004,3)</f>
        <v>1.16062817703295</v>
      </c>
      <c r="F934">
        <f>(D934-E934)/(Params!$C$17*0.01)</f>
        <v>58.57169615284448</v>
      </c>
      <c r="G934">
        <f t="shared" si="28"/>
        <v>325.5</v>
      </c>
    </row>
    <row r="935" spans="1:7" ht="12.75">
      <c r="A935">
        <v>931</v>
      </c>
      <c r="B935">
        <f>Params!$C$16*A935/1000</f>
        <v>325.85</v>
      </c>
      <c r="C935">
        <f>(Params!$C$14*(Params!$C$16-B935)/Params!$C$16)+$B$1*(1-((2*B935-Params!$C$16)/Params!$C$16)^2)</f>
        <v>1.5255930666666653</v>
      </c>
      <c r="D935">
        <f t="shared" si="29"/>
        <v>48.245798780522485</v>
      </c>
      <c r="E935">
        <f>VLOOKUP(B935*Params!$C$18*0.01,$B$4:$D$1004,3)</f>
        <v>1.16062817703295</v>
      </c>
      <c r="F935">
        <f>(D935-E935)/(Params!$C$17*0.01)</f>
        <v>58.85646325436192</v>
      </c>
      <c r="G935">
        <f t="shared" si="28"/>
        <v>325.85</v>
      </c>
    </row>
    <row r="936" spans="1:7" ht="12.75">
      <c r="A936">
        <v>932</v>
      </c>
      <c r="B936">
        <f>Params!$C$16*A936/1000</f>
        <v>326.2</v>
      </c>
      <c r="C936">
        <f>(Params!$C$14*(Params!$C$16-B936)/Params!$C$16)+$B$1*(1-((2*B936-Params!$C$16)/Params!$C$16)^2)</f>
        <v>1.5040753777777782</v>
      </c>
      <c r="D936">
        <f t="shared" si="29"/>
        <v>48.47684716513484</v>
      </c>
      <c r="E936">
        <f>VLOOKUP(B936*Params!$C$18*0.01,$B$4:$D$1004,3)</f>
        <v>1.16062817703295</v>
      </c>
      <c r="F936">
        <f>(D936-E936)/(Params!$C$17*0.01)</f>
        <v>59.14527373512737</v>
      </c>
      <c r="G936">
        <f t="shared" si="28"/>
        <v>326.2</v>
      </c>
    </row>
    <row r="937" spans="1:7" ht="12.75">
      <c r="A937">
        <v>933</v>
      </c>
      <c r="B937">
        <f>Params!$C$16*A937/1000</f>
        <v>326.55</v>
      </c>
      <c r="C937">
        <f>(Params!$C$14*(Params!$C$16-B937)/Params!$C$16)+$B$1*(1-((2*B937-Params!$C$16)/Params!$C$16)^2)</f>
        <v>1.4825402666666658</v>
      </c>
      <c r="D937">
        <f t="shared" si="29"/>
        <v>48.71122616910951</v>
      </c>
      <c r="E937">
        <f>VLOOKUP(B937*Params!$C$18*0.01,$B$4:$D$1004,3)</f>
        <v>1.16062817703295</v>
      </c>
      <c r="F937">
        <f>(D937-E937)/(Params!$C$17*0.01)</f>
        <v>59.4382474900957</v>
      </c>
      <c r="G937">
        <f t="shared" si="28"/>
        <v>326.55</v>
      </c>
    </row>
    <row r="938" spans="1:7" ht="12.75">
      <c r="A938">
        <v>934</v>
      </c>
      <c r="B938">
        <f>Params!$C$16*A938/1000</f>
        <v>326.9</v>
      </c>
      <c r="C938">
        <f>(Params!$C$14*(Params!$C$16-B938)/Params!$C$16)+$B$1*(1-((2*B938-Params!$C$16)/Params!$C$16)^2)</f>
        <v>1.4609877333333348</v>
      </c>
      <c r="D938">
        <f t="shared" si="29"/>
        <v>48.94903603536522</v>
      </c>
      <c r="E938">
        <f>VLOOKUP(B938*Params!$C$18*0.01,$B$4:$D$1004,3)</f>
        <v>1.16062817703295</v>
      </c>
      <c r="F938">
        <f>(D938-E938)/(Params!$C$17*0.01)</f>
        <v>59.73550982291533</v>
      </c>
      <c r="G938">
        <f t="shared" si="28"/>
        <v>326.9</v>
      </c>
    </row>
    <row r="939" spans="1:7" ht="12.75">
      <c r="A939">
        <v>935</v>
      </c>
      <c r="B939">
        <f>Params!$C$16*A939/1000</f>
        <v>327.25</v>
      </c>
      <c r="C939">
        <f>(Params!$C$14*(Params!$C$16-B939)/Params!$C$16)+$B$1*(1-((2*B939-Params!$C$16)/Params!$C$16)^2)</f>
        <v>1.4394177777777777</v>
      </c>
      <c r="D939">
        <f t="shared" si="29"/>
        <v>49.1903815980179</v>
      </c>
      <c r="E939">
        <f>VLOOKUP(B939*Params!$C$18*0.01,$B$4:$D$1004,3)</f>
        <v>1.16062817703295</v>
      </c>
      <c r="F939">
        <f>(D939-E939)/(Params!$C$17*0.01)</f>
        <v>60.03719177623119</v>
      </c>
      <c r="G939">
        <f t="shared" si="28"/>
        <v>327.25</v>
      </c>
    </row>
    <row r="940" spans="1:7" ht="12.75">
      <c r="A940">
        <v>936</v>
      </c>
      <c r="B940">
        <f>Params!$C$16*A940/1000</f>
        <v>327.6</v>
      </c>
      <c r="C940">
        <f>(Params!$C$14*(Params!$C$16-B940)/Params!$C$16)+$B$1*(1-((2*B940-Params!$C$16)/Params!$C$16)^2)</f>
        <v>1.4178303999999988</v>
      </c>
      <c r="D940">
        <f t="shared" si="29"/>
        <v>49.43537256710637</v>
      </c>
      <c r="E940">
        <f>VLOOKUP(B940*Params!$C$18*0.01,$B$4:$D$1004,3)</f>
        <v>1.16062817703295</v>
      </c>
      <c r="F940">
        <f>(D940-E940)/(Params!$C$17*0.01)</f>
        <v>60.343430487591775</v>
      </c>
      <c r="G940">
        <f t="shared" si="28"/>
        <v>327.6</v>
      </c>
    </row>
    <row r="941" spans="1:7" ht="12.75">
      <c r="A941">
        <v>937</v>
      </c>
      <c r="B941">
        <f>Params!$C$16*A941/1000</f>
        <v>327.95</v>
      </c>
      <c r="C941">
        <f>(Params!$C$14*(Params!$C$16-B941)/Params!$C$16)+$B$1*(1-((2*B941-Params!$C$16)/Params!$C$16)^2)</f>
        <v>1.3962256000000008</v>
      </c>
      <c r="D941">
        <f t="shared" si="29"/>
        <v>49.684123835737815</v>
      </c>
      <c r="E941">
        <f>VLOOKUP(B941*Params!$C$18*0.01,$B$4:$D$1004,3)</f>
        <v>1.16062817703295</v>
      </c>
      <c r="F941">
        <f>(D941-E941)/(Params!$C$17*0.01)</f>
        <v>60.65436957338108</v>
      </c>
      <c r="G941">
        <f t="shared" si="28"/>
        <v>327.95</v>
      </c>
    </row>
    <row r="942" spans="1:7" ht="12.75">
      <c r="A942">
        <v>938</v>
      </c>
      <c r="B942">
        <f>Params!$C$16*A942/1000</f>
        <v>328.3</v>
      </c>
      <c r="C942">
        <f>(Params!$C$14*(Params!$C$16-B942)/Params!$C$16)+$B$1*(1-((2*B942-Params!$C$16)/Params!$C$16)^2)</f>
        <v>1.374603377777777</v>
      </c>
      <c r="D942">
        <f t="shared" si="29"/>
        <v>49.936755811804936</v>
      </c>
      <c r="E942">
        <f>VLOOKUP(B942*Params!$C$18*0.01,$B$4:$D$1004,3)</f>
        <v>1.16062817703295</v>
      </c>
      <c r="F942">
        <f>(D942-E942)/(Params!$C$17*0.01)</f>
        <v>60.97015954346498</v>
      </c>
      <c r="G942">
        <f t="shared" si="28"/>
        <v>328.3</v>
      </c>
    </row>
    <row r="943" spans="1:7" ht="12.75">
      <c r="A943">
        <v>939</v>
      </c>
      <c r="B943">
        <f>Params!$C$16*A943/1000</f>
        <v>328.65</v>
      </c>
      <c r="C943">
        <f>(Params!$C$14*(Params!$C$16-B943)/Params!$C$16)+$B$1*(1-((2*B943-Params!$C$16)/Params!$C$16)^2)</f>
        <v>1.3529637333333346</v>
      </c>
      <c r="D943">
        <f t="shared" si="29"/>
        <v>50.19339477667161</v>
      </c>
      <c r="E943">
        <f>VLOOKUP(B943*Params!$C$18*0.01,$B$4:$D$1004,3)</f>
        <v>1.16062817703295</v>
      </c>
      <c r="F943">
        <f>(D943-E943)/(Params!$C$17*0.01)</f>
        <v>61.290958249548325</v>
      </c>
      <c r="G943">
        <f t="shared" si="28"/>
        <v>328.65</v>
      </c>
    </row>
    <row r="944" spans="1:7" ht="12.75">
      <c r="A944">
        <v>940</v>
      </c>
      <c r="B944">
        <f>Params!$C$16*A944/1000</f>
        <v>329</v>
      </c>
      <c r="C944">
        <f>(Params!$C$14*(Params!$C$16-B944)/Params!$C$16)+$B$1*(1-((2*B944-Params!$C$16)/Params!$C$16)^2)</f>
        <v>1.3313066666666666</v>
      </c>
      <c r="D944">
        <f t="shared" si="29"/>
        <v>50.45417327350265</v>
      </c>
      <c r="E944">
        <f>VLOOKUP(B944*Params!$C$18*0.01,$B$4:$D$1004,3)</f>
        <v>1.1861100967615053</v>
      </c>
      <c r="F944">
        <f>(D944-E944)/(Params!$C$17*0.01)</f>
        <v>61.585078970926425</v>
      </c>
      <c r="G944">
        <f t="shared" si="28"/>
        <v>329</v>
      </c>
    </row>
    <row r="945" spans="1:7" ht="12.75">
      <c r="A945">
        <v>941</v>
      </c>
      <c r="B945">
        <f>Params!$C$16*A945/1000</f>
        <v>329.35</v>
      </c>
      <c r="C945">
        <f>(Params!$C$14*(Params!$C$16-B945)/Params!$C$16)+$B$1*(1-((2*B945-Params!$C$16)/Params!$C$16)^2)</f>
        <v>1.3096321777777764</v>
      </c>
      <c r="D945">
        <f t="shared" si="29"/>
        <v>50.71923052822575</v>
      </c>
      <c r="E945">
        <f>VLOOKUP(B945*Params!$C$18*0.01,$B$4:$D$1004,3)</f>
        <v>1.1861100967615053</v>
      </c>
      <c r="F945">
        <f>(D945-E945)/(Params!$C$17*0.01)</f>
        <v>61.916400539330304</v>
      </c>
      <c r="G945">
        <f t="shared" si="28"/>
        <v>329.35</v>
      </c>
    </row>
    <row r="946" spans="1:7" ht="12.75">
      <c r="A946">
        <v>942</v>
      </c>
      <c r="B946">
        <f>Params!$C$16*A946/1000</f>
        <v>329.7</v>
      </c>
      <c r="C946">
        <f>(Params!$C$14*(Params!$C$16-B946)/Params!$C$16)+$B$1*(1-((2*B946-Params!$C$16)/Params!$C$16)^2)</f>
        <v>1.2879402666666675</v>
      </c>
      <c r="D946">
        <f t="shared" si="29"/>
        <v>50.98871290647359</v>
      </c>
      <c r="E946">
        <f>VLOOKUP(B946*Params!$C$18*0.01,$B$4:$D$1004,3)</f>
        <v>1.1861100967615053</v>
      </c>
      <c r="F946">
        <f>(D946-E946)/(Params!$C$17*0.01)</f>
        <v>62.253253512140105</v>
      </c>
      <c r="G946">
        <f t="shared" si="28"/>
        <v>329.7</v>
      </c>
    </row>
    <row r="947" spans="1:7" ht="12.75">
      <c r="A947">
        <v>943</v>
      </c>
      <c r="B947">
        <f>Params!$C$16*A947/1000</f>
        <v>330.05</v>
      </c>
      <c r="C947">
        <f>(Params!$C$14*(Params!$C$16-B947)/Params!$C$16)+$B$1*(1-((2*B947-Params!$C$16)/Params!$C$16)^2)</f>
        <v>1.2662309333333328</v>
      </c>
      <c r="D947">
        <f t="shared" si="29"/>
        <v>51.262774410260036</v>
      </c>
      <c r="E947">
        <f>VLOOKUP(B947*Params!$C$18*0.01,$B$4:$D$1004,3)</f>
        <v>1.1861100967615053</v>
      </c>
      <c r="F947">
        <f>(D947-E947)/(Params!$C$17*0.01)</f>
        <v>62.595830391873164</v>
      </c>
      <c r="G947">
        <f t="shared" si="28"/>
        <v>330.05</v>
      </c>
    </row>
    <row r="948" spans="1:7" ht="12.75">
      <c r="A948">
        <v>944</v>
      </c>
      <c r="B948">
        <f>Params!$C$16*A948/1000</f>
        <v>330.4</v>
      </c>
      <c r="C948">
        <f>(Params!$C$14*(Params!$C$16-B948)/Params!$C$16)+$B$1*(1-((2*B948-Params!$C$16)/Params!$C$16)^2)</f>
        <v>1.2445041777777792</v>
      </c>
      <c r="D948">
        <f t="shared" si="29"/>
        <v>51.54157721860972</v>
      </c>
      <c r="E948">
        <f>VLOOKUP(B948*Params!$C$18*0.01,$B$4:$D$1004,3)</f>
        <v>1.1861100967615053</v>
      </c>
      <c r="F948">
        <f>(D948-E948)/(Params!$C$17*0.01)</f>
        <v>62.94433390231026</v>
      </c>
      <c r="G948">
        <f t="shared" si="28"/>
        <v>330.4</v>
      </c>
    </row>
    <row r="949" spans="1:7" ht="12.75">
      <c r="A949">
        <v>945</v>
      </c>
      <c r="B949">
        <f>Params!$C$16*A949/1000</f>
        <v>330.75</v>
      </c>
      <c r="C949">
        <f>(Params!$C$14*(Params!$C$16-B949)/Params!$C$16)+$B$1*(1-((2*B949-Params!$C$16)/Params!$C$16)^2)</f>
        <v>1.2227599999999998</v>
      </c>
      <c r="D949">
        <f t="shared" si="29"/>
        <v>51.825292276893634</v>
      </c>
      <c r="E949">
        <f>VLOOKUP(B949*Params!$C$18*0.01,$B$4:$D$1004,3)</f>
        <v>1.1861100967615053</v>
      </c>
      <c r="F949">
        <f>(D949-E949)/(Params!$C$17*0.01)</f>
        <v>63.29897772516516</v>
      </c>
      <c r="G949">
        <f t="shared" si="28"/>
        <v>330.75</v>
      </c>
    </row>
    <row r="950" spans="1:7" ht="12.75">
      <c r="A950">
        <v>946</v>
      </c>
      <c r="B950">
        <f>Params!$C$16*A950/1000</f>
        <v>331.1</v>
      </c>
      <c r="C950">
        <f>(Params!$C$14*(Params!$C$16-B950)/Params!$C$16)+$B$1*(1-((2*B950-Params!$C$16)/Params!$C$16)^2)</f>
        <v>1.2009983999999985</v>
      </c>
      <c r="D950">
        <f t="shared" si="29"/>
        <v>52.11409994023172</v>
      </c>
      <c r="E950">
        <f>VLOOKUP(B950*Params!$C$18*0.01,$B$4:$D$1004,3)</f>
        <v>1.1861100967615053</v>
      </c>
      <c r="F950">
        <f>(D950-E950)/(Params!$C$17*0.01)</f>
        <v>63.65998730433777</v>
      </c>
      <c r="G950">
        <f t="shared" si="28"/>
        <v>331.1</v>
      </c>
    </row>
    <row r="951" spans="1:7" ht="12.75">
      <c r="A951">
        <v>947</v>
      </c>
      <c r="B951">
        <f>Params!$C$16*A951/1000</f>
        <v>331.45</v>
      </c>
      <c r="C951">
        <f>(Params!$C$14*(Params!$C$16-B951)/Params!$C$16)+$B$1*(1-((2*B951-Params!$C$16)/Params!$C$16)^2)</f>
        <v>1.1792193777777786</v>
      </c>
      <c r="D951">
        <f t="shared" si="29"/>
        <v>52.408190677027015</v>
      </c>
      <c r="E951">
        <f>VLOOKUP(B951*Params!$C$18*0.01,$B$4:$D$1004,3)</f>
        <v>1.1861100967615053</v>
      </c>
      <c r="F951">
        <f>(D951-E951)/(Params!$C$17*0.01)</f>
        <v>64.0276007253319</v>
      </c>
      <c r="G951">
        <f t="shared" si="28"/>
        <v>331.45</v>
      </c>
    </row>
    <row r="952" spans="1:7" ht="12.75">
      <c r="A952">
        <v>948</v>
      </c>
      <c r="B952">
        <f>Params!$C$16*A952/1000</f>
        <v>331.8</v>
      </c>
      <c r="C952">
        <f>(Params!$C$14*(Params!$C$16-B952)/Params!$C$16)+$B$1*(1-((2*B952-Params!$C$16)/Params!$C$16)^2)</f>
        <v>1.1574229333333326</v>
      </c>
      <c r="D952">
        <f t="shared" si="29"/>
        <v>52.70776583950329</v>
      </c>
      <c r="E952">
        <f>VLOOKUP(B952*Params!$C$18*0.01,$B$4:$D$1004,3)</f>
        <v>1.1861100967615053</v>
      </c>
      <c r="F952">
        <f>(D952-E952)/(Params!$C$17*0.01)</f>
        <v>64.40206967842722</v>
      </c>
      <c r="G952">
        <f t="shared" si="28"/>
        <v>331.8</v>
      </c>
    </row>
    <row r="953" spans="1:7" ht="12.75">
      <c r="A953">
        <v>949</v>
      </c>
      <c r="B953">
        <f>Params!$C$16*A953/1000</f>
        <v>332.15</v>
      </c>
      <c r="C953">
        <f>(Params!$C$14*(Params!$C$16-B953)/Params!$C$16)+$B$1*(1-((2*B953-Params!$C$16)/Params!$C$16)^2)</f>
        <v>1.1356090666666678</v>
      </c>
      <c r="D953">
        <f t="shared" si="29"/>
        <v>53.0130385090517</v>
      </c>
      <c r="E953">
        <f>VLOOKUP(B953*Params!$C$18*0.01,$B$4:$D$1004,3)</f>
        <v>1.1861100967615053</v>
      </c>
      <c r="F953">
        <f>(D953-E953)/(Params!$C$17*0.01)</f>
        <v>64.78366051536274</v>
      </c>
      <c r="G953">
        <f t="shared" si="28"/>
        <v>332.15</v>
      </c>
    </row>
    <row r="954" spans="1:7" ht="12.75">
      <c r="A954">
        <v>950</v>
      </c>
      <c r="B954">
        <f>Params!$C$16*A954/1000</f>
        <v>332.5</v>
      </c>
      <c r="C954">
        <f>(Params!$C$14*(Params!$C$16-B954)/Params!$C$16)+$B$1*(1-((2*B954-Params!$C$16)/Params!$C$16)^2)</f>
        <v>1.1137777777777775</v>
      </c>
      <c r="D954">
        <f t="shared" si="29"/>
        <v>53.32423442527612</v>
      </c>
      <c r="E954">
        <f>VLOOKUP(B954*Params!$C$18*0.01,$B$4:$D$1004,3)</f>
        <v>1.1861100967615053</v>
      </c>
      <c r="F954">
        <f>(D954-E954)/(Params!$C$17*0.01)</f>
        <v>65.17265541064326</v>
      </c>
      <c r="G954">
        <f t="shared" si="28"/>
        <v>332.5</v>
      </c>
    </row>
    <row r="955" spans="1:7" ht="12.75">
      <c r="A955">
        <v>951</v>
      </c>
      <c r="B955">
        <f>Params!$C$16*A955/1000</f>
        <v>332.85</v>
      </c>
      <c r="C955">
        <f>(Params!$C$14*(Params!$C$16-B955)/Params!$C$16)+$B$1*(1-((2*B955-Params!$C$16)/Params!$C$16)^2)</f>
        <v>1.0919290666666652</v>
      </c>
      <c r="D955">
        <f t="shared" si="29"/>
        <v>53.641593008880804</v>
      </c>
      <c r="E955">
        <f>VLOOKUP(B955*Params!$C$18*0.01,$B$4:$D$1004,3)</f>
        <v>1.1861100967615053</v>
      </c>
      <c r="F955">
        <f>(D955-E955)/(Params!$C$17*0.01)</f>
        <v>65.56935364014912</v>
      </c>
      <c r="G955">
        <f t="shared" si="28"/>
        <v>332.85</v>
      </c>
    </row>
    <row r="956" spans="1:7" ht="12.75">
      <c r="A956">
        <v>952</v>
      </c>
      <c r="B956">
        <f>Params!$C$16*A956/1000</f>
        <v>333.2</v>
      </c>
      <c r="C956">
        <f>(Params!$C$14*(Params!$C$16-B956)/Params!$C$16)+$B$1*(1-((2*B956-Params!$C$16)/Params!$C$16)^2)</f>
        <v>1.0700629333333342</v>
      </c>
      <c r="D956">
        <f t="shared" si="29"/>
        <v>53.96536849001114</v>
      </c>
      <c r="E956">
        <f>VLOOKUP(B956*Params!$C$18*0.01,$B$4:$D$1004,3)</f>
        <v>1.1861100967615053</v>
      </c>
      <c r="F956">
        <f>(D956-E956)/(Params!$C$17*0.01)</f>
        <v>65.97407299156204</v>
      </c>
      <c r="G956">
        <f t="shared" si="28"/>
        <v>333.2</v>
      </c>
    </row>
    <row r="957" spans="1:7" ht="12.75">
      <c r="A957">
        <v>953</v>
      </c>
      <c r="B957">
        <f>Params!$C$16*A957/1000</f>
        <v>333.55</v>
      </c>
      <c r="C957">
        <f>(Params!$C$14*(Params!$C$16-B957)/Params!$C$16)+$B$1*(1-((2*B957-Params!$C$16)/Params!$C$16)^2)</f>
        <v>1.0481793777777773</v>
      </c>
      <c r="D957">
        <f t="shared" si="29"/>
        <v>54.29583115536733</v>
      </c>
      <c r="E957">
        <f>VLOOKUP(B957*Params!$C$18*0.01,$B$4:$D$1004,3)</f>
        <v>1.1861100967615053</v>
      </c>
      <c r="F957">
        <f>(D957-E957)/(Params!$C$17*0.01)</f>
        <v>66.38715132325729</v>
      </c>
      <c r="G957">
        <f t="shared" si="28"/>
        <v>333.55</v>
      </c>
    </row>
    <row r="958" spans="1:7" ht="12.75">
      <c r="A958">
        <v>954</v>
      </c>
      <c r="B958">
        <f>Params!$C$16*A958/1000</f>
        <v>333.9</v>
      </c>
      <c r="C958">
        <f>(Params!$C$14*(Params!$C$16-B958)/Params!$C$16)+$B$1*(1-((2*B958-Params!$C$16)/Params!$C$16)^2)</f>
        <v>1.0262784000000011</v>
      </c>
      <c r="D958">
        <f t="shared" si="29"/>
        <v>54.6332687294161</v>
      </c>
      <c r="E958">
        <f>VLOOKUP(B958*Params!$C$18*0.01,$B$4:$D$1004,3)</f>
        <v>1.1861100967615053</v>
      </c>
      <c r="F958">
        <f>(D958-E958)/(Params!$C$17*0.01)</f>
        <v>66.80894829081825</v>
      </c>
      <c r="G958">
        <f t="shared" si="28"/>
        <v>333.9</v>
      </c>
    </row>
    <row r="959" spans="1:7" ht="12.75">
      <c r="A959">
        <v>955</v>
      </c>
      <c r="B959">
        <f>Params!$C$16*A959/1000</f>
        <v>334.25</v>
      </c>
      <c r="C959">
        <f>(Params!$C$14*(Params!$C$16-B959)/Params!$C$16)+$B$1*(1-((2*B959-Params!$C$16)/Params!$C$16)^2)</f>
        <v>1.00436</v>
      </c>
      <c r="D959">
        <f t="shared" si="29"/>
        <v>54.977987907384986</v>
      </c>
      <c r="E959">
        <f>VLOOKUP(B959*Params!$C$18*0.01,$B$4:$D$1004,3)</f>
        <v>1.1861100967615053</v>
      </c>
      <c r="F959">
        <f>(D959-E959)/(Params!$C$17*0.01)</f>
        <v>67.23984726327934</v>
      </c>
      <c r="G959">
        <f t="shared" si="28"/>
        <v>334.25</v>
      </c>
    </row>
    <row r="960" spans="1:7" ht="12.75">
      <c r="A960">
        <v>956</v>
      </c>
      <c r="B960">
        <f>Params!$C$16*A960/1000</f>
        <v>334.6</v>
      </c>
      <c r="C960">
        <f>(Params!$C$14*(Params!$C$16-B960)/Params!$C$16)+$B$1*(1-((2*B960-Params!$C$16)/Params!$C$16)^2)</f>
        <v>0.9824241777777762</v>
      </c>
      <c r="D960">
        <f t="shared" si="29"/>
        <v>55.33031606050275</v>
      </c>
      <c r="E960">
        <f>VLOOKUP(B960*Params!$C$18*0.01,$B$4:$D$1004,3)</f>
        <v>1.1861100967615053</v>
      </c>
      <c r="F960">
        <f>(D960-E960)/(Params!$C$17*0.01)</f>
        <v>67.68025745467656</v>
      </c>
      <c r="G960">
        <f t="shared" si="28"/>
        <v>334.6</v>
      </c>
    </row>
    <row r="961" spans="1:7" ht="12.75">
      <c r="A961">
        <v>957</v>
      </c>
      <c r="B961">
        <f>Params!$C$16*A961/1000</f>
        <v>334.95</v>
      </c>
      <c r="C961">
        <f>(Params!$C$14*(Params!$C$16-B961)/Params!$C$16)+$B$1*(1-((2*B961-Params!$C$16)/Params!$C$16)^2)</f>
        <v>0.9604709333333341</v>
      </c>
      <c r="D961">
        <f t="shared" si="29"/>
        <v>55.69060313724547</v>
      </c>
      <c r="E961">
        <f>VLOOKUP(B961*Params!$C$18*0.01,$B$4:$D$1004,3)</f>
        <v>1.1861100967615053</v>
      </c>
      <c r="F961">
        <f>(D961-E961)/(Params!$C$17*0.01)</f>
        <v>68.13061630060496</v>
      </c>
      <c r="G961">
        <f t="shared" si="28"/>
        <v>334.95</v>
      </c>
    </row>
    <row r="962" spans="1:7" ht="12.75">
      <c r="A962">
        <v>958</v>
      </c>
      <c r="B962">
        <f>Params!$C$16*A962/1000</f>
        <v>335.3</v>
      </c>
      <c r="C962">
        <f>(Params!$C$14*(Params!$C$16-B962)/Params!$C$16)+$B$1*(1-((2*B962-Params!$C$16)/Params!$C$16)^2)</f>
        <v>0.9385002666666661</v>
      </c>
      <c r="D962">
        <f t="shared" si="29"/>
        <v>56.059223788259054</v>
      </c>
      <c r="E962">
        <f>VLOOKUP(B962*Params!$C$18*0.01,$B$4:$D$1004,3)</f>
        <v>1.1861100967615053</v>
      </c>
      <c r="F962">
        <f>(D962-E962)/(Params!$C$17*0.01)</f>
        <v>68.59139211437193</v>
      </c>
      <c r="G962">
        <f t="shared" si="28"/>
        <v>335.3</v>
      </c>
    </row>
    <row r="963" spans="1:7" ht="12.75">
      <c r="A963">
        <v>959</v>
      </c>
      <c r="B963">
        <f>Params!$C$16*A963/1000</f>
        <v>335.65</v>
      </c>
      <c r="C963">
        <f>(Params!$C$14*(Params!$C$16-B963)/Params!$C$16)+$B$1*(1-((2*B963-Params!$C$16)/Params!$C$16)^2)</f>
        <v>0.9165121777777794</v>
      </c>
      <c r="D963">
        <f t="shared" si="29"/>
        <v>56.436579747296605</v>
      </c>
      <c r="E963">
        <f>VLOOKUP(B963*Params!$C$18*0.01,$B$4:$D$1004,3)</f>
        <v>1.1861100967615053</v>
      </c>
      <c r="F963">
        <f>(D963-E963)/(Params!$C$17*0.01)</f>
        <v>69.06308706316888</v>
      </c>
      <c r="G963">
        <f t="shared" si="28"/>
        <v>335.65</v>
      </c>
    </row>
    <row r="964" spans="1:7" ht="12.75">
      <c r="A964">
        <v>960</v>
      </c>
      <c r="B964">
        <f>Params!$C$16*A964/1000</f>
        <v>336</v>
      </c>
      <c r="C964">
        <f>(Params!$C$14*(Params!$C$16-B964)/Params!$C$16)+$B$1*(1-((2*B964-Params!$C$16)/Params!$C$16)^2)</f>
        <v>0.8945066666666666</v>
      </c>
      <c r="D964">
        <f t="shared" si="29"/>
        <v>56.82310250610024</v>
      </c>
      <c r="E964">
        <f>VLOOKUP(B964*Params!$C$18*0.01,$B$4:$D$1004,3)</f>
        <v>1.2116033527415775</v>
      </c>
      <c r="F964">
        <f>(D964-E964)/(Params!$C$17*0.01)</f>
        <v>69.51437394169832</v>
      </c>
      <c r="G964">
        <f t="shared" si="28"/>
        <v>336</v>
      </c>
    </row>
    <row r="965" spans="1:7" ht="12.75">
      <c r="A965">
        <v>961</v>
      </c>
      <c r="B965">
        <f>Params!$C$16*A965/1000</f>
        <v>336.35</v>
      </c>
      <c r="C965">
        <f>(Params!$C$14*(Params!$C$16-B965)/Params!$C$16)+$B$1*(1-((2*B965-Params!$C$16)/Params!$C$16)^2)</f>
        <v>0.8724837333333317</v>
      </c>
      <c r="D965">
        <f t="shared" si="29"/>
        <v>57.219256327875414</v>
      </c>
      <c r="E965">
        <f>VLOOKUP(B965*Params!$C$18*0.01,$B$4:$D$1004,3)</f>
        <v>1.2116033527415775</v>
      </c>
      <c r="F965">
        <f>(D965-E965)/(Params!$C$17*0.01)</f>
        <v>70.00956621891729</v>
      </c>
      <c r="G965">
        <f aca="true" t="shared" si="30" ref="G965:G1004">B965</f>
        <v>336.35</v>
      </c>
    </row>
    <row r="966" spans="1:7" ht="12.75">
      <c r="A966">
        <v>962</v>
      </c>
      <c r="B966">
        <f>Params!$C$16*A966/1000</f>
        <v>336.7</v>
      </c>
      <c r="C966">
        <f>(Params!$C$14*(Params!$C$16-B966)/Params!$C$16)+$B$1*(1-((2*B966-Params!$C$16)/Params!$C$16)^2)</f>
        <v>0.8504433777777785</v>
      </c>
      <c r="D966">
        <f aca="true" t="shared" si="31" ref="D966:D1004">D965+(B966-B965)/(0.5*(C965+C966))</f>
        <v>57.625541652127175</v>
      </c>
      <c r="E966">
        <f>VLOOKUP(B966*Params!$C$18*0.01,$B$4:$D$1004,3)</f>
        <v>1.2116033527415775</v>
      </c>
      <c r="F966">
        <f>(D966-E966)/(Params!$C$17*0.01)</f>
        <v>70.517422874232</v>
      </c>
      <c r="G966">
        <f t="shared" si="30"/>
        <v>336.7</v>
      </c>
    </row>
    <row r="967" spans="1:7" ht="12.75">
      <c r="A967">
        <v>963</v>
      </c>
      <c r="B967">
        <f>Params!$C$16*A967/1000</f>
        <v>337.05</v>
      </c>
      <c r="C967">
        <f>(Params!$C$14*(Params!$C$16-B967)/Params!$C$16)+$B$1*(1-((2*B967-Params!$C$16)/Params!$C$16)^2)</f>
        <v>0.8283855999999993</v>
      </c>
      <c r="D967">
        <f t="shared" si="31"/>
        <v>58.04249895347577</v>
      </c>
      <c r="E967">
        <f>VLOOKUP(B967*Params!$C$18*0.01,$B$4:$D$1004,3)</f>
        <v>1.2116033527415775</v>
      </c>
      <c r="F967">
        <f>(D967-E967)/(Params!$C$17*0.01)</f>
        <v>71.03861950091773</v>
      </c>
      <c r="G967">
        <f t="shared" si="30"/>
        <v>337.05</v>
      </c>
    </row>
    <row r="968" spans="1:7" ht="12.75">
      <c r="A968">
        <v>964</v>
      </c>
      <c r="B968">
        <f>Params!$C$16*A968/1000</f>
        <v>337.4</v>
      </c>
      <c r="C968">
        <f>(Params!$C$14*(Params!$C$16-B968)/Params!$C$16)+$B$1*(1-((2*B968-Params!$C$16)/Params!$C$16)^2)</f>
        <v>0.8063104000000014</v>
      </c>
      <c r="D968">
        <f t="shared" si="31"/>
        <v>58.4707131290778</v>
      </c>
      <c r="E968">
        <f>VLOOKUP(B968*Params!$C$18*0.01,$B$4:$D$1004,3)</f>
        <v>1.2116033527415775</v>
      </c>
      <c r="F968">
        <f>(D968-E968)/(Params!$C$17*0.01)</f>
        <v>71.57388722042027</v>
      </c>
      <c r="G968">
        <f t="shared" si="30"/>
        <v>337.4</v>
      </c>
    </row>
    <row r="969" spans="1:7" ht="12.75">
      <c r="A969">
        <v>965</v>
      </c>
      <c r="B969">
        <f>Params!$C$16*A969/1000</f>
        <v>337.75</v>
      </c>
      <c r="C969">
        <f>(Params!$C$14*(Params!$C$16-B969)/Params!$C$16)+$B$1*(1-((2*B969-Params!$C$16)/Params!$C$16)^2)</f>
        <v>0.7842177777777775</v>
      </c>
      <c r="D969">
        <f t="shared" si="31"/>
        <v>58.91081850399675</v>
      </c>
      <c r="E969">
        <f>VLOOKUP(B969*Params!$C$18*0.01,$B$4:$D$1004,3)</f>
        <v>1.2116033527415775</v>
      </c>
      <c r="F969">
        <f>(D969-E969)/(Params!$C$17*0.01)</f>
        <v>72.12401893906896</v>
      </c>
      <c r="G969">
        <f t="shared" si="30"/>
        <v>337.75</v>
      </c>
    </row>
    <row r="970" spans="1:7" ht="12.75">
      <c r="A970">
        <v>966</v>
      </c>
      <c r="B970">
        <f>Params!$C$16*A970/1000</f>
        <v>338.1</v>
      </c>
      <c r="C970">
        <f>(Params!$C$14*(Params!$C$16-B970)/Params!$C$16)+$B$1*(1-((2*B970-Params!$C$16)/Params!$C$16)^2)</f>
        <v>0.7621077333333317</v>
      </c>
      <c r="D970">
        <f t="shared" si="31"/>
        <v>59.363504561990496</v>
      </c>
      <c r="E970">
        <f>VLOOKUP(B970*Params!$C$18*0.01,$B$4:$D$1004,3)</f>
        <v>1.2116033527415775</v>
      </c>
      <c r="F970">
        <f>(D970-E970)/(Params!$C$17*0.01)</f>
        <v>72.68987651156114</v>
      </c>
      <c r="G970">
        <f t="shared" si="30"/>
        <v>338.1</v>
      </c>
    </row>
    <row r="971" spans="1:7" ht="12.75">
      <c r="A971">
        <v>967</v>
      </c>
      <c r="B971">
        <f>Params!$C$16*A971/1000</f>
        <v>338.45</v>
      </c>
      <c r="C971">
        <f>(Params!$C$14*(Params!$C$16-B971)/Params!$C$16)+$B$1*(1-((2*B971-Params!$C$16)/Params!$C$16)^2)</f>
        <v>0.7399802666666673</v>
      </c>
      <c r="D971">
        <f t="shared" si="31"/>
        <v>59.82952253164336</v>
      </c>
      <c r="E971">
        <f>VLOOKUP(B971*Params!$C$18*0.01,$B$4:$D$1004,3)</f>
        <v>1.2116033527415775</v>
      </c>
      <c r="F971">
        <f>(D971-E971)/(Params!$C$17*0.01)</f>
        <v>73.27239897362723</v>
      </c>
      <c r="G971">
        <f t="shared" si="30"/>
        <v>338.45</v>
      </c>
    </row>
    <row r="972" spans="1:7" ht="12.75">
      <c r="A972">
        <v>968</v>
      </c>
      <c r="B972">
        <f>Params!$C$16*A972/1000</f>
        <v>338.8</v>
      </c>
      <c r="C972">
        <f>(Params!$C$14*(Params!$C$16-B972)/Params!$C$16)+$B$1*(1-((2*B972-Params!$C$16)/Params!$C$16)^2)</f>
        <v>0.7178353777777771</v>
      </c>
      <c r="D972">
        <f t="shared" si="31"/>
        <v>60.30969298575233</v>
      </c>
      <c r="E972">
        <f>VLOOKUP(B972*Params!$C$18*0.01,$B$4:$D$1004,3)</f>
        <v>1.2116033527415775</v>
      </c>
      <c r="F972">
        <f>(D972-E972)/(Params!$C$17*0.01)</f>
        <v>73.87261204126344</v>
      </c>
      <c r="G972">
        <f t="shared" si="30"/>
        <v>338.8</v>
      </c>
    </row>
    <row r="973" spans="1:7" ht="12.75">
      <c r="A973">
        <v>969</v>
      </c>
      <c r="B973">
        <f>Params!$C$16*A973/1000</f>
        <v>339.15</v>
      </c>
      <c r="C973">
        <f>(Params!$C$14*(Params!$C$16-B973)/Params!$C$16)+$B$1*(1-((2*B973-Params!$C$16)/Params!$C$16)^2)</f>
        <v>0.6956730666666682</v>
      </c>
      <c r="D973">
        <f t="shared" si="31"/>
        <v>60.80491464696784</v>
      </c>
      <c r="E973">
        <f>VLOOKUP(B973*Params!$C$18*0.01,$B$4:$D$1004,3)</f>
        <v>1.2116033527415775</v>
      </c>
      <c r="F973">
        <f>(D973-E973)/(Params!$C$17*0.01)</f>
        <v>74.49163911778282</v>
      </c>
      <c r="G973">
        <f t="shared" si="30"/>
        <v>339.15</v>
      </c>
    </row>
    <row r="974" spans="1:7" ht="12.75">
      <c r="A974">
        <v>970</v>
      </c>
      <c r="B974">
        <f>Params!$C$16*A974/1000</f>
        <v>339.5</v>
      </c>
      <c r="C974">
        <f>(Params!$C$14*(Params!$C$16-B974)/Params!$C$16)+$B$1*(1-((2*B974-Params!$C$16)/Params!$C$16)^2)</f>
        <v>0.6734933333333335</v>
      </c>
      <c r="D974">
        <f t="shared" si="31"/>
        <v>61.31617463698807</v>
      </c>
      <c r="E974">
        <f>VLOOKUP(B974*Params!$C$18*0.01,$B$4:$D$1004,3)</f>
        <v>1.2116033527415775</v>
      </c>
      <c r="F974">
        <f>(D974-E974)/(Params!$C$17*0.01)</f>
        <v>75.13071410530812</v>
      </c>
      <c r="G974">
        <f t="shared" si="30"/>
        <v>339.5</v>
      </c>
    </row>
    <row r="975" spans="1:7" ht="12.75">
      <c r="A975">
        <v>971</v>
      </c>
      <c r="B975">
        <f>Params!$C$16*A975/1000</f>
        <v>339.85</v>
      </c>
      <c r="C975">
        <f>(Params!$C$14*(Params!$C$16-B975)/Params!$C$16)+$B$1*(1-((2*B975-Params!$C$16)/Params!$C$16)^2)</f>
        <v>0.651296177777776</v>
      </c>
      <c r="D975">
        <f t="shared" si="31"/>
        <v>61.844560462909165</v>
      </c>
      <c r="E975">
        <f>VLOOKUP(B975*Params!$C$18*0.01,$B$4:$D$1004,3)</f>
        <v>1.2116033527415775</v>
      </c>
      <c r="F975">
        <f>(D975-E975)/(Params!$C$17*0.01)</f>
        <v>75.79119638770948</v>
      </c>
      <c r="G975">
        <f t="shared" si="30"/>
        <v>339.85</v>
      </c>
    </row>
    <row r="976" spans="1:7" ht="12.75">
      <c r="A976">
        <v>972</v>
      </c>
      <c r="B976">
        <f>Params!$C$16*A976/1000</f>
        <v>340.2</v>
      </c>
      <c r="C976">
        <f>(Params!$C$14*(Params!$C$16-B976)/Params!$C$16)+$B$1*(1-((2*B976-Params!$C$16)/Params!$C$16)^2)</f>
        <v>0.6290816000000006</v>
      </c>
      <c r="D976">
        <f t="shared" si="31"/>
        <v>62.39127410645182</v>
      </c>
      <c r="E976">
        <f>VLOOKUP(B976*Params!$C$18*0.01,$B$4:$D$1004,3)</f>
        <v>1.2116033527415775</v>
      </c>
      <c r="F976">
        <f>(D976-E976)/(Params!$C$17*0.01)</f>
        <v>76.4745884421378</v>
      </c>
      <c r="G976">
        <f t="shared" si="30"/>
        <v>340.2</v>
      </c>
    </row>
    <row r="977" spans="1:7" ht="12.75">
      <c r="A977">
        <v>973</v>
      </c>
      <c r="B977">
        <f>Params!$C$16*A977/1000</f>
        <v>340.55</v>
      </c>
      <c r="C977">
        <f>(Params!$C$14*(Params!$C$16-B977)/Params!$C$16)+$B$1*(1-((2*B977-Params!$C$16)/Params!$C$16)^2)</f>
        <v>0.6068495999999992</v>
      </c>
      <c r="D977">
        <f t="shared" si="31"/>
        <v>62.957648674874434</v>
      </c>
      <c r="E977">
        <f>VLOOKUP(B977*Params!$C$18*0.01,$B$4:$D$1004,3)</f>
        <v>1.2116033527415775</v>
      </c>
      <c r="F977">
        <f>(D977-E977)/(Params!$C$17*0.01)</f>
        <v>77.18255665266607</v>
      </c>
      <c r="G977">
        <f t="shared" si="30"/>
        <v>340.55</v>
      </c>
    </row>
    <row r="978" spans="1:7" ht="12.75">
      <c r="A978">
        <v>974</v>
      </c>
      <c r="B978">
        <f>Params!$C$16*A978/1000</f>
        <v>340.9</v>
      </c>
      <c r="C978">
        <f>(Params!$C$14*(Params!$C$16-B978)/Params!$C$16)+$B$1*(1-((2*B978-Params!$C$16)/Params!$C$16)^2)</f>
        <v>0.5846001777777793</v>
      </c>
      <c r="D978">
        <f t="shared" si="31"/>
        <v>63.545168193578384</v>
      </c>
      <c r="E978">
        <f>VLOOKUP(B978*Params!$C$18*0.01,$B$4:$D$1004,3)</f>
        <v>1.2116033527415775</v>
      </c>
      <c r="F978">
        <f>(D978-E978)/(Params!$C$17*0.01)</f>
        <v>77.916956051046</v>
      </c>
      <c r="G978">
        <f t="shared" si="30"/>
        <v>340.9</v>
      </c>
    </row>
    <row r="979" spans="1:7" ht="12.75">
      <c r="A979">
        <v>975</v>
      </c>
      <c r="B979">
        <f>Params!$C$16*A979/1000</f>
        <v>341.25</v>
      </c>
      <c r="C979">
        <f>(Params!$C$14*(Params!$C$16-B979)/Params!$C$16)+$B$1*(1-((2*B979-Params!$C$16)/Params!$C$16)^2)</f>
        <v>0.5623333333333334</v>
      </c>
      <c r="D979">
        <f t="shared" si="31"/>
        <v>64.15549127963234</v>
      </c>
      <c r="E979">
        <f>VLOOKUP(B979*Params!$C$18*0.01,$B$4:$D$1004,3)</f>
        <v>1.2116033527415775</v>
      </c>
      <c r="F979">
        <f>(D979-E979)/(Params!$C$17*0.01)</f>
        <v>78.67985990861345</v>
      </c>
      <c r="G979">
        <f t="shared" si="30"/>
        <v>341.25</v>
      </c>
    </row>
    <row r="980" spans="1:7" ht="12.75">
      <c r="A980">
        <v>976</v>
      </c>
      <c r="B980">
        <f>Params!$C$16*A980/1000</f>
        <v>341.6</v>
      </c>
      <c r="C980">
        <f>(Params!$C$14*(Params!$C$16-B980)/Params!$C$16)+$B$1*(1-((2*B980-Params!$C$16)/Params!$C$16)^2)</f>
        <v>0.540049066666665</v>
      </c>
      <c r="D980">
        <f t="shared" si="31"/>
        <v>64.79047964664551</v>
      </c>
      <c r="E980">
        <f>VLOOKUP(B980*Params!$C$18*0.01,$B$4:$D$1004,3)</f>
        <v>1.2116033527415775</v>
      </c>
      <c r="F980">
        <f>(D980-E980)/(Params!$C$17*0.01)</f>
        <v>79.47359536737991</v>
      </c>
      <c r="G980">
        <f t="shared" si="30"/>
        <v>341.6</v>
      </c>
    </row>
    <row r="981" spans="1:7" ht="12.75">
      <c r="A981">
        <v>977</v>
      </c>
      <c r="B981">
        <f>Params!$C$16*A981/1000</f>
        <v>341.95</v>
      </c>
      <c r="C981">
        <f>(Params!$C$14*(Params!$C$16-B981)/Params!$C$16)+$B$1*(1-((2*B981-Params!$C$16)/Params!$C$16)^2)</f>
        <v>0.5177473777777784</v>
      </c>
      <c r="D981">
        <f t="shared" si="31"/>
        <v>65.45223267453319</v>
      </c>
      <c r="E981">
        <f>VLOOKUP(B981*Params!$C$18*0.01,$B$4:$D$1004,3)</f>
        <v>1.2116033527415775</v>
      </c>
      <c r="F981">
        <f>(D981-E981)/(Params!$C$17*0.01)</f>
        <v>80.30078665223951</v>
      </c>
      <c r="G981">
        <f t="shared" si="30"/>
        <v>341.95</v>
      </c>
    </row>
    <row r="982" spans="1:7" ht="12.75">
      <c r="A982">
        <v>978</v>
      </c>
      <c r="B982">
        <f>Params!$C$16*A982/1000</f>
        <v>342.3</v>
      </c>
      <c r="C982">
        <f>(Params!$C$14*(Params!$C$16-B982)/Params!$C$16)+$B$1*(1-((2*B982-Params!$C$16)/Params!$C$16)^2)</f>
        <v>0.4954282666666658</v>
      </c>
      <c r="D982">
        <f t="shared" si="31"/>
        <v>66.14312966148542</v>
      </c>
      <c r="E982">
        <f>VLOOKUP(B982*Params!$C$18*0.01,$B$4:$D$1004,3)</f>
        <v>1.2116033527415775</v>
      </c>
      <c r="F982">
        <f>(D982-E982)/(Params!$C$17*0.01)</f>
        <v>81.16440788592979</v>
      </c>
      <c r="G982">
        <f t="shared" si="30"/>
        <v>342.3</v>
      </c>
    </row>
    <row r="983" spans="1:7" ht="12.75">
      <c r="A983">
        <v>979</v>
      </c>
      <c r="B983">
        <f>Params!$C$16*A983/1000</f>
        <v>342.65</v>
      </c>
      <c r="C983">
        <f>(Params!$C$14*(Params!$C$16-B983)/Params!$C$16)+$B$1*(1-((2*B983-Params!$C$16)/Params!$C$16)^2)</f>
        <v>0.47309173333333493</v>
      </c>
      <c r="D983">
        <f t="shared" si="31"/>
        <v>66.86588190201729</v>
      </c>
      <c r="E983">
        <f>VLOOKUP(B983*Params!$C$18*0.01,$B$4:$D$1004,3)</f>
        <v>1.2116033527415775</v>
      </c>
      <c r="F983">
        <f>(D983-E983)/(Params!$C$17*0.01)</f>
        <v>82.06784818659465</v>
      </c>
      <c r="G983">
        <f t="shared" si="30"/>
        <v>342.65</v>
      </c>
    </row>
    <row r="984" spans="1:7" ht="12.75">
      <c r="A984">
        <v>980</v>
      </c>
      <c r="B984">
        <f>Params!$C$16*A984/1000</f>
        <v>343</v>
      </c>
      <c r="C984">
        <f>(Params!$C$14*(Params!$C$16-B984)/Params!$C$16)+$B$1*(1-((2*B984-Params!$C$16)/Params!$C$16)^2)</f>
        <v>0.45073777777777785</v>
      </c>
      <c r="D984">
        <f t="shared" si="31"/>
        <v>67.62359746704415</v>
      </c>
      <c r="E984">
        <f>VLOOKUP(B984*Params!$C$18*0.01,$B$4:$D$1004,3)</f>
        <v>1.2371079874437954</v>
      </c>
      <c r="F984">
        <f>(D984-E984)/(Params!$C$17*0.01)</f>
        <v>82.98311184950045</v>
      </c>
      <c r="G984">
        <f t="shared" si="30"/>
        <v>343</v>
      </c>
    </row>
    <row r="985" spans="1:7" ht="12.75">
      <c r="A985">
        <v>981</v>
      </c>
      <c r="B985">
        <f>Params!$C$16*A985/1000</f>
        <v>343.35</v>
      </c>
      <c r="C985">
        <f>(Params!$C$14*(Params!$C$16-B985)/Params!$C$16)+$B$1*(1-((2*B985-Params!$C$16)/Params!$C$16)^2)</f>
        <v>0.4283663999999987</v>
      </c>
      <c r="D985">
        <f t="shared" si="31"/>
        <v>68.41986259431214</v>
      </c>
      <c r="E985">
        <f>VLOOKUP(B985*Params!$C$18*0.01,$B$4:$D$1004,3)</f>
        <v>1.2371079874437954</v>
      </c>
      <c r="F985">
        <f>(D985-E985)/(Params!$C$17*0.01)</f>
        <v>83.97844325858543</v>
      </c>
      <c r="G985">
        <f t="shared" si="30"/>
        <v>343.35</v>
      </c>
    </row>
    <row r="986" spans="1:7" ht="12.75">
      <c r="A986">
        <v>982</v>
      </c>
      <c r="B986">
        <f>Params!$C$16*A986/1000</f>
        <v>343.7</v>
      </c>
      <c r="C986">
        <f>(Params!$C$14*(Params!$C$16-B986)/Params!$C$16)+$B$1*(1-((2*B986-Params!$C$16)/Params!$C$16)^2)</f>
        <v>0.40597760000000066</v>
      </c>
      <c r="D986">
        <f t="shared" si="31"/>
        <v>69.25884507635783</v>
      </c>
      <c r="E986">
        <f>VLOOKUP(B986*Params!$C$18*0.01,$B$4:$D$1004,3)</f>
        <v>1.2371079874437954</v>
      </c>
      <c r="F986">
        <f>(D986-E986)/(Params!$C$17*0.01)</f>
        <v>85.02717136114254</v>
      </c>
      <c r="G986">
        <f t="shared" si="30"/>
        <v>343.7</v>
      </c>
    </row>
    <row r="987" spans="1:7" ht="12.75">
      <c r="A987">
        <v>983</v>
      </c>
      <c r="B987">
        <f>Params!$C$16*A987/1000</f>
        <v>344.05</v>
      </c>
      <c r="C987">
        <f>(Params!$C$14*(Params!$C$16-B987)/Params!$C$16)+$B$1*(1-((2*B987-Params!$C$16)/Params!$C$16)^2)</f>
        <v>0.38357137777777683</v>
      </c>
      <c r="D987">
        <f t="shared" si="31"/>
        <v>70.14542718804674</v>
      </c>
      <c r="E987">
        <f>VLOOKUP(B987*Params!$C$18*0.01,$B$4:$D$1004,3)</f>
        <v>1.2371079874437954</v>
      </c>
      <c r="F987">
        <f>(D987-E987)/(Params!$C$17*0.01)</f>
        <v>86.13539900075368</v>
      </c>
      <c r="G987">
        <f t="shared" si="30"/>
        <v>344.05</v>
      </c>
    </row>
    <row r="988" spans="1:7" ht="12.75">
      <c r="A988">
        <v>984</v>
      </c>
      <c r="B988">
        <f>Params!$C$16*A988/1000</f>
        <v>344.4</v>
      </c>
      <c r="C988">
        <f>(Params!$C$14*(Params!$C$16-B988)/Params!$C$16)+$B$1*(1-((2*B988-Params!$C$16)/Params!$C$16)^2)</f>
        <v>0.36114773333333483</v>
      </c>
      <c r="D988">
        <f t="shared" si="31"/>
        <v>71.08537889541671</v>
      </c>
      <c r="E988">
        <f>VLOOKUP(B988*Params!$C$18*0.01,$B$4:$D$1004,3)</f>
        <v>1.2371079874437954</v>
      </c>
      <c r="F988">
        <f>(D988-E988)/(Params!$C$17*0.01)</f>
        <v>87.31033863496614</v>
      </c>
      <c r="G988">
        <f t="shared" si="30"/>
        <v>344.4</v>
      </c>
    </row>
    <row r="989" spans="1:7" ht="12.75">
      <c r="A989">
        <v>985</v>
      </c>
      <c r="B989">
        <f>Params!$C$16*A989/1000</f>
        <v>344.75</v>
      </c>
      <c r="C989">
        <f>(Params!$C$14*(Params!$C$16-B989)/Params!$C$16)+$B$1*(1-((2*B989-Params!$C$16)/Params!$C$16)^2)</f>
        <v>0.3387066666666667</v>
      </c>
      <c r="D989">
        <f t="shared" si="31"/>
        <v>72.08558693868977</v>
      </c>
      <c r="E989">
        <f>VLOOKUP(B989*Params!$C$18*0.01,$B$4:$D$1004,3)</f>
        <v>1.2371079874437954</v>
      </c>
      <c r="F989">
        <f>(D989-E989)/(Params!$C$17*0.01)</f>
        <v>88.56059868905747</v>
      </c>
      <c r="G989">
        <f t="shared" si="30"/>
        <v>344.75</v>
      </c>
    </row>
    <row r="990" spans="1:7" ht="12.75">
      <c r="A990">
        <v>986</v>
      </c>
      <c r="B990">
        <f>Params!$C$16*A990/1000</f>
        <v>345.1</v>
      </c>
      <c r="C990">
        <f>(Params!$C$14*(Params!$C$16-B990)/Params!$C$16)+$B$1*(1-((2*B990-Params!$C$16)/Params!$C$16)^2)</f>
        <v>0.3162481777777765</v>
      </c>
      <c r="D990">
        <f t="shared" si="31"/>
        <v>73.15436290994595</v>
      </c>
      <c r="E990">
        <f>VLOOKUP(B990*Params!$C$18*0.01,$B$4:$D$1004,3)</f>
        <v>1.2371079874437954</v>
      </c>
      <c r="F990">
        <f>(D990-E990)/(Params!$C$17*0.01)</f>
        <v>89.89656865312769</v>
      </c>
      <c r="G990">
        <f t="shared" si="30"/>
        <v>345.1</v>
      </c>
    </row>
    <row r="991" spans="1:7" ht="12.75">
      <c r="A991">
        <v>987</v>
      </c>
      <c r="B991">
        <f>Params!$C$16*A991/1000</f>
        <v>345.45</v>
      </c>
      <c r="C991">
        <f>(Params!$C$14*(Params!$C$16-B991)/Params!$C$16)+$B$1*(1-((2*B991-Params!$C$16)/Params!$C$16)^2)</f>
        <v>0.2937722666666672</v>
      </c>
      <c r="D991">
        <f t="shared" si="31"/>
        <v>74.30186543445139</v>
      </c>
      <c r="E991">
        <f>VLOOKUP(B991*Params!$C$18*0.01,$B$4:$D$1004,3)</f>
        <v>1.2371079874437954</v>
      </c>
      <c r="F991">
        <f>(D991-E991)/(Params!$C$17*0.01)</f>
        <v>91.33094680875949</v>
      </c>
      <c r="G991">
        <f t="shared" si="30"/>
        <v>345.45</v>
      </c>
    </row>
    <row r="992" spans="1:7" ht="12.75">
      <c r="A992">
        <v>988</v>
      </c>
      <c r="B992">
        <f>Params!$C$16*A992/1000</f>
        <v>345.8</v>
      </c>
      <c r="C992">
        <f>(Params!$C$14*(Params!$C$16-B992)/Params!$C$16)+$B$1*(1-((2*B992-Params!$C$16)/Params!$C$16)^2)</f>
        <v>0.2712789333333324</v>
      </c>
      <c r="D992">
        <f t="shared" si="31"/>
        <v>75.54069122581339</v>
      </c>
      <c r="E992">
        <f>VLOOKUP(B992*Params!$C$18*0.01,$B$4:$D$1004,3)</f>
        <v>1.2371079874437954</v>
      </c>
      <c r="F992">
        <f>(D992-E992)/(Params!$C$17*0.01)</f>
        <v>92.879479047962</v>
      </c>
      <c r="G992">
        <f t="shared" si="30"/>
        <v>345.8</v>
      </c>
    </row>
    <row r="993" spans="1:7" ht="12.75">
      <c r="A993">
        <v>989</v>
      </c>
      <c r="B993">
        <f>Params!$C$16*A993/1000</f>
        <v>346.15</v>
      </c>
      <c r="C993">
        <f>(Params!$C$14*(Params!$C$16-B993)/Params!$C$16)+$B$1*(1-((2*B993-Params!$C$16)/Params!$C$16)^2)</f>
        <v>0.24876817777777915</v>
      </c>
      <c r="D993">
        <f t="shared" si="31"/>
        <v>76.88672312377805</v>
      </c>
      <c r="E993">
        <f>VLOOKUP(B993*Params!$C$18*0.01,$B$4:$D$1004,3)</f>
        <v>1.2371079874437954</v>
      </c>
      <c r="F993">
        <f>(D993-E993)/(Params!$C$17*0.01)</f>
        <v>94.56201892041783</v>
      </c>
      <c r="G993">
        <f t="shared" si="30"/>
        <v>346.15</v>
      </c>
    </row>
    <row r="994" spans="1:7" ht="12.75">
      <c r="A994">
        <v>990</v>
      </c>
      <c r="B994">
        <f>Params!$C$16*A994/1000</f>
        <v>346.5</v>
      </c>
      <c r="C994">
        <f>(Params!$C$14*(Params!$C$16-B994)/Params!$C$16)+$B$1*(1-((2*B994-Params!$C$16)/Params!$C$16)^2)</f>
        <v>0.22624000000000016</v>
      </c>
      <c r="D994">
        <f t="shared" si="31"/>
        <v>78.36038196324233</v>
      </c>
      <c r="E994">
        <f>VLOOKUP(B994*Params!$C$18*0.01,$B$4:$D$1004,3)</f>
        <v>1.2371079874437954</v>
      </c>
      <c r="F994">
        <f>(D994-E994)/(Params!$C$17*0.01)</f>
        <v>96.40409246974816</v>
      </c>
      <c r="G994">
        <f t="shared" si="30"/>
        <v>346.5</v>
      </c>
    </row>
    <row r="995" spans="1:7" ht="12.75">
      <c r="A995">
        <v>991</v>
      </c>
      <c r="B995">
        <f>Params!$C$16*A995/1000</f>
        <v>346.85</v>
      </c>
      <c r="C995">
        <f>(Params!$C$14*(Params!$C$16-B995)/Params!$C$16)+$B$1*(1-((2*B995-Params!$C$16)/Params!$C$16)^2)</f>
        <v>0.20369439999999867</v>
      </c>
      <c r="D995">
        <f t="shared" si="31"/>
        <v>79.98853732834</v>
      </c>
      <c r="E995">
        <f>VLOOKUP(B995*Params!$C$18*0.01,$B$4:$D$1004,3)</f>
        <v>1.2371079874437954</v>
      </c>
      <c r="F995">
        <f>(D995-E995)/(Params!$C$17*0.01)</f>
        <v>98.43928667612026</v>
      </c>
      <c r="G995">
        <f t="shared" si="30"/>
        <v>346.85</v>
      </c>
    </row>
    <row r="996" spans="1:7" ht="12.75">
      <c r="A996">
        <v>992</v>
      </c>
      <c r="B996">
        <f>Params!$C$16*A996/1000</f>
        <v>347.2</v>
      </c>
      <c r="C996">
        <f>(Params!$C$14*(Params!$C$16-B996)/Params!$C$16)+$B$1*(1-((2*B996-Params!$C$16)/Params!$C$16)^2)</f>
        <v>0.1811313777777782</v>
      </c>
      <c r="D996">
        <f t="shared" si="31"/>
        <v>81.80754229220226</v>
      </c>
      <c r="E996">
        <f>VLOOKUP(B996*Params!$C$18*0.01,$B$4:$D$1004,3)</f>
        <v>1.2371079874437954</v>
      </c>
      <c r="F996">
        <f>(D996-E996)/(Params!$C$17*0.01)</f>
        <v>100.71304288094808</v>
      </c>
      <c r="G996">
        <f t="shared" si="30"/>
        <v>347.2</v>
      </c>
    </row>
    <row r="997" spans="1:7" ht="12.75">
      <c r="A997">
        <v>993</v>
      </c>
      <c r="B997">
        <f>Params!$C$16*A997/1000</f>
        <v>347.55</v>
      </c>
      <c r="C997">
        <f>(Params!$C$14*(Params!$C$16-B997)/Params!$C$16)+$B$1*(1-((2*B997-Params!$C$16)/Params!$C$16)^2)</f>
        <v>0.1585509333333325</v>
      </c>
      <c r="D997">
        <f t="shared" si="31"/>
        <v>83.86829134242605</v>
      </c>
      <c r="E997">
        <f>VLOOKUP(B997*Params!$C$18*0.01,$B$4:$D$1004,3)</f>
        <v>1.2371079874437954</v>
      </c>
      <c r="F997">
        <f>(D997-E997)/(Params!$C$17*0.01)</f>
        <v>103.28897919372781</v>
      </c>
      <c r="G997">
        <f t="shared" si="30"/>
        <v>347.55</v>
      </c>
    </row>
    <row r="998" spans="1:7" ht="12.75">
      <c r="A998">
        <v>994</v>
      </c>
      <c r="B998">
        <f>Params!$C$16*A998/1000</f>
        <v>347.9</v>
      </c>
      <c r="C998">
        <f>(Params!$C$14*(Params!$C$16-B998)/Params!$C$16)+$B$1*(1-((2*B998-Params!$C$16)/Params!$C$16)^2)</f>
        <v>0.13595306666666804</v>
      </c>
      <c r="D998">
        <f t="shared" si="31"/>
        <v>86.24516907583521</v>
      </c>
      <c r="E998">
        <f>VLOOKUP(B998*Params!$C$18*0.01,$B$4:$D$1004,3)</f>
        <v>1.2371079874437954</v>
      </c>
      <c r="F998">
        <f>(D998-E998)/(Params!$C$17*0.01)</f>
        <v>106.26007636048926</v>
      </c>
      <c r="G998">
        <f t="shared" si="30"/>
        <v>347.9</v>
      </c>
    </row>
    <row r="999" spans="1:7" ht="12.75">
      <c r="A999">
        <v>995</v>
      </c>
      <c r="B999">
        <f>Params!$C$16*A999/1000</f>
        <v>348.25</v>
      </c>
      <c r="C999">
        <f>(Params!$C$14*(Params!$C$16-B999)/Params!$C$16)+$B$1*(1-((2*B999-Params!$C$16)/Params!$C$16)^2)</f>
        <v>0.11333777777777784</v>
      </c>
      <c r="D999">
        <f t="shared" si="31"/>
        <v>89.05313421214024</v>
      </c>
      <c r="E999">
        <f>VLOOKUP(B999*Params!$C$18*0.01,$B$4:$D$1004,3)</f>
        <v>1.2371079874437954</v>
      </c>
      <c r="F999">
        <f>(D999-E999)/(Params!$C$17*0.01)</f>
        <v>109.77003278087055</v>
      </c>
      <c r="G999">
        <f t="shared" si="30"/>
        <v>348.25</v>
      </c>
    </row>
    <row r="1000" spans="1:7" ht="12.75">
      <c r="A1000">
        <v>996</v>
      </c>
      <c r="B1000">
        <f>Params!$C$16*A1000/1000</f>
        <v>348.6</v>
      </c>
      <c r="C1000">
        <f>(Params!$C$14*(Params!$C$16-B1000)/Params!$C$16)+$B$1*(1-((2*B1000-Params!$C$16)/Params!$C$16)^2)</f>
        <v>0.0907050666666654</v>
      </c>
      <c r="D1000">
        <f t="shared" si="31"/>
        <v>92.48378624949036</v>
      </c>
      <c r="E1000">
        <f>VLOOKUP(B1000*Params!$C$18*0.01,$B$4:$D$1004,3)</f>
        <v>1.2371079874437954</v>
      </c>
      <c r="F1000">
        <f>(D1000-E1000)/(Params!$C$17*0.01)</f>
        <v>114.05834782755821</v>
      </c>
      <c r="G1000">
        <f t="shared" si="30"/>
        <v>348.6</v>
      </c>
    </row>
    <row r="1001" spans="1:7" ht="12.75">
      <c r="A1001">
        <v>997</v>
      </c>
      <c r="B1001">
        <f>Params!$C$16*A1001/1000</f>
        <v>348.95</v>
      </c>
      <c r="C1001">
        <f>(Params!$C$14*(Params!$C$16-B1001)/Params!$C$16)+$B$1*(1-((2*B1001-Params!$C$16)/Params!$C$16)^2)</f>
        <v>0.0680549333333342</v>
      </c>
      <c r="D1001">
        <f t="shared" si="31"/>
        <v>96.89295732532769</v>
      </c>
      <c r="E1001">
        <f>VLOOKUP(B1001*Params!$C$18*0.01,$B$4:$D$1004,3)</f>
        <v>1.2371079874437954</v>
      </c>
      <c r="F1001">
        <f>(D1001-E1001)/(Params!$C$17*0.01)</f>
        <v>119.56981167235486</v>
      </c>
      <c r="G1001">
        <f t="shared" si="30"/>
        <v>348.95</v>
      </c>
    </row>
    <row r="1002" spans="1:7" ht="12.75">
      <c r="A1002">
        <v>998</v>
      </c>
      <c r="B1002">
        <f>Params!$C$16*A1002/1000</f>
        <v>349.3</v>
      </c>
      <c r="C1002">
        <f>(Params!$C$14*(Params!$C$16-B1002)/Params!$C$16)+$B$1*(1-((2*B1002-Params!$C$16)/Params!$C$16)^2)</f>
        <v>0.04538737777777682</v>
      </c>
      <c r="D1002">
        <f t="shared" si="31"/>
        <v>103.06349451858384</v>
      </c>
      <c r="E1002">
        <f>VLOOKUP(B1002*Params!$C$18*0.01,$B$4:$D$1004,3)</f>
        <v>1.2371079874437954</v>
      </c>
      <c r="F1002">
        <f>(D1002-E1002)/(Params!$C$17*0.01)</f>
        <v>127.28298316392505</v>
      </c>
      <c r="G1002">
        <f t="shared" si="30"/>
        <v>349.3</v>
      </c>
    </row>
    <row r="1003" spans="1:7" ht="12.75">
      <c r="A1003">
        <v>999</v>
      </c>
      <c r="B1003">
        <f>Params!$C$16*A1003/1000</f>
        <v>349.65</v>
      </c>
      <c r="C1003">
        <f>(Params!$C$14*(Params!$C$16-B1003)/Params!$C$16)+$B$1*(1-((2*B1003-Params!$C$16)/Params!$C$16)^2)</f>
        <v>0.022702400000001392</v>
      </c>
      <c r="D1003">
        <f t="shared" si="31"/>
        <v>113.34403915899216</v>
      </c>
      <c r="E1003">
        <f>VLOOKUP(B1003*Params!$C$18*0.01,$B$4:$D$1004,3)</f>
        <v>1.2371079874437954</v>
      </c>
      <c r="F1003">
        <f>(D1003-E1003)/(Params!$C$17*0.01)</f>
        <v>140.13366396443544</v>
      </c>
      <c r="G1003">
        <f t="shared" si="30"/>
        <v>349.65</v>
      </c>
    </row>
    <row r="1004" spans="1:7" ht="12.75">
      <c r="A1004">
        <v>1000</v>
      </c>
      <c r="B1004">
        <f>Params!$C$16*A1004/1000</f>
        <v>350</v>
      </c>
      <c r="C1004">
        <f>(Params!$C$14*(Params!$C$16-B1004)/Params!$C$16)+$B$1*(1-((2*B1004-Params!$C$16)/Params!$C$16)^2)</f>
        <v>0</v>
      </c>
      <c r="D1004">
        <f t="shared" si="31"/>
        <v>144.17778360891828</v>
      </c>
      <c r="E1004">
        <f>VLOOKUP(B1004*Params!$C$18*0.01,$B$4:$D$1004,3)</f>
        <v>1.2626240434390412</v>
      </c>
      <c r="F1004">
        <f>(D1004-E1004)/(Params!$C$17*0.01)</f>
        <v>178.64394945684901</v>
      </c>
      <c r="G1004">
        <f t="shared" si="30"/>
        <v>350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mcginnis</dc:creator>
  <cp:keywords/>
  <dc:description/>
  <cp:lastModifiedBy>mcginnis</cp:lastModifiedBy>
  <cp:lastPrinted>2005-11-04T20:02:16Z</cp:lastPrinted>
  <dcterms:created xsi:type="dcterms:W3CDTF">2005-10-31T20:36:58Z</dcterms:created>
  <dcterms:modified xsi:type="dcterms:W3CDTF">2005-11-05T21:52:41Z</dcterms:modified>
  <cp:category/>
  <cp:version/>
  <cp:contentType/>
  <cp:contentStatus/>
</cp:coreProperties>
</file>