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635" yWindow="-15" windowWidth="6855" windowHeight="9675" activeTab="2"/>
  </bookViews>
  <sheets>
    <sheet name="Notes" sheetId="3" r:id="rId1"/>
    <sheet name="pfl-11JUN13-143510-amc01" sheetId="1" r:id="rId2"/>
    <sheet name="Analysis" sheetId="2" r:id="rId3"/>
  </sheets>
  <calcPr calcId="145621"/>
</workbook>
</file>

<file path=xl/calcChain.xml><?xml version="1.0" encoding="utf-8"?>
<calcChain xmlns="http://schemas.openxmlformats.org/spreadsheetml/2006/main">
  <c r="F56" i="2" l="1"/>
  <c r="F54" i="2"/>
  <c r="E48" i="2"/>
  <c r="E47" i="2"/>
  <c r="F47" i="2" s="1"/>
  <c r="E46" i="2"/>
  <c r="E45" i="2"/>
  <c r="F45" i="2" s="1"/>
  <c r="E43" i="2"/>
  <c r="M4" i="1"/>
  <c r="C8" i="2" s="1"/>
  <c r="D25" i="2" s="1"/>
  <c r="F11" i="3" s="1"/>
  <c r="L4" i="1"/>
  <c r="C7" i="2" s="1"/>
  <c r="J4" i="1"/>
  <c r="S14" i="1"/>
  <c r="AB14" i="1" s="1"/>
  <c r="R14" i="1"/>
  <c r="AA14" i="1" s="1"/>
  <c r="Q14" i="1"/>
  <c r="Z14" i="1" s="1"/>
  <c r="P14" i="1"/>
  <c r="Y14" i="1" s="1"/>
  <c r="O14" i="1"/>
  <c r="X14" i="1" s="1"/>
  <c r="N14" i="1"/>
  <c r="W14" i="1" s="1"/>
  <c r="M14" i="1"/>
  <c r="V14" i="1" s="1"/>
  <c r="L14" i="1"/>
  <c r="U14" i="1" s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F48" i="2" l="1"/>
  <c r="F53" i="2"/>
  <c r="F58" i="2" s="1"/>
  <c r="H56" i="2"/>
  <c r="I56" i="2" s="1"/>
  <c r="F55" i="2"/>
  <c r="F46" i="2"/>
  <c r="E41" i="2"/>
  <c r="E42" i="2" s="1"/>
  <c r="M21" i="1"/>
  <c r="V95" i="1" s="1"/>
  <c r="V25" i="1"/>
  <c r="Q21" i="1"/>
  <c r="Z34" i="1" s="1"/>
  <c r="S21" i="1"/>
  <c r="AB25" i="1" s="1"/>
  <c r="G8" i="2"/>
  <c r="V87" i="1"/>
  <c r="M22" i="1"/>
  <c r="E8" i="2" s="1"/>
  <c r="E14" i="2" s="1"/>
  <c r="O22" i="1"/>
  <c r="Z87" i="1"/>
  <c r="Q22" i="1"/>
  <c r="AB87" i="1"/>
  <c r="S22" i="1"/>
  <c r="H8" i="2"/>
  <c r="V89" i="1"/>
  <c r="I8" i="2"/>
  <c r="V91" i="1"/>
  <c r="J8" i="2"/>
  <c r="K8" i="2"/>
  <c r="L8" i="2"/>
  <c r="V99" i="1"/>
  <c r="M8" i="2"/>
  <c r="V101" i="1"/>
  <c r="N8" i="2"/>
  <c r="Z26" i="1"/>
  <c r="Z27" i="1"/>
  <c r="V28" i="1"/>
  <c r="Z28" i="1"/>
  <c r="V29" i="1"/>
  <c r="Z29" i="1"/>
  <c r="Z30" i="1"/>
  <c r="Z31" i="1"/>
  <c r="V32" i="1"/>
  <c r="Z32" i="1"/>
  <c r="V33" i="1"/>
  <c r="Z33" i="1"/>
  <c r="V34" i="1"/>
  <c r="AB34" i="1"/>
  <c r="V35" i="1"/>
  <c r="Z35" i="1"/>
  <c r="AB35" i="1"/>
  <c r="V36" i="1"/>
  <c r="AB36" i="1"/>
  <c r="Z37" i="1"/>
  <c r="AB37" i="1"/>
  <c r="V38" i="1"/>
  <c r="Z38" i="1"/>
  <c r="AB38" i="1"/>
  <c r="Z39" i="1"/>
  <c r="V40" i="1"/>
  <c r="Z40" i="1"/>
  <c r="AB40" i="1"/>
  <c r="V41" i="1"/>
  <c r="Z41" i="1"/>
  <c r="V42" i="1"/>
  <c r="AB42" i="1"/>
  <c r="V43" i="1"/>
  <c r="Z43" i="1"/>
  <c r="AB43" i="1"/>
  <c r="V44" i="1"/>
  <c r="AB44" i="1"/>
  <c r="Z45" i="1"/>
  <c r="AB45" i="1"/>
  <c r="V46" i="1"/>
  <c r="Z46" i="1"/>
  <c r="AB46" i="1"/>
  <c r="Z47" i="1"/>
  <c r="V48" i="1"/>
  <c r="Z48" i="1"/>
  <c r="AB48" i="1"/>
  <c r="V49" i="1"/>
  <c r="Z49" i="1"/>
  <c r="V50" i="1"/>
  <c r="AB50" i="1"/>
  <c r="V51" i="1"/>
  <c r="Z51" i="1"/>
  <c r="AB51" i="1"/>
  <c r="V52" i="1"/>
  <c r="AB52" i="1"/>
  <c r="Z53" i="1"/>
  <c r="AB53" i="1"/>
  <c r="V54" i="1"/>
  <c r="Z54" i="1"/>
  <c r="AB54" i="1"/>
  <c r="Z55" i="1"/>
  <c r="V56" i="1"/>
  <c r="Z56" i="1"/>
  <c r="AB56" i="1"/>
  <c r="V57" i="1"/>
  <c r="Z57" i="1"/>
  <c r="V58" i="1"/>
  <c r="AB58" i="1"/>
  <c r="V59" i="1"/>
  <c r="Z59" i="1"/>
  <c r="AB59" i="1"/>
  <c r="V60" i="1"/>
  <c r="AB60" i="1"/>
  <c r="Z61" i="1"/>
  <c r="AB61" i="1"/>
  <c r="V62" i="1"/>
  <c r="Z62" i="1"/>
  <c r="AB62" i="1"/>
  <c r="V63" i="1"/>
  <c r="Z63" i="1"/>
  <c r="V64" i="1"/>
  <c r="Z64" i="1"/>
  <c r="AB64" i="1"/>
  <c r="V65" i="1"/>
  <c r="Z65" i="1"/>
  <c r="V66" i="1"/>
  <c r="AB66" i="1"/>
  <c r="V67" i="1"/>
  <c r="Z67" i="1"/>
  <c r="AB67" i="1"/>
  <c r="V68" i="1"/>
  <c r="AB68" i="1"/>
  <c r="Z69" i="1"/>
  <c r="AB69" i="1"/>
  <c r="V70" i="1"/>
  <c r="Z70" i="1"/>
  <c r="AB70" i="1"/>
  <c r="V71" i="1"/>
  <c r="Z71" i="1"/>
  <c r="V72" i="1"/>
  <c r="Z72" i="1"/>
  <c r="AB72" i="1"/>
  <c r="V73" i="1"/>
  <c r="Z73" i="1"/>
  <c r="V74" i="1"/>
  <c r="AB74" i="1"/>
  <c r="V75" i="1"/>
  <c r="Z75" i="1"/>
  <c r="AB75" i="1"/>
  <c r="V76" i="1"/>
  <c r="AB76" i="1"/>
  <c r="Z77" i="1"/>
  <c r="AB77" i="1"/>
  <c r="V78" i="1"/>
  <c r="Z78" i="1"/>
  <c r="AB78" i="1"/>
  <c r="V79" i="1"/>
  <c r="Z79" i="1"/>
  <c r="V80" i="1"/>
  <c r="Z80" i="1"/>
  <c r="AB80" i="1"/>
  <c r="V81" i="1"/>
  <c r="Z81" i="1"/>
  <c r="V82" i="1"/>
  <c r="AB82" i="1"/>
  <c r="V83" i="1"/>
  <c r="Z83" i="1"/>
  <c r="AB83" i="1"/>
  <c r="V84" i="1"/>
  <c r="Z84" i="1"/>
  <c r="AB84" i="1"/>
  <c r="Z85" i="1"/>
  <c r="AB85" i="1"/>
  <c r="V86" i="1"/>
  <c r="Z86" i="1"/>
  <c r="AB86" i="1"/>
  <c r="V88" i="1"/>
  <c r="Z88" i="1"/>
  <c r="Z89" i="1"/>
  <c r="AB89" i="1"/>
  <c r="V90" i="1"/>
  <c r="Z90" i="1"/>
  <c r="AB90" i="1"/>
  <c r="Z91" i="1"/>
  <c r="AB91" i="1"/>
  <c r="Z92" i="1"/>
  <c r="AB92" i="1"/>
  <c r="Z93" i="1"/>
  <c r="AB93" i="1"/>
  <c r="V94" i="1"/>
  <c r="Z94" i="1"/>
  <c r="AB94" i="1"/>
  <c r="AB95" i="1"/>
  <c r="V96" i="1"/>
  <c r="Z96" i="1"/>
  <c r="AB96" i="1"/>
  <c r="V97" i="1"/>
  <c r="Z97" i="1"/>
  <c r="AB97" i="1"/>
  <c r="V98" i="1"/>
  <c r="Z98" i="1"/>
  <c r="AB98" i="1"/>
  <c r="Z99" i="1"/>
  <c r="AB99" i="1"/>
  <c r="V100" i="1"/>
  <c r="Z100" i="1"/>
  <c r="AB100" i="1"/>
  <c r="AB101" i="1"/>
  <c r="Z102" i="1"/>
  <c r="AB102" i="1"/>
  <c r="V103" i="1"/>
  <c r="Z103" i="1"/>
  <c r="V104" i="1"/>
  <c r="AB104" i="1"/>
  <c r="V105" i="1"/>
  <c r="Z105" i="1"/>
  <c r="AB105" i="1"/>
  <c r="V106" i="1"/>
  <c r="Z106" i="1"/>
  <c r="AB106" i="1"/>
  <c r="V107" i="1"/>
  <c r="Z107" i="1"/>
  <c r="AB107" i="1"/>
  <c r="V108" i="1"/>
  <c r="Z108" i="1"/>
  <c r="AB108" i="1"/>
  <c r="V109" i="1"/>
  <c r="Z109" i="1"/>
  <c r="V110" i="1"/>
  <c r="Z110" i="1"/>
  <c r="AB110" i="1"/>
  <c r="V111" i="1"/>
  <c r="Z111" i="1"/>
  <c r="V112" i="1"/>
  <c r="AB112" i="1"/>
  <c r="V113" i="1"/>
  <c r="Z113" i="1"/>
  <c r="AB113" i="1"/>
  <c r="V114" i="1"/>
  <c r="Z114" i="1"/>
  <c r="AB114" i="1"/>
  <c r="V115" i="1"/>
  <c r="Z115" i="1"/>
  <c r="AB115" i="1"/>
  <c r="V116" i="1"/>
  <c r="Z116" i="1"/>
  <c r="AB116" i="1"/>
  <c r="V117" i="1"/>
  <c r="Z117" i="1"/>
  <c r="V118" i="1"/>
  <c r="Z118" i="1"/>
  <c r="AB118" i="1"/>
  <c r="V119" i="1"/>
  <c r="Z119" i="1"/>
  <c r="V120" i="1"/>
  <c r="Z120" i="1"/>
  <c r="AB120" i="1"/>
  <c r="V121" i="1"/>
  <c r="Z121" i="1"/>
  <c r="AB121" i="1"/>
  <c r="V122" i="1"/>
  <c r="Z122" i="1"/>
  <c r="AB122" i="1"/>
  <c r="V123" i="1"/>
  <c r="Z123" i="1"/>
  <c r="AB123" i="1"/>
  <c r="V124" i="1"/>
  <c r="Z124" i="1"/>
  <c r="AB124" i="1"/>
  <c r="V125" i="1"/>
  <c r="Z125" i="1"/>
  <c r="V126" i="1"/>
  <c r="Z126" i="1"/>
  <c r="AB126" i="1"/>
  <c r="V127" i="1"/>
  <c r="Z127" i="1"/>
  <c r="V128" i="1"/>
  <c r="Z128" i="1"/>
  <c r="AB128" i="1"/>
  <c r="V129" i="1"/>
  <c r="Z129" i="1"/>
  <c r="AB129" i="1"/>
  <c r="V130" i="1"/>
  <c r="Z130" i="1"/>
  <c r="AB130" i="1"/>
  <c r="V131" i="1"/>
  <c r="Z131" i="1"/>
  <c r="AB131" i="1"/>
  <c r="V132" i="1"/>
  <c r="Z132" i="1"/>
  <c r="AB132" i="1"/>
  <c r="V133" i="1"/>
  <c r="Z133" i="1"/>
  <c r="V134" i="1"/>
  <c r="Z134" i="1"/>
  <c r="AB134" i="1"/>
  <c r="V135" i="1"/>
  <c r="Z135" i="1"/>
  <c r="V136" i="1"/>
  <c r="Z136" i="1"/>
  <c r="AB136" i="1"/>
  <c r="V137" i="1"/>
  <c r="Z137" i="1"/>
  <c r="AB137" i="1"/>
  <c r="V138" i="1"/>
  <c r="Z138" i="1"/>
  <c r="AB138" i="1"/>
  <c r="V139" i="1"/>
  <c r="Z139" i="1"/>
  <c r="AB139" i="1"/>
  <c r="V140" i="1"/>
  <c r="Z140" i="1"/>
  <c r="AB140" i="1"/>
  <c r="V141" i="1"/>
  <c r="Z141" i="1"/>
  <c r="V142" i="1"/>
  <c r="Z142" i="1"/>
  <c r="AB142" i="1"/>
  <c r="V143" i="1"/>
  <c r="Z143" i="1"/>
  <c r="AB143" i="1"/>
  <c r="V144" i="1"/>
  <c r="Z144" i="1"/>
  <c r="AB144" i="1"/>
  <c r="V145" i="1"/>
  <c r="Z145" i="1"/>
  <c r="AB145" i="1"/>
  <c r="V146" i="1"/>
  <c r="Z146" i="1"/>
  <c r="AB146" i="1"/>
  <c r="V147" i="1"/>
  <c r="Z147" i="1"/>
  <c r="AB147" i="1"/>
  <c r="V148" i="1"/>
  <c r="Z148" i="1"/>
  <c r="AB148" i="1"/>
  <c r="V149" i="1"/>
  <c r="Z149" i="1"/>
  <c r="V150" i="1"/>
  <c r="Z150" i="1"/>
  <c r="AB150" i="1"/>
  <c r="V151" i="1"/>
  <c r="Z151" i="1"/>
  <c r="AB151" i="1"/>
  <c r="V152" i="1"/>
  <c r="Z152" i="1"/>
  <c r="AB152" i="1"/>
  <c r="V153" i="1"/>
  <c r="Z153" i="1"/>
  <c r="AB153" i="1"/>
  <c r="V154" i="1"/>
  <c r="Z154" i="1"/>
  <c r="AB154" i="1"/>
  <c r="V155" i="1"/>
  <c r="Z155" i="1"/>
  <c r="AB155" i="1"/>
  <c r="V156" i="1"/>
  <c r="Z156" i="1"/>
  <c r="AB156" i="1"/>
  <c r="V157" i="1"/>
  <c r="Z157" i="1"/>
  <c r="V158" i="1"/>
  <c r="Z158" i="1"/>
  <c r="AB158" i="1"/>
  <c r="V159" i="1"/>
  <c r="Z159" i="1"/>
  <c r="AB159" i="1"/>
  <c r="V160" i="1"/>
  <c r="Z160" i="1"/>
  <c r="AB160" i="1"/>
  <c r="V161" i="1"/>
  <c r="Z161" i="1"/>
  <c r="AB161" i="1"/>
  <c r="V162" i="1"/>
  <c r="Z162" i="1"/>
  <c r="AB162" i="1"/>
  <c r="V163" i="1"/>
  <c r="Z163" i="1"/>
  <c r="AB163" i="1"/>
  <c r="V164" i="1"/>
  <c r="Z164" i="1"/>
  <c r="AB164" i="1"/>
  <c r="V165" i="1"/>
  <c r="Z165" i="1"/>
  <c r="V166" i="1"/>
  <c r="Z166" i="1"/>
  <c r="AB166" i="1"/>
  <c r="V167" i="1"/>
  <c r="Z167" i="1"/>
  <c r="AB167" i="1"/>
  <c r="V168" i="1"/>
  <c r="Z168" i="1"/>
  <c r="AB168" i="1"/>
  <c r="V169" i="1"/>
  <c r="Z169" i="1"/>
  <c r="AB169" i="1"/>
  <c r="V170" i="1"/>
  <c r="Z170" i="1"/>
  <c r="AB170" i="1"/>
  <c r="V171" i="1"/>
  <c r="Z171" i="1"/>
  <c r="AB171" i="1"/>
  <c r="V172" i="1"/>
  <c r="Z172" i="1"/>
  <c r="AB172" i="1"/>
  <c r="V173" i="1"/>
  <c r="Z173" i="1"/>
  <c r="V174" i="1"/>
  <c r="Z174" i="1"/>
  <c r="AB174" i="1"/>
  <c r="V175" i="1"/>
  <c r="Z175" i="1"/>
  <c r="AB175" i="1"/>
  <c r="V176" i="1"/>
  <c r="Z176" i="1"/>
  <c r="AB176" i="1"/>
  <c r="V177" i="1"/>
  <c r="Z177" i="1"/>
  <c r="AB177" i="1"/>
  <c r="V178" i="1"/>
  <c r="Z178" i="1"/>
  <c r="AB178" i="1"/>
  <c r="V179" i="1"/>
  <c r="Z179" i="1"/>
  <c r="AB179" i="1"/>
  <c r="V180" i="1"/>
  <c r="Z180" i="1"/>
  <c r="AB180" i="1"/>
  <c r="V181" i="1"/>
  <c r="Z181" i="1"/>
  <c r="AB181" i="1"/>
  <c r="V182" i="1"/>
  <c r="Z182" i="1"/>
  <c r="AB182" i="1"/>
  <c r="V183" i="1"/>
  <c r="Z183" i="1"/>
  <c r="AB183" i="1"/>
  <c r="V184" i="1"/>
  <c r="Z184" i="1"/>
  <c r="O21" i="1"/>
  <c r="L21" i="1"/>
  <c r="N21" i="1"/>
  <c r="P21" i="1"/>
  <c r="Y39" i="1" s="1"/>
  <c r="R21" i="1"/>
  <c r="AA52" i="1" s="1"/>
  <c r="G7" i="2"/>
  <c r="U87" i="1"/>
  <c r="L22" i="1"/>
  <c r="E7" i="2" s="1"/>
  <c r="E13" i="2" s="1"/>
  <c r="W87" i="1"/>
  <c r="N22" i="1"/>
  <c r="P22" i="1"/>
  <c r="R22" i="1"/>
  <c r="H7" i="2"/>
  <c r="I7" i="2"/>
  <c r="U91" i="1"/>
  <c r="J7" i="2"/>
  <c r="U93" i="1"/>
  <c r="K7" i="2"/>
  <c r="U95" i="1"/>
  <c r="L7" i="2"/>
  <c r="M7" i="2"/>
  <c r="U101" i="1"/>
  <c r="N7" i="2"/>
  <c r="U102" i="1"/>
  <c r="V26" i="1"/>
  <c r="X26" i="1"/>
  <c r="AB26" i="1"/>
  <c r="AB27" i="1"/>
  <c r="X28" i="1"/>
  <c r="AB28" i="1"/>
  <c r="X29" i="1"/>
  <c r="AB29" i="1"/>
  <c r="AB30" i="1"/>
  <c r="AB31" i="1"/>
  <c r="X32" i="1"/>
  <c r="AB32" i="1"/>
  <c r="X33" i="1"/>
  <c r="U26" i="1"/>
  <c r="W26" i="1"/>
  <c r="W27" i="1"/>
  <c r="U28" i="1"/>
  <c r="W28" i="1"/>
  <c r="Y28" i="1"/>
  <c r="U29" i="1"/>
  <c r="W29" i="1"/>
  <c r="U30" i="1"/>
  <c r="W30" i="1"/>
  <c r="U31" i="1"/>
  <c r="W31" i="1"/>
  <c r="Y31" i="1"/>
  <c r="U32" i="1"/>
  <c r="U33" i="1"/>
  <c r="W33" i="1"/>
  <c r="U34" i="1"/>
  <c r="W34" i="1"/>
  <c r="W35" i="1"/>
  <c r="U36" i="1"/>
  <c r="W36" i="1"/>
  <c r="U37" i="1"/>
  <c r="W37" i="1"/>
  <c r="U38" i="1"/>
  <c r="W38" i="1"/>
  <c r="U39" i="1"/>
  <c r="W39" i="1"/>
  <c r="U40" i="1"/>
  <c r="U41" i="1"/>
  <c r="W41" i="1"/>
  <c r="U42" i="1"/>
  <c r="W42" i="1"/>
  <c r="Y42" i="1"/>
  <c r="W43" i="1"/>
  <c r="U44" i="1"/>
  <c r="W44" i="1"/>
  <c r="U45" i="1"/>
  <c r="W45" i="1"/>
  <c r="U46" i="1"/>
  <c r="W46" i="1"/>
  <c r="U47" i="1"/>
  <c r="W47" i="1"/>
  <c r="W48" i="1"/>
  <c r="U49" i="1"/>
  <c r="W49" i="1"/>
  <c r="W50" i="1"/>
  <c r="Y50" i="1"/>
  <c r="AA50" i="1"/>
  <c r="U51" i="1"/>
  <c r="W51" i="1"/>
  <c r="W52" i="1"/>
  <c r="U53" i="1"/>
  <c r="W53" i="1"/>
  <c r="AA53" i="1"/>
  <c r="W54" i="1"/>
  <c r="U55" i="1"/>
  <c r="W55" i="1"/>
  <c r="W56" i="1"/>
  <c r="U57" i="1"/>
  <c r="W57" i="1"/>
  <c r="Y57" i="1"/>
  <c r="W58" i="1"/>
  <c r="U59" i="1"/>
  <c r="W59" i="1"/>
  <c r="W60" i="1"/>
  <c r="U61" i="1"/>
  <c r="W61" i="1"/>
  <c r="W62" i="1"/>
  <c r="U63" i="1"/>
  <c r="W63" i="1"/>
  <c r="W64" i="1"/>
  <c r="U65" i="1"/>
  <c r="W65" i="1"/>
  <c r="W66" i="1"/>
  <c r="Y66" i="1"/>
  <c r="AA66" i="1"/>
  <c r="U67" i="1"/>
  <c r="W67" i="1"/>
  <c r="W68" i="1"/>
  <c r="U69" i="1"/>
  <c r="W69" i="1"/>
  <c r="AA69" i="1"/>
  <c r="W70" i="1"/>
  <c r="U71" i="1"/>
  <c r="W71" i="1"/>
  <c r="W72" i="1"/>
  <c r="U73" i="1"/>
  <c r="W73" i="1"/>
  <c r="Y73" i="1"/>
  <c r="W74" i="1"/>
  <c r="U75" i="1"/>
  <c r="W75" i="1"/>
  <c r="W76" i="1"/>
  <c r="U77" i="1"/>
  <c r="W77" i="1"/>
  <c r="W78" i="1"/>
  <c r="Y78" i="1"/>
  <c r="U79" i="1"/>
  <c r="W79" i="1"/>
  <c r="W80" i="1"/>
  <c r="U81" i="1"/>
  <c r="W81" i="1"/>
  <c r="W82" i="1"/>
  <c r="Y82" i="1"/>
  <c r="AA82" i="1"/>
  <c r="U83" i="1"/>
  <c r="W83" i="1"/>
  <c r="W84" i="1"/>
  <c r="U85" i="1"/>
  <c r="W85" i="1"/>
  <c r="AA85" i="1"/>
  <c r="W86" i="1"/>
  <c r="U88" i="1"/>
  <c r="W88" i="1"/>
  <c r="U90" i="1"/>
  <c r="W90" i="1"/>
  <c r="Y90" i="1"/>
  <c r="W91" i="1"/>
  <c r="U92" i="1"/>
  <c r="W92" i="1"/>
  <c r="W93" i="1"/>
  <c r="Y93" i="1"/>
  <c r="U94" i="1"/>
  <c r="W94" i="1"/>
  <c r="W95" i="1"/>
  <c r="W96" i="1"/>
  <c r="U97" i="1"/>
  <c r="W97" i="1"/>
  <c r="W98" i="1"/>
  <c r="W99" i="1"/>
  <c r="U100" i="1"/>
  <c r="W101" i="1"/>
  <c r="Y101" i="1"/>
  <c r="W102" i="1"/>
  <c r="U103" i="1"/>
  <c r="W103" i="1"/>
  <c r="U104" i="1"/>
  <c r="W104" i="1"/>
  <c r="Y104" i="1"/>
  <c r="U105" i="1"/>
  <c r="W105" i="1"/>
  <c r="U106" i="1"/>
  <c r="W106" i="1"/>
  <c r="U107" i="1"/>
  <c r="W107" i="1"/>
  <c r="U108" i="1"/>
  <c r="W108" i="1"/>
  <c r="U109" i="1"/>
  <c r="W109" i="1"/>
  <c r="U110" i="1"/>
  <c r="W110" i="1"/>
  <c r="Y110" i="1"/>
  <c r="U111" i="1"/>
  <c r="W111" i="1"/>
  <c r="U112" i="1"/>
  <c r="W112" i="1"/>
  <c r="U113" i="1"/>
  <c r="W113" i="1"/>
  <c r="AA113" i="1"/>
  <c r="U114" i="1"/>
  <c r="W114" i="1"/>
  <c r="U115" i="1"/>
  <c r="W115" i="1"/>
  <c r="U116" i="1"/>
  <c r="W116" i="1"/>
  <c r="U117" i="1"/>
  <c r="W117" i="1"/>
  <c r="U118" i="1"/>
  <c r="W118" i="1"/>
  <c r="U119" i="1"/>
  <c r="W119" i="1"/>
  <c r="Y119" i="1"/>
  <c r="U120" i="1"/>
  <c r="W120" i="1"/>
  <c r="U121" i="1"/>
  <c r="W121" i="1"/>
  <c r="U122" i="1"/>
  <c r="W122" i="1"/>
  <c r="U123" i="1"/>
  <c r="W123" i="1"/>
  <c r="U124" i="1"/>
  <c r="W124" i="1"/>
  <c r="U125" i="1"/>
  <c r="W125" i="1"/>
  <c r="Y125" i="1"/>
  <c r="U126" i="1"/>
  <c r="W126" i="1"/>
  <c r="U127" i="1"/>
  <c r="W127" i="1"/>
  <c r="U128" i="1"/>
  <c r="W128" i="1"/>
  <c r="U129" i="1"/>
  <c r="W129" i="1"/>
  <c r="Y129" i="1"/>
  <c r="U130" i="1"/>
  <c r="W130" i="1"/>
  <c r="U131" i="1"/>
  <c r="W131" i="1"/>
  <c r="U132" i="1"/>
  <c r="W132" i="1"/>
  <c r="U133" i="1"/>
  <c r="W133" i="1"/>
  <c r="U134" i="1"/>
  <c r="W134" i="1"/>
  <c r="U135" i="1"/>
  <c r="W135" i="1"/>
  <c r="Y135" i="1"/>
  <c r="U136" i="1"/>
  <c r="W136" i="1"/>
  <c r="U137" i="1"/>
  <c r="W137" i="1"/>
  <c r="U138" i="1"/>
  <c r="W138" i="1"/>
  <c r="U139" i="1"/>
  <c r="W139" i="1"/>
  <c r="U140" i="1"/>
  <c r="W140" i="1"/>
  <c r="U141" i="1"/>
  <c r="W141" i="1"/>
  <c r="Y141" i="1"/>
  <c r="AA141" i="1"/>
  <c r="U142" i="1"/>
  <c r="W142" i="1"/>
  <c r="U143" i="1"/>
  <c r="W143" i="1"/>
  <c r="U144" i="1"/>
  <c r="W144" i="1"/>
  <c r="U145" i="1"/>
  <c r="W145" i="1"/>
  <c r="U146" i="1"/>
  <c r="W146" i="1"/>
  <c r="U147" i="1"/>
  <c r="W147" i="1"/>
  <c r="U148" i="1"/>
  <c r="W148" i="1"/>
  <c r="U149" i="1"/>
  <c r="W149" i="1"/>
  <c r="Y149" i="1"/>
  <c r="AA149" i="1"/>
  <c r="U150" i="1"/>
  <c r="W150" i="1"/>
  <c r="U151" i="1"/>
  <c r="W151" i="1"/>
  <c r="U152" i="1"/>
  <c r="W152" i="1"/>
  <c r="U153" i="1"/>
  <c r="W153" i="1"/>
  <c r="U154" i="1"/>
  <c r="W154" i="1"/>
  <c r="U155" i="1"/>
  <c r="W155" i="1"/>
  <c r="U156" i="1"/>
  <c r="W156" i="1"/>
  <c r="U157" i="1"/>
  <c r="W157" i="1"/>
  <c r="Y157" i="1"/>
  <c r="AA157" i="1"/>
  <c r="U158" i="1"/>
  <c r="W158" i="1"/>
  <c r="U159" i="1"/>
  <c r="W159" i="1"/>
  <c r="U160" i="1"/>
  <c r="W160" i="1"/>
  <c r="U161" i="1"/>
  <c r="W161" i="1"/>
  <c r="U162" i="1"/>
  <c r="W162" i="1"/>
  <c r="U163" i="1"/>
  <c r="W163" i="1"/>
  <c r="U164" i="1"/>
  <c r="W164" i="1"/>
  <c r="U165" i="1"/>
  <c r="W165" i="1"/>
  <c r="Y165" i="1"/>
  <c r="AA165" i="1"/>
  <c r="U166" i="1"/>
  <c r="W166" i="1"/>
  <c r="U167" i="1"/>
  <c r="W167" i="1"/>
  <c r="U168" i="1"/>
  <c r="W168" i="1"/>
  <c r="U169" i="1"/>
  <c r="W169" i="1"/>
  <c r="U170" i="1"/>
  <c r="W170" i="1"/>
  <c r="U171" i="1"/>
  <c r="W171" i="1"/>
  <c r="U172" i="1"/>
  <c r="W172" i="1"/>
  <c r="U173" i="1"/>
  <c r="W173" i="1"/>
  <c r="Y173" i="1"/>
  <c r="AA173" i="1"/>
  <c r="U174" i="1"/>
  <c r="W174" i="1"/>
  <c r="U175" i="1"/>
  <c r="W175" i="1"/>
  <c r="U176" i="1"/>
  <c r="W176" i="1"/>
  <c r="U177" i="1"/>
  <c r="W177" i="1"/>
  <c r="U178" i="1"/>
  <c r="W178" i="1"/>
  <c r="U179" i="1"/>
  <c r="W179" i="1"/>
  <c r="U180" i="1"/>
  <c r="W180" i="1"/>
  <c r="U181" i="1"/>
  <c r="W181" i="1"/>
  <c r="Y181" i="1"/>
  <c r="AA181" i="1"/>
  <c r="U182" i="1"/>
  <c r="W182" i="1"/>
  <c r="U183" i="1"/>
  <c r="W183" i="1"/>
  <c r="U184" i="1"/>
  <c r="W184" i="1"/>
  <c r="U185" i="1"/>
  <c r="W185" i="1"/>
  <c r="U186" i="1"/>
  <c r="W186" i="1"/>
  <c r="U187" i="1"/>
  <c r="W187" i="1"/>
  <c r="U188" i="1"/>
  <c r="W188" i="1"/>
  <c r="U189" i="1"/>
  <c r="W189" i="1"/>
  <c r="Y189" i="1"/>
  <c r="AA189" i="1"/>
  <c r="U190" i="1"/>
  <c r="W190" i="1"/>
  <c r="U191" i="1"/>
  <c r="W191" i="1"/>
  <c r="U192" i="1"/>
  <c r="W192" i="1"/>
  <c r="U193" i="1"/>
  <c r="W193" i="1"/>
  <c r="U194" i="1"/>
  <c r="W194" i="1"/>
  <c r="U195" i="1"/>
  <c r="W195" i="1"/>
  <c r="U196" i="1"/>
  <c r="W196" i="1"/>
  <c r="U197" i="1"/>
  <c r="W197" i="1"/>
  <c r="Y197" i="1"/>
  <c r="AA197" i="1"/>
  <c r="U198" i="1"/>
  <c r="W198" i="1"/>
  <c r="U199" i="1"/>
  <c r="W199" i="1"/>
  <c r="U200" i="1"/>
  <c r="W200" i="1"/>
  <c r="U201" i="1"/>
  <c r="W201" i="1"/>
  <c r="U202" i="1"/>
  <c r="W202" i="1"/>
  <c r="U203" i="1"/>
  <c r="W203" i="1"/>
  <c r="U204" i="1"/>
  <c r="W204" i="1"/>
  <c r="U205" i="1"/>
  <c r="W205" i="1"/>
  <c r="Y205" i="1"/>
  <c r="AA205" i="1"/>
  <c r="U206" i="1"/>
  <c r="W206" i="1"/>
  <c r="U207" i="1"/>
  <c r="W207" i="1"/>
  <c r="U208" i="1"/>
  <c r="W208" i="1"/>
  <c r="U209" i="1"/>
  <c r="W209" i="1"/>
  <c r="U210" i="1"/>
  <c r="W210" i="1"/>
  <c r="U211" i="1"/>
  <c r="W211" i="1"/>
  <c r="U212" i="1"/>
  <c r="W212" i="1"/>
  <c r="U213" i="1"/>
  <c r="W213" i="1"/>
  <c r="Y213" i="1"/>
  <c r="AA213" i="1"/>
  <c r="U214" i="1"/>
  <c r="W214" i="1"/>
  <c r="U215" i="1"/>
  <c r="W215" i="1"/>
  <c r="U216" i="1"/>
  <c r="W216" i="1"/>
  <c r="U217" i="1"/>
  <c r="W217" i="1"/>
  <c r="U218" i="1"/>
  <c r="W218" i="1"/>
  <c r="U219" i="1"/>
  <c r="W219" i="1"/>
  <c r="U220" i="1"/>
  <c r="W220" i="1"/>
  <c r="U221" i="1"/>
  <c r="W221" i="1"/>
  <c r="Y221" i="1"/>
  <c r="AA221" i="1"/>
  <c r="U222" i="1"/>
  <c r="W222" i="1"/>
  <c r="U223" i="1"/>
  <c r="W223" i="1"/>
  <c r="U224" i="1"/>
  <c r="W224" i="1"/>
  <c r="U225" i="1"/>
  <c r="W225" i="1"/>
  <c r="U226" i="1"/>
  <c r="W226" i="1"/>
  <c r="U227" i="1"/>
  <c r="W227" i="1"/>
  <c r="U228" i="1"/>
  <c r="W228" i="1"/>
  <c r="U229" i="1"/>
  <c r="W229" i="1"/>
  <c r="Y229" i="1"/>
  <c r="AA229" i="1"/>
  <c r="U230" i="1"/>
  <c r="W230" i="1"/>
  <c r="U231" i="1"/>
  <c r="W231" i="1"/>
  <c r="U232" i="1"/>
  <c r="W232" i="1"/>
  <c r="U233" i="1"/>
  <c r="W233" i="1"/>
  <c r="Y233" i="1"/>
  <c r="U234" i="1"/>
  <c r="W234" i="1"/>
  <c r="Y234" i="1"/>
  <c r="U235" i="1"/>
  <c r="W235" i="1"/>
  <c r="U236" i="1"/>
  <c r="W236" i="1"/>
  <c r="Y236" i="1"/>
  <c r="U237" i="1"/>
  <c r="W237" i="1"/>
  <c r="U238" i="1"/>
  <c r="W238" i="1"/>
  <c r="U239" i="1"/>
  <c r="W239" i="1"/>
  <c r="Y239" i="1"/>
  <c r="U240" i="1"/>
  <c r="W240" i="1"/>
  <c r="U241" i="1"/>
  <c r="W241" i="1"/>
  <c r="Y241" i="1"/>
  <c r="AA241" i="1"/>
  <c r="U242" i="1"/>
  <c r="W242" i="1"/>
  <c r="Y242" i="1"/>
  <c r="U243" i="1"/>
  <c r="W243" i="1"/>
  <c r="Y243" i="1"/>
  <c r="AA243" i="1"/>
  <c r="U244" i="1"/>
  <c r="W244" i="1"/>
  <c r="U245" i="1"/>
  <c r="W245" i="1"/>
  <c r="Y245" i="1"/>
  <c r="AA245" i="1"/>
  <c r="U246" i="1"/>
  <c r="W246" i="1"/>
  <c r="U247" i="1"/>
  <c r="W247" i="1"/>
  <c r="Y247" i="1"/>
  <c r="AA247" i="1"/>
  <c r="U248" i="1"/>
  <c r="W248" i="1"/>
  <c r="U249" i="1"/>
  <c r="W249" i="1"/>
  <c r="Y249" i="1"/>
  <c r="AA249" i="1"/>
  <c r="U250" i="1"/>
  <c r="W250" i="1"/>
  <c r="U251" i="1"/>
  <c r="W251" i="1"/>
  <c r="Y251" i="1"/>
  <c r="AA251" i="1"/>
  <c r="U252" i="1"/>
  <c r="W252" i="1"/>
  <c r="U253" i="1"/>
  <c r="W253" i="1"/>
  <c r="Y253" i="1"/>
  <c r="AA253" i="1"/>
  <c r="U254" i="1"/>
  <c r="W254" i="1"/>
  <c r="U255" i="1"/>
  <c r="W255" i="1"/>
  <c r="Y255" i="1"/>
  <c r="AA255" i="1"/>
  <c r="U256" i="1"/>
  <c r="W256" i="1"/>
  <c r="U257" i="1"/>
  <c r="W257" i="1"/>
  <c r="Y257" i="1"/>
  <c r="AA257" i="1"/>
  <c r="U258" i="1"/>
  <c r="W258" i="1"/>
  <c r="U259" i="1"/>
  <c r="W259" i="1"/>
  <c r="Y259" i="1"/>
  <c r="AA259" i="1"/>
  <c r="U260" i="1"/>
  <c r="W260" i="1"/>
  <c r="U261" i="1"/>
  <c r="W261" i="1"/>
  <c r="Y261" i="1"/>
  <c r="AA261" i="1"/>
  <c r="U262" i="1"/>
  <c r="W262" i="1"/>
  <c r="U263" i="1"/>
  <c r="W263" i="1"/>
  <c r="Y263" i="1"/>
  <c r="AA263" i="1"/>
  <c r="U264" i="1"/>
  <c r="W264" i="1"/>
  <c r="U265" i="1"/>
  <c r="W265" i="1"/>
  <c r="Y265" i="1"/>
  <c r="AA265" i="1"/>
  <c r="U266" i="1"/>
  <c r="W266" i="1"/>
  <c r="U267" i="1"/>
  <c r="W267" i="1"/>
  <c r="Y267" i="1"/>
  <c r="AA267" i="1"/>
  <c r="U268" i="1"/>
  <c r="W268" i="1"/>
  <c r="U269" i="1"/>
  <c r="W269" i="1"/>
  <c r="Y269" i="1"/>
  <c r="AA269" i="1"/>
  <c r="U270" i="1"/>
  <c r="W270" i="1"/>
  <c r="U271" i="1"/>
  <c r="W271" i="1"/>
  <c r="Y271" i="1"/>
  <c r="AA271" i="1"/>
  <c r="U272" i="1"/>
  <c r="W272" i="1"/>
  <c r="U273" i="1"/>
  <c r="W273" i="1"/>
  <c r="Y273" i="1"/>
  <c r="AA273" i="1"/>
  <c r="U274" i="1"/>
  <c r="W274" i="1"/>
  <c r="U275" i="1"/>
  <c r="W275" i="1"/>
  <c r="Y275" i="1"/>
  <c r="AA275" i="1"/>
  <c r="M5" i="1"/>
  <c r="AB184" i="1"/>
  <c r="V185" i="1"/>
  <c r="X185" i="1"/>
  <c r="Z185" i="1"/>
  <c r="AB185" i="1"/>
  <c r="V186" i="1"/>
  <c r="X186" i="1"/>
  <c r="Z186" i="1"/>
  <c r="AB186" i="1"/>
  <c r="V187" i="1"/>
  <c r="X187" i="1"/>
  <c r="Z187" i="1"/>
  <c r="AB187" i="1"/>
  <c r="V188" i="1"/>
  <c r="X188" i="1"/>
  <c r="Z188" i="1"/>
  <c r="AB188" i="1"/>
  <c r="V189" i="1"/>
  <c r="X189" i="1"/>
  <c r="Z189" i="1"/>
  <c r="AB189" i="1"/>
  <c r="V190" i="1"/>
  <c r="X190" i="1"/>
  <c r="Z190" i="1"/>
  <c r="AB190" i="1"/>
  <c r="V191" i="1"/>
  <c r="X191" i="1"/>
  <c r="Z191" i="1"/>
  <c r="AB191" i="1"/>
  <c r="V192" i="1"/>
  <c r="X192" i="1"/>
  <c r="Z192" i="1"/>
  <c r="AB192" i="1"/>
  <c r="V193" i="1"/>
  <c r="X193" i="1"/>
  <c r="Z193" i="1"/>
  <c r="AB193" i="1"/>
  <c r="V194" i="1"/>
  <c r="X194" i="1"/>
  <c r="Z194" i="1"/>
  <c r="AB194" i="1"/>
  <c r="V195" i="1"/>
  <c r="X195" i="1"/>
  <c r="Z195" i="1"/>
  <c r="AB195" i="1"/>
  <c r="V196" i="1"/>
  <c r="X196" i="1"/>
  <c r="Z196" i="1"/>
  <c r="AB196" i="1"/>
  <c r="V197" i="1"/>
  <c r="X197" i="1"/>
  <c r="Z197" i="1"/>
  <c r="AB197" i="1"/>
  <c r="V198" i="1"/>
  <c r="X198" i="1"/>
  <c r="Z198" i="1"/>
  <c r="AB198" i="1"/>
  <c r="V199" i="1"/>
  <c r="X199" i="1"/>
  <c r="Z199" i="1"/>
  <c r="AB199" i="1"/>
  <c r="V200" i="1"/>
  <c r="X200" i="1"/>
  <c r="Z200" i="1"/>
  <c r="AB200" i="1"/>
  <c r="V201" i="1"/>
  <c r="X201" i="1"/>
  <c r="Z201" i="1"/>
  <c r="AB201" i="1"/>
  <c r="V202" i="1"/>
  <c r="X202" i="1"/>
  <c r="Z202" i="1"/>
  <c r="AB202" i="1"/>
  <c r="V203" i="1"/>
  <c r="X203" i="1"/>
  <c r="Z203" i="1"/>
  <c r="AB203" i="1"/>
  <c r="V204" i="1"/>
  <c r="X204" i="1"/>
  <c r="Z204" i="1"/>
  <c r="AB204" i="1"/>
  <c r="V205" i="1"/>
  <c r="X205" i="1"/>
  <c r="Z205" i="1"/>
  <c r="AB205" i="1"/>
  <c r="V206" i="1"/>
  <c r="X206" i="1"/>
  <c r="Z206" i="1"/>
  <c r="AB206" i="1"/>
  <c r="V207" i="1"/>
  <c r="X207" i="1"/>
  <c r="Z207" i="1"/>
  <c r="AB207" i="1"/>
  <c r="V208" i="1"/>
  <c r="X208" i="1"/>
  <c r="Z208" i="1"/>
  <c r="AB208" i="1"/>
  <c r="V209" i="1"/>
  <c r="X209" i="1"/>
  <c r="Z209" i="1"/>
  <c r="AB209" i="1"/>
  <c r="V210" i="1"/>
  <c r="X210" i="1"/>
  <c r="Z210" i="1"/>
  <c r="AB210" i="1"/>
  <c r="V211" i="1"/>
  <c r="X211" i="1"/>
  <c r="Z211" i="1"/>
  <c r="AB211" i="1"/>
  <c r="V212" i="1"/>
  <c r="X212" i="1"/>
  <c r="Z212" i="1"/>
  <c r="AB212" i="1"/>
  <c r="V213" i="1"/>
  <c r="X213" i="1"/>
  <c r="Z213" i="1"/>
  <c r="AB213" i="1"/>
  <c r="V214" i="1"/>
  <c r="X214" i="1"/>
  <c r="Z214" i="1"/>
  <c r="AB214" i="1"/>
  <c r="V215" i="1"/>
  <c r="X215" i="1"/>
  <c r="Z215" i="1"/>
  <c r="AB215" i="1"/>
  <c r="V216" i="1"/>
  <c r="X216" i="1"/>
  <c r="Z216" i="1"/>
  <c r="AB216" i="1"/>
  <c r="V217" i="1"/>
  <c r="X217" i="1"/>
  <c r="Z217" i="1"/>
  <c r="AB217" i="1"/>
  <c r="V218" i="1"/>
  <c r="X218" i="1"/>
  <c r="Z218" i="1"/>
  <c r="AB218" i="1"/>
  <c r="V219" i="1"/>
  <c r="X219" i="1"/>
  <c r="Z219" i="1"/>
  <c r="AB219" i="1"/>
  <c r="V220" i="1"/>
  <c r="X220" i="1"/>
  <c r="Z220" i="1"/>
  <c r="AB220" i="1"/>
  <c r="V221" i="1"/>
  <c r="X221" i="1"/>
  <c r="Z221" i="1"/>
  <c r="AB221" i="1"/>
  <c r="V222" i="1"/>
  <c r="X222" i="1"/>
  <c r="Z222" i="1"/>
  <c r="AB222" i="1"/>
  <c r="V223" i="1"/>
  <c r="X223" i="1"/>
  <c r="Z223" i="1"/>
  <c r="AB223" i="1"/>
  <c r="V224" i="1"/>
  <c r="X224" i="1"/>
  <c r="Z224" i="1"/>
  <c r="AB224" i="1"/>
  <c r="V225" i="1"/>
  <c r="X225" i="1"/>
  <c r="Z225" i="1"/>
  <c r="AB225" i="1"/>
  <c r="V226" i="1"/>
  <c r="X226" i="1"/>
  <c r="Z226" i="1"/>
  <c r="AB226" i="1"/>
  <c r="V227" i="1"/>
  <c r="X227" i="1"/>
  <c r="Z227" i="1"/>
  <c r="AB227" i="1"/>
  <c r="V228" i="1"/>
  <c r="X228" i="1"/>
  <c r="Z228" i="1"/>
  <c r="AB228" i="1"/>
  <c r="V229" i="1"/>
  <c r="X229" i="1"/>
  <c r="Z229" i="1"/>
  <c r="AB229" i="1"/>
  <c r="V230" i="1"/>
  <c r="X230" i="1"/>
  <c r="Z230" i="1"/>
  <c r="AB230" i="1"/>
  <c r="V231" i="1"/>
  <c r="X231" i="1"/>
  <c r="Z231" i="1"/>
  <c r="AB231" i="1"/>
  <c r="V232" i="1"/>
  <c r="X232" i="1"/>
  <c r="Z232" i="1"/>
  <c r="AB232" i="1"/>
  <c r="V233" i="1"/>
  <c r="X233" i="1"/>
  <c r="Z233" i="1"/>
  <c r="AB233" i="1"/>
  <c r="V234" i="1"/>
  <c r="X234" i="1"/>
  <c r="Z234" i="1"/>
  <c r="AB234" i="1"/>
  <c r="V235" i="1"/>
  <c r="X235" i="1"/>
  <c r="Z235" i="1"/>
  <c r="AB235" i="1"/>
  <c r="V236" i="1"/>
  <c r="X236" i="1"/>
  <c r="Z236" i="1"/>
  <c r="AB236" i="1"/>
  <c r="V237" i="1"/>
  <c r="X237" i="1"/>
  <c r="Z237" i="1"/>
  <c r="AB237" i="1"/>
  <c r="V238" i="1"/>
  <c r="X238" i="1"/>
  <c r="Z238" i="1"/>
  <c r="AB238" i="1"/>
  <c r="V239" i="1"/>
  <c r="X239" i="1"/>
  <c r="Z239" i="1"/>
  <c r="AB239" i="1"/>
  <c r="V240" i="1"/>
  <c r="X240" i="1"/>
  <c r="Z240" i="1"/>
  <c r="AB240" i="1"/>
  <c r="V241" i="1"/>
  <c r="X241" i="1"/>
  <c r="Z241" i="1"/>
  <c r="AB241" i="1"/>
  <c r="V242" i="1"/>
  <c r="X242" i="1"/>
  <c r="Z242" i="1"/>
  <c r="AB242" i="1"/>
  <c r="V243" i="1"/>
  <c r="X243" i="1"/>
  <c r="Z243" i="1"/>
  <c r="AB243" i="1"/>
  <c r="V244" i="1"/>
  <c r="X244" i="1"/>
  <c r="Z244" i="1"/>
  <c r="AB244" i="1"/>
  <c r="V245" i="1"/>
  <c r="X245" i="1"/>
  <c r="Z245" i="1"/>
  <c r="AB245" i="1"/>
  <c r="V246" i="1"/>
  <c r="X246" i="1"/>
  <c r="Z246" i="1"/>
  <c r="AB246" i="1"/>
  <c r="V247" i="1"/>
  <c r="X247" i="1"/>
  <c r="Z247" i="1"/>
  <c r="AB247" i="1"/>
  <c r="V248" i="1"/>
  <c r="X248" i="1"/>
  <c r="Z248" i="1"/>
  <c r="AB248" i="1"/>
  <c r="V249" i="1"/>
  <c r="X249" i="1"/>
  <c r="Z249" i="1"/>
  <c r="AB249" i="1"/>
  <c r="V250" i="1"/>
  <c r="X250" i="1"/>
  <c r="Z250" i="1"/>
  <c r="AB250" i="1"/>
  <c r="V251" i="1"/>
  <c r="X251" i="1"/>
  <c r="Z251" i="1"/>
  <c r="AB251" i="1"/>
  <c r="V252" i="1"/>
  <c r="X252" i="1"/>
  <c r="Z252" i="1"/>
  <c r="AB252" i="1"/>
  <c r="V253" i="1"/>
  <c r="X253" i="1"/>
  <c r="Z253" i="1"/>
  <c r="AB253" i="1"/>
  <c r="V254" i="1"/>
  <c r="X254" i="1"/>
  <c r="Z254" i="1"/>
  <c r="AB254" i="1"/>
  <c r="V255" i="1"/>
  <c r="X255" i="1"/>
  <c r="Z255" i="1"/>
  <c r="AB255" i="1"/>
  <c r="V256" i="1"/>
  <c r="X256" i="1"/>
  <c r="Z256" i="1"/>
  <c r="AB256" i="1"/>
  <c r="V257" i="1"/>
  <c r="X257" i="1"/>
  <c r="Z257" i="1"/>
  <c r="AB257" i="1"/>
  <c r="V258" i="1"/>
  <c r="X258" i="1"/>
  <c r="Z258" i="1"/>
  <c r="AB258" i="1"/>
  <c r="V259" i="1"/>
  <c r="X259" i="1"/>
  <c r="Z259" i="1"/>
  <c r="AB259" i="1"/>
  <c r="V260" i="1"/>
  <c r="X260" i="1"/>
  <c r="Z260" i="1"/>
  <c r="AB260" i="1"/>
  <c r="V261" i="1"/>
  <c r="X261" i="1"/>
  <c r="Z261" i="1"/>
  <c r="AB261" i="1"/>
  <c r="V262" i="1"/>
  <c r="X262" i="1"/>
  <c r="Z262" i="1"/>
  <c r="AB262" i="1"/>
  <c r="V263" i="1"/>
  <c r="X263" i="1"/>
  <c r="Z263" i="1"/>
  <c r="AB263" i="1"/>
  <c r="V264" i="1"/>
  <c r="X264" i="1"/>
  <c r="Z264" i="1"/>
  <c r="AB264" i="1"/>
  <c r="V265" i="1"/>
  <c r="X265" i="1"/>
  <c r="Z265" i="1"/>
  <c r="AB265" i="1"/>
  <c r="V266" i="1"/>
  <c r="X266" i="1"/>
  <c r="Z266" i="1"/>
  <c r="AB266" i="1"/>
  <c r="V267" i="1"/>
  <c r="X267" i="1"/>
  <c r="Z267" i="1"/>
  <c r="AB267" i="1"/>
  <c r="V268" i="1"/>
  <c r="X268" i="1"/>
  <c r="Z268" i="1"/>
  <c r="AB268" i="1"/>
  <c r="V269" i="1"/>
  <c r="X269" i="1"/>
  <c r="Z269" i="1"/>
  <c r="AB269" i="1"/>
  <c r="V270" i="1"/>
  <c r="X270" i="1"/>
  <c r="Z270" i="1"/>
  <c r="AB270" i="1"/>
  <c r="V271" i="1"/>
  <c r="X271" i="1"/>
  <c r="Z271" i="1"/>
  <c r="AB271" i="1"/>
  <c r="V272" i="1"/>
  <c r="X272" i="1"/>
  <c r="Z272" i="1"/>
  <c r="AB272" i="1"/>
  <c r="V273" i="1"/>
  <c r="X273" i="1"/>
  <c r="Z273" i="1"/>
  <c r="AB273" i="1"/>
  <c r="V274" i="1"/>
  <c r="X274" i="1"/>
  <c r="Z274" i="1"/>
  <c r="AB274" i="1"/>
  <c r="V275" i="1"/>
  <c r="X275" i="1"/>
  <c r="Z275" i="1"/>
  <c r="AB275" i="1"/>
  <c r="H55" i="2" l="1"/>
  <c r="I55" i="2" s="1"/>
  <c r="H53" i="2"/>
  <c r="I53" i="2" s="1"/>
  <c r="H54" i="2"/>
  <c r="I54" i="2" s="1"/>
  <c r="E27" i="2"/>
  <c r="F13" i="3" s="1"/>
  <c r="AA75" i="1"/>
  <c r="AA59" i="1"/>
  <c r="AA274" i="1"/>
  <c r="AA270" i="1"/>
  <c r="AA266" i="1"/>
  <c r="AA262" i="1"/>
  <c r="AA258" i="1"/>
  <c r="AA254" i="1"/>
  <c r="AA250" i="1"/>
  <c r="AA248" i="1"/>
  <c r="AA244" i="1"/>
  <c r="Y225" i="1"/>
  <c r="Y217" i="1"/>
  <c r="Y209" i="1"/>
  <c r="Y201" i="1"/>
  <c r="Y193" i="1"/>
  <c r="Y185" i="1"/>
  <c r="Y177" i="1"/>
  <c r="Y161" i="1"/>
  <c r="Y153" i="1"/>
  <c r="Y145" i="1"/>
  <c r="Y127" i="1"/>
  <c r="AA105" i="1"/>
  <c r="AA95" i="1"/>
  <c r="Y83" i="1"/>
  <c r="AA80" i="1"/>
  <c r="Y74" i="1"/>
  <c r="Y67" i="1"/>
  <c r="AA64" i="1"/>
  <c r="Y51" i="1"/>
  <c r="AA48" i="1"/>
  <c r="Y33" i="1"/>
  <c r="Y274" i="1"/>
  <c r="Y272" i="1"/>
  <c r="Y270" i="1"/>
  <c r="Y268" i="1"/>
  <c r="Y266" i="1"/>
  <c r="Y264" i="1"/>
  <c r="Y262" i="1"/>
  <c r="Y260" i="1"/>
  <c r="Y258" i="1"/>
  <c r="Y256" i="1"/>
  <c r="Y254" i="1"/>
  <c r="Y252" i="1"/>
  <c r="Y250" i="1"/>
  <c r="Y248" i="1"/>
  <c r="Y246" i="1"/>
  <c r="Y244" i="1"/>
  <c r="AA237" i="1"/>
  <c r="Y235" i="1"/>
  <c r="AA227" i="1"/>
  <c r="AA219" i="1"/>
  <c r="AA211" i="1"/>
  <c r="AA203" i="1"/>
  <c r="AA195" i="1"/>
  <c r="AA187" i="1"/>
  <c r="AA179" i="1"/>
  <c r="AA171" i="1"/>
  <c r="AA163" i="1"/>
  <c r="AA155" i="1"/>
  <c r="AA147" i="1"/>
  <c r="AA139" i="1"/>
  <c r="Y133" i="1"/>
  <c r="Y117" i="1"/>
  <c r="Y111" i="1"/>
  <c r="Y108" i="1"/>
  <c r="AA98" i="1"/>
  <c r="Y80" i="1"/>
  <c r="Y64" i="1"/>
  <c r="Y48" i="1"/>
  <c r="Y36" i="1"/>
  <c r="AA272" i="1"/>
  <c r="AA268" i="1"/>
  <c r="AA264" i="1"/>
  <c r="AA260" i="1"/>
  <c r="AA256" i="1"/>
  <c r="AA252" i="1"/>
  <c r="AA246" i="1"/>
  <c r="AA235" i="1"/>
  <c r="Y169" i="1"/>
  <c r="Y58" i="1"/>
  <c r="AA239" i="1"/>
  <c r="Y237" i="1"/>
  <c r="Y227" i="1"/>
  <c r="Y219" i="1"/>
  <c r="Y211" i="1"/>
  <c r="Y203" i="1"/>
  <c r="Y195" i="1"/>
  <c r="Y187" i="1"/>
  <c r="Y179" i="1"/>
  <c r="Y171" i="1"/>
  <c r="Y163" i="1"/>
  <c r="Y155" i="1"/>
  <c r="Y147" i="1"/>
  <c r="Y139" i="1"/>
  <c r="Y123" i="1"/>
  <c r="Y98" i="1"/>
  <c r="Y94" i="1"/>
  <c r="AA90" i="1"/>
  <c r="AA76" i="1"/>
  <c r="AA73" i="1"/>
  <c r="AA60" i="1"/>
  <c r="AA57" i="1"/>
  <c r="AA231" i="1"/>
  <c r="AA215" i="1"/>
  <c r="AA199" i="1"/>
  <c r="AA191" i="1"/>
  <c r="AA175" i="1"/>
  <c r="AA167" i="1"/>
  <c r="AA151" i="1"/>
  <c r="AA143" i="1"/>
  <c r="P23" i="1"/>
  <c r="Y29" i="1"/>
  <c r="Y37" i="1"/>
  <c r="Y45" i="1"/>
  <c r="Y91" i="1"/>
  <c r="Y32" i="1"/>
  <c r="Y35" i="1"/>
  <c r="Y38" i="1"/>
  <c r="Y41" i="1"/>
  <c r="Y44" i="1"/>
  <c r="Y47" i="1"/>
  <c r="Y54" i="1"/>
  <c r="Y63" i="1"/>
  <c r="Y70" i="1"/>
  <c r="Y79" i="1"/>
  <c r="Y86" i="1"/>
  <c r="Y92" i="1"/>
  <c r="Y97" i="1"/>
  <c r="Y107" i="1"/>
  <c r="Y116" i="1"/>
  <c r="Y118" i="1"/>
  <c r="Y120" i="1"/>
  <c r="Y122" i="1"/>
  <c r="Y124" i="1"/>
  <c r="Y126" i="1"/>
  <c r="Y128" i="1"/>
  <c r="Y130" i="1"/>
  <c r="Y132" i="1"/>
  <c r="Y134" i="1"/>
  <c r="Y136" i="1"/>
  <c r="Y138" i="1"/>
  <c r="Y140" i="1"/>
  <c r="Y142" i="1"/>
  <c r="Y144" i="1"/>
  <c r="Y146" i="1"/>
  <c r="Y148" i="1"/>
  <c r="Y150" i="1"/>
  <c r="Y152" i="1"/>
  <c r="Y154" i="1"/>
  <c r="Y156" i="1"/>
  <c r="Y158" i="1"/>
  <c r="Y160" i="1"/>
  <c r="Y162" i="1"/>
  <c r="Y164" i="1"/>
  <c r="Y166" i="1"/>
  <c r="Y168" i="1"/>
  <c r="Y170" i="1"/>
  <c r="Y172" i="1"/>
  <c r="Y174" i="1"/>
  <c r="Y176" i="1"/>
  <c r="Y178" i="1"/>
  <c r="Y180" i="1"/>
  <c r="Y182" i="1"/>
  <c r="Y184" i="1"/>
  <c r="Y186" i="1"/>
  <c r="Y188" i="1"/>
  <c r="Y190" i="1"/>
  <c r="Y192" i="1"/>
  <c r="Y194" i="1"/>
  <c r="Y196" i="1"/>
  <c r="Y198" i="1"/>
  <c r="Y200" i="1"/>
  <c r="Y202" i="1"/>
  <c r="Y204" i="1"/>
  <c r="Y206" i="1"/>
  <c r="Y208" i="1"/>
  <c r="Y210" i="1"/>
  <c r="Y212" i="1"/>
  <c r="Y214" i="1"/>
  <c r="Y216" i="1"/>
  <c r="Y218" i="1"/>
  <c r="Y220" i="1"/>
  <c r="Y222" i="1"/>
  <c r="Y224" i="1"/>
  <c r="Y226" i="1"/>
  <c r="Y228" i="1"/>
  <c r="Y230" i="1"/>
  <c r="Y232" i="1"/>
  <c r="Y87" i="1"/>
  <c r="Y26" i="1"/>
  <c r="Y52" i="1"/>
  <c r="Y61" i="1"/>
  <c r="Y68" i="1"/>
  <c r="Y77" i="1"/>
  <c r="Y84" i="1"/>
  <c r="Y95" i="1"/>
  <c r="Y100" i="1"/>
  <c r="Y105" i="1"/>
  <c r="Y114" i="1"/>
  <c r="Y40" i="1"/>
  <c r="Y43" i="1"/>
  <c r="Y46" i="1"/>
  <c r="Y53" i="1"/>
  <c r="Y60" i="1"/>
  <c r="Y69" i="1"/>
  <c r="Y76" i="1"/>
  <c r="Y85" i="1"/>
  <c r="Y106" i="1"/>
  <c r="Y113" i="1"/>
  <c r="Y49" i="1"/>
  <c r="Y56" i="1"/>
  <c r="Y65" i="1"/>
  <c r="Y72" i="1"/>
  <c r="Y81" i="1"/>
  <c r="Y102" i="1"/>
  <c r="Y109" i="1"/>
  <c r="Y238" i="1"/>
  <c r="Y231" i="1"/>
  <c r="Y223" i="1"/>
  <c r="Y215" i="1"/>
  <c r="Y207" i="1"/>
  <c r="Y199" i="1"/>
  <c r="Y191" i="1"/>
  <c r="Y183" i="1"/>
  <c r="Y175" i="1"/>
  <c r="Y167" i="1"/>
  <c r="Y159" i="1"/>
  <c r="Y151" i="1"/>
  <c r="Y143" i="1"/>
  <c r="Y131" i="1"/>
  <c r="Y115" i="1"/>
  <c r="Y112" i="1"/>
  <c r="AA103" i="1"/>
  <c r="Y96" i="1"/>
  <c r="Y89" i="1"/>
  <c r="AA84" i="1"/>
  <c r="AA68" i="1"/>
  <c r="R23" i="1"/>
  <c r="AA93" i="1"/>
  <c r="AA102" i="1"/>
  <c r="AA104" i="1"/>
  <c r="AA106" i="1"/>
  <c r="AA108" i="1"/>
  <c r="AA110" i="1"/>
  <c r="AA112" i="1"/>
  <c r="AA114" i="1"/>
  <c r="AA49" i="1"/>
  <c r="AA56" i="1"/>
  <c r="AA65" i="1"/>
  <c r="AA72" i="1"/>
  <c r="AA81" i="1"/>
  <c r="AA109" i="1"/>
  <c r="AA47" i="1"/>
  <c r="AA54" i="1"/>
  <c r="AA63" i="1"/>
  <c r="AA70" i="1"/>
  <c r="AA79" i="1"/>
  <c r="AA86" i="1"/>
  <c r="AA92" i="1"/>
  <c r="AA97" i="1"/>
  <c r="AA107" i="1"/>
  <c r="AA116" i="1"/>
  <c r="AA118" i="1"/>
  <c r="AA120" i="1"/>
  <c r="AA122" i="1"/>
  <c r="AA124" i="1"/>
  <c r="AA126" i="1"/>
  <c r="AA128" i="1"/>
  <c r="AA130" i="1"/>
  <c r="AA132" i="1"/>
  <c r="AA134" i="1"/>
  <c r="AA136" i="1"/>
  <c r="AA138" i="1"/>
  <c r="AA140" i="1"/>
  <c r="AA142" i="1"/>
  <c r="AA144" i="1"/>
  <c r="AA146" i="1"/>
  <c r="AA148" i="1"/>
  <c r="AA150" i="1"/>
  <c r="AA152" i="1"/>
  <c r="AA154" i="1"/>
  <c r="AA156" i="1"/>
  <c r="AA158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0" i="1"/>
  <c r="AA202" i="1"/>
  <c r="AA204" i="1"/>
  <c r="AA206" i="1"/>
  <c r="AA208" i="1"/>
  <c r="AA210" i="1"/>
  <c r="AA212" i="1"/>
  <c r="AA214" i="1"/>
  <c r="AA216" i="1"/>
  <c r="AA218" i="1"/>
  <c r="AA220" i="1"/>
  <c r="AA222" i="1"/>
  <c r="AA224" i="1"/>
  <c r="AA226" i="1"/>
  <c r="AA228" i="1"/>
  <c r="AA230" i="1"/>
  <c r="AA232" i="1"/>
  <c r="AA234" i="1"/>
  <c r="AA236" i="1"/>
  <c r="AA238" i="1"/>
  <c r="AA240" i="1"/>
  <c r="AA242" i="1"/>
  <c r="AA55" i="1"/>
  <c r="AA62" i="1"/>
  <c r="AA71" i="1"/>
  <c r="AA78" i="1"/>
  <c r="AA88" i="1"/>
  <c r="AA91" i="1"/>
  <c r="AA96" i="1"/>
  <c r="AA101" i="1"/>
  <c r="AA115" i="1"/>
  <c r="AA117" i="1"/>
  <c r="AA119" i="1"/>
  <c r="AA121" i="1"/>
  <c r="AA123" i="1"/>
  <c r="AA125" i="1"/>
  <c r="AA127" i="1"/>
  <c r="AA129" i="1"/>
  <c r="AA131" i="1"/>
  <c r="AA133" i="1"/>
  <c r="AA135" i="1"/>
  <c r="AA137" i="1"/>
  <c r="AA51" i="1"/>
  <c r="AA58" i="1"/>
  <c r="AA67" i="1"/>
  <c r="AA74" i="1"/>
  <c r="AA83" i="1"/>
  <c r="AA89" i="1"/>
  <c r="AA94" i="1"/>
  <c r="AA99" i="1"/>
  <c r="AA111" i="1"/>
  <c r="AA223" i="1"/>
  <c r="AA207" i="1"/>
  <c r="AA183" i="1"/>
  <c r="AA159" i="1"/>
  <c r="AA100" i="1"/>
  <c r="Y75" i="1"/>
  <c r="Y62" i="1"/>
  <c r="Y59" i="1"/>
  <c r="Y34" i="1"/>
  <c r="AA87" i="1"/>
  <c r="Y240" i="1"/>
  <c r="AA233" i="1"/>
  <c r="AA225" i="1"/>
  <c r="AA217" i="1"/>
  <c r="AA209" i="1"/>
  <c r="AA201" i="1"/>
  <c r="AA193" i="1"/>
  <c r="AA185" i="1"/>
  <c r="AA177" i="1"/>
  <c r="AA169" i="1"/>
  <c r="AA161" i="1"/>
  <c r="AA153" i="1"/>
  <c r="AA145" i="1"/>
  <c r="Y137" i="1"/>
  <c r="Y121" i="1"/>
  <c r="Y103" i="1"/>
  <c r="Y99" i="1"/>
  <c r="Y88" i="1"/>
  <c r="AA77" i="1"/>
  <c r="Y71" i="1"/>
  <c r="AA61" i="1"/>
  <c r="Y55" i="1"/>
  <c r="Y30" i="1"/>
  <c r="Y27" i="1"/>
  <c r="O23" i="1"/>
  <c r="X27" i="1"/>
  <c r="X31" i="1"/>
  <c r="X30" i="1"/>
  <c r="N23" i="1"/>
  <c r="W32" i="1"/>
  <c r="W40" i="1"/>
  <c r="W89" i="1"/>
  <c r="W100" i="1"/>
  <c r="U89" i="1"/>
  <c r="U99" i="1"/>
  <c r="U27" i="1"/>
  <c r="U35" i="1"/>
  <c r="U43" i="1"/>
  <c r="U48" i="1"/>
  <c r="U50" i="1"/>
  <c r="U52" i="1"/>
  <c r="U54" i="1"/>
  <c r="U56" i="1"/>
  <c r="U58" i="1"/>
  <c r="U60" i="1"/>
  <c r="U62" i="1"/>
  <c r="U64" i="1"/>
  <c r="U66" i="1"/>
  <c r="U68" i="1"/>
  <c r="U70" i="1"/>
  <c r="U72" i="1"/>
  <c r="U74" i="1"/>
  <c r="U76" i="1"/>
  <c r="U78" i="1"/>
  <c r="U80" i="1"/>
  <c r="U82" i="1"/>
  <c r="U84" i="1"/>
  <c r="U86" i="1"/>
  <c r="U96" i="1"/>
  <c r="U98" i="1"/>
  <c r="AB135" i="1"/>
  <c r="AB127" i="1"/>
  <c r="AB119" i="1"/>
  <c r="AB111" i="1"/>
  <c r="AB103" i="1"/>
  <c r="AB81" i="1"/>
  <c r="Z76" i="1"/>
  <c r="AB73" i="1"/>
  <c r="Z68" i="1"/>
  <c r="AB65" i="1"/>
  <c r="Z60" i="1"/>
  <c r="AB57" i="1"/>
  <c r="V55" i="1"/>
  <c r="Z52" i="1"/>
  <c r="AB49" i="1"/>
  <c r="V47" i="1"/>
  <c r="Z44" i="1"/>
  <c r="AB41" i="1"/>
  <c r="V39" i="1"/>
  <c r="Z36" i="1"/>
  <c r="AB33" i="1"/>
  <c r="V30" i="1"/>
  <c r="V102" i="1"/>
  <c r="V93" i="1"/>
  <c r="Z25" i="1"/>
  <c r="E19" i="2"/>
  <c r="AB173" i="1"/>
  <c r="AB165" i="1"/>
  <c r="AB157" i="1"/>
  <c r="AB149" i="1"/>
  <c r="AB141" i="1"/>
  <c r="AB133" i="1"/>
  <c r="AB125" i="1"/>
  <c r="AB117" i="1"/>
  <c r="Z112" i="1"/>
  <c r="AB109" i="1"/>
  <c r="Z104" i="1"/>
  <c r="Z101" i="1"/>
  <c r="Z95" i="1"/>
  <c r="V92" i="1"/>
  <c r="AB88" i="1"/>
  <c r="V85" i="1"/>
  <c r="Z82" i="1"/>
  <c r="AB79" i="1"/>
  <c r="V77" i="1"/>
  <c r="Z74" i="1"/>
  <c r="AB71" i="1"/>
  <c r="V69" i="1"/>
  <c r="Z66" i="1"/>
  <c r="AB63" i="1"/>
  <c r="V61" i="1"/>
  <c r="Z58" i="1"/>
  <c r="AB55" i="1"/>
  <c r="V53" i="1"/>
  <c r="Z50" i="1"/>
  <c r="AB47" i="1"/>
  <c r="V45" i="1"/>
  <c r="Z42" i="1"/>
  <c r="AB39" i="1"/>
  <c r="V37" i="1"/>
  <c r="V31" i="1"/>
  <c r="V27" i="1"/>
  <c r="E20" i="2"/>
  <c r="G13" i="2"/>
  <c r="N13" i="2"/>
  <c r="M13" i="2"/>
  <c r="L13" i="2"/>
  <c r="K13" i="2"/>
  <c r="J13" i="2"/>
  <c r="H13" i="2"/>
  <c r="N14" i="2"/>
  <c r="M14" i="2"/>
  <c r="L14" i="2"/>
  <c r="K14" i="2"/>
  <c r="J14" i="2"/>
  <c r="H14" i="2"/>
  <c r="G14" i="2"/>
  <c r="I13" i="2"/>
  <c r="F7" i="2"/>
  <c r="G16" i="2" s="1"/>
  <c r="I14" i="2"/>
  <c r="F8" i="2"/>
  <c r="M17" i="2" s="1"/>
  <c r="M25" i="2" s="1"/>
  <c r="M37" i="2" s="1"/>
  <c r="D7" i="2"/>
  <c r="M10" i="2" s="1"/>
  <c r="L23" i="1"/>
  <c r="M23" i="1"/>
  <c r="D8" i="2"/>
  <c r="X25" i="1"/>
  <c r="X101" i="1"/>
  <c r="X98" i="1"/>
  <c r="X97" i="1"/>
  <c r="X96" i="1"/>
  <c r="X95" i="1"/>
  <c r="X92" i="1"/>
  <c r="X91" i="1"/>
  <c r="X88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S23" i="1"/>
  <c r="Q23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Y25" i="1"/>
  <c r="W25" i="1"/>
  <c r="U2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0" i="1"/>
  <c r="X99" i="1"/>
  <c r="X94" i="1"/>
  <c r="X93" i="1"/>
  <c r="X90" i="1"/>
  <c r="X89" i="1"/>
  <c r="X87" i="1"/>
  <c r="I58" i="2" l="1"/>
  <c r="J58" i="2" s="1"/>
  <c r="G17" i="2"/>
  <c r="H17" i="2"/>
  <c r="J17" i="2"/>
  <c r="J25" i="2" s="1"/>
  <c r="J34" i="2" s="1"/>
  <c r="J33" i="2"/>
  <c r="N11" i="2"/>
  <c r="E26" i="2"/>
  <c r="F12" i="3" s="1"/>
  <c r="E28" i="2"/>
  <c r="F20" i="2"/>
  <c r="F17" i="2"/>
  <c r="F19" i="2"/>
  <c r="F16" i="2"/>
  <c r="I16" i="2"/>
  <c r="I17" i="2"/>
  <c r="I25" i="2" s="1"/>
  <c r="K17" i="2"/>
  <c r="L17" i="2"/>
  <c r="L25" i="2" s="1"/>
  <c r="M30" i="2"/>
  <c r="N17" i="2"/>
  <c r="H16" i="2"/>
  <c r="J16" i="2"/>
  <c r="K16" i="2"/>
  <c r="L16" i="2"/>
  <c r="M16" i="2"/>
  <c r="N16" i="2"/>
  <c r="J11" i="2"/>
  <c r="H11" i="2"/>
  <c r="M11" i="2"/>
  <c r="I11" i="2"/>
  <c r="K11" i="2"/>
  <c r="L11" i="2"/>
  <c r="K10" i="2"/>
  <c r="G10" i="2"/>
  <c r="H10" i="2"/>
  <c r="J10" i="2"/>
  <c r="L10" i="2"/>
  <c r="N10" i="2"/>
  <c r="I10" i="2"/>
  <c r="D11" i="2"/>
  <c r="D20" i="2" s="1"/>
  <c r="D10" i="2"/>
  <c r="D19" i="2" s="1"/>
  <c r="G11" i="2"/>
  <c r="J30" i="2" l="1"/>
  <c r="G17" i="3"/>
  <c r="G18" i="3" s="1"/>
  <c r="F14" i="3"/>
  <c r="F28" i="2"/>
  <c r="G14" i="3" s="1"/>
  <c r="I32" i="2"/>
  <c r="I31" i="2"/>
  <c r="I30" i="2"/>
  <c r="L36" i="2"/>
  <c r="L35" i="2"/>
  <c r="L30" i="2"/>
  <c r="F26" i="2"/>
  <c r="F27" i="2"/>
  <c r="G13" i="3" s="1"/>
</calcChain>
</file>

<file path=xl/sharedStrings.xml><?xml version="1.0" encoding="utf-8"?>
<sst xmlns="http://schemas.openxmlformats.org/spreadsheetml/2006/main" count="660" uniqueCount="353">
  <si>
    <t>Date</t>
  </si>
  <si>
    <t xml:space="preserve"> 13-JUN-2011 14:35:10</t>
  </si>
  <si>
    <t>Event</t>
  </si>
  <si>
    <t>State</t>
  </si>
  <si>
    <t>TimeInSuperC</t>
  </si>
  <si>
    <t xml:space="preserve"> </t>
  </si>
  <si>
    <t>Beams:</t>
  </si>
  <si>
    <t xml:space="preserve"> AfterInj</t>
  </si>
  <si>
    <t xml:space="preserve">  BeforeRamp</t>
  </si>
  <si>
    <t xml:space="preserve">  AfterBump</t>
  </si>
  <si>
    <t xml:space="preserve">  Flattop</t>
  </si>
  <si>
    <t xml:space="preserve"> Pbar</t>
  </si>
  <si>
    <t xml:space="preserve">  Numi</t>
  </si>
  <si>
    <t xml:space="preserve">  Losses BEL</t>
  </si>
  <si>
    <t>Collimators:</t>
  </si>
  <si>
    <t xml:space="preserve"> CPH230</t>
  </si>
  <si>
    <t xml:space="preserve"> C301DV</t>
  </si>
  <si>
    <t xml:space="preserve">  C303DV</t>
  </si>
  <si>
    <t xml:space="preserve">  C307DV</t>
  </si>
  <si>
    <t xml:space="preserve">  C308DV</t>
  </si>
  <si>
    <t xml:space="preserve"> C301H</t>
  </si>
  <si>
    <t xml:space="preserve">  C303H</t>
  </si>
  <si>
    <t xml:space="preserve">  C307H</t>
  </si>
  <si>
    <t xml:space="preserve">  C308H</t>
  </si>
  <si>
    <t>Average multiple cycles</t>
  </si>
  <si>
    <t>Profile #</t>
  </si>
  <si>
    <t>TimeInCyc</t>
  </si>
  <si>
    <t>Sums:</t>
  </si>
  <si>
    <t xml:space="preserve"> sum:</t>
  </si>
  <si>
    <t xml:space="preserve"> coll:</t>
  </si>
  <si>
    <t xml:space="preserve"> ring:</t>
  </si>
  <si>
    <t>Sums(dif):</t>
  </si>
  <si>
    <t xml:space="preserve">LM100 </t>
  </si>
  <si>
    <t>LM101A</t>
  </si>
  <si>
    <t>LM101B</t>
  </si>
  <si>
    <t>LM101C</t>
  </si>
  <si>
    <t>LM102A</t>
  </si>
  <si>
    <t>LM102B</t>
  </si>
  <si>
    <t xml:space="preserve">LM103 </t>
  </si>
  <si>
    <t xml:space="preserve">LM104 </t>
  </si>
  <si>
    <t xml:space="preserve">LM105 </t>
  </si>
  <si>
    <t xml:space="preserve">LM106 </t>
  </si>
  <si>
    <t xml:space="preserve">LM107 </t>
  </si>
  <si>
    <t xml:space="preserve">LM108 </t>
  </si>
  <si>
    <t xml:space="preserve">LM109 </t>
  </si>
  <si>
    <t xml:space="preserve">LM110 </t>
  </si>
  <si>
    <t xml:space="preserve">LM111 </t>
  </si>
  <si>
    <t xml:space="preserve">LM112 </t>
  </si>
  <si>
    <t xml:space="preserve">LM113 </t>
  </si>
  <si>
    <t xml:space="preserve">LM114 </t>
  </si>
  <si>
    <t xml:space="preserve">LM115 </t>
  </si>
  <si>
    <t xml:space="preserve">LM116 </t>
  </si>
  <si>
    <t xml:space="preserve">LM117 </t>
  </si>
  <si>
    <t xml:space="preserve">LM118 </t>
  </si>
  <si>
    <t xml:space="preserve">LM119 </t>
  </si>
  <si>
    <t xml:space="preserve">LM120 </t>
  </si>
  <si>
    <t xml:space="preserve">LM121 </t>
  </si>
  <si>
    <t xml:space="preserve">LM122 </t>
  </si>
  <si>
    <t xml:space="preserve">LM123 </t>
  </si>
  <si>
    <t xml:space="preserve">LM124 </t>
  </si>
  <si>
    <t xml:space="preserve">LM125 </t>
  </si>
  <si>
    <t xml:space="preserve">LM126 </t>
  </si>
  <si>
    <t xml:space="preserve">LM127 </t>
  </si>
  <si>
    <t xml:space="preserve">LM128 </t>
  </si>
  <si>
    <t xml:space="preserve">LM129 </t>
  </si>
  <si>
    <t xml:space="preserve">LM130 </t>
  </si>
  <si>
    <t xml:space="preserve">LM201 </t>
  </si>
  <si>
    <t xml:space="preserve">LM202 </t>
  </si>
  <si>
    <t xml:space="preserve">LM203 </t>
  </si>
  <si>
    <t xml:space="preserve">LM204 </t>
  </si>
  <si>
    <t xml:space="preserve">LM205 </t>
  </si>
  <si>
    <t xml:space="preserve">LM206 </t>
  </si>
  <si>
    <t xml:space="preserve">LM207 </t>
  </si>
  <si>
    <t xml:space="preserve">LM208 </t>
  </si>
  <si>
    <t xml:space="preserve">LM209 </t>
  </si>
  <si>
    <t xml:space="preserve">LM210 </t>
  </si>
  <si>
    <t xml:space="preserve">LM211 </t>
  </si>
  <si>
    <t xml:space="preserve">LM212 </t>
  </si>
  <si>
    <t xml:space="preserve">LM213 </t>
  </si>
  <si>
    <t xml:space="preserve">LM214 </t>
  </si>
  <si>
    <t xml:space="preserve">LM215 </t>
  </si>
  <si>
    <t xml:space="preserve">LM216 </t>
  </si>
  <si>
    <t xml:space="preserve">LM217 </t>
  </si>
  <si>
    <t xml:space="preserve">LM218 </t>
  </si>
  <si>
    <t xml:space="preserve">LM219 </t>
  </si>
  <si>
    <t xml:space="preserve">LM220 </t>
  </si>
  <si>
    <t xml:space="preserve">LM221 </t>
  </si>
  <si>
    <t xml:space="preserve">LM222 </t>
  </si>
  <si>
    <t xml:space="preserve">LM223 </t>
  </si>
  <si>
    <t xml:space="preserve">LM224 </t>
  </si>
  <si>
    <t xml:space="preserve">LM225 </t>
  </si>
  <si>
    <t xml:space="preserve">LM226 </t>
  </si>
  <si>
    <t xml:space="preserve">LM227 </t>
  </si>
  <si>
    <t xml:space="preserve">LM228 </t>
  </si>
  <si>
    <t xml:space="preserve">LM229 </t>
  </si>
  <si>
    <t xml:space="preserve">LM230 </t>
  </si>
  <si>
    <t xml:space="preserve">LM231 </t>
  </si>
  <si>
    <t xml:space="preserve">LM232 </t>
  </si>
  <si>
    <t xml:space="preserve">LM301 </t>
  </si>
  <si>
    <t xml:space="preserve">LM302 </t>
  </si>
  <si>
    <t xml:space="preserve">LM303 </t>
  </si>
  <si>
    <t xml:space="preserve">LM304 </t>
  </si>
  <si>
    <t>LM305A</t>
  </si>
  <si>
    <t>LM305B</t>
  </si>
  <si>
    <t>LM306A</t>
  </si>
  <si>
    <t>LM306B</t>
  </si>
  <si>
    <t xml:space="preserve">LM307 </t>
  </si>
  <si>
    <t xml:space="preserve">LM308 </t>
  </si>
  <si>
    <t xml:space="preserve">LM309 </t>
  </si>
  <si>
    <t xml:space="preserve">LM310 </t>
  </si>
  <si>
    <t xml:space="preserve">LM311 </t>
  </si>
  <si>
    <t xml:space="preserve">LM312 </t>
  </si>
  <si>
    <t xml:space="preserve">LM313 </t>
  </si>
  <si>
    <t xml:space="preserve">LM314 </t>
  </si>
  <si>
    <t xml:space="preserve">LM315 </t>
  </si>
  <si>
    <t xml:space="preserve">LM316 </t>
  </si>
  <si>
    <t xml:space="preserve">LM317 </t>
  </si>
  <si>
    <t xml:space="preserve">LM318 </t>
  </si>
  <si>
    <t xml:space="preserve">LM319 </t>
  </si>
  <si>
    <t xml:space="preserve">LM320 </t>
  </si>
  <si>
    <t xml:space="preserve">LM321 </t>
  </si>
  <si>
    <t xml:space="preserve">LM322 </t>
  </si>
  <si>
    <t xml:space="preserve">LM323 </t>
  </si>
  <si>
    <t xml:space="preserve">LM324 </t>
  </si>
  <si>
    <t xml:space="preserve">LM325 </t>
  </si>
  <si>
    <t xml:space="preserve">LM326 </t>
  </si>
  <si>
    <t xml:space="preserve">LM327 </t>
  </si>
  <si>
    <t xml:space="preserve">LM328 </t>
  </si>
  <si>
    <t xml:space="preserve">LM329 </t>
  </si>
  <si>
    <t xml:space="preserve">LM330 </t>
  </si>
  <si>
    <t xml:space="preserve">LM331 </t>
  </si>
  <si>
    <t xml:space="preserve">LM332 </t>
  </si>
  <si>
    <t xml:space="preserve">LM333 </t>
  </si>
  <si>
    <t xml:space="preserve">LM334 </t>
  </si>
  <si>
    <t xml:space="preserve">LM335 </t>
  </si>
  <si>
    <t xml:space="preserve">LM336 </t>
  </si>
  <si>
    <t xml:space="preserve">LM337 </t>
  </si>
  <si>
    <t xml:space="preserve">LM338 </t>
  </si>
  <si>
    <t xml:space="preserve">LM339 </t>
  </si>
  <si>
    <t xml:space="preserve">LM340 </t>
  </si>
  <si>
    <t xml:space="preserve">LM341 </t>
  </si>
  <si>
    <t xml:space="preserve">LM400 </t>
  </si>
  <si>
    <t>LM401A</t>
  </si>
  <si>
    <t>LM401B</t>
  </si>
  <si>
    <t>LM402A</t>
  </si>
  <si>
    <t>LM402B</t>
  </si>
  <si>
    <t>LM402C</t>
  </si>
  <si>
    <t>LM402D</t>
  </si>
  <si>
    <t>LM402E</t>
  </si>
  <si>
    <t>LM402F</t>
  </si>
  <si>
    <t>LM402G</t>
  </si>
  <si>
    <t>LM402H</t>
  </si>
  <si>
    <t xml:space="preserve">LM403 </t>
  </si>
  <si>
    <t xml:space="preserve">LM404 </t>
  </si>
  <si>
    <t xml:space="preserve">LM405 </t>
  </si>
  <si>
    <t xml:space="preserve">LM406 </t>
  </si>
  <si>
    <t xml:space="preserve">LM407 </t>
  </si>
  <si>
    <t xml:space="preserve">LM408 </t>
  </si>
  <si>
    <t xml:space="preserve">LM409 </t>
  </si>
  <si>
    <t xml:space="preserve">LM410 </t>
  </si>
  <si>
    <t xml:space="preserve">LM411 </t>
  </si>
  <si>
    <t xml:space="preserve">LM412 </t>
  </si>
  <si>
    <t xml:space="preserve">LM413 </t>
  </si>
  <si>
    <t xml:space="preserve">LM414 </t>
  </si>
  <si>
    <t xml:space="preserve">LM415 </t>
  </si>
  <si>
    <t xml:space="preserve">LM416 </t>
  </si>
  <si>
    <t xml:space="preserve">LM417 </t>
  </si>
  <si>
    <t xml:space="preserve">LM418 </t>
  </si>
  <si>
    <t xml:space="preserve">LM419 </t>
  </si>
  <si>
    <t xml:space="preserve">LM420 </t>
  </si>
  <si>
    <t xml:space="preserve">LM421 </t>
  </si>
  <si>
    <t xml:space="preserve">LM422 </t>
  </si>
  <si>
    <t xml:space="preserve">LM423 </t>
  </si>
  <si>
    <t xml:space="preserve">LM424 </t>
  </si>
  <si>
    <t xml:space="preserve">LM425 </t>
  </si>
  <si>
    <t xml:space="preserve">LM426 </t>
  </si>
  <si>
    <t xml:space="preserve">LM427 </t>
  </si>
  <si>
    <t xml:space="preserve">LM428 </t>
  </si>
  <si>
    <t xml:space="preserve">LM429 </t>
  </si>
  <si>
    <t xml:space="preserve">LM430 </t>
  </si>
  <si>
    <t xml:space="preserve">LM501 </t>
  </si>
  <si>
    <t xml:space="preserve">LM502 </t>
  </si>
  <si>
    <t xml:space="preserve">LM503 </t>
  </si>
  <si>
    <t xml:space="preserve">LM504 </t>
  </si>
  <si>
    <t xml:space="preserve">LM505 </t>
  </si>
  <si>
    <t xml:space="preserve">LM506 </t>
  </si>
  <si>
    <t xml:space="preserve">LM507 </t>
  </si>
  <si>
    <t xml:space="preserve">LM508 </t>
  </si>
  <si>
    <t xml:space="preserve">LM509 </t>
  </si>
  <si>
    <t xml:space="preserve">LM510 </t>
  </si>
  <si>
    <t xml:space="preserve">LM511 </t>
  </si>
  <si>
    <t xml:space="preserve">LM512 </t>
  </si>
  <si>
    <t xml:space="preserve">LM513 </t>
  </si>
  <si>
    <t xml:space="preserve">LM514 </t>
  </si>
  <si>
    <t xml:space="preserve">LM515 </t>
  </si>
  <si>
    <t xml:space="preserve">LM516 </t>
  </si>
  <si>
    <t xml:space="preserve">LM517 </t>
  </si>
  <si>
    <t xml:space="preserve">LM518 </t>
  </si>
  <si>
    <t xml:space="preserve">LM519 </t>
  </si>
  <si>
    <t>LM520A</t>
  </si>
  <si>
    <t>LM520B</t>
  </si>
  <si>
    <t>LM520C</t>
  </si>
  <si>
    <t>LM520D</t>
  </si>
  <si>
    <t>LM520E</t>
  </si>
  <si>
    <t>LM521A</t>
  </si>
  <si>
    <t>LM521B</t>
  </si>
  <si>
    <t>LM522A</t>
  </si>
  <si>
    <t>LM522B</t>
  </si>
  <si>
    <t>LM522C</t>
  </si>
  <si>
    <t>LM522D</t>
  </si>
  <si>
    <t>LM522E</t>
  </si>
  <si>
    <t>LM522F</t>
  </si>
  <si>
    <t>LM522G</t>
  </si>
  <si>
    <t>LM522H</t>
  </si>
  <si>
    <t xml:space="preserve">LM523 </t>
  </si>
  <si>
    <t xml:space="preserve">LM524 </t>
  </si>
  <si>
    <t xml:space="preserve">LM525 </t>
  </si>
  <si>
    <t xml:space="preserve">LM526 </t>
  </si>
  <si>
    <t xml:space="preserve">LM527 </t>
  </si>
  <si>
    <t xml:space="preserve">LM528 </t>
  </si>
  <si>
    <t xml:space="preserve">LM529 </t>
  </si>
  <si>
    <t xml:space="preserve">LM530 </t>
  </si>
  <si>
    <t xml:space="preserve">LM531 </t>
  </si>
  <si>
    <t xml:space="preserve">LM532 </t>
  </si>
  <si>
    <t xml:space="preserve">LM601 </t>
  </si>
  <si>
    <t xml:space="preserve">LM602 </t>
  </si>
  <si>
    <t>LM602B</t>
  </si>
  <si>
    <t>LM602C</t>
  </si>
  <si>
    <t xml:space="preserve">LM603 </t>
  </si>
  <si>
    <t xml:space="preserve">LM604 </t>
  </si>
  <si>
    <t xml:space="preserve">LM605 </t>
  </si>
  <si>
    <t xml:space="preserve">LM606 </t>
  </si>
  <si>
    <t>LM607A</t>
  </si>
  <si>
    <t>LM607B</t>
  </si>
  <si>
    <t>LM608A</t>
  </si>
  <si>
    <t>LM608B</t>
  </si>
  <si>
    <t>LM608C</t>
  </si>
  <si>
    <t>LM608D</t>
  </si>
  <si>
    <t>LM608E</t>
  </si>
  <si>
    <t>LM608F</t>
  </si>
  <si>
    <t>LM608G</t>
  </si>
  <si>
    <t>LM608H</t>
  </si>
  <si>
    <t xml:space="preserve">LM609 </t>
  </si>
  <si>
    <t xml:space="preserve">LM610 </t>
  </si>
  <si>
    <t xml:space="preserve">LM611 </t>
  </si>
  <si>
    <t xml:space="preserve">LM612 </t>
  </si>
  <si>
    <t xml:space="preserve">LM613 </t>
  </si>
  <si>
    <t xml:space="preserve">LM614 </t>
  </si>
  <si>
    <t xml:space="preserve">LM615 </t>
  </si>
  <si>
    <t xml:space="preserve">LM616 </t>
  </si>
  <si>
    <t xml:space="preserve">LM617 </t>
  </si>
  <si>
    <t xml:space="preserve">LM618 </t>
  </si>
  <si>
    <t>LM619A</t>
  </si>
  <si>
    <t>LM619B</t>
  </si>
  <si>
    <t>LM619C</t>
  </si>
  <si>
    <t>LM619D</t>
  </si>
  <si>
    <t>LM619E</t>
  </si>
  <si>
    <t>LM619F</t>
  </si>
  <si>
    <t>LM620A</t>
  </si>
  <si>
    <t>LM620B</t>
  </si>
  <si>
    <t>LM620C</t>
  </si>
  <si>
    <t>LM620D</t>
  </si>
  <si>
    <t xml:space="preserve">LM621 </t>
  </si>
  <si>
    <t xml:space="preserve">LM622 </t>
  </si>
  <si>
    <t xml:space="preserve">LM623 </t>
  </si>
  <si>
    <t xml:space="preserve">LM624 </t>
  </si>
  <si>
    <t xml:space="preserve">LM625 </t>
  </si>
  <si>
    <t xml:space="preserve">LM626 </t>
  </si>
  <si>
    <t xml:space="preserve">LM627 </t>
  </si>
  <si>
    <t xml:space="preserve">LM628 </t>
  </si>
  <si>
    <t xml:space="preserve">LM629 </t>
  </si>
  <si>
    <t xml:space="preserve">LM630 </t>
  </si>
  <si>
    <t xml:space="preserve">LM631 </t>
  </si>
  <si>
    <t xml:space="preserve">LM632 </t>
  </si>
  <si>
    <t xml:space="preserve">LM633 </t>
  </si>
  <si>
    <t xml:space="preserve">LM634 </t>
  </si>
  <si>
    <t xml:space="preserve">LM635 </t>
  </si>
  <si>
    <t xml:space="preserve">LM636 </t>
  </si>
  <si>
    <t xml:space="preserve">LM637 </t>
  </si>
  <si>
    <t xml:space="preserve">LM638 </t>
  </si>
  <si>
    <t xml:space="preserve">LM639 </t>
  </si>
  <si>
    <t xml:space="preserve">LM640 </t>
  </si>
  <si>
    <t xml:space="preserve">LM641 </t>
  </si>
  <si>
    <t>Pbar+Nu</t>
  </si>
  <si>
    <t xml:space="preserve">Analysis of Loss </t>
  </si>
  <si>
    <t>Interval</t>
  </si>
  <si>
    <t>Total Loss</t>
  </si>
  <si>
    <t>Total BLM</t>
  </si>
  <si>
    <t>S1</t>
  </si>
  <si>
    <t>S2</t>
  </si>
  <si>
    <t>S3</t>
  </si>
  <si>
    <t>S4</t>
  </si>
  <si>
    <t>P to S1</t>
  </si>
  <si>
    <t>Ecool</t>
  </si>
  <si>
    <t>After</t>
  </si>
  <si>
    <t>After Inj</t>
  </si>
  <si>
    <t>Uncapture</t>
  </si>
  <si>
    <t>Rads</t>
  </si>
  <si>
    <t>Fraction</t>
  </si>
  <si>
    <t>vs Ring Sum</t>
  </si>
  <si>
    <t>Ring</t>
  </si>
  <si>
    <t>Coll</t>
  </si>
  <si>
    <t>vs Coll Sum</t>
  </si>
  <si>
    <t>Sec Coll</t>
  </si>
  <si>
    <t>vs Sec Col Sum</t>
  </si>
  <si>
    <t>Rads/E12Protons</t>
  </si>
  <si>
    <t>Calibrate Loss Monitors with Uncaptured Beam Loss</t>
  </si>
  <si>
    <t>Protons loss</t>
  </si>
  <si>
    <t>Rads in Ring</t>
  </si>
  <si>
    <t>Rads in Coll Region</t>
  </si>
  <si>
    <t>Rads in Secondary Coll</t>
  </si>
  <si>
    <t>Protons</t>
  </si>
  <si>
    <t>Individual Loss Monitors</t>
  </si>
  <si>
    <t xml:space="preserve">Analysis of BLM data from I129 </t>
  </si>
  <si>
    <t>Collimator Region defined at LI229 through LI314</t>
  </si>
  <si>
    <t>To supress zero (due to negative pedestal) only positive values are saved in columns L thru S</t>
  </si>
  <si>
    <t>Values through Column J are provided by I129</t>
  </si>
  <si>
    <t>P (x 1E12)</t>
  </si>
  <si>
    <t>p(Primary)</t>
  </si>
  <si>
    <t>Protons lost in uncaptured beam sample</t>
  </si>
  <si>
    <t>Rads observed in uncaptured beam sample</t>
  </si>
  <si>
    <t>Rads observed in Collimator Region - uncap beam</t>
  </si>
  <si>
    <t>Rads observed in Secondary Coll - uncap beam</t>
  </si>
  <si>
    <t xml:space="preserve">Assign all loss to secondary collimators </t>
  </si>
  <si>
    <t>Ratio taken as measured by sums of appropriate BLMs</t>
  </si>
  <si>
    <t>We assume that ratio of adjacent BLM readings is the same over time.</t>
  </si>
  <si>
    <t>Fraction of total Loss in Secondary Collimators</t>
  </si>
  <si>
    <t>So Fraction of Loss  not Secondary Coll</t>
  </si>
  <si>
    <t>Profile times set as per Tevatron Era $23 Cycle -- Corrector Break Points plus end of cycle</t>
  </si>
  <si>
    <t>ReAnalyze using only 4 BLM's for 4 secondary collimators</t>
  </si>
  <si>
    <t>Rads in 4 BLM's nearest 4 secondary collimators</t>
  </si>
  <si>
    <t>Sum Rads</t>
  </si>
  <si>
    <t>Rads/Tp</t>
  </si>
  <si>
    <t>Tp/Rad</t>
  </si>
  <si>
    <t>BLM</t>
  </si>
  <si>
    <t>Compare to Al Tag Activation Calibration</t>
  </si>
  <si>
    <t>Tp</t>
  </si>
  <si>
    <t xml:space="preserve">Scaled </t>
  </si>
  <si>
    <t>Sum</t>
  </si>
  <si>
    <t xml:space="preserve">Analysis worksheet provides a calibration of the Proton loss per BLM </t>
  </si>
  <si>
    <t>For Beams-doc-3980, this assigned the losses to pairs of BLM monitors</t>
  </si>
  <si>
    <t>Re-analysis in January 2014 assigns the loss to four loss monitors</t>
  </si>
  <si>
    <t xml:space="preserve">    LI301, LI303, LI307, and LI301.</t>
  </si>
  <si>
    <t>Using the loss recorded in this measurement and assigning the relative</t>
  </si>
  <si>
    <t xml:space="preserve">    response as equal for the four loss monitors, we find a response of </t>
  </si>
  <si>
    <t xml:space="preserve">    4.14 Tp/Rad or 0.242 Rads/Tp </t>
  </si>
  <si>
    <t>Using the calibrations determined by Al Tag activation sums (3rd year) we</t>
  </si>
  <si>
    <t xml:space="preserve">    calculate the total lost protons in this measurement.</t>
  </si>
  <si>
    <t>Using that calibration we calculate a proton loss total of 1.52 Tp</t>
  </si>
  <si>
    <t>This measurement (using the DCCT) showed a total loss of 1.12 Tp</t>
  </si>
  <si>
    <t xml:space="preserve">    This is a ratio of 36% --- Activation analysis found 36% less response from BLM</t>
  </si>
  <si>
    <t>Al Tag Cal</t>
  </si>
  <si>
    <t>by ratio of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</si>
</sst>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6" workbookViewId="0">
      <selection activeCell="A33" sqref="A33"/>
    </sheetView>
  </sheetViews>
  <sheetFormatPr defaultRowHeight="15" x14ac:dyDescent="0.25"/>
  <sheetData>
    <row r="1" spans="1:7" x14ac:dyDescent="0.25">
      <c r="A1" t="s">
        <v>313</v>
      </c>
    </row>
    <row r="2" spans="1:7" x14ac:dyDescent="0.25">
      <c r="A2" t="s">
        <v>328</v>
      </c>
    </row>
    <row r="3" spans="1:7" x14ac:dyDescent="0.25">
      <c r="A3" t="s">
        <v>316</v>
      </c>
    </row>
    <row r="4" spans="1:7" x14ac:dyDescent="0.25">
      <c r="A4" t="s">
        <v>315</v>
      </c>
    </row>
    <row r="9" spans="1:7" x14ac:dyDescent="0.25">
      <c r="G9" t="s">
        <v>298</v>
      </c>
    </row>
    <row r="10" spans="1:7" x14ac:dyDescent="0.25">
      <c r="A10" t="s">
        <v>314</v>
      </c>
    </row>
    <row r="11" spans="1:7" x14ac:dyDescent="0.25">
      <c r="A11" t="s">
        <v>319</v>
      </c>
      <c r="F11">
        <f>Analysis!D25</f>
        <v>1.1200000000000045</v>
      </c>
    </row>
    <row r="12" spans="1:7" x14ac:dyDescent="0.25">
      <c r="A12" t="s">
        <v>320</v>
      </c>
      <c r="F12">
        <f>Analysis!E26</f>
        <v>0.65130999999999939</v>
      </c>
    </row>
    <row r="13" spans="1:7" x14ac:dyDescent="0.25">
      <c r="A13" t="s">
        <v>321</v>
      </c>
      <c r="F13">
        <f>Analysis!E27</f>
        <v>0.63776999999999995</v>
      </c>
      <c r="G13">
        <f>Analysis!F27</f>
        <v>0.97921112834134372</v>
      </c>
    </row>
    <row r="14" spans="1:7" x14ac:dyDescent="0.25">
      <c r="A14" t="s">
        <v>322</v>
      </c>
      <c r="F14">
        <f>Analysis!E28</f>
        <v>0.49981999999999999</v>
      </c>
      <c r="G14">
        <f>Analysis!F28</f>
        <v>0.76740722543796414</v>
      </c>
    </row>
    <row r="15" spans="1:7" x14ac:dyDescent="0.25">
      <c r="A15" t="s">
        <v>323</v>
      </c>
    </row>
    <row r="16" spans="1:7" x14ac:dyDescent="0.25">
      <c r="A16" t="s">
        <v>324</v>
      </c>
    </row>
    <row r="17" spans="1:7" x14ac:dyDescent="0.25">
      <c r="A17" t="s">
        <v>326</v>
      </c>
      <c r="G17">
        <f>Analysis!E28/Analysis!E27</f>
        <v>0.78369945278078312</v>
      </c>
    </row>
    <row r="18" spans="1:7" x14ac:dyDescent="0.25">
      <c r="A18" t="s">
        <v>327</v>
      </c>
      <c r="G18">
        <f>1-G17</f>
        <v>0.21630054721921688</v>
      </c>
    </row>
    <row r="19" spans="1:7" x14ac:dyDescent="0.25">
      <c r="A19" t="s">
        <v>325</v>
      </c>
    </row>
    <row r="21" spans="1:7" x14ac:dyDescent="0.25">
      <c r="A21" t="s">
        <v>339</v>
      </c>
    </row>
    <row r="22" spans="1:7" x14ac:dyDescent="0.25">
      <c r="A22" t="s">
        <v>340</v>
      </c>
    </row>
    <row r="23" spans="1:7" x14ac:dyDescent="0.25">
      <c r="A23" t="s">
        <v>341</v>
      </c>
    </row>
    <row r="24" spans="1:7" x14ac:dyDescent="0.25">
      <c r="A24" t="s">
        <v>342</v>
      </c>
    </row>
    <row r="25" spans="1:7" x14ac:dyDescent="0.25">
      <c r="A25" t="s">
        <v>343</v>
      </c>
    </row>
    <row r="26" spans="1:7" x14ac:dyDescent="0.25">
      <c r="A26" t="s">
        <v>344</v>
      </c>
    </row>
    <row r="27" spans="1:7" x14ac:dyDescent="0.25">
      <c r="A27" t="s">
        <v>345</v>
      </c>
    </row>
    <row r="28" spans="1:7" x14ac:dyDescent="0.25">
      <c r="A28" t="s">
        <v>346</v>
      </c>
    </row>
    <row r="29" spans="1:7" x14ac:dyDescent="0.25">
      <c r="A29" t="s">
        <v>347</v>
      </c>
    </row>
    <row r="30" spans="1:7" x14ac:dyDescent="0.25">
      <c r="A30" t="s">
        <v>348</v>
      </c>
    </row>
    <row r="31" spans="1:7" x14ac:dyDescent="0.25">
      <c r="A31" t="s">
        <v>349</v>
      </c>
    </row>
    <row r="32" spans="1:7" x14ac:dyDescent="0.25">
      <c r="A32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6"/>
  <sheetViews>
    <sheetView topLeftCell="A85" workbookViewId="0">
      <selection activeCell="M22" sqref="M22"/>
    </sheetView>
  </sheetViews>
  <sheetFormatPr defaultRowHeight="15" x14ac:dyDescent="0.25"/>
  <cols>
    <col min="1" max="1" width="23.140625" customWidth="1"/>
  </cols>
  <sheetData>
    <row r="1" spans="1:28" x14ac:dyDescent="0.25">
      <c r="A1" t="s">
        <v>0</v>
      </c>
      <c r="B1" t="s">
        <v>1</v>
      </c>
      <c r="C1" t="s">
        <v>2</v>
      </c>
      <c r="D1">
        <v>23</v>
      </c>
      <c r="E1" t="s">
        <v>3</v>
      </c>
      <c r="F1">
        <v>14</v>
      </c>
      <c r="G1" t="s">
        <v>4</v>
      </c>
      <c r="H1">
        <v>23.73</v>
      </c>
      <c r="I1" t="s">
        <v>5</v>
      </c>
    </row>
    <row r="3" spans="1:28" x14ac:dyDescent="0.25">
      <c r="A3" t="s">
        <v>6</v>
      </c>
      <c r="B3" t="s">
        <v>5</v>
      </c>
    </row>
    <row r="4" spans="1:28" x14ac:dyDescent="0.25">
      <c r="A4" t="s">
        <v>7</v>
      </c>
      <c r="B4">
        <v>34.83</v>
      </c>
      <c r="C4" t="s">
        <v>8</v>
      </c>
      <c r="D4">
        <v>34.6</v>
      </c>
      <c r="E4" t="s">
        <v>9</v>
      </c>
      <c r="F4">
        <v>33.479999999999997</v>
      </c>
      <c r="G4" t="s">
        <v>10</v>
      </c>
      <c r="H4">
        <v>33.46</v>
      </c>
      <c r="I4" t="s">
        <v>283</v>
      </c>
      <c r="J4">
        <f>B5+D5</f>
        <v>33.409999999999997</v>
      </c>
      <c r="L4">
        <f>B4-D4</f>
        <v>0.22999999999999687</v>
      </c>
      <c r="M4">
        <f>D4-F4</f>
        <v>1.1200000000000045</v>
      </c>
    </row>
    <row r="5" spans="1:28" x14ac:dyDescent="0.25">
      <c r="A5" t="s">
        <v>11</v>
      </c>
      <c r="B5">
        <v>8.25</v>
      </c>
      <c r="C5" t="s">
        <v>12</v>
      </c>
      <c r="D5">
        <v>25.16</v>
      </c>
      <c r="E5" t="s">
        <v>13</v>
      </c>
      <c r="F5">
        <v>2.46</v>
      </c>
      <c r="G5" t="s">
        <v>5</v>
      </c>
      <c r="M5">
        <f>M4/B4</f>
        <v>3.215618719494702E-2</v>
      </c>
    </row>
    <row r="7" spans="1:28" x14ac:dyDescent="0.25">
      <c r="A7" t="s">
        <v>14</v>
      </c>
      <c r="B7" t="s">
        <v>5</v>
      </c>
    </row>
    <row r="8" spans="1:28" x14ac:dyDescent="0.25">
      <c r="A8" t="s">
        <v>15</v>
      </c>
      <c r="B8">
        <v>802.83</v>
      </c>
      <c r="C8" t="s">
        <v>5</v>
      </c>
    </row>
    <row r="9" spans="1:28" x14ac:dyDescent="0.25">
      <c r="A9" t="s">
        <v>16</v>
      </c>
      <c r="B9">
        <v>310.94</v>
      </c>
      <c r="C9" t="s">
        <v>17</v>
      </c>
      <c r="D9">
        <v>394.47</v>
      </c>
      <c r="E9" t="s">
        <v>18</v>
      </c>
      <c r="F9">
        <v>362.37</v>
      </c>
      <c r="G9" t="s">
        <v>19</v>
      </c>
      <c r="H9">
        <v>-483.34</v>
      </c>
      <c r="I9" t="s">
        <v>5</v>
      </c>
    </row>
    <row r="10" spans="1:28" x14ac:dyDescent="0.25">
      <c r="A10" t="s">
        <v>20</v>
      </c>
      <c r="B10">
        <v>-1304.08</v>
      </c>
      <c r="C10" t="s">
        <v>21</v>
      </c>
      <c r="D10">
        <v>-1431.46</v>
      </c>
      <c r="E10" t="s">
        <v>22</v>
      </c>
      <c r="F10">
        <v>-1430.42</v>
      </c>
      <c r="G10" t="s">
        <v>23</v>
      </c>
      <c r="H10">
        <v>1377.99</v>
      </c>
      <c r="I10" t="s">
        <v>5</v>
      </c>
    </row>
    <row r="12" spans="1:28" x14ac:dyDescent="0.25">
      <c r="A12" t="s">
        <v>24</v>
      </c>
      <c r="B12">
        <v>1</v>
      </c>
      <c r="C12" t="s">
        <v>5</v>
      </c>
    </row>
    <row r="13" spans="1:28" x14ac:dyDescent="0.25">
      <c r="A13" t="s">
        <v>25</v>
      </c>
      <c r="B13">
        <v>0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 t="s">
        <v>5</v>
      </c>
    </row>
    <row r="14" spans="1:28" x14ac:dyDescent="0.25">
      <c r="A14" t="s">
        <v>26</v>
      </c>
      <c r="B14">
        <v>0.75492999999999999</v>
      </c>
      <c r="C14">
        <v>0.82818000000000003</v>
      </c>
      <c r="D14">
        <v>0.85953999999999997</v>
      </c>
      <c r="E14">
        <v>0.90651999999999999</v>
      </c>
      <c r="F14">
        <v>0.98465999999999998</v>
      </c>
      <c r="G14">
        <v>1.1887000000000001</v>
      </c>
      <c r="H14">
        <v>1.4468300000000001</v>
      </c>
      <c r="I14">
        <v>1.5269699999999999</v>
      </c>
      <c r="J14" t="s">
        <v>5</v>
      </c>
      <c r="L14">
        <f>B14</f>
        <v>0.75492999999999999</v>
      </c>
      <c r="M14">
        <f t="shared" ref="M14:S14" si="0">C14</f>
        <v>0.82818000000000003</v>
      </c>
      <c r="N14">
        <f t="shared" si="0"/>
        <v>0.85953999999999997</v>
      </c>
      <c r="O14">
        <f t="shared" si="0"/>
        <v>0.90651999999999999</v>
      </c>
      <c r="P14">
        <f t="shared" si="0"/>
        <v>0.98465999999999998</v>
      </c>
      <c r="Q14">
        <f t="shared" si="0"/>
        <v>1.1887000000000001</v>
      </c>
      <c r="R14">
        <f t="shared" si="0"/>
        <v>1.4468300000000001</v>
      </c>
      <c r="S14">
        <f t="shared" si="0"/>
        <v>1.5269699999999999</v>
      </c>
      <c r="U14">
        <f>L14</f>
        <v>0.75492999999999999</v>
      </c>
      <c r="V14">
        <f t="shared" ref="V14:AB14" si="1">M14</f>
        <v>0.82818000000000003</v>
      </c>
      <c r="W14">
        <f t="shared" si="1"/>
        <v>0.85953999999999997</v>
      </c>
      <c r="X14">
        <f t="shared" si="1"/>
        <v>0.90651999999999999</v>
      </c>
      <c r="Y14">
        <f t="shared" si="1"/>
        <v>0.98465999999999998</v>
      </c>
      <c r="Z14">
        <f t="shared" si="1"/>
        <v>1.1887000000000001</v>
      </c>
      <c r="AA14">
        <f t="shared" si="1"/>
        <v>1.4468300000000001</v>
      </c>
      <c r="AB14">
        <f t="shared" si="1"/>
        <v>1.5269699999999999</v>
      </c>
    </row>
    <row r="16" spans="1:28" x14ac:dyDescent="0.25">
      <c r="A16" t="s">
        <v>27</v>
      </c>
    </row>
    <row r="17" spans="1:28" x14ac:dyDescent="0.25">
      <c r="A17" t="s">
        <v>28</v>
      </c>
      <c r="C17">
        <v>0.41718</v>
      </c>
      <c r="D17">
        <v>1.05884</v>
      </c>
      <c r="E17">
        <v>1.0602</v>
      </c>
      <c r="F17">
        <v>1.0614699999999999</v>
      </c>
      <c r="G17">
        <v>1.0600700000000001</v>
      </c>
      <c r="H17">
        <v>1.06243</v>
      </c>
      <c r="I17">
        <v>1.07701</v>
      </c>
      <c r="J17">
        <v>1.07826</v>
      </c>
      <c r="K17" t="s">
        <v>5</v>
      </c>
    </row>
    <row r="18" spans="1:28" x14ac:dyDescent="0.25">
      <c r="A18" t="s">
        <v>29</v>
      </c>
      <c r="C18">
        <v>0.37413999999999997</v>
      </c>
      <c r="D18">
        <v>1.00684</v>
      </c>
      <c r="E18">
        <v>1.01142</v>
      </c>
      <c r="F18">
        <v>1.01634</v>
      </c>
      <c r="G18">
        <v>1.0174799999999999</v>
      </c>
      <c r="H18">
        <v>1.0183800000000001</v>
      </c>
      <c r="I18">
        <v>1.01803</v>
      </c>
      <c r="J18">
        <v>1.01776</v>
      </c>
      <c r="K18" t="s">
        <v>5</v>
      </c>
    </row>
    <row r="19" spans="1:28" x14ac:dyDescent="0.25">
      <c r="A19" t="s">
        <v>30</v>
      </c>
      <c r="C19">
        <v>4.3040000000000002E-2</v>
      </c>
      <c r="D19">
        <v>5.1999999999999998E-2</v>
      </c>
      <c r="E19">
        <v>4.8770000000000001E-2</v>
      </c>
      <c r="F19">
        <v>4.514E-2</v>
      </c>
      <c r="G19">
        <v>4.2590000000000003E-2</v>
      </c>
      <c r="H19">
        <v>4.4049999999999999E-2</v>
      </c>
      <c r="I19">
        <v>5.8979999999999998E-2</v>
      </c>
      <c r="J19">
        <v>6.0510000000000001E-2</v>
      </c>
      <c r="K19" t="s">
        <v>5</v>
      </c>
    </row>
    <row r="20" spans="1:28" x14ac:dyDescent="0.25">
      <c r="A20" t="s">
        <v>31</v>
      </c>
    </row>
    <row r="21" spans="1:28" x14ac:dyDescent="0.25">
      <c r="A21" t="s">
        <v>28</v>
      </c>
      <c r="C21">
        <v>0.41718</v>
      </c>
      <c r="D21">
        <v>0.64166000000000001</v>
      </c>
      <c r="E21">
        <v>1.3600000000000001E-3</v>
      </c>
      <c r="F21">
        <v>1.2800000000000001E-3</v>
      </c>
      <c r="G21">
        <v>-1.41E-3</v>
      </c>
      <c r="H21">
        <v>2.3700000000000001E-3</v>
      </c>
      <c r="I21">
        <v>1.457E-2</v>
      </c>
      <c r="J21">
        <v>1.2600000000000001E-3</v>
      </c>
      <c r="L21">
        <f>SUM(L25:L275)</f>
        <v>0.50010999999999983</v>
      </c>
      <c r="M21">
        <f t="shared" ref="M21:S21" si="2">SUM(M25:M275)</f>
        <v>0.65130999999999939</v>
      </c>
      <c r="N21">
        <f t="shared" si="2"/>
        <v>7.079999999999996E-3</v>
      </c>
      <c r="O21">
        <f t="shared" si="2"/>
        <v>8.5199999999999981E-3</v>
      </c>
      <c r="P21">
        <f t="shared" si="2"/>
        <v>1.2529999999999999E-2</v>
      </c>
      <c r="Q21">
        <f t="shared" si="2"/>
        <v>3.2780000000000004E-2</v>
      </c>
      <c r="R21">
        <f t="shared" si="2"/>
        <v>4.859999999999999E-2</v>
      </c>
      <c r="S21">
        <f t="shared" si="2"/>
        <v>4.5579999999999989E-2</v>
      </c>
    </row>
    <row r="22" spans="1:28" x14ac:dyDescent="0.25">
      <c r="A22" t="s">
        <v>29</v>
      </c>
      <c r="C22">
        <v>0.37413999999999997</v>
      </c>
      <c r="D22">
        <v>0.63270000000000004</v>
      </c>
      <c r="E22">
        <v>4.5799999999999999E-3</v>
      </c>
      <c r="F22">
        <v>4.9100000000000003E-3</v>
      </c>
      <c r="G22">
        <v>1.15E-3</v>
      </c>
      <c r="H22">
        <v>8.9999999999999998E-4</v>
      </c>
      <c r="I22">
        <v>-3.5E-4</v>
      </c>
      <c r="J22">
        <v>-2.7E-4</v>
      </c>
      <c r="K22" t="s">
        <v>5</v>
      </c>
      <c r="L22">
        <f>SUM(L87:L106)</f>
        <v>0.38075999999999988</v>
      </c>
      <c r="M22">
        <f t="shared" ref="M22:S22" si="3">SUM(M87:M106)</f>
        <v>0.63776999999999995</v>
      </c>
      <c r="N22">
        <f t="shared" si="3"/>
        <v>4.6799999999999993E-3</v>
      </c>
      <c r="O22">
        <f t="shared" si="3"/>
        <v>4.9699999999999996E-3</v>
      </c>
      <c r="P22">
        <f t="shared" si="3"/>
        <v>1.3899999999999997E-3</v>
      </c>
      <c r="Q22">
        <f t="shared" si="3"/>
        <v>1.64E-3</v>
      </c>
      <c r="R22">
        <f t="shared" si="3"/>
        <v>1.31E-3</v>
      </c>
      <c r="S22">
        <f t="shared" si="3"/>
        <v>3.5999999999999997E-4</v>
      </c>
    </row>
    <row r="23" spans="1:28" x14ac:dyDescent="0.25">
      <c r="A23" t="s">
        <v>30</v>
      </c>
      <c r="C23">
        <v>4.3040000000000002E-2</v>
      </c>
      <c r="D23">
        <v>8.9599999999999992E-3</v>
      </c>
      <c r="E23">
        <v>-3.2200000000000002E-3</v>
      </c>
      <c r="F23">
        <v>-3.63E-3</v>
      </c>
      <c r="G23">
        <v>-2.5500000000000002E-3</v>
      </c>
      <c r="H23">
        <v>1.47E-3</v>
      </c>
      <c r="I23">
        <v>1.4919999999999999E-2</v>
      </c>
      <c r="J23">
        <v>1.5299999999999999E-3</v>
      </c>
      <c r="K23" t="s">
        <v>5</v>
      </c>
      <c r="L23">
        <f>L21-L22</f>
        <v>0.11934999999999996</v>
      </c>
      <c r="M23">
        <f t="shared" ref="M23:S23" si="4">M21-M22</f>
        <v>1.3539999999999441E-2</v>
      </c>
      <c r="N23">
        <f t="shared" si="4"/>
        <v>2.3999999999999968E-3</v>
      </c>
      <c r="O23">
        <f t="shared" si="4"/>
        <v>3.5499999999999985E-3</v>
      </c>
      <c r="P23">
        <f t="shared" si="4"/>
        <v>1.1140000000000001E-2</v>
      </c>
      <c r="Q23">
        <f t="shared" si="4"/>
        <v>3.1140000000000004E-2</v>
      </c>
      <c r="R23">
        <f t="shared" si="4"/>
        <v>4.7289999999999992E-2</v>
      </c>
      <c r="S23">
        <f t="shared" si="4"/>
        <v>4.5219999999999989E-2</v>
      </c>
    </row>
    <row r="25" spans="1:28" x14ac:dyDescent="0.25">
      <c r="A25">
        <v>0</v>
      </c>
      <c r="B25" t="s">
        <v>32</v>
      </c>
      <c r="C25">
        <v>9.5E-4</v>
      </c>
      <c r="D25">
        <v>1.3999999999999999E-4</v>
      </c>
      <c r="E25">
        <v>8.0000000000000007E-5</v>
      </c>
      <c r="F25">
        <v>3.0000000000000001E-5</v>
      </c>
      <c r="G25">
        <v>1.6000000000000001E-4</v>
      </c>
      <c r="H25">
        <v>2.9999999999999997E-4</v>
      </c>
      <c r="I25">
        <v>2.7E-4</v>
      </c>
      <c r="J25">
        <v>5.0000000000000002E-5</v>
      </c>
      <c r="K25" t="s">
        <v>5</v>
      </c>
      <c r="L25">
        <f>IF(C25&gt;0,C25,0)</f>
        <v>9.5E-4</v>
      </c>
      <c r="M25">
        <f t="shared" ref="M25:S40" si="5">IF(D25&gt;0,D25,0)</f>
        <v>1.3999999999999999E-4</v>
      </c>
      <c r="N25">
        <f t="shared" si="5"/>
        <v>8.0000000000000007E-5</v>
      </c>
      <c r="O25">
        <f t="shared" si="5"/>
        <v>3.0000000000000001E-5</v>
      </c>
      <c r="P25">
        <f t="shared" si="5"/>
        <v>1.6000000000000001E-4</v>
      </c>
      <c r="Q25">
        <f t="shared" si="5"/>
        <v>2.9999999999999997E-4</v>
      </c>
      <c r="R25">
        <f t="shared" si="5"/>
        <v>2.7E-4</v>
      </c>
      <c r="S25">
        <f t="shared" si="5"/>
        <v>5.0000000000000002E-5</v>
      </c>
      <c r="U25">
        <f>L25/L$21</f>
        <v>1.8995820919397739E-3</v>
      </c>
      <c r="V25">
        <f t="shared" ref="V25:V88" si="6">M25/M$21</f>
        <v>2.1495140562865627E-4</v>
      </c>
      <c r="W25">
        <f t="shared" ref="W25:W88" si="7">N25/N$21</f>
        <v>1.1299435028248594E-2</v>
      </c>
      <c r="X25">
        <f t="shared" ref="X25:X88" si="8">O25/O$21</f>
        <v>3.5211267605633812E-3</v>
      </c>
      <c r="Y25">
        <f t="shared" ref="Y25:Y88" si="9">P25/P$21</f>
        <v>1.2769353551476459E-2</v>
      </c>
      <c r="Z25">
        <f t="shared" ref="Z25:Z88" si="10">Q25/Q$21</f>
        <v>9.1519219035997544E-3</v>
      </c>
      <c r="AA25">
        <f t="shared" ref="AA25:AA88" si="11">R25/R$21</f>
        <v>5.5555555555555566E-3</v>
      </c>
      <c r="AB25">
        <f t="shared" ref="AB25:AB88" si="12">S25/S$21</f>
        <v>1.0969723562966216E-3</v>
      </c>
    </row>
    <row r="26" spans="1:28" x14ac:dyDescent="0.25">
      <c r="A26">
        <v>1</v>
      </c>
      <c r="B26" t="s">
        <v>33</v>
      </c>
      <c r="C26">
        <v>6.4999999999999997E-4</v>
      </c>
      <c r="D26">
        <v>3.0000000000000001E-5</v>
      </c>
      <c r="E26">
        <v>3.0000000000000001E-5</v>
      </c>
      <c r="F26">
        <v>0</v>
      </c>
      <c r="G26">
        <v>6.0000000000000002E-5</v>
      </c>
      <c r="H26">
        <v>3.0000000000000001E-5</v>
      </c>
      <c r="I26">
        <v>3.0000000000000001E-5</v>
      </c>
      <c r="J26">
        <v>0</v>
      </c>
      <c r="K26" t="s">
        <v>5</v>
      </c>
      <c r="L26">
        <f t="shared" ref="L26:L89" si="13">IF(C26&gt;0,C26,0)</f>
        <v>6.4999999999999997E-4</v>
      </c>
      <c r="M26">
        <f t="shared" si="5"/>
        <v>3.0000000000000001E-5</v>
      </c>
      <c r="N26">
        <f t="shared" si="5"/>
        <v>3.0000000000000001E-5</v>
      </c>
      <c r="O26">
        <f t="shared" si="5"/>
        <v>0</v>
      </c>
      <c r="P26">
        <f t="shared" si="5"/>
        <v>6.0000000000000002E-5</v>
      </c>
      <c r="Q26">
        <f t="shared" si="5"/>
        <v>3.0000000000000001E-5</v>
      </c>
      <c r="R26">
        <f t="shared" si="5"/>
        <v>3.0000000000000001E-5</v>
      </c>
      <c r="S26">
        <f t="shared" si="5"/>
        <v>0</v>
      </c>
      <c r="U26">
        <f t="shared" ref="U26:U89" si="14">L26/L$21</f>
        <v>1.299714062906161E-3</v>
      </c>
      <c r="V26">
        <f t="shared" si="6"/>
        <v>4.6061015491854922E-5</v>
      </c>
      <c r="W26">
        <f t="shared" si="7"/>
        <v>4.2372881355932229E-3</v>
      </c>
      <c r="X26">
        <f t="shared" si="8"/>
        <v>0</v>
      </c>
      <c r="Y26">
        <f t="shared" si="9"/>
        <v>4.7885075818036712E-3</v>
      </c>
      <c r="Z26">
        <f t="shared" si="10"/>
        <v>9.1519219035997551E-4</v>
      </c>
      <c r="AA26">
        <f t="shared" si="11"/>
        <v>6.1728395061728405E-4</v>
      </c>
      <c r="AB26">
        <f t="shared" si="12"/>
        <v>0</v>
      </c>
    </row>
    <row r="27" spans="1:28" x14ac:dyDescent="0.25">
      <c r="A27">
        <v>2</v>
      </c>
      <c r="B27" t="s">
        <v>34</v>
      </c>
      <c r="C27">
        <v>2.5899999999999999E-3</v>
      </c>
      <c r="D27">
        <v>-8.0000000000000007E-5</v>
      </c>
      <c r="E27">
        <v>-8.0000000000000007E-5</v>
      </c>
      <c r="F27">
        <v>-1.1E-4</v>
      </c>
      <c r="G27">
        <v>-1.3999999999999999E-4</v>
      </c>
      <c r="H27">
        <v>-4.0999999999999999E-4</v>
      </c>
      <c r="I27">
        <v>-3.6000000000000002E-4</v>
      </c>
      <c r="J27">
        <v>-1.6000000000000001E-4</v>
      </c>
      <c r="K27" t="s">
        <v>5</v>
      </c>
      <c r="L27">
        <f t="shared" si="13"/>
        <v>2.5899999999999999E-3</v>
      </c>
      <c r="M27">
        <f t="shared" si="5"/>
        <v>0</v>
      </c>
      <c r="N27">
        <f t="shared" si="5"/>
        <v>0</v>
      </c>
      <c r="O27">
        <f t="shared" si="5"/>
        <v>0</v>
      </c>
      <c r="P27">
        <f t="shared" si="5"/>
        <v>0</v>
      </c>
      <c r="Q27">
        <f t="shared" si="5"/>
        <v>0</v>
      </c>
      <c r="R27">
        <f t="shared" si="5"/>
        <v>0</v>
      </c>
      <c r="S27">
        <f t="shared" si="5"/>
        <v>0</v>
      </c>
      <c r="U27">
        <f t="shared" si="14"/>
        <v>5.1788606506568569E-3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Z27">
        <f t="shared" si="10"/>
        <v>0</v>
      </c>
      <c r="AA27">
        <f t="shared" si="11"/>
        <v>0</v>
      </c>
      <c r="AB27">
        <f t="shared" si="12"/>
        <v>0</v>
      </c>
    </row>
    <row r="28" spans="1:28" x14ac:dyDescent="0.25">
      <c r="A28">
        <v>3</v>
      </c>
      <c r="B28" t="s">
        <v>35</v>
      </c>
      <c r="C28">
        <v>4.4000000000000002E-4</v>
      </c>
      <c r="D28">
        <v>-8.0000000000000007E-5</v>
      </c>
      <c r="E28">
        <v>-5.0000000000000002E-5</v>
      </c>
      <c r="F28">
        <v>-6.0000000000000002E-5</v>
      </c>
      <c r="G28">
        <v>-5.0000000000000002E-5</v>
      </c>
      <c r="H28">
        <v>-2.2000000000000001E-4</v>
      </c>
      <c r="I28">
        <v>-2.2000000000000001E-4</v>
      </c>
      <c r="J28">
        <v>-8.0000000000000007E-5</v>
      </c>
      <c r="K28" t="s">
        <v>5</v>
      </c>
      <c r="L28">
        <f t="shared" si="13"/>
        <v>4.4000000000000002E-4</v>
      </c>
      <c r="M28">
        <f t="shared" si="5"/>
        <v>0</v>
      </c>
      <c r="N28">
        <f t="shared" si="5"/>
        <v>0</v>
      </c>
      <c r="O28">
        <f t="shared" si="5"/>
        <v>0</v>
      </c>
      <c r="P28">
        <f t="shared" si="5"/>
        <v>0</v>
      </c>
      <c r="Q28">
        <f t="shared" si="5"/>
        <v>0</v>
      </c>
      <c r="R28">
        <f t="shared" si="5"/>
        <v>0</v>
      </c>
      <c r="S28">
        <f t="shared" si="5"/>
        <v>0</v>
      </c>
      <c r="U28">
        <f t="shared" si="14"/>
        <v>8.7980644258263212E-4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Z28">
        <f t="shared" si="10"/>
        <v>0</v>
      </c>
      <c r="AA28">
        <f t="shared" si="11"/>
        <v>0</v>
      </c>
      <c r="AB28">
        <f t="shared" si="12"/>
        <v>0</v>
      </c>
    </row>
    <row r="29" spans="1:28" x14ac:dyDescent="0.25">
      <c r="A29">
        <v>4</v>
      </c>
      <c r="B29" t="s">
        <v>36</v>
      </c>
      <c r="C29">
        <v>1.42E-3</v>
      </c>
      <c r="D29">
        <v>-8.0000000000000007E-5</v>
      </c>
      <c r="E29">
        <v>-6.0000000000000002E-5</v>
      </c>
      <c r="F29">
        <v>-8.0000000000000007E-5</v>
      </c>
      <c r="G29">
        <v>-1.3999999999999999E-4</v>
      </c>
      <c r="H29">
        <v>-3.5E-4</v>
      </c>
      <c r="I29">
        <v>-4.0999999999999999E-4</v>
      </c>
      <c r="J29">
        <v>-1.6000000000000001E-4</v>
      </c>
      <c r="K29" t="s">
        <v>5</v>
      </c>
      <c r="L29">
        <f t="shared" si="13"/>
        <v>1.42E-3</v>
      </c>
      <c r="M29">
        <f t="shared" si="5"/>
        <v>0</v>
      </c>
      <c r="N29">
        <f t="shared" si="5"/>
        <v>0</v>
      </c>
      <c r="O29">
        <f t="shared" si="5"/>
        <v>0</v>
      </c>
      <c r="P29">
        <f t="shared" si="5"/>
        <v>0</v>
      </c>
      <c r="Q29">
        <f t="shared" si="5"/>
        <v>0</v>
      </c>
      <c r="R29">
        <f t="shared" si="5"/>
        <v>0</v>
      </c>
      <c r="S29">
        <f t="shared" si="5"/>
        <v>0</v>
      </c>
      <c r="U29">
        <f t="shared" si="14"/>
        <v>2.8393753374257673E-3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Z29">
        <f t="shared" si="10"/>
        <v>0</v>
      </c>
      <c r="AA29">
        <f t="shared" si="11"/>
        <v>0</v>
      </c>
      <c r="AB29">
        <f t="shared" si="12"/>
        <v>0</v>
      </c>
    </row>
    <row r="30" spans="1:28" x14ac:dyDescent="0.25">
      <c r="A30">
        <v>5</v>
      </c>
      <c r="B30" t="s">
        <v>37</v>
      </c>
      <c r="C30">
        <v>1.6000000000000001E-4</v>
      </c>
      <c r="D30">
        <v>-3.0000000000000001E-5</v>
      </c>
      <c r="E30">
        <v>-3.0000000000000001E-5</v>
      </c>
      <c r="F30">
        <v>-3.0000000000000001E-5</v>
      </c>
      <c r="G30">
        <v>-3.0000000000000001E-5</v>
      </c>
      <c r="H30">
        <v>-8.0000000000000007E-5</v>
      </c>
      <c r="I30">
        <v>-8.0000000000000007E-5</v>
      </c>
      <c r="J30">
        <v>-8.0000000000000007E-5</v>
      </c>
      <c r="K30" t="s">
        <v>5</v>
      </c>
      <c r="L30">
        <f t="shared" si="13"/>
        <v>1.6000000000000001E-4</v>
      </c>
      <c r="M30">
        <f t="shared" si="5"/>
        <v>0</v>
      </c>
      <c r="N30">
        <f t="shared" si="5"/>
        <v>0</v>
      </c>
      <c r="O30">
        <f t="shared" si="5"/>
        <v>0</v>
      </c>
      <c r="P30">
        <f t="shared" si="5"/>
        <v>0</v>
      </c>
      <c r="Q30">
        <f t="shared" si="5"/>
        <v>0</v>
      </c>
      <c r="R30">
        <f t="shared" si="5"/>
        <v>0</v>
      </c>
      <c r="S30">
        <f t="shared" si="5"/>
        <v>0</v>
      </c>
      <c r="U30">
        <f t="shared" si="14"/>
        <v>3.1992961548459351E-4</v>
      </c>
      <c r="V30">
        <f t="shared" si="6"/>
        <v>0</v>
      </c>
      <c r="W30">
        <f t="shared" si="7"/>
        <v>0</v>
      </c>
      <c r="X30">
        <f t="shared" si="8"/>
        <v>0</v>
      </c>
      <c r="Y30">
        <f t="shared" si="9"/>
        <v>0</v>
      </c>
      <c r="Z30">
        <f t="shared" si="10"/>
        <v>0</v>
      </c>
      <c r="AA30">
        <f t="shared" si="11"/>
        <v>0</v>
      </c>
      <c r="AB30">
        <f t="shared" si="12"/>
        <v>0</v>
      </c>
    </row>
    <row r="31" spans="1:28" x14ac:dyDescent="0.25">
      <c r="A31">
        <v>6</v>
      </c>
      <c r="B31" t="s">
        <v>38</v>
      </c>
      <c r="C31">
        <v>-1.1E-4</v>
      </c>
      <c r="D31">
        <v>-1.1E-4</v>
      </c>
      <c r="E31">
        <v>-3.0000000000000001E-5</v>
      </c>
      <c r="F31">
        <v>-6.0000000000000002E-5</v>
      </c>
      <c r="G31">
        <v>-1.1E-4</v>
      </c>
      <c r="H31">
        <v>-3.5E-4</v>
      </c>
      <c r="I31">
        <v>-3.5E-4</v>
      </c>
      <c r="J31">
        <v>-1.3999999999999999E-4</v>
      </c>
      <c r="K31" t="s">
        <v>5</v>
      </c>
      <c r="L31">
        <f t="shared" si="13"/>
        <v>0</v>
      </c>
      <c r="M31">
        <f t="shared" si="5"/>
        <v>0</v>
      </c>
      <c r="N31">
        <f t="shared" si="5"/>
        <v>0</v>
      </c>
      <c r="O31">
        <f t="shared" si="5"/>
        <v>0</v>
      </c>
      <c r="P31">
        <f t="shared" si="5"/>
        <v>0</v>
      </c>
      <c r="Q31">
        <f t="shared" si="5"/>
        <v>0</v>
      </c>
      <c r="R31">
        <f t="shared" si="5"/>
        <v>0</v>
      </c>
      <c r="S31">
        <f t="shared" si="5"/>
        <v>0</v>
      </c>
      <c r="U31">
        <f t="shared" si="14"/>
        <v>0</v>
      </c>
      <c r="V31">
        <f t="shared" si="6"/>
        <v>0</v>
      </c>
      <c r="W31">
        <f t="shared" si="7"/>
        <v>0</v>
      </c>
      <c r="X31">
        <f t="shared" si="8"/>
        <v>0</v>
      </c>
      <c r="Y31">
        <f t="shared" si="9"/>
        <v>0</v>
      </c>
      <c r="Z31">
        <f t="shared" si="10"/>
        <v>0</v>
      </c>
      <c r="AA31">
        <f t="shared" si="11"/>
        <v>0</v>
      </c>
      <c r="AB31">
        <f t="shared" si="12"/>
        <v>0</v>
      </c>
    </row>
    <row r="32" spans="1:28" x14ac:dyDescent="0.25">
      <c r="A32">
        <v>7</v>
      </c>
      <c r="B32" t="s">
        <v>39</v>
      </c>
      <c r="C32">
        <v>-8.0000000000000007E-5</v>
      </c>
      <c r="D32">
        <v>5.0000000000000002E-5</v>
      </c>
      <c r="E32">
        <v>0</v>
      </c>
      <c r="F32">
        <v>0</v>
      </c>
      <c r="G32">
        <v>-3.0000000000000001E-5</v>
      </c>
      <c r="H32">
        <v>-8.0000000000000007E-5</v>
      </c>
      <c r="I32">
        <v>-1.6000000000000001E-4</v>
      </c>
      <c r="J32">
        <v>-1.1E-4</v>
      </c>
      <c r="K32" t="s">
        <v>5</v>
      </c>
      <c r="L32">
        <f t="shared" si="13"/>
        <v>0</v>
      </c>
      <c r="M32">
        <f t="shared" si="5"/>
        <v>5.0000000000000002E-5</v>
      </c>
      <c r="N32">
        <f t="shared" si="5"/>
        <v>0</v>
      </c>
      <c r="O32">
        <f t="shared" si="5"/>
        <v>0</v>
      </c>
      <c r="P32">
        <f t="shared" si="5"/>
        <v>0</v>
      </c>
      <c r="Q32">
        <f t="shared" si="5"/>
        <v>0</v>
      </c>
      <c r="R32">
        <f t="shared" si="5"/>
        <v>0</v>
      </c>
      <c r="S32">
        <f t="shared" si="5"/>
        <v>0</v>
      </c>
      <c r="U32">
        <f t="shared" si="14"/>
        <v>0</v>
      </c>
      <c r="V32">
        <f t="shared" si="6"/>
        <v>7.6768359153091538E-5</v>
      </c>
      <c r="W32">
        <f t="shared" si="7"/>
        <v>0</v>
      </c>
      <c r="X32">
        <f t="shared" si="8"/>
        <v>0</v>
      </c>
      <c r="Y32">
        <f t="shared" si="9"/>
        <v>0</v>
      </c>
      <c r="Z32">
        <f t="shared" si="10"/>
        <v>0</v>
      </c>
      <c r="AA32">
        <f t="shared" si="11"/>
        <v>0</v>
      </c>
      <c r="AB32">
        <f t="shared" si="12"/>
        <v>0</v>
      </c>
    </row>
    <row r="33" spans="1:28" x14ac:dyDescent="0.25">
      <c r="A33">
        <v>8</v>
      </c>
      <c r="B33" t="s">
        <v>40</v>
      </c>
      <c r="C33">
        <v>1.39E-3</v>
      </c>
      <c r="D33">
        <v>1.1E-4</v>
      </c>
      <c r="E33">
        <v>3.0000000000000001E-5</v>
      </c>
      <c r="F33">
        <v>5.0000000000000002E-5</v>
      </c>
      <c r="G33">
        <v>8.0000000000000007E-5</v>
      </c>
      <c r="H33">
        <v>1.3999999999999999E-4</v>
      </c>
      <c r="I33">
        <v>2.5000000000000001E-4</v>
      </c>
      <c r="J33">
        <v>8.0000000000000007E-5</v>
      </c>
      <c r="K33" t="s">
        <v>5</v>
      </c>
      <c r="L33">
        <f t="shared" si="13"/>
        <v>1.39E-3</v>
      </c>
      <c r="M33">
        <f t="shared" si="5"/>
        <v>1.1E-4</v>
      </c>
      <c r="N33">
        <f t="shared" si="5"/>
        <v>3.0000000000000001E-5</v>
      </c>
      <c r="O33">
        <f t="shared" si="5"/>
        <v>5.0000000000000002E-5</v>
      </c>
      <c r="P33">
        <f t="shared" si="5"/>
        <v>8.0000000000000007E-5</v>
      </c>
      <c r="Q33">
        <f t="shared" si="5"/>
        <v>1.3999999999999999E-4</v>
      </c>
      <c r="R33">
        <f t="shared" si="5"/>
        <v>2.5000000000000001E-4</v>
      </c>
      <c r="S33">
        <f t="shared" si="5"/>
        <v>8.0000000000000007E-5</v>
      </c>
      <c r="U33">
        <f t="shared" si="14"/>
        <v>2.7793885345224058E-3</v>
      </c>
      <c r="V33">
        <f t="shared" si="6"/>
        <v>1.6889039013680138E-4</v>
      </c>
      <c r="W33">
        <f t="shared" si="7"/>
        <v>4.2372881355932229E-3</v>
      </c>
      <c r="X33">
        <f t="shared" si="8"/>
        <v>5.8685446009389686E-3</v>
      </c>
      <c r="Y33">
        <f t="shared" si="9"/>
        <v>6.3846767757382294E-3</v>
      </c>
      <c r="Z33">
        <f t="shared" si="10"/>
        <v>4.2708968883465523E-3</v>
      </c>
      <c r="AA33">
        <f t="shared" si="11"/>
        <v>5.1440329218107005E-3</v>
      </c>
      <c r="AB33">
        <f t="shared" si="12"/>
        <v>1.7551557700745948E-3</v>
      </c>
    </row>
    <row r="34" spans="1:28" x14ac:dyDescent="0.25">
      <c r="A34">
        <v>9</v>
      </c>
      <c r="B34" t="s">
        <v>41</v>
      </c>
      <c r="C34">
        <v>-5.6999999999999998E-4</v>
      </c>
      <c r="D34">
        <v>-3.0000000000000001E-5</v>
      </c>
      <c r="E34">
        <v>-3.0000000000000001E-5</v>
      </c>
      <c r="F34">
        <v>-3.0000000000000001E-5</v>
      </c>
      <c r="G34">
        <v>-8.0000000000000007E-5</v>
      </c>
      <c r="H34">
        <v>-1.6000000000000001E-4</v>
      </c>
      <c r="I34">
        <v>-2.2000000000000001E-4</v>
      </c>
      <c r="J34">
        <v>-1.1E-4</v>
      </c>
      <c r="K34" t="s">
        <v>5</v>
      </c>
      <c r="L34">
        <f t="shared" si="13"/>
        <v>0</v>
      </c>
      <c r="M34">
        <f t="shared" si="5"/>
        <v>0</v>
      </c>
      <c r="N34">
        <f t="shared" si="5"/>
        <v>0</v>
      </c>
      <c r="O34">
        <f t="shared" si="5"/>
        <v>0</v>
      </c>
      <c r="P34">
        <f t="shared" si="5"/>
        <v>0</v>
      </c>
      <c r="Q34">
        <f t="shared" si="5"/>
        <v>0</v>
      </c>
      <c r="R34">
        <f t="shared" si="5"/>
        <v>0</v>
      </c>
      <c r="S34">
        <f t="shared" si="5"/>
        <v>0</v>
      </c>
      <c r="U34">
        <f t="shared" si="14"/>
        <v>0</v>
      </c>
      <c r="V34">
        <f t="shared" si="6"/>
        <v>0</v>
      </c>
      <c r="W34">
        <f t="shared" si="7"/>
        <v>0</v>
      </c>
      <c r="X34">
        <f t="shared" si="8"/>
        <v>0</v>
      </c>
      <c r="Y34">
        <f t="shared" si="9"/>
        <v>0</v>
      </c>
      <c r="Z34">
        <f t="shared" si="10"/>
        <v>0</v>
      </c>
      <c r="AA34">
        <f t="shared" si="11"/>
        <v>0</v>
      </c>
      <c r="AB34">
        <f t="shared" si="12"/>
        <v>0</v>
      </c>
    </row>
    <row r="35" spans="1:28" x14ac:dyDescent="0.25">
      <c r="A35">
        <v>10</v>
      </c>
      <c r="B35" t="s">
        <v>42</v>
      </c>
      <c r="C35">
        <v>-1.09E-3</v>
      </c>
      <c r="D35">
        <v>-8.0000000000000007E-5</v>
      </c>
      <c r="E35">
        <v>-8.0000000000000007E-5</v>
      </c>
      <c r="F35">
        <v>-5.0000000000000002E-5</v>
      </c>
      <c r="G35">
        <v>-1.3999999999999999E-4</v>
      </c>
      <c r="H35">
        <v>-3.8000000000000002E-4</v>
      </c>
      <c r="I35">
        <v>-4.8999999999999998E-4</v>
      </c>
      <c r="J35">
        <v>-1.1E-4</v>
      </c>
      <c r="K35" t="s">
        <v>5</v>
      </c>
      <c r="L35">
        <f t="shared" si="13"/>
        <v>0</v>
      </c>
      <c r="M35">
        <f t="shared" si="5"/>
        <v>0</v>
      </c>
      <c r="N35">
        <f t="shared" si="5"/>
        <v>0</v>
      </c>
      <c r="O35">
        <f t="shared" si="5"/>
        <v>0</v>
      </c>
      <c r="P35">
        <f t="shared" si="5"/>
        <v>0</v>
      </c>
      <c r="Q35">
        <f t="shared" si="5"/>
        <v>0</v>
      </c>
      <c r="R35">
        <f t="shared" si="5"/>
        <v>0</v>
      </c>
      <c r="S35">
        <f t="shared" si="5"/>
        <v>0</v>
      </c>
      <c r="U35">
        <f t="shared" si="14"/>
        <v>0</v>
      </c>
      <c r="V35">
        <f t="shared" si="6"/>
        <v>0</v>
      </c>
      <c r="W35">
        <f t="shared" si="7"/>
        <v>0</v>
      </c>
      <c r="X35">
        <f t="shared" si="8"/>
        <v>0</v>
      </c>
      <c r="Y35">
        <f t="shared" si="9"/>
        <v>0</v>
      </c>
      <c r="Z35">
        <f t="shared" si="10"/>
        <v>0</v>
      </c>
      <c r="AA35">
        <f t="shared" si="11"/>
        <v>0</v>
      </c>
      <c r="AB35">
        <f t="shared" si="12"/>
        <v>0</v>
      </c>
    </row>
    <row r="36" spans="1:28" x14ac:dyDescent="0.25">
      <c r="A36">
        <v>11</v>
      </c>
      <c r="B36" t="s">
        <v>43</v>
      </c>
      <c r="C36">
        <v>-2.8400000000000001E-3</v>
      </c>
      <c r="D36">
        <v>-2.7E-4</v>
      </c>
      <c r="E36">
        <v>-1.3999999999999999E-4</v>
      </c>
      <c r="F36">
        <v>-1.6000000000000001E-4</v>
      </c>
      <c r="G36">
        <v>-2.7E-4</v>
      </c>
      <c r="H36">
        <v>-8.4999999999999995E-4</v>
      </c>
      <c r="I36">
        <v>-1.0399999999999999E-3</v>
      </c>
      <c r="J36">
        <v>-3.5E-4</v>
      </c>
      <c r="K36" t="s">
        <v>5</v>
      </c>
      <c r="L36">
        <f t="shared" si="13"/>
        <v>0</v>
      </c>
      <c r="M36">
        <f t="shared" si="5"/>
        <v>0</v>
      </c>
      <c r="N36">
        <f t="shared" si="5"/>
        <v>0</v>
      </c>
      <c r="O36">
        <f t="shared" si="5"/>
        <v>0</v>
      </c>
      <c r="P36">
        <f t="shared" si="5"/>
        <v>0</v>
      </c>
      <c r="Q36">
        <f t="shared" si="5"/>
        <v>0</v>
      </c>
      <c r="R36">
        <f t="shared" si="5"/>
        <v>0</v>
      </c>
      <c r="S36">
        <f t="shared" si="5"/>
        <v>0</v>
      </c>
      <c r="U36">
        <f t="shared" si="14"/>
        <v>0</v>
      </c>
      <c r="V36">
        <f t="shared" si="6"/>
        <v>0</v>
      </c>
      <c r="W36">
        <f t="shared" si="7"/>
        <v>0</v>
      </c>
      <c r="X36">
        <f t="shared" si="8"/>
        <v>0</v>
      </c>
      <c r="Y36">
        <f t="shared" si="9"/>
        <v>0</v>
      </c>
      <c r="Z36">
        <f t="shared" si="10"/>
        <v>0</v>
      </c>
      <c r="AA36">
        <f t="shared" si="11"/>
        <v>0</v>
      </c>
      <c r="AB36">
        <f t="shared" si="12"/>
        <v>0</v>
      </c>
    </row>
    <row r="37" spans="1:28" x14ac:dyDescent="0.25">
      <c r="A37">
        <v>12</v>
      </c>
      <c r="B37" t="s">
        <v>44</v>
      </c>
      <c r="C37">
        <v>6.4999999999999997E-4</v>
      </c>
      <c r="D37">
        <v>3.0000000000000001E-5</v>
      </c>
      <c r="E37">
        <v>0</v>
      </c>
      <c r="F37">
        <v>3.0000000000000001E-5</v>
      </c>
      <c r="G37">
        <v>0</v>
      </c>
      <c r="H37">
        <v>0</v>
      </c>
      <c r="I37">
        <v>1.3999999999999999E-4</v>
      </c>
      <c r="J37">
        <v>0</v>
      </c>
      <c r="K37" t="s">
        <v>5</v>
      </c>
      <c r="L37">
        <f t="shared" si="13"/>
        <v>6.4999999999999997E-4</v>
      </c>
      <c r="M37">
        <f t="shared" si="5"/>
        <v>3.0000000000000001E-5</v>
      </c>
      <c r="N37">
        <f t="shared" si="5"/>
        <v>0</v>
      </c>
      <c r="O37">
        <f t="shared" si="5"/>
        <v>3.0000000000000001E-5</v>
      </c>
      <c r="P37">
        <f t="shared" si="5"/>
        <v>0</v>
      </c>
      <c r="Q37">
        <f t="shared" si="5"/>
        <v>0</v>
      </c>
      <c r="R37">
        <f t="shared" si="5"/>
        <v>1.3999999999999999E-4</v>
      </c>
      <c r="S37">
        <f t="shared" si="5"/>
        <v>0</v>
      </c>
      <c r="U37">
        <f t="shared" si="14"/>
        <v>1.299714062906161E-3</v>
      </c>
      <c r="V37">
        <f t="shared" si="6"/>
        <v>4.6061015491854922E-5</v>
      </c>
      <c r="W37">
        <f t="shared" si="7"/>
        <v>0</v>
      </c>
      <c r="X37">
        <f t="shared" si="8"/>
        <v>3.5211267605633812E-3</v>
      </c>
      <c r="Y37">
        <f t="shared" si="9"/>
        <v>0</v>
      </c>
      <c r="Z37">
        <f t="shared" si="10"/>
        <v>0</v>
      </c>
      <c r="AA37">
        <f t="shared" si="11"/>
        <v>2.8806584362139919E-3</v>
      </c>
      <c r="AB37">
        <f t="shared" si="12"/>
        <v>0</v>
      </c>
    </row>
    <row r="38" spans="1:28" x14ac:dyDescent="0.25">
      <c r="A38">
        <v>13</v>
      </c>
      <c r="B38" t="s">
        <v>45</v>
      </c>
      <c r="C38">
        <v>9.7999999999999997E-4</v>
      </c>
      <c r="D38">
        <v>1.1E-4</v>
      </c>
      <c r="E38">
        <v>8.0000000000000007E-5</v>
      </c>
      <c r="F38">
        <v>3.0000000000000001E-5</v>
      </c>
      <c r="G38">
        <v>1.6000000000000001E-4</v>
      </c>
      <c r="H38">
        <v>3.5E-4</v>
      </c>
      <c r="I38">
        <v>2.7E-4</v>
      </c>
      <c r="J38">
        <v>1.1E-4</v>
      </c>
      <c r="K38" t="s">
        <v>5</v>
      </c>
      <c r="L38">
        <f t="shared" si="13"/>
        <v>9.7999999999999997E-4</v>
      </c>
      <c r="M38">
        <f t="shared" si="5"/>
        <v>1.1E-4</v>
      </c>
      <c r="N38">
        <f t="shared" si="5"/>
        <v>8.0000000000000007E-5</v>
      </c>
      <c r="O38">
        <f t="shared" si="5"/>
        <v>3.0000000000000001E-5</v>
      </c>
      <c r="P38">
        <f t="shared" si="5"/>
        <v>1.6000000000000001E-4</v>
      </c>
      <c r="Q38">
        <f t="shared" si="5"/>
        <v>3.5E-4</v>
      </c>
      <c r="R38">
        <f t="shared" si="5"/>
        <v>2.7E-4</v>
      </c>
      <c r="S38">
        <f t="shared" si="5"/>
        <v>1.1E-4</v>
      </c>
      <c r="U38">
        <f t="shared" si="14"/>
        <v>1.959568894843135E-3</v>
      </c>
      <c r="V38">
        <f t="shared" si="6"/>
        <v>1.6889039013680138E-4</v>
      </c>
      <c r="W38">
        <f t="shared" si="7"/>
        <v>1.1299435028248594E-2</v>
      </c>
      <c r="X38">
        <f t="shared" si="8"/>
        <v>3.5211267605633812E-3</v>
      </c>
      <c r="Y38">
        <f t="shared" si="9"/>
        <v>1.2769353551476459E-2</v>
      </c>
      <c r="Z38">
        <f t="shared" si="10"/>
        <v>1.0677242220866381E-2</v>
      </c>
      <c r="AA38">
        <f t="shared" si="11"/>
        <v>5.5555555555555566E-3</v>
      </c>
      <c r="AB38">
        <f t="shared" si="12"/>
        <v>2.4133391838525677E-3</v>
      </c>
    </row>
    <row r="39" spans="1:28" x14ac:dyDescent="0.25">
      <c r="A39">
        <v>14</v>
      </c>
      <c r="B39" t="s">
        <v>46</v>
      </c>
      <c r="C39">
        <v>-2.2000000000000001E-4</v>
      </c>
      <c r="D39">
        <v>-3.0000000000000001E-5</v>
      </c>
      <c r="E39">
        <v>0</v>
      </c>
      <c r="F39">
        <v>-3.0000000000000001E-5</v>
      </c>
      <c r="G39">
        <v>0</v>
      </c>
      <c r="H39">
        <v>-8.0000000000000007E-5</v>
      </c>
      <c r="I39">
        <v>-5.0000000000000002E-5</v>
      </c>
      <c r="J39">
        <v>-3.0000000000000001E-5</v>
      </c>
      <c r="K39" t="s">
        <v>5</v>
      </c>
      <c r="L39">
        <f t="shared" si="13"/>
        <v>0</v>
      </c>
      <c r="M39">
        <f t="shared" si="5"/>
        <v>0</v>
      </c>
      <c r="N39">
        <f t="shared" si="5"/>
        <v>0</v>
      </c>
      <c r="O39">
        <f t="shared" si="5"/>
        <v>0</v>
      </c>
      <c r="P39">
        <f t="shared" si="5"/>
        <v>0</v>
      </c>
      <c r="Q39">
        <f t="shared" si="5"/>
        <v>0</v>
      </c>
      <c r="R39">
        <f t="shared" si="5"/>
        <v>0</v>
      </c>
      <c r="S39">
        <f t="shared" si="5"/>
        <v>0</v>
      </c>
      <c r="U39">
        <f t="shared" si="14"/>
        <v>0</v>
      </c>
      <c r="V39">
        <f t="shared" si="6"/>
        <v>0</v>
      </c>
      <c r="W39">
        <f t="shared" si="7"/>
        <v>0</v>
      </c>
      <c r="X39">
        <f t="shared" si="8"/>
        <v>0</v>
      </c>
      <c r="Y39">
        <f t="shared" si="9"/>
        <v>0</v>
      </c>
      <c r="Z39">
        <f t="shared" si="10"/>
        <v>0</v>
      </c>
      <c r="AA39">
        <f t="shared" si="11"/>
        <v>0</v>
      </c>
      <c r="AB39">
        <f t="shared" si="12"/>
        <v>0</v>
      </c>
    </row>
    <row r="40" spans="1:28" x14ac:dyDescent="0.25">
      <c r="A40">
        <v>15</v>
      </c>
      <c r="B40" t="s">
        <v>47</v>
      </c>
      <c r="C40">
        <v>-4.6000000000000001E-4</v>
      </c>
      <c r="D40">
        <v>-8.0000000000000007E-5</v>
      </c>
      <c r="E40">
        <v>-3.0000000000000001E-5</v>
      </c>
      <c r="F40">
        <v>0</v>
      </c>
      <c r="G40">
        <v>-3.0000000000000001E-5</v>
      </c>
      <c r="H40">
        <v>-1.1E-4</v>
      </c>
      <c r="I40">
        <v>-1.3999999999999999E-4</v>
      </c>
      <c r="J40">
        <v>-8.0000000000000007E-5</v>
      </c>
      <c r="K40" t="s">
        <v>5</v>
      </c>
      <c r="L40">
        <f t="shared" si="13"/>
        <v>0</v>
      </c>
      <c r="M40">
        <f t="shared" si="5"/>
        <v>0</v>
      </c>
      <c r="N40">
        <f t="shared" si="5"/>
        <v>0</v>
      </c>
      <c r="O40">
        <f t="shared" si="5"/>
        <v>0</v>
      </c>
      <c r="P40">
        <f t="shared" si="5"/>
        <v>0</v>
      </c>
      <c r="Q40">
        <f t="shared" si="5"/>
        <v>0</v>
      </c>
      <c r="R40">
        <f t="shared" si="5"/>
        <v>0</v>
      </c>
      <c r="S40">
        <f t="shared" si="5"/>
        <v>0</v>
      </c>
      <c r="U40">
        <f t="shared" si="14"/>
        <v>0</v>
      </c>
      <c r="V40">
        <f t="shared" si="6"/>
        <v>0</v>
      </c>
      <c r="W40">
        <f t="shared" si="7"/>
        <v>0</v>
      </c>
      <c r="X40">
        <f t="shared" si="8"/>
        <v>0</v>
      </c>
      <c r="Y40">
        <f t="shared" si="9"/>
        <v>0</v>
      </c>
      <c r="Z40">
        <f t="shared" si="10"/>
        <v>0</v>
      </c>
      <c r="AA40">
        <f t="shared" si="11"/>
        <v>0</v>
      </c>
      <c r="AB40">
        <f t="shared" si="12"/>
        <v>0</v>
      </c>
    </row>
    <row r="41" spans="1:28" x14ac:dyDescent="0.25">
      <c r="A41">
        <v>16</v>
      </c>
      <c r="B41" t="s">
        <v>48</v>
      </c>
      <c r="C41">
        <v>2.7E-4</v>
      </c>
      <c r="D41">
        <v>0</v>
      </c>
      <c r="E41">
        <v>0</v>
      </c>
      <c r="F41">
        <v>-3.0000000000000001E-5</v>
      </c>
      <c r="G41">
        <v>-3.0000000000000001E-5</v>
      </c>
      <c r="H41">
        <v>-3.0000000000000001E-5</v>
      </c>
      <c r="I41">
        <v>-5.0000000000000002E-5</v>
      </c>
      <c r="J41">
        <v>0</v>
      </c>
      <c r="K41" t="s">
        <v>5</v>
      </c>
      <c r="L41">
        <f t="shared" si="13"/>
        <v>2.7E-4</v>
      </c>
      <c r="M41">
        <f t="shared" ref="M41:M104" si="15">IF(D41&gt;0,D41,0)</f>
        <v>0</v>
      </c>
      <c r="N41">
        <f t="shared" ref="N41:N104" si="16">IF(E41&gt;0,E41,0)</f>
        <v>0</v>
      </c>
      <c r="O41">
        <f t="shared" ref="O41:O104" si="17">IF(F41&gt;0,F41,0)</f>
        <v>0</v>
      </c>
      <c r="P41">
        <f t="shared" ref="P41:P104" si="18">IF(G41&gt;0,G41,0)</f>
        <v>0</v>
      </c>
      <c r="Q41">
        <f t="shared" ref="Q41:Q104" si="19">IF(H41&gt;0,H41,0)</f>
        <v>0</v>
      </c>
      <c r="R41">
        <f t="shared" ref="R41:R104" si="20">IF(I41&gt;0,I41,0)</f>
        <v>0</v>
      </c>
      <c r="S41">
        <f t="shared" ref="S41:S104" si="21">IF(J41&gt;0,J41,0)</f>
        <v>0</v>
      </c>
      <c r="U41">
        <f t="shared" si="14"/>
        <v>5.3988122613025154E-4</v>
      </c>
      <c r="V41">
        <f t="shared" si="6"/>
        <v>0</v>
      </c>
      <c r="W41">
        <f t="shared" si="7"/>
        <v>0</v>
      </c>
      <c r="X41">
        <f t="shared" si="8"/>
        <v>0</v>
      </c>
      <c r="Y41">
        <f t="shared" si="9"/>
        <v>0</v>
      </c>
      <c r="Z41">
        <f t="shared" si="10"/>
        <v>0</v>
      </c>
      <c r="AA41">
        <f t="shared" si="11"/>
        <v>0</v>
      </c>
      <c r="AB41">
        <f t="shared" si="12"/>
        <v>0</v>
      </c>
    </row>
    <row r="42" spans="1:28" x14ac:dyDescent="0.25">
      <c r="A42">
        <v>17</v>
      </c>
      <c r="B42" t="s">
        <v>49</v>
      </c>
      <c r="C42">
        <v>-1.5499999999999999E-3</v>
      </c>
      <c r="D42">
        <v>-1.3999999999999999E-4</v>
      </c>
      <c r="E42">
        <v>-6.0000000000000002E-5</v>
      </c>
      <c r="F42">
        <v>-8.0000000000000007E-5</v>
      </c>
      <c r="G42">
        <v>-1.1E-4</v>
      </c>
      <c r="H42">
        <v>-4.0999999999999999E-4</v>
      </c>
      <c r="I42">
        <v>-5.4000000000000001E-4</v>
      </c>
      <c r="J42">
        <v>-1.9000000000000001E-4</v>
      </c>
      <c r="K42" t="s">
        <v>5</v>
      </c>
      <c r="L42">
        <f t="shared" si="13"/>
        <v>0</v>
      </c>
      <c r="M42">
        <f t="shared" si="15"/>
        <v>0</v>
      </c>
      <c r="N42">
        <f t="shared" si="16"/>
        <v>0</v>
      </c>
      <c r="O42">
        <f t="shared" si="17"/>
        <v>0</v>
      </c>
      <c r="P42">
        <f t="shared" si="18"/>
        <v>0</v>
      </c>
      <c r="Q42">
        <f t="shared" si="19"/>
        <v>0</v>
      </c>
      <c r="R42">
        <f t="shared" si="20"/>
        <v>0</v>
      </c>
      <c r="S42">
        <f t="shared" si="21"/>
        <v>0</v>
      </c>
      <c r="U42">
        <f t="shared" si="14"/>
        <v>0</v>
      </c>
      <c r="V42">
        <f t="shared" si="6"/>
        <v>0</v>
      </c>
      <c r="W42">
        <f t="shared" si="7"/>
        <v>0</v>
      </c>
      <c r="X42">
        <f t="shared" si="8"/>
        <v>0</v>
      </c>
      <c r="Y42">
        <f t="shared" si="9"/>
        <v>0</v>
      </c>
      <c r="Z42">
        <f t="shared" si="10"/>
        <v>0</v>
      </c>
      <c r="AA42">
        <f t="shared" si="11"/>
        <v>0</v>
      </c>
      <c r="AB42">
        <f t="shared" si="12"/>
        <v>0</v>
      </c>
    </row>
    <row r="43" spans="1:28" x14ac:dyDescent="0.25">
      <c r="A43">
        <v>18</v>
      </c>
      <c r="B43" t="s">
        <v>50</v>
      </c>
      <c r="C43">
        <v>-1.1E-4</v>
      </c>
      <c r="D43">
        <v>3.0000000000000001E-5</v>
      </c>
      <c r="E43">
        <v>0</v>
      </c>
      <c r="F43">
        <v>0</v>
      </c>
      <c r="G43">
        <v>0</v>
      </c>
      <c r="H43">
        <v>-3.0000000000000001E-5</v>
      </c>
      <c r="I43">
        <v>-3.0000000000000001E-5</v>
      </c>
      <c r="J43">
        <v>-3.0000000000000001E-5</v>
      </c>
      <c r="K43" t="s">
        <v>5</v>
      </c>
      <c r="L43">
        <f t="shared" si="13"/>
        <v>0</v>
      </c>
      <c r="M43">
        <f t="shared" si="15"/>
        <v>3.0000000000000001E-5</v>
      </c>
      <c r="N43">
        <f t="shared" si="16"/>
        <v>0</v>
      </c>
      <c r="O43">
        <f t="shared" si="17"/>
        <v>0</v>
      </c>
      <c r="P43">
        <f t="shared" si="18"/>
        <v>0</v>
      </c>
      <c r="Q43">
        <f t="shared" si="19"/>
        <v>0</v>
      </c>
      <c r="R43">
        <f t="shared" si="20"/>
        <v>0</v>
      </c>
      <c r="S43">
        <f t="shared" si="21"/>
        <v>0</v>
      </c>
      <c r="U43">
        <f t="shared" si="14"/>
        <v>0</v>
      </c>
      <c r="V43">
        <f t="shared" si="6"/>
        <v>4.6061015491854922E-5</v>
      </c>
      <c r="W43">
        <f t="shared" si="7"/>
        <v>0</v>
      </c>
      <c r="X43">
        <f t="shared" si="8"/>
        <v>0</v>
      </c>
      <c r="Y43">
        <f t="shared" si="9"/>
        <v>0</v>
      </c>
      <c r="Z43">
        <f t="shared" si="10"/>
        <v>0</v>
      </c>
      <c r="AA43">
        <f t="shared" si="11"/>
        <v>0</v>
      </c>
      <c r="AB43">
        <f t="shared" si="12"/>
        <v>0</v>
      </c>
    </row>
    <row r="44" spans="1:28" x14ac:dyDescent="0.25">
      <c r="A44">
        <v>19</v>
      </c>
      <c r="B44" t="s">
        <v>51</v>
      </c>
      <c r="C44">
        <v>-1.1199999999999999E-3</v>
      </c>
      <c r="D44">
        <v>-1.1E-4</v>
      </c>
      <c r="E44">
        <v>-5.0000000000000002E-5</v>
      </c>
      <c r="F44">
        <v>-8.0000000000000007E-5</v>
      </c>
      <c r="G44">
        <v>-5.0000000000000002E-5</v>
      </c>
      <c r="H44">
        <v>-2.7E-4</v>
      </c>
      <c r="I44">
        <v>-4.0999999999999999E-4</v>
      </c>
      <c r="J44">
        <v>-1.1E-4</v>
      </c>
      <c r="K44" t="s">
        <v>5</v>
      </c>
      <c r="L44">
        <f t="shared" si="13"/>
        <v>0</v>
      </c>
      <c r="M44">
        <f t="shared" si="15"/>
        <v>0</v>
      </c>
      <c r="N44">
        <f t="shared" si="16"/>
        <v>0</v>
      </c>
      <c r="O44">
        <f t="shared" si="17"/>
        <v>0</v>
      </c>
      <c r="P44">
        <f t="shared" si="18"/>
        <v>0</v>
      </c>
      <c r="Q44">
        <f t="shared" si="19"/>
        <v>0</v>
      </c>
      <c r="R44">
        <f t="shared" si="20"/>
        <v>0</v>
      </c>
      <c r="S44">
        <f t="shared" si="21"/>
        <v>0</v>
      </c>
      <c r="U44">
        <f t="shared" si="14"/>
        <v>0</v>
      </c>
      <c r="V44">
        <f t="shared" si="6"/>
        <v>0</v>
      </c>
      <c r="W44">
        <f t="shared" si="7"/>
        <v>0</v>
      </c>
      <c r="X44">
        <f t="shared" si="8"/>
        <v>0</v>
      </c>
      <c r="Y44">
        <f t="shared" si="9"/>
        <v>0</v>
      </c>
      <c r="Z44">
        <f t="shared" si="10"/>
        <v>0</v>
      </c>
      <c r="AA44">
        <f t="shared" si="11"/>
        <v>0</v>
      </c>
      <c r="AB44">
        <f t="shared" si="12"/>
        <v>0</v>
      </c>
    </row>
    <row r="45" spans="1:28" x14ac:dyDescent="0.25">
      <c r="A45">
        <v>20</v>
      </c>
      <c r="B45" t="s">
        <v>52</v>
      </c>
      <c r="C45">
        <v>1.1E-4</v>
      </c>
      <c r="D45">
        <v>0</v>
      </c>
      <c r="E45">
        <v>0</v>
      </c>
      <c r="F45">
        <v>3.0000000000000001E-5</v>
      </c>
      <c r="G45">
        <v>3.0000000000000001E-5</v>
      </c>
      <c r="H45">
        <v>3.0000000000000001E-5</v>
      </c>
      <c r="I45">
        <v>8.0000000000000007E-5</v>
      </c>
      <c r="J45">
        <v>-3.0000000000000001E-5</v>
      </c>
      <c r="K45" t="s">
        <v>5</v>
      </c>
      <c r="L45">
        <f t="shared" si="13"/>
        <v>1.1E-4</v>
      </c>
      <c r="M45">
        <f t="shared" si="15"/>
        <v>0</v>
      </c>
      <c r="N45">
        <f t="shared" si="16"/>
        <v>0</v>
      </c>
      <c r="O45">
        <f t="shared" si="17"/>
        <v>3.0000000000000001E-5</v>
      </c>
      <c r="P45">
        <f t="shared" si="18"/>
        <v>3.0000000000000001E-5</v>
      </c>
      <c r="Q45">
        <f t="shared" si="19"/>
        <v>3.0000000000000001E-5</v>
      </c>
      <c r="R45">
        <f t="shared" si="20"/>
        <v>8.0000000000000007E-5</v>
      </c>
      <c r="S45">
        <f t="shared" si="21"/>
        <v>0</v>
      </c>
      <c r="U45">
        <f t="shared" si="14"/>
        <v>2.1995161064565803E-4</v>
      </c>
      <c r="V45">
        <f t="shared" si="6"/>
        <v>0</v>
      </c>
      <c r="W45">
        <f t="shared" si="7"/>
        <v>0</v>
      </c>
      <c r="X45">
        <f t="shared" si="8"/>
        <v>3.5211267605633812E-3</v>
      </c>
      <c r="Y45">
        <f t="shared" si="9"/>
        <v>2.3942537909018356E-3</v>
      </c>
      <c r="Z45">
        <f t="shared" si="10"/>
        <v>9.1519219035997551E-4</v>
      </c>
      <c r="AA45">
        <f t="shared" si="11"/>
        <v>1.6460905349794243E-3</v>
      </c>
      <c r="AB45">
        <f t="shared" si="12"/>
        <v>0</v>
      </c>
    </row>
    <row r="46" spans="1:28" x14ac:dyDescent="0.25">
      <c r="A46">
        <v>21</v>
      </c>
      <c r="B46" t="s">
        <v>53</v>
      </c>
      <c r="C46">
        <v>-3.3E-4</v>
      </c>
      <c r="D46">
        <v>-8.0000000000000007E-5</v>
      </c>
      <c r="E46">
        <v>0</v>
      </c>
      <c r="F46">
        <v>-3.0000000000000001E-5</v>
      </c>
      <c r="G46">
        <v>3.0000000000000001E-5</v>
      </c>
      <c r="H46">
        <v>0</v>
      </c>
      <c r="I46">
        <v>-1.3999999999999999E-4</v>
      </c>
      <c r="J46">
        <v>-5.0000000000000002E-5</v>
      </c>
      <c r="K46" t="s">
        <v>5</v>
      </c>
      <c r="L46">
        <f t="shared" si="13"/>
        <v>0</v>
      </c>
      <c r="M46">
        <f t="shared" si="15"/>
        <v>0</v>
      </c>
      <c r="N46">
        <f t="shared" si="16"/>
        <v>0</v>
      </c>
      <c r="O46">
        <f t="shared" si="17"/>
        <v>0</v>
      </c>
      <c r="P46">
        <f t="shared" si="18"/>
        <v>3.0000000000000001E-5</v>
      </c>
      <c r="Q46">
        <f t="shared" si="19"/>
        <v>0</v>
      </c>
      <c r="R46">
        <f t="shared" si="20"/>
        <v>0</v>
      </c>
      <c r="S46">
        <f t="shared" si="21"/>
        <v>0</v>
      </c>
      <c r="U46">
        <f t="shared" si="14"/>
        <v>0</v>
      </c>
      <c r="V46">
        <f t="shared" si="6"/>
        <v>0</v>
      </c>
      <c r="W46">
        <f t="shared" si="7"/>
        <v>0</v>
      </c>
      <c r="X46">
        <f t="shared" si="8"/>
        <v>0</v>
      </c>
      <c r="Y46">
        <f t="shared" si="9"/>
        <v>2.3942537909018356E-3</v>
      </c>
      <c r="Z46">
        <f t="shared" si="10"/>
        <v>0</v>
      </c>
      <c r="AA46">
        <f t="shared" si="11"/>
        <v>0</v>
      </c>
      <c r="AB46">
        <f t="shared" si="12"/>
        <v>0</v>
      </c>
    </row>
    <row r="47" spans="1:28" x14ac:dyDescent="0.25">
      <c r="A47">
        <v>22</v>
      </c>
      <c r="B47" t="s">
        <v>54</v>
      </c>
      <c r="C47">
        <v>-1.06E-3</v>
      </c>
      <c r="D47">
        <v>-1.1E-4</v>
      </c>
      <c r="E47">
        <v>-3.0000000000000001E-5</v>
      </c>
      <c r="F47">
        <v>-5.0000000000000002E-5</v>
      </c>
      <c r="G47">
        <v>-1.1E-4</v>
      </c>
      <c r="H47">
        <v>-3.3E-4</v>
      </c>
      <c r="I47">
        <v>-4.4000000000000002E-4</v>
      </c>
      <c r="J47">
        <v>-1.3999999999999999E-4</v>
      </c>
      <c r="K47" t="s">
        <v>5</v>
      </c>
      <c r="L47">
        <f t="shared" si="13"/>
        <v>0</v>
      </c>
      <c r="M47">
        <f t="shared" si="15"/>
        <v>0</v>
      </c>
      <c r="N47">
        <f t="shared" si="16"/>
        <v>0</v>
      </c>
      <c r="O47">
        <f t="shared" si="17"/>
        <v>0</v>
      </c>
      <c r="P47">
        <f t="shared" si="18"/>
        <v>0</v>
      </c>
      <c r="Q47">
        <f t="shared" si="19"/>
        <v>0</v>
      </c>
      <c r="R47">
        <f t="shared" si="20"/>
        <v>0</v>
      </c>
      <c r="S47">
        <f t="shared" si="21"/>
        <v>0</v>
      </c>
      <c r="U47">
        <f t="shared" si="14"/>
        <v>0</v>
      </c>
      <c r="V47">
        <f t="shared" si="6"/>
        <v>0</v>
      </c>
      <c r="W47">
        <f t="shared" si="7"/>
        <v>0</v>
      </c>
      <c r="X47">
        <f t="shared" si="8"/>
        <v>0</v>
      </c>
      <c r="Y47">
        <f t="shared" si="9"/>
        <v>0</v>
      </c>
      <c r="Z47">
        <f t="shared" si="10"/>
        <v>0</v>
      </c>
      <c r="AA47">
        <f t="shared" si="11"/>
        <v>0</v>
      </c>
      <c r="AB47">
        <f t="shared" si="12"/>
        <v>0</v>
      </c>
    </row>
    <row r="48" spans="1:28" x14ac:dyDescent="0.25">
      <c r="A48">
        <v>23</v>
      </c>
      <c r="B48" t="s">
        <v>55</v>
      </c>
      <c r="C48">
        <v>-2.2000000000000001E-4</v>
      </c>
      <c r="D48">
        <v>-6.0000000000000002E-5</v>
      </c>
      <c r="E48">
        <v>-3.0000000000000001E-5</v>
      </c>
      <c r="F48">
        <v>-3.0000000000000001E-5</v>
      </c>
      <c r="G48">
        <v>-3.0000000000000001E-5</v>
      </c>
      <c r="H48">
        <v>-1.1E-4</v>
      </c>
      <c r="I48">
        <v>-1.1E-4</v>
      </c>
      <c r="J48">
        <v>-5.0000000000000002E-5</v>
      </c>
      <c r="K48" t="s">
        <v>5</v>
      </c>
      <c r="L48">
        <f t="shared" si="13"/>
        <v>0</v>
      </c>
      <c r="M48">
        <f t="shared" si="15"/>
        <v>0</v>
      </c>
      <c r="N48">
        <f t="shared" si="16"/>
        <v>0</v>
      </c>
      <c r="O48">
        <f t="shared" si="17"/>
        <v>0</v>
      </c>
      <c r="P48">
        <f t="shared" si="18"/>
        <v>0</v>
      </c>
      <c r="Q48">
        <f t="shared" si="19"/>
        <v>0</v>
      </c>
      <c r="R48">
        <f t="shared" si="20"/>
        <v>0</v>
      </c>
      <c r="S48">
        <f t="shared" si="21"/>
        <v>0</v>
      </c>
      <c r="U48">
        <f t="shared" si="14"/>
        <v>0</v>
      </c>
      <c r="V48">
        <f t="shared" si="6"/>
        <v>0</v>
      </c>
      <c r="W48">
        <f t="shared" si="7"/>
        <v>0</v>
      </c>
      <c r="X48">
        <f t="shared" si="8"/>
        <v>0</v>
      </c>
      <c r="Y48">
        <f t="shared" si="9"/>
        <v>0</v>
      </c>
      <c r="Z48">
        <f t="shared" si="10"/>
        <v>0</v>
      </c>
      <c r="AA48">
        <f t="shared" si="11"/>
        <v>0</v>
      </c>
      <c r="AB48">
        <f t="shared" si="12"/>
        <v>0</v>
      </c>
    </row>
    <row r="49" spans="1:28" x14ac:dyDescent="0.25">
      <c r="A49">
        <v>24</v>
      </c>
      <c r="B49" t="s">
        <v>56</v>
      </c>
      <c r="C49">
        <v>-9.3000000000000005E-4</v>
      </c>
      <c r="D49">
        <v>-8.0000000000000007E-5</v>
      </c>
      <c r="E49">
        <v>-5.0000000000000002E-5</v>
      </c>
      <c r="F49">
        <v>-8.0000000000000007E-5</v>
      </c>
      <c r="G49">
        <v>-8.0000000000000007E-5</v>
      </c>
      <c r="H49">
        <v>-2.7E-4</v>
      </c>
      <c r="I49">
        <v>-3.6000000000000002E-4</v>
      </c>
      <c r="J49">
        <v>-1.3999999999999999E-4</v>
      </c>
      <c r="K49" t="s">
        <v>5</v>
      </c>
      <c r="L49">
        <f t="shared" si="13"/>
        <v>0</v>
      </c>
      <c r="M49">
        <f t="shared" si="15"/>
        <v>0</v>
      </c>
      <c r="N49">
        <f t="shared" si="16"/>
        <v>0</v>
      </c>
      <c r="O49">
        <f t="shared" si="17"/>
        <v>0</v>
      </c>
      <c r="P49">
        <f t="shared" si="18"/>
        <v>0</v>
      </c>
      <c r="Q49">
        <f t="shared" si="19"/>
        <v>0</v>
      </c>
      <c r="R49">
        <f t="shared" si="20"/>
        <v>0</v>
      </c>
      <c r="S49">
        <f t="shared" si="21"/>
        <v>0</v>
      </c>
      <c r="U49">
        <f t="shared" si="14"/>
        <v>0</v>
      </c>
      <c r="V49">
        <f t="shared" si="6"/>
        <v>0</v>
      </c>
      <c r="W49">
        <f t="shared" si="7"/>
        <v>0</v>
      </c>
      <c r="X49">
        <f t="shared" si="8"/>
        <v>0</v>
      </c>
      <c r="Y49">
        <f t="shared" si="9"/>
        <v>0</v>
      </c>
      <c r="Z49">
        <f t="shared" si="10"/>
        <v>0</v>
      </c>
      <c r="AA49">
        <f t="shared" si="11"/>
        <v>0</v>
      </c>
      <c r="AB49">
        <f t="shared" si="12"/>
        <v>0</v>
      </c>
    </row>
    <row r="50" spans="1:28" x14ac:dyDescent="0.25">
      <c r="A50">
        <v>25</v>
      </c>
      <c r="B50" t="s">
        <v>57</v>
      </c>
      <c r="C50">
        <v>-8.0000000000000007E-5</v>
      </c>
      <c r="D50">
        <v>0</v>
      </c>
      <c r="E50">
        <v>0</v>
      </c>
      <c r="F50">
        <v>0</v>
      </c>
      <c r="G50">
        <v>-5.0000000000000002E-5</v>
      </c>
      <c r="H50">
        <v>-3.0000000000000001E-5</v>
      </c>
      <c r="I50">
        <v>-1.1E-4</v>
      </c>
      <c r="J50">
        <v>0</v>
      </c>
      <c r="K50" t="s">
        <v>5</v>
      </c>
      <c r="L50">
        <f t="shared" si="13"/>
        <v>0</v>
      </c>
      <c r="M50">
        <f t="shared" si="15"/>
        <v>0</v>
      </c>
      <c r="N50">
        <f t="shared" si="16"/>
        <v>0</v>
      </c>
      <c r="O50">
        <f t="shared" si="17"/>
        <v>0</v>
      </c>
      <c r="P50">
        <f t="shared" si="18"/>
        <v>0</v>
      </c>
      <c r="Q50">
        <f t="shared" si="19"/>
        <v>0</v>
      </c>
      <c r="R50">
        <f t="shared" si="20"/>
        <v>0</v>
      </c>
      <c r="S50">
        <f t="shared" si="21"/>
        <v>0</v>
      </c>
      <c r="U50">
        <f t="shared" si="14"/>
        <v>0</v>
      </c>
      <c r="V50">
        <f t="shared" si="6"/>
        <v>0</v>
      </c>
      <c r="W50">
        <f t="shared" si="7"/>
        <v>0</v>
      </c>
      <c r="X50">
        <f t="shared" si="8"/>
        <v>0</v>
      </c>
      <c r="Y50">
        <f t="shared" si="9"/>
        <v>0</v>
      </c>
      <c r="Z50">
        <f t="shared" si="10"/>
        <v>0</v>
      </c>
      <c r="AA50">
        <f t="shared" si="11"/>
        <v>0</v>
      </c>
      <c r="AB50">
        <f t="shared" si="12"/>
        <v>0</v>
      </c>
    </row>
    <row r="51" spans="1:28" x14ac:dyDescent="0.25">
      <c r="A51">
        <v>26</v>
      </c>
      <c r="B51" t="s">
        <v>58</v>
      </c>
      <c r="C51">
        <v>-2.0200000000000001E-3</v>
      </c>
      <c r="D51">
        <v>-2.2000000000000001E-4</v>
      </c>
      <c r="E51">
        <v>-8.0000000000000007E-5</v>
      </c>
      <c r="F51">
        <v>-1.1E-4</v>
      </c>
      <c r="G51">
        <v>-2.2000000000000001E-4</v>
      </c>
      <c r="H51">
        <v>-5.9999999999999995E-4</v>
      </c>
      <c r="I51">
        <v>-7.9000000000000001E-4</v>
      </c>
      <c r="J51">
        <v>-2.2000000000000001E-4</v>
      </c>
      <c r="K51" t="s">
        <v>5</v>
      </c>
      <c r="L51">
        <f t="shared" si="13"/>
        <v>0</v>
      </c>
      <c r="M51">
        <f t="shared" si="15"/>
        <v>0</v>
      </c>
      <c r="N51">
        <f t="shared" si="16"/>
        <v>0</v>
      </c>
      <c r="O51">
        <f t="shared" si="17"/>
        <v>0</v>
      </c>
      <c r="P51">
        <f t="shared" si="18"/>
        <v>0</v>
      </c>
      <c r="Q51">
        <f t="shared" si="19"/>
        <v>0</v>
      </c>
      <c r="R51">
        <f t="shared" si="20"/>
        <v>0</v>
      </c>
      <c r="S51">
        <f t="shared" si="21"/>
        <v>0</v>
      </c>
      <c r="U51">
        <f t="shared" si="14"/>
        <v>0</v>
      </c>
      <c r="V51">
        <f t="shared" si="6"/>
        <v>0</v>
      </c>
      <c r="W51">
        <f t="shared" si="7"/>
        <v>0</v>
      </c>
      <c r="X51">
        <f t="shared" si="8"/>
        <v>0</v>
      </c>
      <c r="Y51">
        <f t="shared" si="9"/>
        <v>0</v>
      </c>
      <c r="Z51">
        <f t="shared" si="10"/>
        <v>0</v>
      </c>
      <c r="AA51">
        <f t="shared" si="11"/>
        <v>0</v>
      </c>
      <c r="AB51">
        <f t="shared" si="12"/>
        <v>0</v>
      </c>
    </row>
    <row r="52" spans="1:28" x14ac:dyDescent="0.25">
      <c r="A52">
        <v>27</v>
      </c>
      <c r="B52" t="s">
        <v>59</v>
      </c>
      <c r="C52">
        <v>-4.6000000000000001E-4</v>
      </c>
      <c r="D52">
        <v>-8.0000000000000007E-5</v>
      </c>
      <c r="E52">
        <v>0</v>
      </c>
      <c r="F52">
        <v>-3.0000000000000001E-5</v>
      </c>
      <c r="G52">
        <v>-5.0000000000000002E-5</v>
      </c>
      <c r="H52">
        <v>-1.1E-4</v>
      </c>
      <c r="I52">
        <v>-1.9000000000000001E-4</v>
      </c>
      <c r="J52">
        <v>-6.0000000000000002E-5</v>
      </c>
      <c r="K52" t="s">
        <v>5</v>
      </c>
      <c r="L52">
        <f t="shared" si="13"/>
        <v>0</v>
      </c>
      <c r="M52">
        <f t="shared" si="15"/>
        <v>0</v>
      </c>
      <c r="N52">
        <f t="shared" si="16"/>
        <v>0</v>
      </c>
      <c r="O52">
        <f t="shared" si="17"/>
        <v>0</v>
      </c>
      <c r="P52">
        <f t="shared" si="18"/>
        <v>0</v>
      </c>
      <c r="Q52">
        <f t="shared" si="19"/>
        <v>0</v>
      </c>
      <c r="R52">
        <f t="shared" si="20"/>
        <v>0</v>
      </c>
      <c r="S52">
        <f t="shared" si="21"/>
        <v>0</v>
      </c>
      <c r="U52">
        <f t="shared" si="14"/>
        <v>0</v>
      </c>
      <c r="V52">
        <f t="shared" si="6"/>
        <v>0</v>
      </c>
      <c r="W52">
        <f t="shared" si="7"/>
        <v>0</v>
      </c>
      <c r="X52">
        <f t="shared" si="8"/>
        <v>0</v>
      </c>
      <c r="Y52">
        <f t="shared" si="9"/>
        <v>0</v>
      </c>
      <c r="Z52">
        <f t="shared" si="10"/>
        <v>0</v>
      </c>
      <c r="AA52">
        <f t="shared" si="11"/>
        <v>0</v>
      </c>
      <c r="AB52">
        <f t="shared" si="12"/>
        <v>0</v>
      </c>
    </row>
    <row r="53" spans="1:28" x14ac:dyDescent="0.25">
      <c r="A53">
        <v>28</v>
      </c>
      <c r="B53" t="s">
        <v>60</v>
      </c>
      <c r="C53">
        <v>2.9999999999999997E-4</v>
      </c>
      <c r="D53">
        <v>3.0000000000000001E-5</v>
      </c>
      <c r="E53">
        <v>0</v>
      </c>
      <c r="F53">
        <v>3.0000000000000001E-5</v>
      </c>
      <c r="G53">
        <v>3.0000000000000001E-5</v>
      </c>
      <c r="H53">
        <v>8.0000000000000007E-5</v>
      </c>
      <c r="I53">
        <v>1.1E-4</v>
      </c>
      <c r="J53">
        <v>3.0000000000000001E-5</v>
      </c>
      <c r="K53" t="s">
        <v>5</v>
      </c>
      <c r="L53">
        <f t="shared" si="13"/>
        <v>2.9999999999999997E-4</v>
      </c>
      <c r="M53">
        <f t="shared" si="15"/>
        <v>3.0000000000000001E-5</v>
      </c>
      <c r="N53">
        <f t="shared" si="16"/>
        <v>0</v>
      </c>
      <c r="O53">
        <f t="shared" si="17"/>
        <v>3.0000000000000001E-5</v>
      </c>
      <c r="P53">
        <f t="shared" si="18"/>
        <v>3.0000000000000001E-5</v>
      </c>
      <c r="Q53">
        <f t="shared" si="19"/>
        <v>8.0000000000000007E-5</v>
      </c>
      <c r="R53">
        <f t="shared" si="20"/>
        <v>1.1E-4</v>
      </c>
      <c r="S53">
        <f t="shared" si="21"/>
        <v>3.0000000000000001E-5</v>
      </c>
      <c r="U53">
        <f t="shared" si="14"/>
        <v>5.9986802903361279E-4</v>
      </c>
      <c r="V53">
        <f t="shared" si="6"/>
        <v>4.6061015491854922E-5</v>
      </c>
      <c r="W53">
        <f t="shared" si="7"/>
        <v>0</v>
      </c>
      <c r="X53">
        <f t="shared" si="8"/>
        <v>3.5211267605633812E-3</v>
      </c>
      <c r="Y53">
        <f t="shared" si="9"/>
        <v>2.3942537909018356E-3</v>
      </c>
      <c r="Z53">
        <f t="shared" si="10"/>
        <v>2.4405125076266015E-3</v>
      </c>
      <c r="AA53">
        <f t="shared" si="11"/>
        <v>2.2633744855967085E-3</v>
      </c>
      <c r="AB53">
        <f t="shared" si="12"/>
        <v>6.5818341377797294E-4</v>
      </c>
    </row>
    <row r="54" spans="1:28" x14ac:dyDescent="0.25">
      <c r="A54">
        <v>29</v>
      </c>
      <c r="B54" t="s">
        <v>61</v>
      </c>
      <c r="C54">
        <v>-1.0399999999999999E-3</v>
      </c>
      <c r="D54">
        <v>-1.6000000000000001E-4</v>
      </c>
      <c r="E54">
        <v>-3.0000000000000001E-5</v>
      </c>
      <c r="F54">
        <v>-8.0000000000000007E-5</v>
      </c>
      <c r="G54">
        <v>-1.1E-4</v>
      </c>
      <c r="H54">
        <v>-3.3E-4</v>
      </c>
      <c r="I54">
        <v>-3.8000000000000002E-4</v>
      </c>
      <c r="J54">
        <v>-1.3999999999999999E-4</v>
      </c>
      <c r="K54" t="s">
        <v>5</v>
      </c>
      <c r="L54">
        <f t="shared" si="13"/>
        <v>0</v>
      </c>
      <c r="M54">
        <f t="shared" si="15"/>
        <v>0</v>
      </c>
      <c r="N54">
        <f t="shared" si="16"/>
        <v>0</v>
      </c>
      <c r="O54">
        <f t="shared" si="17"/>
        <v>0</v>
      </c>
      <c r="P54">
        <f t="shared" si="18"/>
        <v>0</v>
      </c>
      <c r="Q54">
        <f t="shared" si="19"/>
        <v>0</v>
      </c>
      <c r="R54">
        <f t="shared" si="20"/>
        <v>0</v>
      </c>
      <c r="S54">
        <f t="shared" si="21"/>
        <v>0</v>
      </c>
      <c r="U54">
        <f t="shared" si="14"/>
        <v>0</v>
      </c>
      <c r="V54">
        <f t="shared" si="6"/>
        <v>0</v>
      </c>
      <c r="W54">
        <f t="shared" si="7"/>
        <v>0</v>
      </c>
      <c r="X54">
        <f t="shared" si="8"/>
        <v>0</v>
      </c>
      <c r="Y54">
        <f t="shared" si="9"/>
        <v>0</v>
      </c>
      <c r="Z54">
        <f t="shared" si="10"/>
        <v>0</v>
      </c>
      <c r="AA54">
        <f t="shared" si="11"/>
        <v>0</v>
      </c>
      <c r="AB54">
        <f t="shared" si="12"/>
        <v>0</v>
      </c>
    </row>
    <row r="55" spans="1:28" x14ac:dyDescent="0.25">
      <c r="A55">
        <v>30</v>
      </c>
      <c r="B55" t="s">
        <v>62</v>
      </c>
      <c r="C55">
        <v>-7.6000000000000004E-4</v>
      </c>
      <c r="D55">
        <v>-1.1E-4</v>
      </c>
      <c r="E55">
        <v>-5.0000000000000002E-5</v>
      </c>
      <c r="F55">
        <v>-3.0000000000000001E-5</v>
      </c>
      <c r="G55">
        <v>-5.0000000000000002E-5</v>
      </c>
      <c r="H55">
        <v>-2.5000000000000001E-4</v>
      </c>
      <c r="I55">
        <v>-3.3E-4</v>
      </c>
      <c r="J55">
        <v>-8.0000000000000007E-5</v>
      </c>
      <c r="K55" t="s">
        <v>5</v>
      </c>
      <c r="L55">
        <f t="shared" si="13"/>
        <v>0</v>
      </c>
      <c r="M55">
        <f t="shared" si="15"/>
        <v>0</v>
      </c>
      <c r="N55">
        <f t="shared" si="16"/>
        <v>0</v>
      </c>
      <c r="O55">
        <f t="shared" si="17"/>
        <v>0</v>
      </c>
      <c r="P55">
        <f t="shared" si="18"/>
        <v>0</v>
      </c>
      <c r="Q55">
        <f t="shared" si="19"/>
        <v>0</v>
      </c>
      <c r="R55">
        <f t="shared" si="20"/>
        <v>0</v>
      </c>
      <c r="S55">
        <f t="shared" si="21"/>
        <v>0</v>
      </c>
      <c r="U55">
        <f t="shared" si="14"/>
        <v>0</v>
      </c>
      <c r="V55">
        <f t="shared" si="6"/>
        <v>0</v>
      </c>
      <c r="W55">
        <f t="shared" si="7"/>
        <v>0</v>
      </c>
      <c r="X55">
        <f t="shared" si="8"/>
        <v>0</v>
      </c>
      <c r="Y55">
        <f t="shared" si="9"/>
        <v>0</v>
      </c>
      <c r="Z55">
        <f t="shared" si="10"/>
        <v>0</v>
      </c>
      <c r="AA55">
        <f t="shared" si="11"/>
        <v>0</v>
      </c>
      <c r="AB55">
        <f t="shared" si="12"/>
        <v>0</v>
      </c>
    </row>
    <row r="56" spans="1:28" x14ac:dyDescent="0.25">
      <c r="A56">
        <v>31</v>
      </c>
      <c r="B56" t="s">
        <v>63</v>
      </c>
      <c r="C56">
        <v>-3.3E-4</v>
      </c>
      <c r="D56">
        <v>-1.1E-4</v>
      </c>
      <c r="E56">
        <v>0</v>
      </c>
      <c r="F56">
        <v>-3.0000000000000001E-5</v>
      </c>
      <c r="G56">
        <v>-3.0000000000000001E-5</v>
      </c>
      <c r="H56">
        <v>-1.6000000000000001E-4</v>
      </c>
      <c r="I56">
        <v>-1.6000000000000001E-4</v>
      </c>
      <c r="J56">
        <v>-6.0000000000000002E-5</v>
      </c>
      <c r="K56" t="s">
        <v>5</v>
      </c>
      <c r="L56">
        <f t="shared" si="13"/>
        <v>0</v>
      </c>
      <c r="M56">
        <f t="shared" si="15"/>
        <v>0</v>
      </c>
      <c r="N56">
        <f t="shared" si="16"/>
        <v>0</v>
      </c>
      <c r="O56">
        <f t="shared" si="17"/>
        <v>0</v>
      </c>
      <c r="P56">
        <f t="shared" si="18"/>
        <v>0</v>
      </c>
      <c r="Q56">
        <f t="shared" si="19"/>
        <v>0</v>
      </c>
      <c r="R56">
        <f t="shared" si="20"/>
        <v>0</v>
      </c>
      <c r="S56">
        <f t="shared" si="21"/>
        <v>0</v>
      </c>
      <c r="U56">
        <f t="shared" si="14"/>
        <v>0</v>
      </c>
      <c r="V56">
        <f t="shared" si="6"/>
        <v>0</v>
      </c>
      <c r="W56">
        <f t="shared" si="7"/>
        <v>0</v>
      </c>
      <c r="X56">
        <f t="shared" si="8"/>
        <v>0</v>
      </c>
      <c r="Y56">
        <f t="shared" si="9"/>
        <v>0</v>
      </c>
      <c r="Z56">
        <f t="shared" si="10"/>
        <v>0</v>
      </c>
      <c r="AA56">
        <f t="shared" si="11"/>
        <v>0</v>
      </c>
      <c r="AB56">
        <f t="shared" si="12"/>
        <v>0</v>
      </c>
    </row>
    <row r="57" spans="1:28" x14ac:dyDescent="0.25">
      <c r="A57">
        <v>32</v>
      </c>
      <c r="B57" t="s">
        <v>64</v>
      </c>
      <c r="C57">
        <v>-1.6000000000000001E-4</v>
      </c>
      <c r="D57">
        <v>0</v>
      </c>
      <c r="E57">
        <v>0</v>
      </c>
      <c r="F57">
        <v>0</v>
      </c>
      <c r="G57">
        <v>-3.0000000000000001E-5</v>
      </c>
      <c r="H57">
        <v>-3.0000000000000001E-5</v>
      </c>
      <c r="I57">
        <v>-3.0000000000000001E-5</v>
      </c>
      <c r="J57">
        <v>-6.0000000000000002E-5</v>
      </c>
      <c r="K57" t="s">
        <v>5</v>
      </c>
      <c r="L57">
        <f t="shared" si="13"/>
        <v>0</v>
      </c>
      <c r="M57">
        <f t="shared" si="15"/>
        <v>0</v>
      </c>
      <c r="N57">
        <f t="shared" si="16"/>
        <v>0</v>
      </c>
      <c r="O57">
        <f t="shared" si="17"/>
        <v>0</v>
      </c>
      <c r="P57">
        <f t="shared" si="18"/>
        <v>0</v>
      </c>
      <c r="Q57">
        <f t="shared" si="19"/>
        <v>0</v>
      </c>
      <c r="R57">
        <f t="shared" si="20"/>
        <v>0</v>
      </c>
      <c r="S57">
        <f t="shared" si="21"/>
        <v>0</v>
      </c>
      <c r="U57">
        <f t="shared" si="14"/>
        <v>0</v>
      </c>
      <c r="V57">
        <f t="shared" si="6"/>
        <v>0</v>
      </c>
      <c r="W57">
        <f t="shared" si="7"/>
        <v>0</v>
      </c>
      <c r="X57">
        <f t="shared" si="8"/>
        <v>0</v>
      </c>
      <c r="Y57">
        <f t="shared" si="9"/>
        <v>0</v>
      </c>
      <c r="Z57">
        <f t="shared" si="10"/>
        <v>0</v>
      </c>
      <c r="AA57">
        <f t="shared" si="11"/>
        <v>0</v>
      </c>
      <c r="AB57">
        <f t="shared" si="12"/>
        <v>0</v>
      </c>
    </row>
    <row r="58" spans="1:28" x14ac:dyDescent="0.25">
      <c r="A58">
        <v>33</v>
      </c>
      <c r="B58" t="s">
        <v>65</v>
      </c>
      <c r="C58">
        <v>-6.0000000000000002E-5</v>
      </c>
      <c r="D58">
        <v>0</v>
      </c>
      <c r="E58">
        <v>3.0000000000000001E-5</v>
      </c>
      <c r="F58">
        <v>0</v>
      </c>
      <c r="G58">
        <v>-3.0000000000000001E-5</v>
      </c>
      <c r="H58">
        <v>0</v>
      </c>
      <c r="I58">
        <v>3.0000000000000001E-5</v>
      </c>
      <c r="J58">
        <v>0</v>
      </c>
      <c r="K58" t="s">
        <v>5</v>
      </c>
      <c r="L58">
        <f t="shared" si="13"/>
        <v>0</v>
      </c>
      <c r="M58">
        <f t="shared" si="15"/>
        <v>0</v>
      </c>
      <c r="N58">
        <f t="shared" si="16"/>
        <v>3.0000000000000001E-5</v>
      </c>
      <c r="O58">
        <f t="shared" si="17"/>
        <v>0</v>
      </c>
      <c r="P58">
        <f t="shared" si="18"/>
        <v>0</v>
      </c>
      <c r="Q58">
        <f t="shared" si="19"/>
        <v>0</v>
      </c>
      <c r="R58">
        <f t="shared" si="20"/>
        <v>3.0000000000000001E-5</v>
      </c>
      <c r="S58">
        <f t="shared" si="21"/>
        <v>0</v>
      </c>
      <c r="U58">
        <f t="shared" si="14"/>
        <v>0</v>
      </c>
      <c r="V58">
        <f t="shared" si="6"/>
        <v>0</v>
      </c>
      <c r="W58">
        <f t="shared" si="7"/>
        <v>4.2372881355932229E-3</v>
      </c>
      <c r="X58">
        <f t="shared" si="8"/>
        <v>0</v>
      </c>
      <c r="Y58">
        <f t="shared" si="9"/>
        <v>0</v>
      </c>
      <c r="Z58">
        <f t="shared" si="10"/>
        <v>0</v>
      </c>
      <c r="AA58">
        <f t="shared" si="11"/>
        <v>6.1728395061728405E-4</v>
      </c>
      <c r="AB58">
        <f t="shared" si="12"/>
        <v>0</v>
      </c>
    </row>
    <row r="59" spans="1:28" x14ac:dyDescent="0.25">
      <c r="A59">
        <v>34</v>
      </c>
      <c r="B59" t="s">
        <v>66</v>
      </c>
      <c r="C59">
        <v>-3.5E-4</v>
      </c>
      <c r="D59">
        <v>-3.0000000000000001E-5</v>
      </c>
      <c r="E59">
        <v>0</v>
      </c>
      <c r="F59">
        <v>-3.0000000000000001E-5</v>
      </c>
      <c r="G59">
        <v>-3.0000000000000001E-5</v>
      </c>
      <c r="H59">
        <v>-8.0000000000000007E-5</v>
      </c>
      <c r="I59">
        <v>-1.9000000000000001E-4</v>
      </c>
      <c r="J59">
        <v>0</v>
      </c>
      <c r="K59" t="s">
        <v>5</v>
      </c>
      <c r="L59">
        <f t="shared" si="13"/>
        <v>0</v>
      </c>
      <c r="M59">
        <f t="shared" si="15"/>
        <v>0</v>
      </c>
      <c r="N59">
        <f t="shared" si="16"/>
        <v>0</v>
      </c>
      <c r="O59">
        <f t="shared" si="17"/>
        <v>0</v>
      </c>
      <c r="P59">
        <f t="shared" si="18"/>
        <v>0</v>
      </c>
      <c r="Q59">
        <f t="shared" si="19"/>
        <v>0</v>
      </c>
      <c r="R59">
        <f t="shared" si="20"/>
        <v>0</v>
      </c>
      <c r="S59">
        <f t="shared" si="21"/>
        <v>0</v>
      </c>
      <c r="U59">
        <f t="shared" si="14"/>
        <v>0</v>
      </c>
      <c r="V59">
        <f t="shared" si="6"/>
        <v>0</v>
      </c>
      <c r="W59">
        <f t="shared" si="7"/>
        <v>0</v>
      </c>
      <c r="X59">
        <f t="shared" si="8"/>
        <v>0</v>
      </c>
      <c r="Y59">
        <f t="shared" si="9"/>
        <v>0</v>
      </c>
      <c r="Z59">
        <f t="shared" si="10"/>
        <v>0</v>
      </c>
      <c r="AA59">
        <f t="shared" si="11"/>
        <v>0</v>
      </c>
      <c r="AB59">
        <f t="shared" si="12"/>
        <v>0</v>
      </c>
    </row>
    <row r="60" spans="1:28" x14ac:dyDescent="0.25">
      <c r="A60">
        <v>35</v>
      </c>
      <c r="B60" t="s">
        <v>67</v>
      </c>
      <c r="C60">
        <v>-3.8000000000000002E-4</v>
      </c>
      <c r="D60">
        <v>0</v>
      </c>
      <c r="E60">
        <v>-3.0000000000000001E-5</v>
      </c>
      <c r="F60">
        <v>-3.0000000000000001E-5</v>
      </c>
      <c r="G60">
        <v>-3.0000000000000001E-5</v>
      </c>
      <c r="H60">
        <v>-1.3999999999999999E-4</v>
      </c>
      <c r="I60">
        <v>-1.3999999999999999E-4</v>
      </c>
      <c r="J60">
        <v>-3.0000000000000001E-5</v>
      </c>
      <c r="K60" t="s">
        <v>5</v>
      </c>
      <c r="L60">
        <f t="shared" si="13"/>
        <v>0</v>
      </c>
      <c r="M60">
        <f t="shared" si="15"/>
        <v>0</v>
      </c>
      <c r="N60">
        <f t="shared" si="16"/>
        <v>0</v>
      </c>
      <c r="O60">
        <f t="shared" si="17"/>
        <v>0</v>
      </c>
      <c r="P60">
        <f t="shared" si="18"/>
        <v>0</v>
      </c>
      <c r="Q60">
        <f t="shared" si="19"/>
        <v>0</v>
      </c>
      <c r="R60">
        <f t="shared" si="20"/>
        <v>0</v>
      </c>
      <c r="S60">
        <f t="shared" si="21"/>
        <v>0</v>
      </c>
      <c r="U60">
        <f t="shared" si="14"/>
        <v>0</v>
      </c>
      <c r="V60">
        <f t="shared" si="6"/>
        <v>0</v>
      </c>
      <c r="W60">
        <f t="shared" si="7"/>
        <v>0</v>
      </c>
      <c r="X60">
        <f t="shared" si="8"/>
        <v>0</v>
      </c>
      <c r="Y60">
        <f t="shared" si="9"/>
        <v>0</v>
      </c>
      <c r="Z60">
        <f t="shared" si="10"/>
        <v>0</v>
      </c>
      <c r="AA60">
        <f t="shared" si="11"/>
        <v>0</v>
      </c>
      <c r="AB60">
        <f t="shared" si="12"/>
        <v>0</v>
      </c>
    </row>
    <row r="61" spans="1:28" x14ac:dyDescent="0.25">
      <c r="A61">
        <v>36</v>
      </c>
      <c r="B61" t="s">
        <v>68</v>
      </c>
      <c r="C61">
        <v>-9.5E-4</v>
      </c>
      <c r="D61">
        <v>-1.3999999999999999E-4</v>
      </c>
      <c r="E61">
        <v>-5.0000000000000002E-5</v>
      </c>
      <c r="F61">
        <v>-5.0000000000000002E-5</v>
      </c>
      <c r="G61">
        <v>-1.1E-4</v>
      </c>
      <c r="H61">
        <v>-2.9999999999999997E-4</v>
      </c>
      <c r="I61">
        <v>-3.6000000000000002E-4</v>
      </c>
      <c r="J61">
        <v>-8.0000000000000007E-5</v>
      </c>
      <c r="K61" t="s">
        <v>5</v>
      </c>
      <c r="L61">
        <f t="shared" si="13"/>
        <v>0</v>
      </c>
      <c r="M61">
        <f t="shared" si="15"/>
        <v>0</v>
      </c>
      <c r="N61">
        <f t="shared" si="16"/>
        <v>0</v>
      </c>
      <c r="O61">
        <f t="shared" si="17"/>
        <v>0</v>
      </c>
      <c r="P61">
        <f t="shared" si="18"/>
        <v>0</v>
      </c>
      <c r="Q61">
        <f t="shared" si="19"/>
        <v>0</v>
      </c>
      <c r="R61">
        <f t="shared" si="20"/>
        <v>0</v>
      </c>
      <c r="S61">
        <f t="shared" si="21"/>
        <v>0</v>
      </c>
      <c r="U61">
        <f t="shared" si="14"/>
        <v>0</v>
      </c>
      <c r="V61">
        <f t="shared" si="6"/>
        <v>0</v>
      </c>
      <c r="W61">
        <f t="shared" si="7"/>
        <v>0</v>
      </c>
      <c r="X61">
        <f t="shared" si="8"/>
        <v>0</v>
      </c>
      <c r="Y61">
        <f t="shared" si="9"/>
        <v>0</v>
      </c>
      <c r="Z61">
        <f t="shared" si="10"/>
        <v>0</v>
      </c>
      <c r="AA61">
        <f t="shared" si="11"/>
        <v>0</v>
      </c>
      <c r="AB61">
        <f t="shared" si="12"/>
        <v>0</v>
      </c>
    </row>
    <row r="62" spans="1:28" x14ac:dyDescent="0.25">
      <c r="A62">
        <v>37</v>
      </c>
      <c r="B62" t="s">
        <v>69</v>
      </c>
      <c r="C62">
        <v>7.1000000000000002E-4</v>
      </c>
      <c r="D62">
        <v>6.0000000000000002E-5</v>
      </c>
      <c r="E62">
        <v>0</v>
      </c>
      <c r="F62">
        <v>5.0000000000000002E-5</v>
      </c>
      <c r="G62">
        <v>1.1E-4</v>
      </c>
      <c r="H62">
        <v>2.9999999999999997E-4</v>
      </c>
      <c r="I62">
        <v>2.2000000000000001E-4</v>
      </c>
      <c r="J62">
        <v>1.1E-4</v>
      </c>
      <c r="K62" t="s">
        <v>5</v>
      </c>
      <c r="L62">
        <f t="shared" si="13"/>
        <v>7.1000000000000002E-4</v>
      </c>
      <c r="M62">
        <f t="shared" si="15"/>
        <v>6.0000000000000002E-5</v>
      </c>
      <c r="N62">
        <f t="shared" si="16"/>
        <v>0</v>
      </c>
      <c r="O62">
        <f t="shared" si="17"/>
        <v>5.0000000000000002E-5</v>
      </c>
      <c r="P62">
        <f t="shared" si="18"/>
        <v>1.1E-4</v>
      </c>
      <c r="Q62">
        <f t="shared" si="19"/>
        <v>2.9999999999999997E-4</v>
      </c>
      <c r="R62">
        <f t="shared" si="20"/>
        <v>2.2000000000000001E-4</v>
      </c>
      <c r="S62">
        <f t="shared" si="21"/>
        <v>1.1E-4</v>
      </c>
      <c r="U62">
        <f t="shared" si="14"/>
        <v>1.4196876687128837E-3</v>
      </c>
      <c r="V62">
        <f t="shared" si="6"/>
        <v>9.2122030983709843E-5</v>
      </c>
      <c r="W62">
        <f t="shared" si="7"/>
        <v>0</v>
      </c>
      <c r="X62">
        <f t="shared" si="8"/>
        <v>5.8685446009389686E-3</v>
      </c>
      <c r="Y62">
        <f t="shared" si="9"/>
        <v>8.7789305666400638E-3</v>
      </c>
      <c r="Z62">
        <f t="shared" si="10"/>
        <v>9.1519219035997544E-3</v>
      </c>
      <c r="AA62">
        <f t="shared" si="11"/>
        <v>4.5267489711934171E-3</v>
      </c>
      <c r="AB62">
        <f t="shared" si="12"/>
        <v>2.4133391838525677E-3</v>
      </c>
    </row>
    <row r="63" spans="1:28" x14ac:dyDescent="0.25">
      <c r="A63">
        <v>38</v>
      </c>
      <c r="B63" t="s">
        <v>70</v>
      </c>
      <c r="C63">
        <v>-1.09E-3</v>
      </c>
      <c r="D63">
        <v>-1.3999999999999999E-4</v>
      </c>
      <c r="E63">
        <v>-5.0000000000000002E-5</v>
      </c>
      <c r="F63">
        <v>-8.0000000000000007E-5</v>
      </c>
      <c r="G63">
        <v>-1.3999999999999999E-4</v>
      </c>
      <c r="H63">
        <v>-3.6000000000000002E-4</v>
      </c>
      <c r="I63">
        <v>-4.4000000000000002E-4</v>
      </c>
      <c r="J63">
        <v>-1.1E-4</v>
      </c>
      <c r="K63" t="s">
        <v>5</v>
      </c>
      <c r="L63">
        <f t="shared" si="13"/>
        <v>0</v>
      </c>
      <c r="M63">
        <f t="shared" si="15"/>
        <v>0</v>
      </c>
      <c r="N63">
        <f t="shared" si="16"/>
        <v>0</v>
      </c>
      <c r="O63">
        <f t="shared" si="17"/>
        <v>0</v>
      </c>
      <c r="P63">
        <f t="shared" si="18"/>
        <v>0</v>
      </c>
      <c r="Q63">
        <f t="shared" si="19"/>
        <v>0</v>
      </c>
      <c r="R63">
        <f t="shared" si="20"/>
        <v>0</v>
      </c>
      <c r="S63">
        <f t="shared" si="21"/>
        <v>0</v>
      </c>
      <c r="U63">
        <f t="shared" si="14"/>
        <v>0</v>
      </c>
      <c r="V63">
        <f t="shared" si="6"/>
        <v>0</v>
      </c>
      <c r="W63">
        <f t="shared" si="7"/>
        <v>0</v>
      </c>
      <c r="X63">
        <f t="shared" si="8"/>
        <v>0</v>
      </c>
      <c r="Y63">
        <f t="shared" si="9"/>
        <v>0</v>
      </c>
      <c r="Z63">
        <f t="shared" si="10"/>
        <v>0</v>
      </c>
      <c r="AA63">
        <f t="shared" si="11"/>
        <v>0</v>
      </c>
      <c r="AB63">
        <f t="shared" si="12"/>
        <v>0</v>
      </c>
    </row>
    <row r="64" spans="1:28" x14ac:dyDescent="0.25">
      <c r="A64">
        <v>39</v>
      </c>
      <c r="B64" t="s">
        <v>71</v>
      </c>
      <c r="C64">
        <v>-1.06E-3</v>
      </c>
      <c r="D64">
        <v>-1.3999999999999999E-4</v>
      </c>
      <c r="E64">
        <v>-3.0000000000000001E-5</v>
      </c>
      <c r="F64">
        <v>-8.0000000000000007E-5</v>
      </c>
      <c r="G64">
        <v>-1.1E-4</v>
      </c>
      <c r="H64">
        <v>-2.7E-4</v>
      </c>
      <c r="I64">
        <v>-2.9999999999999997E-4</v>
      </c>
      <c r="J64">
        <v>-1.1E-4</v>
      </c>
      <c r="K64" t="s">
        <v>5</v>
      </c>
      <c r="L64">
        <f t="shared" si="13"/>
        <v>0</v>
      </c>
      <c r="M64">
        <f t="shared" si="15"/>
        <v>0</v>
      </c>
      <c r="N64">
        <f t="shared" si="16"/>
        <v>0</v>
      </c>
      <c r="O64">
        <f t="shared" si="17"/>
        <v>0</v>
      </c>
      <c r="P64">
        <f t="shared" si="18"/>
        <v>0</v>
      </c>
      <c r="Q64">
        <f t="shared" si="19"/>
        <v>0</v>
      </c>
      <c r="R64">
        <f t="shared" si="20"/>
        <v>0</v>
      </c>
      <c r="S64">
        <f t="shared" si="21"/>
        <v>0</v>
      </c>
      <c r="U64">
        <f t="shared" si="14"/>
        <v>0</v>
      </c>
      <c r="V64">
        <f t="shared" si="6"/>
        <v>0</v>
      </c>
      <c r="W64">
        <f t="shared" si="7"/>
        <v>0</v>
      </c>
      <c r="X64">
        <f t="shared" si="8"/>
        <v>0</v>
      </c>
      <c r="Y64">
        <f t="shared" si="9"/>
        <v>0</v>
      </c>
      <c r="Z64">
        <f t="shared" si="10"/>
        <v>0</v>
      </c>
      <c r="AA64">
        <f t="shared" si="11"/>
        <v>0</v>
      </c>
      <c r="AB64">
        <f t="shared" si="12"/>
        <v>0</v>
      </c>
    </row>
    <row r="65" spans="1:28" x14ac:dyDescent="0.25">
      <c r="A65">
        <v>40</v>
      </c>
      <c r="B65" t="s">
        <v>72</v>
      </c>
      <c r="C65">
        <v>-2.9999999999999997E-4</v>
      </c>
      <c r="D65">
        <v>-3.0000000000000001E-5</v>
      </c>
      <c r="E65">
        <v>0</v>
      </c>
      <c r="F65">
        <v>0</v>
      </c>
      <c r="G65">
        <v>-3.0000000000000001E-5</v>
      </c>
      <c r="H65">
        <v>-1.3999999999999999E-4</v>
      </c>
      <c r="I65">
        <v>-1.1E-4</v>
      </c>
      <c r="J65">
        <v>-3.0000000000000001E-5</v>
      </c>
      <c r="K65" t="s">
        <v>5</v>
      </c>
      <c r="L65">
        <f t="shared" si="13"/>
        <v>0</v>
      </c>
      <c r="M65">
        <f t="shared" si="15"/>
        <v>0</v>
      </c>
      <c r="N65">
        <f t="shared" si="16"/>
        <v>0</v>
      </c>
      <c r="O65">
        <f t="shared" si="17"/>
        <v>0</v>
      </c>
      <c r="P65">
        <f t="shared" si="18"/>
        <v>0</v>
      </c>
      <c r="Q65">
        <f t="shared" si="19"/>
        <v>0</v>
      </c>
      <c r="R65">
        <f t="shared" si="20"/>
        <v>0</v>
      </c>
      <c r="S65">
        <f t="shared" si="21"/>
        <v>0</v>
      </c>
      <c r="U65">
        <f t="shared" si="14"/>
        <v>0</v>
      </c>
      <c r="V65">
        <f t="shared" si="6"/>
        <v>0</v>
      </c>
      <c r="W65">
        <f t="shared" si="7"/>
        <v>0</v>
      </c>
      <c r="X65">
        <f t="shared" si="8"/>
        <v>0</v>
      </c>
      <c r="Y65">
        <f t="shared" si="9"/>
        <v>0</v>
      </c>
      <c r="Z65">
        <f t="shared" si="10"/>
        <v>0</v>
      </c>
      <c r="AA65">
        <f t="shared" si="11"/>
        <v>0</v>
      </c>
      <c r="AB65">
        <f t="shared" si="12"/>
        <v>0</v>
      </c>
    </row>
    <row r="66" spans="1:28" x14ac:dyDescent="0.25">
      <c r="A66">
        <v>41</v>
      </c>
      <c r="B66" t="s">
        <v>73</v>
      </c>
      <c r="C66">
        <v>-1.2800000000000001E-3</v>
      </c>
      <c r="D66">
        <v>-1.6000000000000001E-4</v>
      </c>
      <c r="E66">
        <v>-5.0000000000000002E-5</v>
      </c>
      <c r="F66">
        <v>-5.0000000000000002E-5</v>
      </c>
      <c r="G66">
        <v>-1.3999999999999999E-4</v>
      </c>
      <c r="H66">
        <v>-3.8000000000000002E-4</v>
      </c>
      <c r="I66">
        <v>-4.0999999999999999E-4</v>
      </c>
      <c r="J66">
        <v>-1.1E-4</v>
      </c>
      <c r="K66" t="s">
        <v>5</v>
      </c>
      <c r="L66">
        <f t="shared" si="13"/>
        <v>0</v>
      </c>
      <c r="M66">
        <f t="shared" si="15"/>
        <v>0</v>
      </c>
      <c r="N66">
        <f t="shared" si="16"/>
        <v>0</v>
      </c>
      <c r="O66">
        <f t="shared" si="17"/>
        <v>0</v>
      </c>
      <c r="P66">
        <f t="shared" si="18"/>
        <v>0</v>
      </c>
      <c r="Q66">
        <f t="shared" si="19"/>
        <v>0</v>
      </c>
      <c r="R66">
        <f t="shared" si="20"/>
        <v>0</v>
      </c>
      <c r="S66">
        <f t="shared" si="21"/>
        <v>0</v>
      </c>
      <c r="U66">
        <f t="shared" si="14"/>
        <v>0</v>
      </c>
      <c r="V66">
        <f t="shared" si="6"/>
        <v>0</v>
      </c>
      <c r="W66">
        <f t="shared" si="7"/>
        <v>0</v>
      </c>
      <c r="X66">
        <f t="shared" si="8"/>
        <v>0</v>
      </c>
      <c r="Y66">
        <f t="shared" si="9"/>
        <v>0</v>
      </c>
      <c r="Z66">
        <f t="shared" si="10"/>
        <v>0</v>
      </c>
      <c r="AA66">
        <f t="shared" si="11"/>
        <v>0</v>
      </c>
      <c r="AB66">
        <f t="shared" si="12"/>
        <v>0</v>
      </c>
    </row>
    <row r="67" spans="1:28" x14ac:dyDescent="0.25">
      <c r="A67">
        <v>42</v>
      </c>
      <c r="B67" t="s">
        <v>74</v>
      </c>
      <c r="C67">
        <v>-6.0000000000000002E-5</v>
      </c>
      <c r="D67">
        <v>0</v>
      </c>
      <c r="E67">
        <v>0</v>
      </c>
      <c r="F67">
        <v>-3.0000000000000001E-5</v>
      </c>
      <c r="G67">
        <v>3.0000000000000001E-5</v>
      </c>
      <c r="H67">
        <v>6.0000000000000002E-5</v>
      </c>
      <c r="I67">
        <v>0</v>
      </c>
      <c r="J67">
        <v>-3.0000000000000001E-5</v>
      </c>
      <c r="K67" t="s">
        <v>5</v>
      </c>
      <c r="L67">
        <f t="shared" si="13"/>
        <v>0</v>
      </c>
      <c r="M67">
        <f t="shared" si="15"/>
        <v>0</v>
      </c>
      <c r="N67">
        <f t="shared" si="16"/>
        <v>0</v>
      </c>
      <c r="O67">
        <f t="shared" si="17"/>
        <v>0</v>
      </c>
      <c r="P67">
        <f t="shared" si="18"/>
        <v>3.0000000000000001E-5</v>
      </c>
      <c r="Q67">
        <f t="shared" si="19"/>
        <v>6.0000000000000002E-5</v>
      </c>
      <c r="R67">
        <f t="shared" si="20"/>
        <v>0</v>
      </c>
      <c r="S67">
        <f t="shared" si="21"/>
        <v>0</v>
      </c>
      <c r="U67">
        <f t="shared" si="14"/>
        <v>0</v>
      </c>
      <c r="V67">
        <f t="shared" si="6"/>
        <v>0</v>
      </c>
      <c r="W67">
        <f t="shared" si="7"/>
        <v>0</v>
      </c>
      <c r="X67">
        <f t="shared" si="8"/>
        <v>0</v>
      </c>
      <c r="Y67">
        <f t="shared" si="9"/>
        <v>2.3942537909018356E-3</v>
      </c>
      <c r="Z67">
        <f t="shared" si="10"/>
        <v>1.830384380719951E-3</v>
      </c>
      <c r="AA67">
        <f t="shared" si="11"/>
        <v>0</v>
      </c>
      <c r="AB67">
        <f t="shared" si="12"/>
        <v>0</v>
      </c>
    </row>
    <row r="68" spans="1:28" x14ac:dyDescent="0.25">
      <c r="A68">
        <v>43</v>
      </c>
      <c r="B68" t="s">
        <v>75</v>
      </c>
      <c r="C68">
        <v>-1.9000000000000001E-4</v>
      </c>
      <c r="D68">
        <v>0</v>
      </c>
      <c r="E68">
        <v>0</v>
      </c>
      <c r="F68">
        <v>0</v>
      </c>
      <c r="G68">
        <v>0</v>
      </c>
      <c r="H68">
        <v>0</v>
      </c>
      <c r="I68">
        <v>-8.0000000000000007E-5</v>
      </c>
      <c r="J68">
        <v>0</v>
      </c>
      <c r="K68" t="s">
        <v>5</v>
      </c>
      <c r="L68">
        <f t="shared" si="13"/>
        <v>0</v>
      </c>
      <c r="M68">
        <f t="shared" si="15"/>
        <v>0</v>
      </c>
      <c r="N68">
        <f t="shared" si="16"/>
        <v>0</v>
      </c>
      <c r="O68">
        <f t="shared" si="17"/>
        <v>0</v>
      </c>
      <c r="P68">
        <f t="shared" si="18"/>
        <v>0</v>
      </c>
      <c r="Q68">
        <f t="shared" si="19"/>
        <v>0</v>
      </c>
      <c r="R68">
        <f t="shared" si="20"/>
        <v>0</v>
      </c>
      <c r="S68">
        <f t="shared" si="21"/>
        <v>0</v>
      </c>
      <c r="U68">
        <f t="shared" si="14"/>
        <v>0</v>
      </c>
      <c r="V68">
        <f t="shared" si="6"/>
        <v>0</v>
      </c>
      <c r="W68">
        <f t="shared" si="7"/>
        <v>0</v>
      </c>
      <c r="X68">
        <f t="shared" si="8"/>
        <v>0</v>
      </c>
      <c r="Y68">
        <f t="shared" si="9"/>
        <v>0</v>
      </c>
      <c r="Z68">
        <f t="shared" si="10"/>
        <v>0</v>
      </c>
      <c r="AA68">
        <f t="shared" si="11"/>
        <v>0</v>
      </c>
      <c r="AB68">
        <f t="shared" si="12"/>
        <v>0</v>
      </c>
    </row>
    <row r="69" spans="1:28" x14ac:dyDescent="0.25">
      <c r="A69">
        <v>44</v>
      </c>
      <c r="B69" t="s">
        <v>76</v>
      </c>
      <c r="C69">
        <v>4.6000000000000001E-4</v>
      </c>
      <c r="D69">
        <v>8.0000000000000007E-5</v>
      </c>
      <c r="E69">
        <v>3.0000000000000001E-5</v>
      </c>
      <c r="F69">
        <v>3.0000000000000001E-5</v>
      </c>
      <c r="G69">
        <v>3.0000000000000001E-5</v>
      </c>
      <c r="H69">
        <v>1.6000000000000001E-4</v>
      </c>
      <c r="I69">
        <v>1.6000000000000001E-4</v>
      </c>
      <c r="J69">
        <v>8.0000000000000007E-5</v>
      </c>
      <c r="K69" t="s">
        <v>5</v>
      </c>
      <c r="L69">
        <f t="shared" si="13"/>
        <v>4.6000000000000001E-4</v>
      </c>
      <c r="M69">
        <f t="shared" si="15"/>
        <v>8.0000000000000007E-5</v>
      </c>
      <c r="N69">
        <f t="shared" si="16"/>
        <v>3.0000000000000001E-5</v>
      </c>
      <c r="O69">
        <f t="shared" si="17"/>
        <v>3.0000000000000001E-5</v>
      </c>
      <c r="P69">
        <f t="shared" si="18"/>
        <v>3.0000000000000001E-5</v>
      </c>
      <c r="Q69">
        <f t="shared" si="19"/>
        <v>1.6000000000000001E-4</v>
      </c>
      <c r="R69">
        <f t="shared" si="20"/>
        <v>1.6000000000000001E-4</v>
      </c>
      <c r="S69">
        <f t="shared" si="21"/>
        <v>8.0000000000000007E-5</v>
      </c>
      <c r="U69">
        <f t="shared" si="14"/>
        <v>9.1979764451820636E-4</v>
      </c>
      <c r="V69">
        <f t="shared" si="6"/>
        <v>1.2282937464494647E-4</v>
      </c>
      <c r="W69">
        <f t="shared" si="7"/>
        <v>4.2372881355932229E-3</v>
      </c>
      <c r="X69">
        <f t="shared" si="8"/>
        <v>3.5211267605633812E-3</v>
      </c>
      <c r="Y69">
        <f t="shared" si="9"/>
        <v>2.3942537909018356E-3</v>
      </c>
      <c r="Z69">
        <f t="shared" si="10"/>
        <v>4.881025015253203E-3</v>
      </c>
      <c r="AA69">
        <f t="shared" si="11"/>
        <v>3.2921810699588485E-3</v>
      </c>
      <c r="AB69">
        <f t="shared" si="12"/>
        <v>1.7551557700745948E-3</v>
      </c>
    </row>
    <row r="70" spans="1:28" x14ac:dyDescent="0.25">
      <c r="A70">
        <v>45</v>
      </c>
      <c r="B70" t="s">
        <v>77</v>
      </c>
      <c r="C70">
        <v>-4.0999999999999999E-4</v>
      </c>
      <c r="D70">
        <v>-8.0000000000000007E-5</v>
      </c>
      <c r="E70">
        <v>-3.0000000000000001E-5</v>
      </c>
      <c r="F70">
        <v>-3.0000000000000001E-5</v>
      </c>
      <c r="G70">
        <v>-3.0000000000000001E-5</v>
      </c>
      <c r="H70">
        <v>-8.0000000000000007E-5</v>
      </c>
      <c r="I70">
        <v>-1.3999999999999999E-4</v>
      </c>
      <c r="J70">
        <v>-3.0000000000000001E-5</v>
      </c>
      <c r="K70" t="s">
        <v>5</v>
      </c>
      <c r="L70">
        <f t="shared" si="13"/>
        <v>0</v>
      </c>
      <c r="M70">
        <f t="shared" si="15"/>
        <v>0</v>
      </c>
      <c r="N70">
        <f t="shared" si="16"/>
        <v>0</v>
      </c>
      <c r="O70">
        <f t="shared" si="17"/>
        <v>0</v>
      </c>
      <c r="P70">
        <f t="shared" si="18"/>
        <v>0</v>
      </c>
      <c r="Q70">
        <f t="shared" si="19"/>
        <v>0</v>
      </c>
      <c r="R70">
        <f t="shared" si="20"/>
        <v>0</v>
      </c>
      <c r="S70">
        <f t="shared" si="21"/>
        <v>0</v>
      </c>
      <c r="U70">
        <f t="shared" si="14"/>
        <v>0</v>
      </c>
      <c r="V70">
        <f t="shared" si="6"/>
        <v>0</v>
      </c>
      <c r="W70">
        <f t="shared" si="7"/>
        <v>0</v>
      </c>
      <c r="X70">
        <f t="shared" si="8"/>
        <v>0</v>
      </c>
      <c r="Y70">
        <f t="shared" si="9"/>
        <v>0</v>
      </c>
      <c r="Z70">
        <f t="shared" si="10"/>
        <v>0</v>
      </c>
      <c r="AA70">
        <f t="shared" si="11"/>
        <v>0</v>
      </c>
      <c r="AB70">
        <f t="shared" si="12"/>
        <v>0</v>
      </c>
    </row>
    <row r="71" spans="1:28" x14ac:dyDescent="0.25">
      <c r="A71">
        <v>46</v>
      </c>
      <c r="B71" t="s">
        <v>78</v>
      </c>
      <c r="C71">
        <v>-4.6000000000000001E-4</v>
      </c>
      <c r="D71">
        <v>-3.0000000000000001E-5</v>
      </c>
      <c r="E71">
        <v>-6.0000000000000002E-5</v>
      </c>
      <c r="F71">
        <v>-3.0000000000000001E-5</v>
      </c>
      <c r="G71">
        <v>-3.0000000000000001E-5</v>
      </c>
      <c r="H71">
        <v>-8.0000000000000007E-5</v>
      </c>
      <c r="I71">
        <v>-1.6000000000000001E-4</v>
      </c>
      <c r="J71">
        <v>-5.0000000000000002E-5</v>
      </c>
      <c r="K71" t="s">
        <v>5</v>
      </c>
      <c r="L71">
        <f t="shared" si="13"/>
        <v>0</v>
      </c>
      <c r="M71">
        <f t="shared" si="15"/>
        <v>0</v>
      </c>
      <c r="N71">
        <f t="shared" si="16"/>
        <v>0</v>
      </c>
      <c r="O71">
        <f t="shared" si="17"/>
        <v>0</v>
      </c>
      <c r="P71">
        <f t="shared" si="18"/>
        <v>0</v>
      </c>
      <c r="Q71">
        <f t="shared" si="19"/>
        <v>0</v>
      </c>
      <c r="R71">
        <f t="shared" si="20"/>
        <v>0</v>
      </c>
      <c r="S71">
        <f t="shared" si="21"/>
        <v>0</v>
      </c>
      <c r="U71">
        <f t="shared" si="14"/>
        <v>0</v>
      </c>
      <c r="V71">
        <f t="shared" si="6"/>
        <v>0</v>
      </c>
      <c r="W71">
        <f t="shared" si="7"/>
        <v>0</v>
      </c>
      <c r="X71">
        <f t="shared" si="8"/>
        <v>0</v>
      </c>
      <c r="Y71">
        <f t="shared" si="9"/>
        <v>0</v>
      </c>
      <c r="Z71">
        <f t="shared" si="10"/>
        <v>0</v>
      </c>
      <c r="AA71">
        <f t="shared" si="11"/>
        <v>0</v>
      </c>
      <c r="AB71">
        <f t="shared" si="12"/>
        <v>0</v>
      </c>
    </row>
    <row r="72" spans="1:28" x14ac:dyDescent="0.25">
      <c r="A72">
        <v>47</v>
      </c>
      <c r="B72" t="s">
        <v>79</v>
      </c>
      <c r="C72">
        <v>-5.6999999999999998E-4</v>
      </c>
      <c r="D72">
        <v>-8.0000000000000007E-5</v>
      </c>
      <c r="E72">
        <v>-3.0000000000000001E-5</v>
      </c>
      <c r="F72">
        <v>-3.0000000000000001E-5</v>
      </c>
      <c r="G72">
        <v>-8.0000000000000007E-5</v>
      </c>
      <c r="H72">
        <v>-1.3999999999999999E-4</v>
      </c>
      <c r="I72">
        <v>-1.9000000000000001E-4</v>
      </c>
      <c r="J72">
        <v>-8.0000000000000007E-5</v>
      </c>
      <c r="K72" t="s">
        <v>5</v>
      </c>
      <c r="L72">
        <f t="shared" si="13"/>
        <v>0</v>
      </c>
      <c r="M72">
        <f t="shared" si="15"/>
        <v>0</v>
      </c>
      <c r="N72">
        <f t="shared" si="16"/>
        <v>0</v>
      </c>
      <c r="O72">
        <f t="shared" si="17"/>
        <v>0</v>
      </c>
      <c r="P72">
        <f t="shared" si="18"/>
        <v>0</v>
      </c>
      <c r="Q72">
        <f t="shared" si="19"/>
        <v>0</v>
      </c>
      <c r="R72">
        <f t="shared" si="20"/>
        <v>0</v>
      </c>
      <c r="S72">
        <f t="shared" si="21"/>
        <v>0</v>
      </c>
      <c r="U72">
        <f t="shared" si="14"/>
        <v>0</v>
      </c>
      <c r="V72">
        <f t="shared" si="6"/>
        <v>0</v>
      </c>
      <c r="W72">
        <f t="shared" si="7"/>
        <v>0</v>
      </c>
      <c r="X72">
        <f t="shared" si="8"/>
        <v>0</v>
      </c>
      <c r="Y72">
        <f t="shared" si="9"/>
        <v>0</v>
      </c>
      <c r="Z72">
        <f t="shared" si="10"/>
        <v>0</v>
      </c>
      <c r="AA72">
        <f t="shared" si="11"/>
        <v>0</v>
      </c>
      <c r="AB72">
        <f t="shared" si="12"/>
        <v>0</v>
      </c>
    </row>
    <row r="73" spans="1:28" x14ac:dyDescent="0.25">
      <c r="A73">
        <v>48</v>
      </c>
      <c r="B73" t="s">
        <v>80</v>
      </c>
      <c r="C73">
        <v>2.5600000000000002E-3</v>
      </c>
      <c r="D73">
        <v>2.5000000000000001E-4</v>
      </c>
      <c r="E73">
        <v>8.0000000000000007E-5</v>
      </c>
      <c r="F73">
        <v>1.6000000000000001E-4</v>
      </c>
      <c r="G73">
        <v>2.5000000000000001E-4</v>
      </c>
      <c r="H73">
        <v>6.8000000000000005E-4</v>
      </c>
      <c r="I73">
        <v>9.3000000000000005E-4</v>
      </c>
      <c r="J73">
        <v>2.7E-4</v>
      </c>
      <c r="K73" t="s">
        <v>5</v>
      </c>
      <c r="L73">
        <f t="shared" si="13"/>
        <v>2.5600000000000002E-3</v>
      </c>
      <c r="M73">
        <f t="shared" si="15"/>
        <v>2.5000000000000001E-4</v>
      </c>
      <c r="N73">
        <f t="shared" si="16"/>
        <v>8.0000000000000007E-5</v>
      </c>
      <c r="O73">
        <f t="shared" si="17"/>
        <v>1.6000000000000001E-4</v>
      </c>
      <c r="P73">
        <f t="shared" si="18"/>
        <v>2.5000000000000001E-4</v>
      </c>
      <c r="Q73">
        <f t="shared" si="19"/>
        <v>6.8000000000000005E-4</v>
      </c>
      <c r="R73">
        <f t="shared" si="20"/>
        <v>9.3000000000000005E-4</v>
      </c>
      <c r="S73">
        <f t="shared" si="21"/>
        <v>2.7E-4</v>
      </c>
      <c r="U73">
        <f t="shared" si="14"/>
        <v>5.1188738477534962E-3</v>
      </c>
      <c r="V73">
        <f t="shared" si="6"/>
        <v>3.8384179576545765E-4</v>
      </c>
      <c r="W73">
        <f t="shared" si="7"/>
        <v>1.1299435028248594E-2</v>
      </c>
      <c r="X73">
        <f t="shared" si="8"/>
        <v>1.8779342723004702E-2</v>
      </c>
      <c r="Y73">
        <f t="shared" si="9"/>
        <v>1.9952114924181964E-2</v>
      </c>
      <c r="Z73">
        <f t="shared" si="10"/>
        <v>2.0744356314826112E-2</v>
      </c>
      <c r="AA73">
        <f t="shared" si="11"/>
        <v>1.9135802469135807E-2</v>
      </c>
      <c r="AB73">
        <f t="shared" si="12"/>
        <v>5.9236507240017569E-3</v>
      </c>
    </row>
    <row r="74" spans="1:28" x14ac:dyDescent="0.25">
      <c r="A74">
        <v>49</v>
      </c>
      <c r="B74" t="s">
        <v>81</v>
      </c>
      <c r="C74">
        <v>-9.5E-4</v>
      </c>
      <c r="D74">
        <v>-8.0000000000000007E-5</v>
      </c>
      <c r="E74">
        <v>-3.0000000000000001E-5</v>
      </c>
      <c r="F74">
        <v>-5.0000000000000002E-5</v>
      </c>
      <c r="G74">
        <v>-8.0000000000000007E-5</v>
      </c>
      <c r="H74">
        <v>-2.2000000000000001E-4</v>
      </c>
      <c r="I74">
        <v>-2.9999999999999997E-4</v>
      </c>
      <c r="J74">
        <v>-1.1E-4</v>
      </c>
      <c r="K74" t="s">
        <v>5</v>
      </c>
      <c r="L74">
        <f t="shared" si="13"/>
        <v>0</v>
      </c>
      <c r="M74">
        <f t="shared" si="15"/>
        <v>0</v>
      </c>
      <c r="N74">
        <f t="shared" si="16"/>
        <v>0</v>
      </c>
      <c r="O74">
        <f t="shared" si="17"/>
        <v>0</v>
      </c>
      <c r="P74">
        <f t="shared" si="18"/>
        <v>0</v>
      </c>
      <c r="Q74">
        <f t="shared" si="19"/>
        <v>0</v>
      </c>
      <c r="R74">
        <f t="shared" si="20"/>
        <v>0</v>
      </c>
      <c r="S74">
        <f t="shared" si="21"/>
        <v>0</v>
      </c>
      <c r="U74">
        <f t="shared" si="14"/>
        <v>0</v>
      </c>
      <c r="V74">
        <f t="shared" si="6"/>
        <v>0</v>
      </c>
      <c r="W74">
        <f t="shared" si="7"/>
        <v>0</v>
      </c>
      <c r="X74">
        <f t="shared" si="8"/>
        <v>0</v>
      </c>
      <c r="Y74">
        <f t="shared" si="9"/>
        <v>0</v>
      </c>
      <c r="Z74">
        <f t="shared" si="10"/>
        <v>0</v>
      </c>
      <c r="AA74">
        <f t="shared" si="11"/>
        <v>0</v>
      </c>
      <c r="AB74">
        <f t="shared" si="12"/>
        <v>0</v>
      </c>
    </row>
    <row r="75" spans="1:28" x14ac:dyDescent="0.25">
      <c r="A75">
        <v>50</v>
      </c>
      <c r="B75" t="s">
        <v>82</v>
      </c>
      <c r="C75">
        <v>-1.15E-3</v>
      </c>
      <c r="D75">
        <v>-5.0000000000000002E-5</v>
      </c>
      <c r="E75">
        <v>-5.0000000000000002E-5</v>
      </c>
      <c r="F75">
        <v>-8.0000000000000007E-5</v>
      </c>
      <c r="G75">
        <v>-1.1E-4</v>
      </c>
      <c r="H75">
        <v>-3.3E-4</v>
      </c>
      <c r="I75">
        <v>-3.3E-4</v>
      </c>
      <c r="J75">
        <v>-1.3999999999999999E-4</v>
      </c>
      <c r="K75" t="s">
        <v>5</v>
      </c>
      <c r="L75">
        <f t="shared" si="13"/>
        <v>0</v>
      </c>
      <c r="M75">
        <f t="shared" si="15"/>
        <v>0</v>
      </c>
      <c r="N75">
        <f t="shared" si="16"/>
        <v>0</v>
      </c>
      <c r="O75">
        <f t="shared" si="17"/>
        <v>0</v>
      </c>
      <c r="P75">
        <f t="shared" si="18"/>
        <v>0</v>
      </c>
      <c r="Q75">
        <f t="shared" si="19"/>
        <v>0</v>
      </c>
      <c r="R75">
        <f t="shared" si="20"/>
        <v>0</v>
      </c>
      <c r="S75">
        <f t="shared" si="21"/>
        <v>0</v>
      </c>
      <c r="U75">
        <f t="shared" si="14"/>
        <v>0</v>
      </c>
      <c r="V75">
        <f t="shared" si="6"/>
        <v>0</v>
      </c>
      <c r="W75">
        <f t="shared" si="7"/>
        <v>0</v>
      </c>
      <c r="X75">
        <f t="shared" si="8"/>
        <v>0</v>
      </c>
      <c r="Y75">
        <f t="shared" si="9"/>
        <v>0</v>
      </c>
      <c r="Z75">
        <f t="shared" si="10"/>
        <v>0</v>
      </c>
      <c r="AA75">
        <f t="shared" si="11"/>
        <v>0</v>
      </c>
      <c r="AB75">
        <f t="shared" si="12"/>
        <v>0</v>
      </c>
    </row>
    <row r="76" spans="1:28" x14ac:dyDescent="0.25">
      <c r="A76">
        <v>51</v>
      </c>
      <c r="B76" t="s">
        <v>83</v>
      </c>
      <c r="C76">
        <v>0</v>
      </c>
      <c r="D76">
        <v>3.0000000000000001E-5</v>
      </c>
      <c r="E76">
        <v>0</v>
      </c>
      <c r="F76">
        <v>0</v>
      </c>
      <c r="G76">
        <v>-3.0000000000000001E-5</v>
      </c>
      <c r="H76">
        <v>6.0000000000000002E-5</v>
      </c>
      <c r="I76">
        <v>5.0000000000000002E-5</v>
      </c>
      <c r="J76">
        <v>-3.0000000000000001E-5</v>
      </c>
      <c r="K76" t="s">
        <v>5</v>
      </c>
      <c r="L76">
        <f t="shared" si="13"/>
        <v>0</v>
      </c>
      <c r="M76">
        <f t="shared" si="15"/>
        <v>3.0000000000000001E-5</v>
      </c>
      <c r="N76">
        <f t="shared" si="16"/>
        <v>0</v>
      </c>
      <c r="O76">
        <f t="shared" si="17"/>
        <v>0</v>
      </c>
      <c r="P76">
        <f t="shared" si="18"/>
        <v>0</v>
      </c>
      <c r="Q76">
        <f t="shared" si="19"/>
        <v>6.0000000000000002E-5</v>
      </c>
      <c r="R76">
        <f t="shared" si="20"/>
        <v>5.0000000000000002E-5</v>
      </c>
      <c r="S76">
        <f t="shared" si="21"/>
        <v>0</v>
      </c>
      <c r="U76">
        <f t="shared" si="14"/>
        <v>0</v>
      </c>
      <c r="V76">
        <f t="shared" si="6"/>
        <v>4.6061015491854922E-5</v>
      </c>
      <c r="W76">
        <f t="shared" si="7"/>
        <v>0</v>
      </c>
      <c r="X76">
        <f t="shared" si="8"/>
        <v>0</v>
      </c>
      <c r="Y76">
        <f t="shared" si="9"/>
        <v>0</v>
      </c>
      <c r="Z76">
        <f t="shared" si="10"/>
        <v>1.830384380719951E-3</v>
      </c>
      <c r="AA76">
        <f t="shared" si="11"/>
        <v>1.0288065843621402E-3</v>
      </c>
      <c r="AB76">
        <f t="shared" si="12"/>
        <v>0</v>
      </c>
    </row>
    <row r="77" spans="1:28" x14ac:dyDescent="0.25">
      <c r="A77">
        <v>52</v>
      </c>
      <c r="B77" t="s">
        <v>84</v>
      </c>
      <c r="C77">
        <v>2.7E-4</v>
      </c>
      <c r="D77">
        <v>3.0000000000000001E-5</v>
      </c>
      <c r="E77">
        <v>3.0000000000000001E-5</v>
      </c>
      <c r="F77">
        <v>3.0000000000000001E-5</v>
      </c>
      <c r="G77">
        <v>5.0000000000000002E-5</v>
      </c>
      <c r="H77">
        <v>8.0000000000000007E-5</v>
      </c>
      <c r="I77">
        <v>1.3999999999999999E-4</v>
      </c>
      <c r="J77">
        <v>3.0000000000000001E-5</v>
      </c>
      <c r="K77" t="s">
        <v>5</v>
      </c>
      <c r="L77">
        <f t="shared" si="13"/>
        <v>2.7E-4</v>
      </c>
      <c r="M77">
        <f t="shared" si="15"/>
        <v>3.0000000000000001E-5</v>
      </c>
      <c r="N77">
        <f t="shared" si="16"/>
        <v>3.0000000000000001E-5</v>
      </c>
      <c r="O77">
        <f t="shared" si="17"/>
        <v>3.0000000000000001E-5</v>
      </c>
      <c r="P77">
        <f t="shared" si="18"/>
        <v>5.0000000000000002E-5</v>
      </c>
      <c r="Q77">
        <f t="shared" si="19"/>
        <v>8.0000000000000007E-5</v>
      </c>
      <c r="R77">
        <f t="shared" si="20"/>
        <v>1.3999999999999999E-4</v>
      </c>
      <c r="S77">
        <f t="shared" si="21"/>
        <v>3.0000000000000001E-5</v>
      </c>
      <c r="U77">
        <f t="shared" si="14"/>
        <v>5.3988122613025154E-4</v>
      </c>
      <c r="V77">
        <f t="shared" si="6"/>
        <v>4.6061015491854922E-5</v>
      </c>
      <c r="W77">
        <f t="shared" si="7"/>
        <v>4.2372881355932229E-3</v>
      </c>
      <c r="X77">
        <f t="shared" si="8"/>
        <v>3.5211267605633812E-3</v>
      </c>
      <c r="Y77">
        <f t="shared" si="9"/>
        <v>3.9904229848363934E-3</v>
      </c>
      <c r="Z77">
        <f t="shared" si="10"/>
        <v>2.4405125076266015E-3</v>
      </c>
      <c r="AA77">
        <f t="shared" si="11"/>
        <v>2.8806584362139919E-3</v>
      </c>
      <c r="AB77">
        <f t="shared" si="12"/>
        <v>6.5818341377797294E-4</v>
      </c>
    </row>
    <row r="78" spans="1:28" x14ac:dyDescent="0.25">
      <c r="A78">
        <v>53</v>
      </c>
      <c r="B78" t="s">
        <v>85</v>
      </c>
      <c r="C78">
        <v>-9.3000000000000005E-4</v>
      </c>
      <c r="D78">
        <v>-3.0000000000000001E-5</v>
      </c>
      <c r="E78">
        <v>-5.0000000000000002E-5</v>
      </c>
      <c r="F78">
        <v>-5.0000000000000002E-5</v>
      </c>
      <c r="G78">
        <v>-1.1E-4</v>
      </c>
      <c r="H78">
        <v>-2.5000000000000001E-4</v>
      </c>
      <c r="I78">
        <v>-2.7E-4</v>
      </c>
      <c r="J78">
        <v>-1.1E-4</v>
      </c>
      <c r="K78" t="s">
        <v>5</v>
      </c>
      <c r="L78">
        <f t="shared" si="13"/>
        <v>0</v>
      </c>
      <c r="M78">
        <f t="shared" si="15"/>
        <v>0</v>
      </c>
      <c r="N78">
        <f t="shared" si="16"/>
        <v>0</v>
      </c>
      <c r="O78">
        <f t="shared" si="17"/>
        <v>0</v>
      </c>
      <c r="P78">
        <f t="shared" si="18"/>
        <v>0</v>
      </c>
      <c r="Q78">
        <f t="shared" si="19"/>
        <v>0</v>
      </c>
      <c r="R78">
        <f t="shared" si="20"/>
        <v>0</v>
      </c>
      <c r="S78">
        <f t="shared" si="21"/>
        <v>0</v>
      </c>
      <c r="U78">
        <f t="shared" si="14"/>
        <v>0</v>
      </c>
      <c r="V78">
        <f t="shared" si="6"/>
        <v>0</v>
      </c>
      <c r="W78">
        <f t="shared" si="7"/>
        <v>0</v>
      </c>
      <c r="X78">
        <f t="shared" si="8"/>
        <v>0</v>
      </c>
      <c r="Y78">
        <f t="shared" si="9"/>
        <v>0</v>
      </c>
      <c r="Z78">
        <f t="shared" si="10"/>
        <v>0</v>
      </c>
      <c r="AA78">
        <f t="shared" si="11"/>
        <v>0</v>
      </c>
      <c r="AB78">
        <f t="shared" si="12"/>
        <v>0</v>
      </c>
    </row>
    <row r="79" spans="1:28" x14ac:dyDescent="0.25">
      <c r="A79">
        <v>54</v>
      </c>
      <c r="B79" t="s">
        <v>86</v>
      </c>
      <c r="C79">
        <v>4.0999999999999999E-4</v>
      </c>
      <c r="D79">
        <v>1.3999999999999999E-4</v>
      </c>
      <c r="E79">
        <v>-3.0000000000000001E-5</v>
      </c>
      <c r="F79">
        <v>3.0000000000000001E-5</v>
      </c>
      <c r="G79">
        <v>-3.0000000000000001E-5</v>
      </c>
      <c r="H79">
        <v>2.5000000000000001E-4</v>
      </c>
      <c r="I79">
        <v>2.2000000000000001E-4</v>
      </c>
      <c r="J79">
        <v>3.0000000000000001E-5</v>
      </c>
      <c r="K79" t="s">
        <v>5</v>
      </c>
      <c r="L79">
        <f t="shared" si="13"/>
        <v>4.0999999999999999E-4</v>
      </c>
      <c r="M79">
        <f t="shared" si="15"/>
        <v>1.3999999999999999E-4</v>
      </c>
      <c r="N79">
        <f t="shared" si="16"/>
        <v>0</v>
      </c>
      <c r="O79">
        <f t="shared" si="17"/>
        <v>3.0000000000000001E-5</v>
      </c>
      <c r="P79">
        <f t="shared" si="18"/>
        <v>0</v>
      </c>
      <c r="Q79">
        <f t="shared" si="19"/>
        <v>2.5000000000000001E-4</v>
      </c>
      <c r="R79">
        <f t="shared" si="20"/>
        <v>2.2000000000000001E-4</v>
      </c>
      <c r="S79">
        <f t="shared" si="21"/>
        <v>3.0000000000000001E-5</v>
      </c>
      <c r="U79">
        <f t="shared" si="14"/>
        <v>8.1981963967927077E-4</v>
      </c>
      <c r="V79">
        <f t="shared" si="6"/>
        <v>2.1495140562865627E-4</v>
      </c>
      <c r="W79">
        <f t="shared" si="7"/>
        <v>0</v>
      </c>
      <c r="X79">
        <f t="shared" si="8"/>
        <v>3.5211267605633812E-3</v>
      </c>
      <c r="Y79">
        <f t="shared" si="9"/>
        <v>0</v>
      </c>
      <c r="Z79">
        <f t="shared" si="10"/>
        <v>7.626601586333129E-3</v>
      </c>
      <c r="AA79">
        <f t="shared" si="11"/>
        <v>4.5267489711934171E-3</v>
      </c>
      <c r="AB79">
        <f t="shared" si="12"/>
        <v>6.5818341377797294E-4</v>
      </c>
    </row>
    <row r="80" spans="1:28" x14ac:dyDescent="0.25">
      <c r="A80">
        <v>55</v>
      </c>
      <c r="B80" t="s">
        <v>87</v>
      </c>
      <c r="C80">
        <v>9.3000000000000005E-4</v>
      </c>
      <c r="D80">
        <v>1.3999999999999999E-4</v>
      </c>
      <c r="E80">
        <v>-3.0000000000000001E-5</v>
      </c>
      <c r="F80">
        <v>3.0000000000000001E-5</v>
      </c>
      <c r="G80">
        <v>3.0000000000000001E-5</v>
      </c>
      <c r="H80">
        <v>1.6000000000000001E-4</v>
      </c>
      <c r="I80">
        <v>1.6000000000000001E-4</v>
      </c>
      <c r="J80">
        <v>0</v>
      </c>
      <c r="K80" t="s">
        <v>5</v>
      </c>
      <c r="L80">
        <f t="shared" si="13"/>
        <v>9.3000000000000005E-4</v>
      </c>
      <c r="M80">
        <f t="shared" si="15"/>
        <v>1.3999999999999999E-4</v>
      </c>
      <c r="N80">
        <f t="shared" si="16"/>
        <v>0</v>
      </c>
      <c r="O80">
        <f t="shared" si="17"/>
        <v>3.0000000000000001E-5</v>
      </c>
      <c r="P80">
        <f t="shared" si="18"/>
        <v>3.0000000000000001E-5</v>
      </c>
      <c r="Q80">
        <f t="shared" si="19"/>
        <v>1.6000000000000001E-4</v>
      </c>
      <c r="R80">
        <f t="shared" si="20"/>
        <v>1.6000000000000001E-4</v>
      </c>
      <c r="S80">
        <f t="shared" si="21"/>
        <v>0</v>
      </c>
      <c r="U80">
        <f t="shared" si="14"/>
        <v>1.8595908900041998E-3</v>
      </c>
      <c r="V80">
        <f t="shared" si="6"/>
        <v>2.1495140562865627E-4</v>
      </c>
      <c r="W80">
        <f t="shared" si="7"/>
        <v>0</v>
      </c>
      <c r="X80">
        <f t="shared" si="8"/>
        <v>3.5211267605633812E-3</v>
      </c>
      <c r="Y80">
        <f t="shared" si="9"/>
        <v>2.3942537909018356E-3</v>
      </c>
      <c r="Z80">
        <f t="shared" si="10"/>
        <v>4.881025015253203E-3</v>
      </c>
      <c r="AA80">
        <f t="shared" si="11"/>
        <v>3.2921810699588485E-3</v>
      </c>
      <c r="AB80">
        <f t="shared" si="12"/>
        <v>0</v>
      </c>
    </row>
    <row r="81" spans="1:28" x14ac:dyDescent="0.25">
      <c r="A81">
        <v>56</v>
      </c>
      <c r="B81" t="s">
        <v>88</v>
      </c>
      <c r="C81">
        <v>3.5E-4</v>
      </c>
      <c r="D81">
        <v>1.1E-4</v>
      </c>
      <c r="E81">
        <v>-3.0000000000000001E-5</v>
      </c>
      <c r="F81">
        <v>3.0000000000000001E-5</v>
      </c>
      <c r="G81">
        <v>5.0000000000000002E-5</v>
      </c>
      <c r="H81">
        <v>1.1E-4</v>
      </c>
      <c r="I81">
        <v>-3.0000000000000001E-5</v>
      </c>
      <c r="J81">
        <v>0</v>
      </c>
      <c r="K81" t="s">
        <v>5</v>
      </c>
      <c r="L81">
        <f t="shared" si="13"/>
        <v>3.5E-4</v>
      </c>
      <c r="M81">
        <f t="shared" si="15"/>
        <v>1.1E-4</v>
      </c>
      <c r="N81">
        <f t="shared" si="16"/>
        <v>0</v>
      </c>
      <c r="O81">
        <f t="shared" si="17"/>
        <v>3.0000000000000001E-5</v>
      </c>
      <c r="P81">
        <f t="shared" si="18"/>
        <v>5.0000000000000002E-5</v>
      </c>
      <c r="Q81">
        <f t="shared" si="19"/>
        <v>1.1E-4</v>
      </c>
      <c r="R81">
        <f t="shared" si="20"/>
        <v>0</v>
      </c>
      <c r="S81">
        <f t="shared" si="21"/>
        <v>0</v>
      </c>
      <c r="U81">
        <f t="shared" si="14"/>
        <v>6.9984603387254827E-4</v>
      </c>
      <c r="V81">
        <f t="shared" si="6"/>
        <v>1.6889039013680138E-4</v>
      </c>
      <c r="W81">
        <f t="shared" si="7"/>
        <v>0</v>
      </c>
      <c r="X81">
        <f t="shared" si="8"/>
        <v>3.5211267605633812E-3</v>
      </c>
      <c r="Y81">
        <f t="shared" si="9"/>
        <v>3.9904229848363934E-3</v>
      </c>
      <c r="Z81">
        <f t="shared" si="10"/>
        <v>3.3557046979865771E-3</v>
      </c>
      <c r="AA81">
        <f t="shared" si="11"/>
        <v>0</v>
      </c>
      <c r="AB81">
        <f t="shared" si="12"/>
        <v>0</v>
      </c>
    </row>
    <row r="82" spans="1:28" x14ac:dyDescent="0.25">
      <c r="A82">
        <v>57</v>
      </c>
      <c r="B82" t="s">
        <v>89</v>
      </c>
      <c r="C82">
        <v>0</v>
      </c>
      <c r="D82">
        <v>2.7E-4</v>
      </c>
      <c r="E82">
        <v>-1.1E-4</v>
      </c>
      <c r="F82">
        <v>3.0000000000000001E-5</v>
      </c>
      <c r="G82">
        <v>-1.1E-4</v>
      </c>
      <c r="H82">
        <v>-3.0000000000000001E-5</v>
      </c>
      <c r="I82">
        <v>-8.0000000000000007E-5</v>
      </c>
      <c r="J82">
        <v>-1.1E-4</v>
      </c>
      <c r="K82" t="s">
        <v>5</v>
      </c>
      <c r="L82">
        <f t="shared" si="13"/>
        <v>0</v>
      </c>
      <c r="M82">
        <f t="shared" si="15"/>
        <v>2.7E-4</v>
      </c>
      <c r="N82">
        <f t="shared" si="16"/>
        <v>0</v>
      </c>
      <c r="O82">
        <f t="shared" si="17"/>
        <v>3.0000000000000001E-5</v>
      </c>
      <c r="P82">
        <f t="shared" si="18"/>
        <v>0</v>
      </c>
      <c r="Q82">
        <f t="shared" si="19"/>
        <v>0</v>
      </c>
      <c r="R82">
        <f t="shared" si="20"/>
        <v>0</v>
      </c>
      <c r="S82">
        <f t="shared" si="21"/>
        <v>0</v>
      </c>
      <c r="U82">
        <f t="shared" si="14"/>
        <v>0</v>
      </c>
      <c r="V82">
        <f t="shared" si="6"/>
        <v>4.1454913942669426E-4</v>
      </c>
      <c r="W82">
        <f t="shared" si="7"/>
        <v>0</v>
      </c>
      <c r="X82">
        <f t="shared" si="8"/>
        <v>3.5211267605633812E-3</v>
      </c>
      <c r="Y82">
        <f t="shared" si="9"/>
        <v>0</v>
      </c>
      <c r="Z82">
        <f t="shared" si="10"/>
        <v>0</v>
      </c>
      <c r="AA82">
        <f t="shared" si="11"/>
        <v>0</v>
      </c>
      <c r="AB82">
        <f t="shared" si="12"/>
        <v>0</v>
      </c>
    </row>
    <row r="83" spans="1:28" x14ac:dyDescent="0.25">
      <c r="A83">
        <v>58</v>
      </c>
      <c r="B83" t="s">
        <v>90</v>
      </c>
      <c r="C83">
        <v>1.6100000000000001E-3</v>
      </c>
      <c r="D83">
        <v>4.6000000000000001E-4</v>
      </c>
      <c r="E83">
        <v>0</v>
      </c>
      <c r="F83">
        <v>1.3999999999999999E-4</v>
      </c>
      <c r="G83">
        <v>1.1E-4</v>
      </c>
      <c r="H83">
        <v>4.6000000000000001E-4</v>
      </c>
      <c r="I83">
        <v>5.6999999999999998E-4</v>
      </c>
      <c r="J83">
        <v>8.0000000000000007E-5</v>
      </c>
      <c r="K83" t="s">
        <v>5</v>
      </c>
      <c r="L83">
        <f t="shared" si="13"/>
        <v>1.6100000000000001E-3</v>
      </c>
      <c r="M83">
        <f t="shared" si="15"/>
        <v>4.6000000000000001E-4</v>
      </c>
      <c r="N83">
        <f t="shared" si="16"/>
        <v>0</v>
      </c>
      <c r="O83">
        <f t="shared" si="17"/>
        <v>1.3999999999999999E-4</v>
      </c>
      <c r="P83">
        <f t="shared" si="18"/>
        <v>1.1E-4</v>
      </c>
      <c r="Q83">
        <f t="shared" si="19"/>
        <v>4.6000000000000001E-4</v>
      </c>
      <c r="R83">
        <f t="shared" si="20"/>
        <v>5.6999999999999998E-4</v>
      </c>
      <c r="S83">
        <f t="shared" si="21"/>
        <v>8.0000000000000007E-5</v>
      </c>
      <c r="U83">
        <f t="shared" si="14"/>
        <v>3.2192917558137224E-3</v>
      </c>
      <c r="V83">
        <f t="shared" si="6"/>
        <v>7.0626890420844208E-4</v>
      </c>
      <c r="W83">
        <f t="shared" si="7"/>
        <v>0</v>
      </c>
      <c r="X83">
        <f t="shared" si="8"/>
        <v>1.6431924882629109E-2</v>
      </c>
      <c r="Y83">
        <f t="shared" si="9"/>
        <v>8.7789305666400638E-3</v>
      </c>
      <c r="Z83">
        <f t="shared" si="10"/>
        <v>1.4032946918852958E-2</v>
      </c>
      <c r="AA83">
        <f t="shared" si="11"/>
        <v>1.1728395061728398E-2</v>
      </c>
      <c r="AB83">
        <f t="shared" si="12"/>
        <v>1.7551557700745948E-3</v>
      </c>
    </row>
    <row r="84" spans="1:28" x14ac:dyDescent="0.25">
      <c r="A84">
        <v>59</v>
      </c>
      <c r="B84" t="s">
        <v>91</v>
      </c>
      <c r="C84">
        <v>-4.0999999999999999E-4</v>
      </c>
      <c r="D84">
        <v>3.0000000000000001E-5</v>
      </c>
      <c r="E84">
        <v>0</v>
      </c>
      <c r="F84">
        <v>-3.0000000000000001E-5</v>
      </c>
      <c r="G84">
        <v>-8.0000000000000007E-5</v>
      </c>
      <c r="H84">
        <v>-1.1E-4</v>
      </c>
      <c r="I84">
        <v>-1.9000000000000001E-4</v>
      </c>
      <c r="J84">
        <v>-8.0000000000000007E-5</v>
      </c>
      <c r="K84" t="s">
        <v>5</v>
      </c>
      <c r="L84">
        <f t="shared" si="13"/>
        <v>0</v>
      </c>
      <c r="M84">
        <f t="shared" si="15"/>
        <v>3.0000000000000001E-5</v>
      </c>
      <c r="N84">
        <f t="shared" si="16"/>
        <v>0</v>
      </c>
      <c r="O84">
        <f t="shared" si="17"/>
        <v>0</v>
      </c>
      <c r="P84">
        <f t="shared" si="18"/>
        <v>0</v>
      </c>
      <c r="Q84">
        <f t="shared" si="19"/>
        <v>0</v>
      </c>
      <c r="R84">
        <f t="shared" si="20"/>
        <v>0</v>
      </c>
      <c r="S84">
        <f t="shared" si="21"/>
        <v>0</v>
      </c>
      <c r="U84">
        <f t="shared" si="14"/>
        <v>0</v>
      </c>
      <c r="V84">
        <f t="shared" si="6"/>
        <v>4.6061015491854922E-5</v>
      </c>
      <c r="W84">
        <f t="shared" si="7"/>
        <v>0</v>
      </c>
      <c r="X84">
        <f t="shared" si="8"/>
        <v>0</v>
      </c>
      <c r="Y84">
        <f t="shared" si="9"/>
        <v>0</v>
      </c>
      <c r="Z84">
        <f t="shared" si="10"/>
        <v>0</v>
      </c>
      <c r="AA84">
        <f t="shared" si="11"/>
        <v>0</v>
      </c>
      <c r="AB84">
        <f t="shared" si="12"/>
        <v>0</v>
      </c>
    </row>
    <row r="85" spans="1:28" x14ac:dyDescent="0.25">
      <c r="A85">
        <v>60</v>
      </c>
      <c r="B85" t="s">
        <v>92</v>
      </c>
      <c r="C85">
        <v>7.1000000000000002E-4</v>
      </c>
      <c r="D85">
        <v>2.2000000000000001E-4</v>
      </c>
      <c r="E85">
        <v>0</v>
      </c>
      <c r="F85">
        <v>8.0000000000000007E-5</v>
      </c>
      <c r="G85">
        <v>5.0000000000000002E-5</v>
      </c>
      <c r="H85">
        <v>2.5000000000000001E-4</v>
      </c>
      <c r="I85">
        <v>2.7E-4</v>
      </c>
      <c r="J85">
        <v>3.0000000000000001E-5</v>
      </c>
      <c r="K85" t="s">
        <v>5</v>
      </c>
      <c r="L85">
        <f t="shared" si="13"/>
        <v>7.1000000000000002E-4</v>
      </c>
      <c r="M85">
        <f t="shared" si="15"/>
        <v>2.2000000000000001E-4</v>
      </c>
      <c r="N85">
        <f t="shared" si="16"/>
        <v>0</v>
      </c>
      <c r="O85">
        <f t="shared" si="17"/>
        <v>8.0000000000000007E-5</v>
      </c>
      <c r="P85">
        <f t="shared" si="18"/>
        <v>5.0000000000000002E-5</v>
      </c>
      <c r="Q85">
        <f t="shared" si="19"/>
        <v>2.5000000000000001E-4</v>
      </c>
      <c r="R85">
        <f t="shared" si="20"/>
        <v>2.7E-4</v>
      </c>
      <c r="S85">
        <f t="shared" si="21"/>
        <v>3.0000000000000001E-5</v>
      </c>
      <c r="U85">
        <f t="shared" si="14"/>
        <v>1.4196876687128837E-3</v>
      </c>
      <c r="V85">
        <f t="shared" si="6"/>
        <v>3.3778078027360276E-4</v>
      </c>
      <c r="W85">
        <f t="shared" si="7"/>
        <v>0</v>
      </c>
      <c r="X85">
        <f t="shared" si="8"/>
        <v>9.3896713615023511E-3</v>
      </c>
      <c r="Y85">
        <f t="shared" si="9"/>
        <v>3.9904229848363934E-3</v>
      </c>
      <c r="Z85">
        <f t="shared" si="10"/>
        <v>7.626601586333129E-3</v>
      </c>
      <c r="AA85">
        <f t="shared" si="11"/>
        <v>5.5555555555555566E-3</v>
      </c>
      <c r="AB85">
        <f t="shared" si="12"/>
        <v>6.5818341377797294E-4</v>
      </c>
    </row>
    <row r="86" spans="1:28" x14ac:dyDescent="0.25">
      <c r="A86">
        <v>61</v>
      </c>
      <c r="B86" t="s">
        <v>93</v>
      </c>
      <c r="C86">
        <v>-4.6000000000000001E-4</v>
      </c>
      <c r="D86">
        <v>1.1E-4</v>
      </c>
      <c r="E86">
        <v>-3.0000000000000001E-5</v>
      </c>
      <c r="F86">
        <v>-5.0000000000000002E-5</v>
      </c>
      <c r="G86">
        <v>-6.0000000000000002E-5</v>
      </c>
      <c r="H86">
        <v>-1.6000000000000001E-4</v>
      </c>
      <c r="I86">
        <v>-2.5000000000000001E-4</v>
      </c>
      <c r="J86">
        <v>-8.0000000000000007E-5</v>
      </c>
      <c r="K86" t="s">
        <v>5</v>
      </c>
      <c r="L86">
        <f t="shared" si="13"/>
        <v>0</v>
      </c>
      <c r="M86">
        <f t="shared" si="15"/>
        <v>1.1E-4</v>
      </c>
      <c r="N86">
        <f t="shared" si="16"/>
        <v>0</v>
      </c>
      <c r="O86">
        <f t="shared" si="17"/>
        <v>0</v>
      </c>
      <c r="P86">
        <f t="shared" si="18"/>
        <v>0</v>
      </c>
      <c r="Q86">
        <f t="shared" si="19"/>
        <v>0</v>
      </c>
      <c r="R86">
        <f t="shared" si="20"/>
        <v>0</v>
      </c>
      <c r="S86">
        <f t="shared" si="21"/>
        <v>0</v>
      </c>
      <c r="U86">
        <f t="shared" si="14"/>
        <v>0</v>
      </c>
      <c r="V86">
        <f t="shared" si="6"/>
        <v>1.6889039013680138E-4</v>
      </c>
      <c r="W86">
        <f t="shared" si="7"/>
        <v>0</v>
      </c>
      <c r="X86">
        <f t="shared" si="8"/>
        <v>0</v>
      </c>
      <c r="Y86">
        <f t="shared" si="9"/>
        <v>0</v>
      </c>
      <c r="Z86">
        <f t="shared" si="10"/>
        <v>0</v>
      </c>
      <c r="AA86">
        <f t="shared" si="11"/>
        <v>0</v>
      </c>
      <c r="AB86">
        <f t="shared" si="12"/>
        <v>0</v>
      </c>
    </row>
    <row r="87" spans="1:28" x14ac:dyDescent="0.25">
      <c r="A87">
        <v>62</v>
      </c>
      <c r="B87" t="s">
        <v>94</v>
      </c>
      <c r="C87">
        <v>-3.8000000000000002E-4</v>
      </c>
      <c r="D87">
        <v>8.0000000000000007E-5</v>
      </c>
      <c r="E87">
        <v>-5.0000000000000002E-5</v>
      </c>
      <c r="F87">
        <v>0</v>
      </c>
      <c r="G87">
        <v>-8.0000000000000007E-5</v>
      </c>
      <c r="H87">
        <v>-1.1E-4</v>
      </c>
      <c r="I87">
        <v>-1.9000000000000001E-4</v>
      </c>
      <c r="J87">
        <v>-8.0000000000000007E-5</v>
      </c>
      <c r="K87" t="s">
        <v>5</v>
      </c>
      <c r="L87">
        <f t="shared" si="13"/>
        <v>0</v>
      </c>
      <c r="M87">
        <f t="shared" si="15"/>
        <v>8.0000000000000007E-5</v>
      </c>
      <c r="N87">
        <f t="shared" si="16"/>
        <v>0</v>
      </c>
      <c r="O87">
        <f t="shared" si="17"/>
        <v>0</v>
      </c>
      <c r="P87">
        <f t="shared" si="18"/>
        <v>0</v>
      </c>
      <c r="Q87">
        <f t="shared" si="19"/>
        <v>0</v>
      </c>
      <c r="R87">
        <f t="shared" si="20"/>
        <v>0</v>
      </c>
      <c r="S87">
        <f t="shared" si="21"/>
        <v>0</v>
      </c>
      <c r="U87">
        <f t="shared" si="14"/>
        <v>0</v>
      </c>
      <c r="V87">
        <f t="shared" si="6"/>
        <v>1.2282937464494647E-4</v>
      </c>
      <c r="W87">
        <f t="shared" si="7"/>
        <v>0</v>
      </c>
      <c r="X87">
        <f t="shared" si="8"/>
        <v>0</v>
      </c>
      <c r="Y87">
        <f t="shared" si="9"/>
        <v>0</v>
      </c>
      <c r="Z87">
        <f t="shared" si="10"/>
        <v>0</v>
      </c>
      <c r="AA87">
        <f t="shared" si="11"/>
        <v>0</v>
      </c>
      <c r="AB87">
        <f t="shared" si="12"/>
        <v>0</v>
      </c>
    </row>
    <row r="88" spans="1:28" x14ac:dyDescent="0.25">
      <c r="A88">
        <v>63</v>
      </c>
      <c r="B88" t="s">
        <v>95</v>
      </c>
      <c r="C88">
        <v>-1.1E-4</v>
      </c>
      <c r="D88">
        <v>1.8550000000000001E-2</v>
      </c>
      <c r="E88">
        <v>1.6000000000000001E-4</v>
      </c>
      <c r="F88">
        <v>8.0000000000000007E-5</v>
      </c>
      <c r="G88">
        <v>1.1E-4</v>
      </c>
      <c r="H88">
        <v>8.0000000000000007E-5</v>
      </c>
      <c r="I88">
        <v>-8.0000000000000007E-5</v>
      </c>
      <c r="J88">
        <v>-5.0000000000000002E-5</v>
      </c>
      <c r="K88" t="s">
        <v>5</v>
      </c>
      <c r="L88">
        <f t="shared" si="13"/>
        <v>0</v>
      </c>
      <c r="M88">
        <f t="shared" si="15"/>
        <v>1.8550000000000001E-2</v>
      </c>
      <c r="N88">
        <f t="shared" si="16"/>
        <v>1.6000000000000001E-4</v>
      </c>
      <c r="O88">
        <f t="shared" si="17"/>
        <v>8.0000000000000007E-5</v>
      </c>
      <c r="P88">
        <f t="shared" si="18"/>
        <v>1.1E-4</v>
      </c>
      <c r="Q88">
        <f t="shared" si="19"/>
        <v>8.0000000000000007E-5</v>
      </c>
      <c r="R88">
        <f t="shared" si="20"/>
        <v>0</v>
      </c>
      <c r="S88">
        <f t="shared" si="21"/>
        <v>0</v>
      </c>
      <c r="U88">
        <f t="shared" si="14"/>
        <v>0</v>
      </c>
      <c r="V88">
        <f t="shared" si="6"/>
        <v>2.8481061245796961E-2</v>
      </c>
      <c r="W88">
        <f t="shared" si="7"/>
        <v>2.2598870056497189E-2</v>
      </c>
      <c r="X88">
        <f t="shared" si="8"/>
        <v>9.3896713615023511E-3</v>
      </c>
      <c r="Y88">
        <f t="shared" si="9"/>
        <v>8.7789305666400638E-3</v>
      </c>
      <c r="Z88">
        <f t="shared" si="10"/>
        <v>2.4405125076266015E-3</v>
      </c>
      <c r="AA88">
        <f t="shared" si="11"/>
        <v>0</v>
      </c>
      <c r="AB88">
        <f t="shared" si="12"/>
        <v>0</v>
      </c>
    </row>
    <row r="89" spans="1:28" x14ac:dyDescent="0.25">
      <c r="A89">
        <v>64</v>
      </c>
      <c r="B89" t="s">
        <v>96</v>
      </c>
      <c r="C89">
        <v>6.3000000000000003E-4</v>
      </c>
      <c r="D89">
        <v>5.1799999999999997E-3</v>
      </c>
      <c r="E89">
        <v>1.1E-4</v>
      </c>
      <c r="F89">
        <v>8.0000000000000007E-5</v>
      </c>
      <c r="G89">
        <v>1.1E-4</v>
      </c>
      <c r="H89">
        <v>2.5000000000000001E-4</v>
      </c>
      <c r="I89">
        <v>1.9000000000000001E-4</v>
      </c>
      <c r="J89">
        <v>5.0000000000000002E-5</v>
      </c>
      <c r="K89" t="s">
        <v>5</v>
      </c>
      <c r="L89">
        <f t="shared" si="13"/>
        <v>6.3000000000000003E-4</v>
      </c>
      <c r="M89">
        <f t="shared" si="15"/>
        <v>5.1799999999999997E-3</v>
      </c>
      <c r="N89">
        <f t="shared" si="16"/>
        <v>1.1E-4</v>
      </c>
      <c r="O89">
        <f t="shared" si="17"/>
        <v>8.0000000000000007E-5</v>
      </c>
      <c r="P89">
        <f t="shared" si="18"/>
        <v>1.1E-4</v>
      </c>
      <c r="Q89">
        <f t="shared" si="19"/>
        <v>2.5000000000000001E-4</v>
      </c>
      <c r="R89">
        <f t="shared" si="20"/>
        <v>1.9000000000000001E-4</v>
      </c>
      <c r="S89">
        <f t="shared" si="21"/>
        <v>5.0000000000000002E-5</v>
      </c>
      <c r="U89">
        <f t="shared" si="14"/>
        <v>1.2597228609705869E-3</v>
      </c>
      <c r="V89">
        <f t="shared" ref="V89:V152" si="22">M89/M$21</f>
        <v>7.9532020082602826E-3</v>
      </c>
      <c r="W89">
        <f t="shared" ref="W89:W152" si="23">N89/N$21</f>
        <v>1.5536723163841817E-2</v>
      </c>
      <c r="X89">
        <f t="shared" ref="X89:X152" si="24">O89/O$21</f>
        <v>9.3896713615023511E-3</v>
      </c>
      <c r="Y89">
        <f t="shared" ref="Y89:Y152" si="25">P89/P$21</f>
        <v>8.7789305666400638E-3</v>
      </c>
      <c r="Z89">
        <f t="shared" ref="Z89:Z152" si="26">Q89/Q$21</f>
        <v>7.626601586333129E-3</v>
      </c>
      <c r="AA89">
        <f t="shared" ref="AA89:AA152" si="27">R89/R$21</f>
        <v>3.9094650205761328E-3</v>
      </c>
      <c r="AB89">
        <f t="shared" ref="AB89:AB152" si="28">S89/S$21</f>
        <v>1.0969723562966216E-3</v>
      </c>
    </row>
    <row r="90" spans="1:28" x14ac:dyDescent="0.25">
      <c r="A90">
        <v>65</v>
      </c>
      <c r="B90" t="s">
        <v>97</v>
      </c>
      <c r="C90">
        <v>-2.2000000000000001E-4</v>
      </c>
      <c r="D90">
        <v>5.3440000000000001E-2</v>
      </c>
      <c r="E90">
        <v>4.8999999999999998E-4</v>
      </c>
      <c r="F90">
        <v>1.1E-4</v>
      </c>
      <c r="G90">
        <v>-3.0000000000000001E-5</v>
      </c>
      <c r="H90">
        <v>-2.2000000000000001E-4</v>
      </c>
      <c r="I90">
        <v>-3.3E-4</v>
      </c>
      <c r="J90">
        <v>-1.1E-4</v>
      </c>
      <c r="K90" t="s">
        <v>5</v>
      </c>
      <c r="L90">
        <f t="shared" ref="L90:L153" si="29">IF(C90&gt;0,C90,0)</f>
        <v>0</v>
      </c>
      <c r="M90">
        <f t="shared" si="15"/>
        <v>5.3440000000000001E-2</v>
      </c>
      <c r="N90">
        <f t="shared" si="16"/>
        <v>4.8999999999999998E-4</v>
      </c>
      <c r="O90">
        <f t="shared" si="17"/>
        <v>1.1E-4</v>
      </c>
      <c r="P90">
        <f t="shared" si="18"/>
        <v>0</v>
      </c>
      <c r="Q90">
        <f t="shared" si="19"/>
        <v>0</v>
      </c>
      <c r="R90">
        <f t="shared" si="20"/>
        <v>0</v>
      </c>
      <c r="S90">
        <f t="shared" si="21"/>
        <v>0</v>
      </c>
      <c r="U90">
        <f t="shared" ref="U90:U153" si="30">L90/L$21</f>
        <v>0</v>
      </c>
      <c r="V90">
        <f t="shared" si="22"/>
        <v>8.2050022262824235E-2</v>
      </c>
      <c r="W90">
        <f t="shared" si="23"/>
        <v>6.9209039548022641E-2</v>
      </c>
      <c r="X90">
        <f t="shared" si="24"/>
        <v>1.2910798122065732E-2</v>
      </c>
      <c r="Y90">
        <f t="shared" si="25"/>
        <v>0</v>
      </c>
      <c r="Z90">
        <f t="shared" si="26"/>
        <v>0</v>
      </c>
      <c r="AA90">
        <f t="shared" si="27"/>
        <v>0</v>
      </c>
      <c r="AB90">
        <f t="shared" si="28"/>
        <v>0</v>
      </c>
    </row>
    <row r="91" spans="1:28" x14ac:dyDescent="0.25">
      <c r="A91">
        <v>66</v>
      </c>
      <c r="B91" t="s">
        <v>98</v>
      </c>
      <c r="C91">
        <v>4.5879999999999997E-2</v>
      </c>
      <c r="D91">
        <v>5.7009999999999998E-2</v>
      </c>
      <c r="E91">
        <v>5.5000000000000003E-4</v>
      </c>
      <c r="F91">
        <v>1.3999999999999999E-4</v>
      </c>
      <c r="G91">
        <v>0</v>
      </c>
      <c r="H91">
        <v>1.1E-4</v>
      </c>
      <c r="I91">
        <v>8.0000000000000007E-5</v>
      </c>
      <c r="J91">
        <v>0</v>
      </c>
      <c r="K91" t="s">
        <v>5</v>
      </c>
      <c r="L91">
        <f t="shared" si="29"/>
        <v>4.5879999999999997E-2</v>
      </c>
      <c r="M91">
        <f t="shared" si="15"/>
        <v>5.7009999999999998E-2</v>
      </c>
      <c r="N91">
        <f t="shared" si="16"/>
        <v>5.5000000000000003E-4</v>
      </c>
      <c r="O91">
        <f t="shared" si="17"/>
        <v>1.3999999999999999E-4</v>
      </c>
      <c r="P91">
        <f t="shared" si="18"/>
        <v>0</v>
      </c>
      <c r="Q91">
        <f t="shared" si="19"/>
        <v>1.1E-4</v>
      </c>
      <c r="R91">
        <f t="shared" si="20"/>
        <v>8.0000000000000007E-5</v>
      </c>
      <c r="S91">
        <f t="shared" si="21"/>
        <v>0</v>
      </c>
      <c r="U91">
        <f t="shared" si="30"/>
        <v>9.1739817240207175E-2</v>
      </c>
      <c r="V91">
        <f t="shared" si="22"/>
        <v>8.7531283106354968E-2</v>
      </c>
      <c r="W91">
        <f t="shared" si="23"/>
        <v>7.7683615819209087E-2</v>
      </c>
      <c r="X91">
        <f t="shared" si="24"/>
        <v>1.6431924882629109E-2</v>
      </c>
      <c r="Y91">
        <f t="shared" si="25"/>
        <v>0</v>
      </c>
      <c r="Z91">
        <f t="shared" si="26"/>
        <v>3.3557046979865771E-3</v>
      </c>
      <c r="AA91">
        <f t="shared" si="27"/>
        <v>1.6460905349794243E-3</v>
      </c>
      <c r="AB91">
        <f t="shared" si="28"/>
        <v>0</v>
      </c>
    </row>
    <row r="92" spans="1:28" x14ac:dyDescent="0.25">
      <c r="A92">
        <v>67</v>
      </c>
      <c r="B92" t="s">
        <v>99</v>
      </c>
      <c r="C92">
        <v>0.16456999999999999</v>
      </c>
      <c r="D92">
        <v>0.16489000000000001</v>
      </c>
      <c r="E92">
        <v>8.1999999999999998E-4</v>
      </c>
      <c r="F92">
        <v>2.9999999999999997E-4</v>
      </c>
      <c r="G92">
        <v>1.3999999999999999E-4</v>
      </c>
      <c r="H92">
        <v>1.1E-4</v>
      </c>
      <c r="I92">
        <v>5.0000000000000002E-5</v>
      </c>
      <c r="J92">
        <v>0</v>
      </c>
      <c r="K92" t="s">
        <v>5</v>
      </c>
      <c r="L92">
        <f t="shared" si="29"/>
        <v>0.16456999999999999</v>
      </c>
      <c r="M92">
        <f t="shared" si="15"/>
        <v>0.16489000000000001</v>
      </c>
      <c r="N92">
        <f t="shared" si="16"/>
        <v>8.1999999999999998E-4</v>
      </c>
      <c r="O92">
        <f t="shared" si="17"/>
        <v>2.9999999999999997E-4</v>
      </c>
      <c r="P92">
        <f t="shared" si="18"/>
        <v>1.3999999999999999E-4</v>
      </c>
      <c r="Q92">
        <f t="shared" si="19"/>
        <v>1.1E-4</v>
      </c>
      <c r="R92">
        <f t="shared" si="20"/>
        <v>5.0000000000000002E-5</v>
      </c>
      <c r="S92">
        <f t="shared" si="21"/>
        <v>0</v>
      </c>
      <c r="U92">
        <f t="shared" si="30"/>
        <v>0.32906760512687216</v>
      </c>
      <c r="V92">
        <f t="shared" si="22"/>
        <v>0.25316669481506526</v>
      </c>
      <c r="W92">
        <f t="shared" si="23"/>
        <v>0.11581920903954808</v>
      </c>
      <c r="X92">
        <f t="shared" si="24"/>
        <v>3.5211267605633804E-2</v>
      </c>
      <c r="Y92">
        <f t="shared" si="25"/>
        <v>1.11731843575419E-2</v>
      </c>
      <c r="Z92">
        <f t="shared" si="26"/>
        <v>3.3557046979865771E-3</v>
      </c>
      <c r="AA92">
        <f t="shared" si="27"/>
        <v>1.0288065843621402E-3</v>
      </c>
      <c r="AB92">
        <f t="shared" si="28"/>
        <v>0</v>
      </c>
    </row>
    <row r="93" spans="1:28" x14ac:dyDescent="0.25">
      <c r="A93">
        <v>68</v>
      </c>
      <c r="B93" t="s">
        <v>100</v>
      </c>
      <c r="C93">
        <v>3.8620000000000002E-2</v>
      </c>
      <c r="D93">
        <v>0.14951</v>
      </c>
      <c r="E93">
        <v>8.9999999999999998E-4</v>
      </c>
      <c r="F93">
        <v>2.5000000000000001E-4</v>
      </c>
      <c r="G93">
        <v>2.5000000000000001E-4</v>
      </c>
      <c r="H93">
        <v>4.4000000000000002E-4</v>
      </c>
      <c r="I93">
        <v>4.4000000000000002E-4</v>
      </c>
      <c r="J93">
        <v>1.3999999999999999E-4</v>
      </c>
      <c r="K93" t="s">
        <v>5</v>
      </c>
      <c r="L93">
        <f t="shared" si="29"/>
        <v>3.8620000000000002E-2</v>
      </c>
      <c r="M93">
        <f t="shared" si="15"/>
        <v>0.14951</v>
      </c>
      <c r="N93">
        <f t="shared" si="16"/>
        <v>8.9999999999999998E-4</v>
      </c>
      <c r="O93">
        <f t="shared" si="17"/>
        <v>2.5000000000000001E-4</v>
      </c>
      <c r="P93">
        <f t="shared" si="18"/>
        <v>2.5000000000000001E-4</v>
      </c>
      <c r="Q93">
        <f t="shared" si="19"/>
        <v>4.4000000000000002E-4</v>
      </c>
      <c r="R93">
        <f t="shared" si="20"/>
        <v>4.4000000000000002E-4</v>
      </c>
      <c r="S93">
        <f t="shared" si="21"/>
        <v>1.3999999999999999E-4</v>
      </c>
      <c r="U93">
        <f t="shared" si="30"/>
        <v>7.7223010937593761E-2</v>
      </c>
      <c r="V93">
        <f t="shared" si="22"/>
        <v>0.2295527475395743</v>
      </c>
      <c r="W93">
        <f t="shared" si="23"/>
        <v>0.12711864406779669</v>
      </c>
      <c r="X93">
        <f t="shared" si="24"/>
        <v>2.9342723004694843E-2</v>
      </c>
      <c r="Y93">
        <f t="shared" si="25"/>
        <v>1.9952114924181964E-2</v>
      </c>
      <c r="Z93">
        <f t="shared" si="26"/>
        <v>1.3422818791946308E-2</v>
      </c>
      <c r="AA93">
        <f t="shared" si="27"/>
        <v>9.0534979423868341E-3</v>
      </c>
      <c r="AB93">
        <f t="shared" si="28"/>
        <v>3.0715225976305402E-3</v>
      </c>
    </row>
    <row r="94" spans="1:28" x14ac:dyDescent="0.25">
      <c r="A94">
        <v>69</v>
      </c>
      <c r="B94" t="s">
        <v>101</v>
      </c>
      <c r="C94">
        <v>7.0699999999999999E-3</v>
      </c>
      <c r="D94">
        <v>3.4970000000000001E-2</v>
      </c>
      <c r="E94">
        <v>3.5E-4</v>
      </c>
      <c r="F94">
        <v>1.6000000000000001E-4</v>
      </c>
      <c r="G94">
        <v>6.0000000000000002E-5</v>
      </c>
      <c r="H94">
        <v>-6.0000000000000002E-5</v>
      </c>
      <c r="I94">
        <v>-1.3999999999999999E-4</v>
      </c>
      <c r="J94">
        <v>-1.1E-4</v>
      </c>
      <c r="K94" t="s">
        <v>5</v>
      </c>
      <c r="L94">
        <f t="shared" si="29"/>
        <v>7.0699999999999999E-3</v>
      </c>
      <c r="M94">
        <f t="shared" si="15"/>
        <v>3.4970000000000001E-2</v>
      </c>
      <c r="N94">
        <f t="shared" si="16"/>
        <v>3.5E-4</v>
      </c>
      <c r="O94">
        <f t="shared" si="17"/>
        <v>1.6000000000000001E-4</v>
      </c>
      <c r="P94">
        <f t="shared" si="18"/>
        <v>6.0000000000000002E-5</v>
      </c>
      <c r="Q94">
        <f t="shared" si="19"/>
        <v>0</v>
      </c>
      <c r="R94">
        <f t="shared" si="20"/>
        <v>0</v>
      </c>
      <c r="S94">
        <f t="shared" si="21"/>
        <v>0</v>
      </c>
      <c r="U94">
        <f t="shared" si="30"/>
        <v>1.4136889884225476E-2</v>
      </c>
      <c r="V94">
        <f t="shared" si="22"/>
        <v>5.3691790391672219E-2</v>
      </c>
      <c r="W94">
        <f t="shared" si="23"/>
        <v>4.9435028248587601E-2</v>
      </c>
      <c r="X94">
        <f t="shared" si="24"/>
        <v>1.8779342723004702E-2</v>
      </c>
      <c r="Y94">
        <f t="shared" si="25"/>
        <v>4.7885075818036712E-3</v>
      </c>
      <c r="Z94">
        <f t="shared" si="26"/>
        <v>0</v>
      </c>
      <c r="AA94">
        <f t="shared" si="27"/>
        <v>0</v>
      </c>
      <c r="AB94">
        <f t="shared" si="28"/>
        <v>0</v>
      </c>
    </row>
    <row r="95" spans="1:28" x14ac:dyDescent="0.25">
      <c r="A95">
        <v>70</v>
      </c>
      <c r="B95" t="s">
        <v>102</v>
      </c>
      <c r="C95">
        <v>3.2699999999999999E-3</v>
      </c>
      <c r="D95">
        <v>2.2450000000000001E-2</v>
      </c>
      <c r="E95">
        <v>1.3999999999999999E-4</v>
      </c>
      <c r="F95">
        <v>6.0000000000000002E-5</v>
      </c>
      <c r="G95">
        <v>0</v>
      </c>
      <c r="H95">
        <v>-8.0000000000000007E-5</v>
      </c>
      <c r="I95">
        <v>-1.9000000000000001E-4</v>
      </c>
      <c r="J95">
        <v>-6.0000000000000002E-5</v>
      </c>
      <c r="K95" t="s">
        <v>5</v>
      </c>
      <c r="L95">
        <f t="shared" si="29"/>
        <v>3.2699999999999999E-3</v>
      </c>
      <c r="M95">
        <f t="shared" si="15"/>
        <v>2.2450000000000001E-2</v>
      </c>
      <c r="N95">
        <f t="shared" si="16"/>
        <v>1.3999999999999999E-4</v>
      </c>
      <c r="O95">
        <f t="shared" si="17"/>
        <v>6.0000000000000002E-5</v>
      </c>
      <c r="P95">
        <f t="shared" si="18"/>
        <v>0</v>
      </c>
      <c r="Q95">
        <f t="shared" si="19"/>
        <v>0</v>
      </c>
      <c r="R95">
        <f t="shared" si="20"/>
        <v>0</v>
      </c>
      <c r="S95">
        <f t="shared" si="21"/>
        <v>0</v>
      </c>
      <c r="U95">
        <f t="shared" si="30"/>
        <v>6.5385615164663792E-3</v>
      </c>
      <c r="V95">
        <f t="shared" si="22"/>
        <v>3.4468993259738102E-2</v>
      </c>
      <c r="W95">
        <f t="shared" si="23"/>
        <v>1.9774011299435037E-2</v>
      </c>
      <c r="X95">
        <f t="shared" si="24"/>
        <v>7.0422535211267625E-3</v>
      </c>
      <c r="Y95">
        <f t="shared" si="25"/>
        <v>0</v>
      </c>
      <c r="Z95">
        <f t="shared" si="26"/>
        <v>0</v>
      </c>
      <c r="AA95">
        <f t="shared" si="27"/>
        <v>0</v>
      </c>
      <c r="AB95">
        <f t="shared" si="28"/>
        <v>0</v>
      </c>
    </row>
    <row r="96" spans="1:28" x14ac:dyDescent="0.25">
      <c r="A96">
        <v>71</v>
      </c>
      <c r="B96" t="s">
        <v>103</v>
      </c>
      <c r="C96">
        <v>1.6900000000000001E-3</v>
      </c>
      <c r="D96">
        <v>1.2030000000000001E-2</v>
      </c>
      <c r="E96">
        <v>3.0000000000000001E-5</v>
      </c>
      <c r="F96">
        <v>3.0000000000000001E-5</v>
      </c>
      <c r="G96">
        <v>3.0000000000000001E-5</v>
      </c>
      <c r="H96">
        <v>5.0000000000000002E-5</v>
      </c>
      <c r="I96">
        <v>3.0000000000000001E-5</v>
      </c>
      <c r="J96">
        <v>3.0000000000000001E-5</v>
      </c>
      <c r="K96" t="s">
        <v>5</v>
      </c>
      <c r="L96">
        <f t="shared" si="29"/>
        <v>1.6900000000000001E-3</v>
      </c>
      <c r="M96">
        <f t="shared" si="15"/>
        <v>1.2030000000000001E-2</v>
      </c>
      <c r="N96">
        <f t="shared" si="16"/>
        <v>3.0000000000000001E-5</v>
      </c>
      <c r="O96">
        <f t="shared" si="17"/>
        <v>3.0000000000000001E-5</v>
      </c>
      <c r="P96">
        <f t="shared" si="18"/>
        <v>3.0000000000000001E-5</v>
      </c>
      <c r="Q96">
        <f t="shared" si="19"/>
        <v>5.0000000000000002E-5</v>
      </c>
      <c r="R96">
        <f t="shared" si="20"/>
        <v>3.0000000000000001E-5</v>
      </c>
      <c r="S96">
        <f t="shared" si="21"/>
        <v>3.0000000000000001E-5</v>
      </c>
      <c r="U96">
        <f t="shared" si="30"/>
        <v>3.3792565635560189E-3</v>
      </c>
      <c r="V96">
        <f t="shared" si="22"/>
        <v>1.8470467212233825E-2</v>
      </c>
      <c r="W96">
        <f t="shared" si="23"/>
        <v>4.2372881355932229E-3</v>
      </c>
      <c r="X96">
        <f t="shared" si="24"/>
        <v>3.5211267605633812E-3</v>
      </c>
      <c r="Y96">
        <f t="shared" si="25"/>
        <v>2.3942537909018356E-3</v>
      </c>
      <c r="Z96">
        <f t="shared" si="26"/>
        <v>1.5253203172666259E-3</v>
      </c>
      <c r="AA96">
        <f t="shared" si="27"/>
        <v>6.1728395061728405E-4</v>
      </c>
      <c r="AB96">
        <f t="shared" si="28"/>
        <v>6.5818341377797294E-4</v>
      </c>
    </row>
    <row r="97" spans="1:28" x14ac:dyDescent="0.25">
      <c r="A97">
        <v>72</v>
      </c>
      <c r="B97" t="s">
        <v>104</v>
      </c>
      <c r="C97">
        <v>9.7999999999999997E-4</v>
      </c>
      <c r="D97">
        <v>1.189E-2</v>
      </c>
      <c r="E97">
        <v>6.0000000000000002E-5</v>
      </c>
      <c r="F97">
        <v>0</v>
      </c>
      <c r="G97">
        <v>-6.0000000000000002E-5</v>
      </c>
      <c r="H97">
        <v>-1.1E-4</v>
      </c>
      <c r="I97">
        <v>-2.2000000000000001E-4</v>
      </c>
      <c r="J97">
        <v>-8.0000000000000007E-5</v>
      </c>
      <c r="K97" t="s">
        <v>5</v>
      </c>
      <c r="L97">
        <f t="shared" si="29"/>
        <v>9.7999999999999997E-4</v>
      </c>
      <c r="M97">
        <f t="shared" si="15"/>
        <v>1.189E-2</v>
      </c>
      <c r="N97">
        <f t="shared" si="16"/>
        <v>6.0000000000000002E-5</v>
      </c>
      <c r="O97">
        <f t="shared" si="17"/>
        <v>0</v>
      </c>
      <c r="P97">
        <f t="shared" si="18"/>
        <v>0</v>
      </c>
      <c r="Q97">
        <f t="shared" si="19"/>
        <v>0</v>
      </c>
      <c r="R97">
        <f t="shared" si="20"/>
        <v>0</v>
      </c>
      <c r="S97">
        <f t="shared" si="21"/>
        <v>0</v>
      </c>
      <c r="U97">
        <f t="shared" si="30"/>
        <v>1.959568894843135E-3</v>
      </c>
      <c r="V97">
        <f t="shared" si="22"/>
        <v>1.8255515806605165E-2</v>
      </c>
      <c r="W97">
        <f t="shared" si="23"/>
        <v>8.4745762711864459E-3</v>
      </c>
      <c r="X97">
        <f t="shared" si="24"/>
        <v>0</v>
      </c>
      <c r="Y97">
        <f t="shared" si="25"/>
        <v>0</v>
      </c>
      <c r="Z97">
        <f t="shared" si="26"/>
        <v>0</v>
      </c>
      <c r="AA97">
        <f t="shared" si="27"/>
        <v>0</v>
      </c>
      <c r="AB97">
        <f t="shared" si="28"/>
        <v>0</v>
      </c>
    </row>
    <row r="98" spans="1:28" x14ac:dyDescent="0.25">
      <c r="A98">
        <v>73</v>
      </c>
      <c r="B98" t="s">
        <v>105</v>
      </c>
      <c r="C98">
        <v>2.0699999999999998E-3</v>
      </c>
      <c r="D98">
        <v>9.2499999999999995E-3</v>
      </c>
      <c r="E98">
        <v>1.1E-4</v>
      </c>
      <c r="F98">
        <v>8.0000000000000007E-5</v>
      </c>
      <c r="G98">
        <v>1.1E-4</v>
      </c>
      <c r="H98">
        <v>2.7E-4</v>
      </c>
      <c r="I98">
        <v>2.2000000000000001E-4</v>
      </c>
      <c r="J98">
        <v>8.0000000000000007E-5</v>
      </c>
      <c r="K98" t="s">
        <v>5</v>
      </c>
      <c r="L98">
        <f t="shared" si="29"/>
        <v>2.0699999999999998E-3</v>
      </c>
      <c r="M98">
        <f t="shared" si="15"/>
        <v>9.2499999999999995E-3</v>
      </c>
      <c r="N98">
        <f t="shared" si="16"/>
        <v>1.1E-4</v>
      </c>
      <c r="O98">
        <f t="shared" si="17"/>
        <v>8.0000000000000007E-5</v>
      </c>
      <c r="P98">
        <f t="shared" si="18"/>
        <v>1.1E-4</v>
      </c>
      <c r="Q98">
        <f t="shared" si="19"/>
        <v>2.7E-4</v>
      </c>
      <c r="R98">
        <f t="shared" si="20"/>
        <v>2.2000000000000001E-4</v>
      </c>
      <c r="S98">
        <f t="shared" si="21"/>
        <v>8.0000000000000007E-5</v>
      </c>
      <c r="U98">
        <f t="shared" si="30"/>
        <v>4.1390894003319276E-3</v>
      </c>
      <c r="V98">
        <f t="shared" si="22"/>
        <v>1.4202146443321934E-2</v>
      </c>
      <c r="W98">
        <f t="shared" si="23"/>
        <v>1.5536723163841817E-2</v>
      </c>
      <c r="X98">
        <f t="shared" si="24"/>
        <v>9.3896713615023511E-3</v>
      </c>
      <c r="Y98">
        <f t="shared" si="25"/>
        <v>8.7789305666400638E-3</v>
      </c>
      <c r="Z98">
        <f t="shared" si="26"/>
        <v>8.2367297132397797E-3</v>
      </c>
      <c r="AA98">
        <f t="shared" si="27"/>
        <v>4.5267489711934171E-3</v>
      </c>
      <c r="AB98">
        <f t="shared" si="28"/>
        <v>1.7551557700745948E-3</v>
      </c>
    </row>
    <row r="99" spans="1:28" x14ac:dyDescent="0.25">
      <c r="A99">
        <v>74</v>
      </c>
      <c r="B99" t="s">
        <v>106</v>
      </c>
      <c r="C99">
        <v>1.5299999999999999E-2</v>
      </c>
      <c r="D99">
        <v>3.4610000000000002E-2</v>
      </c>
      <c r="E99">
        <v>3.8000000000000002E-4</v>
      </c>
      <c r="F99">
        <v>1.1199999999999999E-3</v>
      </c>
      <c r="G99">
        <v>1.3999999999999999E-4</v>
      </c>
      <c r="H99">
        <v>-3.0000000000000001E-5</v>
      </c>
      <c r="I99">
        <v>-2.2000000000000001E-4</v>
      </c>
      <c r="J99">
        <v>-5.0000000000000002E-5</v>
      </c>
      <c r="K99" t="s">
        <v>5</v>
      </c>
      <c r="L99">
        <f t="shared" si="29"/>
        <v>1.5299999999999999E-2</v>
      </c>
      <c r="M99">
        <f t="shared" si="15"/>
        <v>3.4610000000000002E-2</v>
      </c>
      <c r="N99">
        <f t="shared" si="16"/>
        <v>3.8000000000000002E-4</v>
      </c>
      <c r="O99">
        <f t="shared" si="17"/>
        <v>1.1199999999999999E-3</v>
      </c>
      <c r="P99">
        <f t="shared" si="18"/>
        <v>1.3999999999999999E-4</v>
      </c>
      <c r="Q99">
        <f t="shared" si="19"/>
        <v>0</v>
      </c>
      <c r="R99">
        <f t="shared" si="20"/>
        <v>0</v>
      </c>
      <c r="S99">
        <f t="shared" si="21"/>
        <v>0</v>
      </c>
      <c r="U99">
        <f t="shared" si="30"/>
        <v>3.0593269480714252E-2</v>
      </c>
      <c r="V99">
        <f t="shared" si="22"/>
        <v>5.313905820576996E-2</v>
      </c>
      <c r="W99">
        <f t="shared" si="23"/>
        <v>5.3672316384180824E-2</v>
      </c>
      <c r="X99">
        <f t="shared" si="24"/>
        <v>0.13145539906103287</v>
      </c>
      <c r="Y99">
        <f t="shared" si="25"/>
        <v>1.11731843575419E-2</v>
      </c>
      <c r="Z99">
        <f t="shared" si="26"/>
        <v>0</v>
      </c>
      <c r="AA99">
        <f t="shared" si="27"/>
        <v>0</v>
      </c>
      <c r="AB99">
        <f t="shared" si="28"/>
        <v>0</v>
      </c>
    </row>
    <row r="100" spans="1:28" x14ac:dyDescent="0.25">
      <c r="A100">
        <v>75</v>
      </c>
      <c r="B100" t="s">
        <v>107</v>
      </c>
      <c r="C100">
        <v>6.0199999999999997E-2</v>
      </c>
      <c r="D100">
        <v>2.921E-2</v>
      </c>
      <c r="E100">
        <v>3.3E-4</v>
      </c>
      <c r="F100">
        <v>2.2599999999999999E-3</v>
      </c>
      <c r="G100">
        <v>2.5000000000000001E-4</v>
      </c>
      <c r="H100">
        <v>3.0000000000000001E-5</v>
      </c>
      <c r="I100">
        <v>-5.0000000000000002E-5</v>
      </c>
      <c r="J100">
        <v>-3.0000000000000001E-5</v>
      </c>
      <c r="K100" t="s">
        <v>5</v>
      </c>
      <c r="L100">
        <f t="shared" si="29"/>
        <v>6.0199999999999997E-2</v>
      </c>
      <c r="M100">
        <f t="shared" si="15"/>
        <v>2.921E-2</v>
      </c>
      <c r="N100">
        <f t="shared" si="16"/>
        <v>3.3E-4</v>
      </c>
      <c r="O100">
        <f t="shared" si="17"/>
        <v>2.2599999999999999E-3</v>
      </c>
      <c r="P100">
        <f t="shared" si="18"/>
        <v>2.5000000000000001E-4</v>
      </c>
      <c r="Q100">
        <f t="shared" si="19"/>
        <v>3.0000000000000001E-5</v>
      </c>
      <c r="R100">
        <f t="shared" si="20"/>
        <v>0</v>
      </c>
      <c r="S100">
        <f t="shared" si="21"/>
        <v>0</v>
      </c>
      <c r="U100">
        <f t="shared" si="30"/>
        <v>0.1203735178260783</v>
      </c>
      <c r="V100">
        <f t="shared" si="22"/>
        <v>4.4848075417236073E-2</v>
      </c>
      <c r="W100">
        <f t="shared" si="23"/>
        <v>4.6610169491525452E-2</v>
      </c>
      <c r="X100">
        <f t="shared" si="24"/>
        <v>0.26525821596244137</v>
      </c>
      <c r="Y100">
        <f t="shared" si="25"/>
        <v>1.9952114924181964E-2</v>
      </c>
      <c r="Z100">
        <f t="shared" si="26"/>
        <v>9.1519219035997551E-4</v>
      </c>
      <c r="AA100">
        <f t="shared" si="27"/>
        <v>0</v>
      </c>
      <c r="AB100">
        <f t="shared" si="28"/>
        <v>0</v>
      </c>
    </row>
    <row r="101" spans="1:28" x14ac:dyDescent="0.25">
      <c r="A101">
        <v>76</v>
      </c>
      <c r="B101" t="s">
        <v>108</v>
      </c>
      <c r="C101">
        <v>3.456E-2</v>
      </c>
      <c r="D101">
        <v>2.962E-2</v>
      </c>
      <c r="E101">
        <v>2.2000000000000001E-4</v>
      </c>
      <c r="F101">
        <v>2.5000000000000001E-4</v>
      </c>
      <c r="G101">
        <v>1.3999999999999999E-4</v>
      </c>
      <c r="H101">
        <v>1.6000000000000001E-4</v>
      </c>
      <c r="I101">
        <v>6.0000000000000002E-5</v>
      </c>
      <c r="J101">
        <v>0</v>
      </c>
      <c r="K101" t="s">
        <v>5</v>
      </c>
      <c r="L101">
        <f t="shared" si="29"/>
        <v>3.456E-2</v>
      </c>
      <c r="M101">
        <f t="shared" si="15"/>
        <v>2.962E-2</v>
      </c>
      <c r="N101">
        <f t="shared" si="16"/>
        <v>2.2000000000000001E-4</v>
      </c>
      <c r="O101">
        <f t="shared" si="17"/>
        <v>2.5000000000000001E-4</v>
      </c>
      <c r="P101">
        <f t="shared" si="18"/>
        <v>1.3999999999999999E-4</v>
      </c>
      <c r="Q101">
        <f t="shared" si="19"/>
        <v>1.6000000000000001E-4</v>
      </c>
      <c r="R101">
        <f t="shared" si="20"/>
        <v>6.0000000000000002E-5</v>
      </c>
      <c r="S101">
        <f t="shared" si="21"/>
        <v>0</v>
      </c>
      <c r="U101">
        <f t="shared" si="30"/>
        <v>6.9104796944672198E-2</v>
      </c>
      <c r="V101">
        <f t="shared" si="22"/>
        <v>4.5477575962291426E-2</v>
      </c>
      <c r="W101">
        <f t="shared" si="23"/>
        <v>3.1073446327683635E-2</v>
      </c>
      <c r="X101">
        <f t="shared" si="24"/>
        <v>2.9342723004694843E-2</v>
      </c>
      <c r="Y101">
        <f t="shared" si="25"/>
        <v>1.11731843575419E-2</v>
      </c>
      <c r="Z101">
        <f t="shared" si="26"/>
        <v>4.881025015253203E-3</v>
      </c>
      <c r="AA101">
        <f t="shared" si="27"/>
        <v>1.2345679012345681E-3</v>
      </c>
      <c r="AB101">
        <f t="shared" si="28"/>
        <v>0</v>
      </c>
    </row>
    <row r="102" spans="1:28" x14ac:dyDescent="0.25">
      <c r="A102">
        <v>77</v>
      </c>
      <c r="B102" t="s">
        <v>109</v>
      </c>
      <c r="C102">
        <v>2.97E-3</v>
      </c>
      <c r="D102">
        <v>2.5100000000000001E-3</v>
      </c>
      <c r="E102">
        <v>-6.0000000000000002E-5</v>
      </c>
      <c r="F102">
        <v>-5.0000000000000002E-5</v>
      </c>
      <c r="G102">
        <v>-1.6000000000000001E-4</v>
      </c>
      <c r="H102">
        <v>-3.8000000000000002E-4</v>
      </c>
      <c r="I102">
        <v>-4.4000000000000002E-4</v>
      </c>
      <c r="J102">
        <v>-1.3999999999999999E-4</v>
      </c>
      <c r="K102" t="s">
        <v>5</v>
      </c>
      <c r="L102">
        <f t="shared" si="29"/>
        <v>2.97E-3</v>
      </c>
      <c r="M102">
        <f t="shared" si="15"/>
        <v>2.5100000000000001E-3</v>
      </c>
      <c r="N102">
        <f t="shared" si="16"/>
        <v>0</v>
      </c>
      <c r="O102">
        <f t="shared" si="17"/>
        <v>0</v>
      </c>
      <c r="P102">
        <f t="shared" si="18"/>
        <v>0</v>
      </c>
      <c r="Q102">
        <f t="shared" si="19"/>
        <v>0</v>
      </c>
      <c r="R102">
        <f t="shared" si="20"/>
        <v>0</v>
      </c>
      <c r="S102">
        <f t="shared" si="21"/>
        <v>0</v>
      </c>
      <c r="U102">
        <f t="shared" si="30"/>
        <v>5.938693487432767E-3</v>
      </c>
      <c r="V102">
        <f t="shared" si="22"/>
        <v>3.8537716294851951E-3</v>
      </c>
      <c r="W102">
        <f t="shared" si="23"/>
        <v>0</v>
      </c>
      <c r="X102">
        <f t="shared" si="24"/>
        <v>0</v>
      </c>
      <c r="Y102">
        <f t="shared" si="25"/>
        <v>0</v>
      </c>
      <c r="Z102">
        <f t="shared" si="26"/>
        <v>0</v>
      </c>
      <c r="AA102">
        <f t="shared" si="27"/>
        <v>0</v>
      </c>
      <c r="AB102">
        <f t="shared" si="28"/>
        <v>0</v>
      </c>
    </row>
    <row r="103" spans="1:28" x14ac:dyDescent="0.25">
      <c r="A103">
        <v>78</v>
      </c>
      <c r="B103" t="s">
        <v>110</v>
      </c>
      <c r="C103">
        <v>8.7000000000000001E-4</v>
      </c>
      <c r="D103">
        <v>5.1999999999999995E-4</v>
      </c>
      <c r="E103">
        <v>-3.0000000000000001E-5</v>
      </c>
      <c r="F103">
        <v>-3.0000000000000001E-5</v>
      </c>
      <c r="G103">
        <v>-6.0000000000000002E-5</v>
      </c>
      <c r="H103">
        <v>-5.0000000000000002E-5</v>
      </c>
      <c r="I103">
        <v>-1.1E-4</v>
      </c>
      <c r="J103">
        <v>-3.0000000000000001E-5</v>
      </c>
      <c r="K103" t="s">
        <v>5</v>
      </c>
      <c r="L103">
        <f t="shared" si="29"/>
        <v>8.7000000000000001E-4</v>
      </c>
      <c r="M103">
        <f t="shared" si="15"/>
        <v>5.1999999999999995E-4</v>
      </c>
      <c r="N103">
        <f t="shared" si="16"/>
        <v>0</v>
      </c>
      <c r="O103">
        <f t="shared" si="17"/>
        <v>0</v>
      </c>
      <c r="P103">
        <f t="shared" si="18"/>
        <v>0</v>
      </c>
      <c r="Q103">
        <f t="shared" si="19"/>
        <v>0</v>
      </c>
      <c r="R103">
        <f t="shared" si="20"/>
        <v>0</v>
      </c>
      <c r="S103">
        <f t="shared" si="21"/>
        <v>0</v>
      </c>
      <c r="U103">
        <f t="shared" si="30"/>
        <v>1.7396172841974771E-3</v>
      </c>
      <c r="V103">
        <f t="shared" si="22"/>
        <v>7.9839093519215186E-4</v>
      </c>
      <c r="W103">
        <f t="shared" si="23"/>
        <v>0</v>
      </c>
      <c r="X103">
        <f t="shared" si="24"/>
        <v>0</v>
      </c>
      <c r="Y103">
        <f t="shared" si="25"/>
        <v>0</v>
      </c>
      <c r="Z103">
        <f t="shared" si="26"/>
        <v>0</v>
      </c>
      <c r="AA103">
        <f t="shared" si="27"/>
        <v>0</v>
      </c>
      <c r="AB103">
        <f t="shared" si="28"/>
        <v>0</v>
      </c>
    </row>
    <row r="104" spans="1:28" x14ac:dyDescent="0.25">
      <c r="A104">
        <v>79</v>
      </c>
      <c r="B104" t="s">
        <v>111</v>
      </c>
      <c r="C104">
        <v>4.4000000000000002E-4</v>
      </c>
      <c r="D104">
        <v>4.4000000000000002E-4</v>
      </c>
      <c r="E104">
        <v>0</v>
      </c>
      <c r="F104">
        <v>0</v>
      </c>
      <c r="G104">
        <v>-3.0000000000000001E-5</v>
      </c>
      <c r="H104">
        <v>-3.0000000000000001E-5</v>
      </c>
      <c r="I104">
        <v>0</v>
      </c>
      <c r="J104">
        <v>-3.0000000000000001E-5</v>
      </c>
      <c r="K104" t="s">
        <v>5</v>
      </c>
      <c r="L104">
        <f t="shared" si="29"/>
        <v>4.4000000000000002E-4</v>
      </c>
      <c r="M104">
        <f t="shared" si="15"/>
        <v>4.4000000000000002E-4</v>
      </c>
      <c r="N104">
        <f t="shared" si="16"/>
        <v>0</v>
      </c>
      <c r="O104">
        <f t="shared" si="17"/>
        <v>0</v>
      </c>
      <c r="P104">
        <f t="shared" si="18"/>
        <v>0</v>
      </c>
      <c r="Q104">
        <f t="shared" si="19"/>
        <v>0</v>
      </c>
      <c r="R104">
        <f t="shared" si="20"/>
        <v>0</v>
      </c>
      <c r="S104">
        <f t="shared" si="21"/>
        <v>0</v>
      </c>
      <c r="U104">
        <f t="shared" si="30"/>
        <v>8.7980644258263212E-4</v>
      </c>
      <c r="V104">
        <f t="shared" si="22"/>
        <v>6.7556156054720553E-4</v>
      </c>
      <c r="W104">
        <f t="shared" si="23"/>
        <v>0</v>
      </c>
      <c r="X104">
        <f t="shared" si="24"/>
        <v>0</v>
      </c>
      <c r="Y104">
        <f t="shared" si="25"/>
        <v>0</v>
      </c>
      <c r="Z104">
        <f t="shared" si="26"/>
        <v>0</v>
      </c>
      <c r="AA104">
        <f t="shared" si="27"/>
        <v>0</v>
      </c>
      <c r="AB104">
        <f t="shared" si="28"/>
        <v>0</v>
      </c>
    </row>
    <row r="105" spans="1:28" x14ac:dyDescent="0.25">
      <c r="A105">
        <v>80</v>
      </c>
      <c r="B105" t="s">
        <v>112</v>
      </c>
      <c r="C105">
        <v>1.09E-3</v>
      </c>
      <c r="D105">
        <v>4.8999999999999998E-4</v>
      </c>
      <c r="E105">
        <v>3.0000000000000001E-5</v>
      </c>
      <c r="F105">
        <v>5.0000000000000002E-5</v>
      </c>
      <c r="G105">
        <v>5.0000000000000002E-5</v>
      </c>
      <c r="H105">
        <v>1.3999999999999999E-4</v>
      </c>
      <c r="I105">
        <v>2.4000000000000001E-4</v>
      </c>
      <c r="J105">
        <v>6.0000000000000002E-5</v>
      </c>
      <c r="K105" t="s">
        <v>5</v>
      </c>
      <c r="L105">
        <f t="shared" si="29"/>
        <v>1.09E-3</v>
      </c>
      <c r="M105">
        <f t="shared" ref="M105:M168" si="31">IF(D105&gt;0,D105,0)</f>
        <v>4.8999999999999998E-4</v>
      </c>
      <c r="N105">
        <f t="shared" ref="N105:N168" si="32">IF(E105&gt;0,E105,0)</f>
        <v>3.0000000000000001E-5</v>
      </c>
      <c r="O105">
        <f t="shared" ref="O105:O168" si="33">IF(F105&gt;0,F105,0)</f>
        <v>5.0000000000000002E-5</v>
      </c>
      <c r="P105">
        <f t="shared" ref="P105:P168" si="34">IF(G105&gt;0,G105,0)</f>
        <v>5.0000000000000002E-5</v>
      </c>
      <c r="Q105">
        <f t="shared" ref="Q105:Q168" si="35">IF(H105&gt;0,H105,0)</f>
        <v>1.3999999999999999E-4</v>
      </c>
      <c r="R105">
        <f t="shared" ref="R105:R168" si="36">IF(I105&gt;0,I105,0)</f>
        <v>2.4000000000000001E-4</v>
      </c>
      <c r="S105">
        <f t="shared" ref="S105:S168" si="37">IF(J105&gt;0,J105,0)</f>
        <v>6.0000000000000002E-5</v>
      </c>
      <c r="U105">
        <f t="shared" si="30"/>
        <v>2.1795205054887931E-3</v>
      </c>
      <c r="V105">
        <f t="shared" si="22"/>
        <v>7.5232991970029697E-4</v>
      </c>
      <c r="W105">
        <f t="shared" si="23"/>
        <v>4.2372881355932229E-3</v>
      </c>
      <c r="X105">
        <f t="shared" si="24"/>
        <v>5.8685446009389686E-3</v>
      </c>
      <c r="Y105">
        <f t="shared" si="25"/>
        <v>3.9904229848363934E-3</v>
      </c>
      <c r="Z105">
        <f t="shared" si="26"/>
        <v>4.2708968883465523E-3</v>
      </c>
      <c r="AA105">
        <f t="shared" si="27"/>
        <v>4.9382716049382724E-3</v>
      </c>
      <c r="AB105">
        <f t="shared" si="28"/>
        <v>1.3163668275559459E-3</v>
      </c>
    </row>
    <row r="106" spans="1:28" x14ac:dyDescent="0.25">
      <c r="A106">
        <v>81</v>
      </c>
      <c r="B106" t="s">
        <v>113</v>
      </c>
      <c r="C106">
        <v>5.5000000000000003E-4</v>
      </c>
      <c r="D106">
        <v>1.1199999999999999E-3</v>
      </c>
      <c r="E106">
        <v>-5.0000000000000002E-5</v>
      </c>
      <c r="F106">
        <v>-3.0000000000000001E-5</v>
      </c>
      <c r="G106">
        <v>-3.0000000000000001E-5</v>
      </c>
      <c r="H106">
        <v>-1.9000000000000001E-4</v>
      </c>
      <c r="I106">
        <v>-1.9000000000000001E-4</v>
      </c>
      <c r="J106">
        <v>-3.0000000000000001E-5</v>
      </c>
      <c r="K106" t="s">
        <v>5</v>
      </c>
      <c r="L106">
        <f t="shared" si="29"/>
        <v>5.5000000000000003E-4</v>
      </c>
      <c r="M106">
        <f t="shared" si="31"/>
        <v>1.1199999999999999E-3</v>
      </c>
      <c r="N106">
        <f t="shared" si="32"/>
        <v>0</v>
      </c>
      <c r="O106">
        <f t="shared" si="33"/>
        <v>0</v>
      </c>
      <c r="P106">
        <f t="shared" si="34"/>
        <v>0</v>
      </c>
      <c r="Q106">
        <f t="shared" si="35"/>
        <v>0</v>
      </c>
      <c r="R106">
        <f t="shared" si="36"/>
        <v>0</v>
      </c>
      <c r="S106">
        <f t="shared" si="37"/>
        <v>0</v>
      </c>
      <c r="U106">
        <f t="shared" si="30"/>
        <v>1.0997580532282902E-3</v>
      </c>
      <c r="V106">
        <f t="shared" si="22"/>
        <v>1.7196112450292502E-3</v>
      </c>
      <c r="W106">
        <f t="shared" si="23"/>
        <v>0</v>
      </c>
      <c r="X106">
        <f t="shared" si="24"/>
        <v>0</v>
      </c>
      <c r="Y106">
        <f t="shared" si="25"/>
        <v>0</v>
      </c>
      <c r="Z106">
        <f t="shared" si="26"/>
        <v>0</v>
      </c>
      <c r="AA106">
        <f t="shared" si="27"/>
        <v>0</v>
      </c>
      <c r="AB106">
        <f t="shared" si="28"/>
        <v>0</v>
      </c>
    </row>
    <row r="107" spans="1:28" x14ac:dyDescent="0.25">
      <c r="A107">
        <v>82</v>
      </c>
      <c r="B107" t="s">
        <v>114</v>
      </c>
      <c r="C107">
        <v>8.1999999999999998E-4</v>
      </c>
      <c r="D107">
        <v>2.9999999999999997E-4</v>
      </c>
      <c r="E107">
        <v>0</v>
      </c>
      <c r="F107">
        <v>0</v>
      </c>
      <c r="G107">
        <v>3.0000000000000001E-5</v>
      </c>
      <c r="H107">
        <v>0</v>
      </c>
      <c r="I107">
        <v>3.0000000000000001E-5</v>
      </c>
      <c r="J107">
        <v>-3.0000000000000001E-5</v>
      </c>
      <c r="K107" t="s">
        <v>5</v>
      </c>
      <c r="L107">
        <f t="shared" si="29"/>
        <v>8.1999999999999998E-4</v>
      </c>
      <c r="M107">
        <f t="shared" si="31"/>
        <v>2.9999999999999997E-4</v>
      </c>
      <c r="N107">
        <f t="shared" si="32"/>
        <v>0</v>
      </c>
      <c r="O107">
        <f t="shared" si="33"/>
        <v>0</v>
      </c>
      <c r="P107">
        <f t="shared" si="34"/>
        <v>3.0000000000000001E-5</v>
      </c>
      <c r="Q107">
        <f t="shared" si="35"/>
        <v>0</v>
      </c>
      <c r="R107">
        <f t="shared" si="36"/>
        <v>3.0000000000000001E-5</v>
      </c>
      <c r="S107">
        <f t="shared" si="37"/>
        <v>0</v>
      </c>
      <c r="U107">
        <f t="shared" si="30"/>
        <v>1.6396392793585415E-3</v>
      </c>
      <c r="V107">
        <f t="shared" si="22"/>
        <v>4.6061015491854915E-4</v>
      </c>
      <c r="W107">
        <f t="shared" si="23"/>
        <v>0</v>
      </c>
      <c r="X107">
        <f t="shared" si="24"/>
        <v>0</v>
      </c>
      <c r="Y107">
        <f t="shared" si="25"/>
        <v>2.3942537909018356E-3</v>
      </c>
      <c r="Z107">
        <f t="shared" si="26"/>
        <v>0</v>
      </c>
      <c r="AA107">
        <f t="shared" si="27"/>
        <v>6.1728395061728405E-4</v>
      </c>
      <c r="AB107">
        <f t="shared" si="28"/>
        <v>0</v>
      </c>
    </row>
    <row r="108" spans="1:28" x14ac:dyDescent="0.25">
      <c r="A108">
        <v>83</v>
      </c>
      <c r="B108" t="s">
        <v>115</v>
      </c>
      <c r="C108">
        <v>-1.1E-4</v>
      </c>
      <c r="D108">
        <v>5.0000000000000002E-5</v>
      </c>
      <c r="E108">
        <v>-3.0000000000000001E-5</v>
      </c>
      <c r="F108">
        <v>-3.0000000000000001E-5</v>
      </c>
      <c r="G108">
        <v>-5.0000000000000002E-5</v>
      </c>
      <c r="H108">
        <v>-8.0000000000000007E-5</v>
      </c>
      <c r="I108">
        <v>-8.0000000000000007E-5</v>
      </c>
      <c r="J108">
        <v>-6.0000000000000002E-5</v>
      </c>
      <c r="K108" t="s">
        <v>5</v>
      </c>
      <c r="L108">
        <f t="shared" si="29"/>
        <v>0</v>
      </c>
      <c r="M108">
        <f t="shared" si="31"/>
        <v>5.0000000000000002E-5</v>
      </c>
      <c r="N108">
        <f t="shared" si="32"/>
        <v>0</v>
      </c>
      <c r="O108">
        <f t="shared" si="33"/>
        <v>0</v>
      </c>
      <c r="P108">
        <f t="shared" si="34"/>
        <v>0</v>
      </c>
      <c r="Q108">
        <f t="shared" si="35"/>
        <v>0</v>
      </c>
      <c r="R108">
        <f t="shared" si="36"/>
        <v>0</v>
      </c>
      <c r="S108">
        <f t="shared" si="37"/>
        <v>0</v>
      </c>
      <c r="U108">
        <f t="shared" si="30"/>
        <v>0</v>
      </c>
      <c r="V108">
        <f t="shared" si="22"/>
        <v>7.6768359153091538E-5</v>
      </c>
      <c r="W108">
        <f t="shared" si="23"/>
        <v>0</v>
      </c>
      <c r="X108">
        <f t="shared" si="24"/>
        <v>0</v>
      </c>
      <c r="Y108">
        <f t="shared" si="25"/>
        <v>0</v>
      </c>
      <c r="Z108">
        <f t="shared" si="26"/>
        <v>0</v>
      </c>
      <c r="AA108">
        <f t="shared" si="27"/>
        <v>0</v>
      </c>
      <c r="AB108">
        <f t="shared" si="28"/>
        <v>0</v>
      </c>
    </row>
    <row r="109" spans="1:28" x14ac:dyDescent="0.25">
      <c r="A109">
        <v>84</v>
      </c>
      <c r="B109" t="s">
        <v>116</v>
      </c>
      <c r="C109">
        <v>-3.5E-4</v>
      </c>
      <c r="D109">
        <v>-5.0000000000000002E-5</v>
      </c>
      <c r="E109">
        <v>-3.0000000000000001E-5</v>
      </c>
      <c r="F109">
        <v>-3.0000000000000001E-5</v>
      </c>
      <c r="G109">
        <v>-5.0000000000000002E-5</v>
      </c>
      <c r="H109">
        <v>-6.0000000000000002E-5</v>
      </c>
      <c r="I109">
        <v>-1.1E-4</v>
      </c>
      <c r="J109">
        <v>-3.0000000000000001E-5</v>
      </c>
      <c r="K109" t="s">
        <v>5</v>
      </c>
      <c r="L109">
        <f t="shared" si="29"/>
        <v>0</v>
      </c>
      <c r="M109">
        <f t="shared" si="31"/>
        <v>0</v>
      </c>
      <c r="N109">
        <f t="shared" si="32"/>
        <v>0</v>
      </c>
      <c r="O109">
        <f t="shared" si="33"/>
        <v>0</v>
      </c>
      <c r="P109">
        <f t="shared" si="34"/>
        <v>0</v>
      </c>
      <c r="Q109">
        <f t="shared" si="35"/>
        <v>0</v>
      </c>
      <c r="R109">
        <f t="shared" si="36"/>
        <v>0</v>
      </c>
      <c r="S109">
        <f t="shared" si="37"/>
        <v>0</v>
      </c>
      <c r="U109">
        <f t="shared" si="30"/>
        <v>0</v>
      </c>
      <c r="V109">
        <f t="shared" si="22"/>
        <v>0</v>
      </c>
      <c r="W109">
        <f t="shared" si="23"/>
        <v>0</v>
      </c>
      <c r="X109">
        <f t="shared" si="24"/>
        <v>0</v>
      </c>
      <c r="Y109">
        <f t="shared" si="25"/>
        <v>0</v>
      </c>
      <c r="Z109">
        <f t="shared" si="26"/>
        <v>0</v>
      </c>
      <c r="AA109">
        <f t="shared" si="27"/>
        <v>0</v>
      </c>
      <c r="AB109">
        <f t="shared" si="28"/>
        <v>0</v>
      </c>
    </row>
    <row r="110" spans="1:28" x14ac:dyDescent="0.25">
      <c r="A110">
        <v>85</v>
      </c>
      <c r="B110" t="s">
        <v>117</v>
      </c>
      <c r="C110">
        <v>-5.6999999999999998E-4</v>
      </c>
      <c r="D110">
        <v>-5.0000000000000002E-5</v>
      </c>
      <c r="E110">
        <v>-6.0000000000000002E-5</v>
      </c>
      <c r="F110">
        <v>0</v>
      </c>
      <c r="G110">
        <v>-5.0000000000000002E-5</v>
      </c>
      <c r="H110">
        <v>-1.1E-4</v>
      </c>
      <c r="I110">
        <v>-1.6000000000000001E-4</v>
      </c>
      <c r="J110">
        <v>-8.0000000000000007E-5</v>
      </c>
      <c r="K110" t="s">
        <v>5</v>
      </c>
      <c r="L110">
        <f t="shared" si="29"/>
        <v>0</v>
      </c>
      <c r="M110">
        <f t="shared" si="31"/>
        <v>0</v>
      </c>
      <c r="N110">
        <f t="shared" si="32"/>
        <v>0</v>
      </c>
      <c r="O110">
        <f t="shared" si="33"/>
        <v>0</v>
      </c>
      <c r="P110">
        <f t="shared" si="34"/>
        <v>0</v>
      </c>
      <c r="Q110">
        <f t="shared" si="35"/>
        <v>0</v>
      </c>
      <c r="R110">
        <f t="shared" si="36"/>
        <v>0</v>
      </c>
      <c r="S110">
        <f t="shared" si="37"/>
        <v>0</v>
      </c>
      <c r="U110">
        <f t="shared" si="30"/>
        <v>0</v>
      </c>
      <c r="V110">
        <f t="shared" si="22"/>
        <v>0</v>
      </c>
      <c r="W110">
        <f t="shared" si="23"/>
        <v>0</v>
      </c>
      <c r="X110">
        <f t="shared" si="24"/>
        <v>0</v>
      </c>
      <c r="Y110">
        <f t="shared" si="25"/>
        <v>0</v>
      </c>
      <c r="Z110">
        <f t="shared" si="26"/>
        <v>0</v>
      </c>
      <c r="AA110">
        <f t="shared" si="27"/>
        <v>0</v>
      </c>
      <c r="AB110">
        <f t="shared" si="28"/>
        <v>0</v>
      </c>
    </row>
    <row r="111" spans="1:28" x14ac:dyDescent="0.25">
      <c r="A111">
        <v>86</v>
      </c>
      <c r="B111" t="s">
        <v>118</v>
      </c>
      <c r="C111">
        <v>-7.6000000000000004E-4</v>
      </c>
      <c r="D111">
        <v>-8.0000000000000007E-5</v>
      </c>
      <c r="E111">
        <v>-3.0000000000000001E-5</v>
      </c>
      <c r="F111">
        <v>-5.0000000000000002E-5</v>
      </c>
      <c r="G111">
        <v>-8.0000000000000007E-5</v>
      </c>
      <c r="H111">
        <v>-2.5000000000000001E-4</v>
      </c>
      <c r="I111">
        <v>-3.3E-4</v>
      </c>
      <c r="J111">
        <v>-1.3999999999999999E-4</v>
      </c>
      <c r="K111" t="s">
        <v>5</v>
      </c>
      <c r="L111">
        <f t="shared" si="29"/>
        <v>0</v>
      </c>
      <c r="M111">
        <f t="shared" si="31"/>
        <v>0</v>
      </c>
      <c r="N111">
        <f t="shared" si="32"/>
        <v>0</v>
      </c>
      <c r="O111">
        <f t="shared" si="33"/>
        <v>0</v>
      </c>
      <c r="P111">
        <f t="shared" si="34"/>
        <v>0</v>
      </c>
      <c r="Q111">
        <f t="shared" si="35"/>
        <v>0</v>
      </c>
      <c r="R111">
        <f t="shared" si="36"/>
        <v>0</v>
      </c>
      <c r="S111">
        <f t="shared" si="37"/>
        <v>0</v>
      </c>
      <c r="U111">
        <f t="shared" si="30"/>
        <v>0</v>
      </c>
      <c r="V111">
        <f t="shared" si="22"/>
        <v>0</v>
      </c>
      <c r="W111">
        <f t="shared" si="23"/>
        <v>0</v>
      </c>
      <c r="X111">
        <f t="shared" si="24"/>
        <v>0</v>
      </c>
      <c r="Y111">
        <f t="shared" si="25"/>
        <v>0</v>
      </c>
      <c r="Z111">
        <f t="shared" si="26"/>
        <v>0</v>
      </c>
      <c r="AA111">
        <f t="shared" si="27"/>
        <v>0</v>
      </c>
      <c r="AB111">
        <f t="shared" si="28"/>
        <v>0</v>
      </c>
    </row>
    <row r="112" spans="1:28" x14ac:dyDescent="0.25">
      <c r="A112">
        <v>87</v>
      </c>
      <c r="B112" t="s">
        <v>119</v>
      </c>
      <c r="C112">
        <v>8.1999999999999998E-4</v>
      </c>
      <c r="D112">
        <v>1.3999999999999999E-4</v>
      </c>
      <c r="E112">
        <v>0</v>
      </c>
      <c r="F112">
        <v>3.0000000000000001E-5</v>
      </c>
      <c r="G112">
        <v>8.0000000000000007E-5</v>
      </c>
      <c r="H112">
        <v>2.2000000000000001E-4</v>
      </c>
      <c r="I112">
        <v>2.2000000000000001E-4</v>
      </c>
      <c r="J112">
        <v>3.0000000000000001E-5</v>
      </c>
      <c r="K112" t="s">
        <v>5</v>
      </c>
      <c r="L112">
        <f t="shared" si="29"/>
        <v>8.1999999999999998E-4</v>
      </c>
      <c r="M112">
        <f t="shared" si="31"/>
        <v>1.3999999999999999E-4</v>
      </c>
      <c r="N112">
        <f t="shared" si="32"/>
        <v>0</v>
      </c>
      <c r="O112">
        <f t="shared" si="33"/>
        <v>3.0000000000000001E-5</v>
      </c>
      <c r="P112">
        <f t="shared" si="34"/>
        <v>8.0000000000000007E-5</v>
      </c>
      <c r="Q112">
        <f t="shared" si="35"/>
        <v>2.2000000000000001E-4</v>
      </c>
      <c r="R112">
        <f t="shared" si="36"/>
        <v>2.2000000000000001E-4</v>
      </c>
      <c r="S112">
        <f t="shared" si="37"/>
        <v>3.0000000000000001E-5</v>
      </c>
      <c r="U112">
        <f t="shared" si="30"/>
        <v>1.6396392793585415E-3</v>
      </c>
      <c r="V112">
        <f t="shared" si="22"/>
        <v>2.1495140562865627E-4</v>
      </c>
      <c r="W112">
        <f t="shared" si="23"/>
        <v>0</v>
      </c>
      <c r="X112">
        <f t="shared" si="24"/>
        <v>3.5211267605633812E-3</v>
      </c>
      <c r="Y112">
        <f t="shared" si="25"/>
        <v>6.3846767757382294E-3</v>
      </c>
      <c r="Z112">
        <f t="shared" si="26"/>
        <v>6.7114093959731542E-3</v>
      </c>
      <c r="AA112">
        <f t="shared" si="27"/>
        <v>4.5267489711934171E-3</v>
      </c>
      <c r="AB112">
        <f t="shared" si="28"/>
        <v>6.5818341377797294E-4</v>
      </c>
    </row>
    <row r="113" spans="1:28" x14ac:dyDescent="0.25">
      <c r="A113">
        <v>88</v>
      </c>
      <c r="B113" t="s">
        <v>120</v>
      </c>
      <c r="C113">
        <v>1.58E-3</v>
      </c>
      <c r="D113">
        <v>7.1000000000000002E-4</v>
      </c>
      <c r="E113">
        <v>3.0000000000000001E-5</v>
      </c>
      <c r="F113">
        <v>3.0000000000000001E-5</v>
      </c>
      <c r="G113">
        <v>0</v>
      </c>
      <c r="H113">
        <v>5.0000000000000002E-5</v>
      </c>
      <c r="I113">
        <v>1.1E-4</v>
      </c>
      <c r="J113">
        <v>-3.0000000000000001E-5</v>
      </c>
      <c r="K113" t="s">
        <v>5</v>
      </c>
      <c r="L113">
        <f t="shared" si="29"/>
        <v>1.58E-3</v>
      </c>
      <c r="M113">
        <f t="shared" si="31"/>
        <v>7.1000000000000002E-4</v>
      </c>
      <c r="N113">
        <f t="shared" si="32"/>
        <v>3.0000000000000001E-5</v>
      </c>
      <c r="O113">
        <f t="shared" si="33"/>
        <v>3.0000000000000001E-5</v>
      </c>
      <c r="P113">
        <f t="shared" si="34"/>
        <v>0</v>
      </c>
      <c r="Q113">
        <f t="shared" si="35"/>
        <v>5.0000000000000002E-5</v>
      </c>
      <c r="R113">
        <f t="shared" si="36"/>
        <v>1.1E-4</v>
      </c>
      <c r="S113">
        <f t="shared" si="37"/>
        <v>0</v>
      </c>
      <c r="U113">
        <f t="shared" si="30"/>
        <v>3.1593049529103608E-3</v>
      </c>
      <c r="V113">
        <f t="shared" si="22"/>
        <v>1.0901106999738998E-3</v>
      </c>
      <c r="W113">
        <f t="shared" si="23"/>
        <v>4.2372881355932229E-3</v>
      </c>
      <c r="X113">
        <f t="shared" si="24"/>
        <v>3.5211267605633812E-3</v>
      </c>
      <c r="Y113">
        <f t="shared" si="25"/>
        <v>0</v>
      </c>
      <c r="Z113">
        <f t="shared" si="26"/>
        <v>1.5253203172666259E-3</v>
      </c>
      <c r="AA113">
        <f t="shared" si="27"/>
        <v>2.2633744855967085E-3</v>
      </c>
      <c r="AB113">
        <f t="shared" si="28"/>
        <v>0</v>
      </c>
    </row>
    <row r="114" spans="1:28" x14ac:dyDescent="0.25">
      <c r="A114">
        <v>89</v>
      </c>
      <c r="B114" t="s">
        <v>121</v>
      </c>
      <c r="C114">
        <v>7.9000000000000001E-4</v>
      </c>
      <c r="D114">
        <v>4.6000000000000001E-4</v>
      </c>
      <c r="E114">
        <v>-5.0000000000000002E-5</v>
      </c>
      <c r="F114">
        <v>-8.0000000000000007E-5</v>
      </c>
      <c r="G114">
        <v>-1.3999999999999999E-4</v>
      </c>
      <c r="H114">
        <v>-3.6000000000000002E-4</v>
      </c>
      <c r="I114">
        <v>-4.4000000000000002E-4</v>
      </c>
      <c r="J114">
        <v>-1.3999999999999999E-4</v>
      </c>
      <c r="K114" t="s">
        <v>5</v>
      </c>
      <c r="L114">
        <f t="shared" si="29"/>
        <v>7.9000000000000001E-4</v>
      </c>
      <c r="M114">
        <f t="shared" si="31"/>
        <v>4.6000000000000001E-4</v>
      </c>
      <c r="N114">
        <f t="shared" si="32"/>
        <v>0</v>
      </c>
      <c r="O114">
        <f t="shared" si="33"/>
        <v>0</v>
      </c>
      <c r="P114">
        <f t="shared" si="34"/>
        <v>0</v>
      </c>
      <c r="Q114">
        <f t="shared" si="35"/>
        <v>0</v>
      </c>
      <c r="R114">
        <f t="shared" si="36"/>
        <v>0</v>
      </c>
      <c r="S114">
        <f t="shared" si="37"/>
        <v>0</v>
      </c>
      <c r="U114">
        <f t="shared" si="30"/>
        <v>1.5796524764551804E-3</v>
      </c>
      <c r="V114">
        <f t="shared" si="22"/>
        <v>7.0626890420844208E-4</v>
      </c>
      <c r="W114">
        <f t="shared" si="23"/>
        <v>0</v>
      </c>
      <c r="X114">
        <f t="shared" si="24"/>
        <v>0</v>
      </c>
      <c r="Y114">
        <f t="shared" si="25"/>
        <v>0</v>
      </c>
      <c r="Z114">
        <f t="shared" si="26"/>
        <v>0</v>
      </c>
      <c r="AA114">
        <f t="shared" si="27"/>
        <v>0</v>
      </c>
      <c r="AB114">
        <f t="shared" si="28"/>
        <v>0</v>
      </c>
    </row>
    <row r="115" spans="1:28" x14ac:dyDescent="0.25">
      <c r="A115">
        <v>90</v>
      </c>
      <c r="B115" t="s">
        <v>122</v>
      </c>
      <c r="C115">
        <v>5.6999999999999998E-4</v>
      </c>
      <c r="D115">
        <v>1.1E-4</v>
      </c>
      <c r="E115">
        <v>0</v>
      </c>
      <c r="F115">
        <v>-6.0000000000000002E-5</v>
      </c>
      <c r="G115">
        <v>3.0000000000000001E-5</v>
      </c>
      <c r="H115">
        <v>0</v>
      </c>
      <c r="I115">
        <v>3.0000000000000001E-5</v>
      </c>
      <c r="J115">
        <v>3.0000000000000001E-5</v>
      </c>
      <c r="K115" t="s">
        <v>5</v>
      </c>
      <c r="L115">
        <f t="shared" si="29"/>
        <v>5.6999999999999998E-4</v>
      </c>
      <c r="M115">
        <f t="shared" si="31"/>
        <v>1.1E-4</v>
      </c>
      <c r="N115">
        <f t="shared" si="32"/>
        <v>0</v>
      </c>
      <c r="O115">
        <f t="shared" si="33"/>
        <v>0</v>
      </c>
      <c r="P115">
        <f t="shared" si="34"/>
        <v>3.0000000000000001E-5</v>
      </c>
      <c r="Q115">
        <f t="shared" si="35"/>
        <v>0</v>
      </c>
      <c r="R115">
        <f t="shared" si="36"/>
        <v>3.0000000000000001E-5</v>
      </c>
      <c r="S115">
        <f t="shared" si="37"/>
        <v>3.0000000000000001E-5</v>
      </c>
      <c r="U115">
        <f t="shared" si="30"/>
        <v>1.1397492551638642E-3</v>
      </c>
      <c r="V115">
        <f t="shared" si="22"/>
        <v>1.6889039013680138E-4</v>
      </c>
      <c r="W115">
        <f t="shared" si="23"/>
        <v>0</v>
      </c>
      <c r="X115">
        <f t="shared" si="24"/>
        <v>0</v>
      </c>
      <c r="Y115">
        <f t="shared" si="25"/>
        <v>2.3942537909018356E-3</v>
      </c>
      <c r="Z115">
        <f t="shared" si="26"/>
        <v>0</v>
      </c>
      <c r="AA115">
        <f t="shared" si="27"/>
        <v>6.1728395061728405E-4</v>
      </c>
      <c r="AB115">
        <f t="shared" si="28"/>
        <v>6.5818341377797294E-4</v>
      </c>
    </row>
    <row r="116" spans="1:28" x14ac:dyDescent="0.25">
      <c r="A116">
        <v>91</v>
      </c>
      <c r="B116" t="s">
        <v>123</v>
      </c>
      <c r="C116">
        <v>1.91E-3</v>
      </c>
      <c r="D116">
        <v>1.9000000000000001E-4</v>
      </c>
      <c r="E116">
        <v>-3.0000000000000001E-5</v>
      </c>
      <c r="F116">
        <v>-5.0000000000000002E-5</v>
      </c>
      <c r="G116">
        <v>-1.1E-4</v>
      </c>
      <c r="H116">
        <v>-2.5000000000000001E-4</v>
      </c>
      <c r="I116">
        <v>-2.7E-4</v>
      </c>
      <c r="J116">
        <v>-5.0000000000000002E-5</v>
      </c>
      <c r="K116" t="s">
        <v>5</v>
      </c>
      <c r="L116">
        <f t="shared" si="29"/>
        <v>1.91E-3</v>
      </c>
      <c r="M116">
        <f t="shared" si="31"/>
        <v>1.9000000000000001E-4</v>
      </c>
      <c r="N116">
        <f t="shared" si="32"/>
        <v>0</v>
      </c>
      <c r="O116">
        <f t="shared" si="33"/>
        <v>0</v>
      </c>
      <c r="P116">
        <f t="shared" si="34"/>
        <v>0</v>
      </c>
      <c r="Q116">
        <f t="shared" si="35"/>
        <v>0</v>
      </c>
      <c r="R116">
        <f t="shared" si="36"/>
        <v>0</v>
      </c>
      <c r="S116">
        <f t="shared" si="37"/>
        <v>0</v>
      </c>
      <c r="U116">
        <f t="shared" si="30"/>
        <v>3.819159784847335E-3</v>
      </c>
      <c r="V116">
        <f t="shared" si="22"/>
        <v>2.9171976478174782E-4</v>
      </c>
      <c r="W116">
        <f t="shared" si="23"/>
        <v>0</v>
      </c>
      <c r="X116">
        <f t="shared" si="24"/>
        <v>0</v>
      </c>
      <c r="Y116">
        <f t="shared" si="25"/>
        <v>0</v>
      </c>
      <c r="Z116">
        <f t="shared" si="26"/>
        <v>0</v>
      </c>
      <c r="AA116">
        <f t="shared" si="27"/>
        <v>0</v>
      </c>
      <c r="AB116">
        <f t="shared" si="28"/>
        <v>0</v>
      </c>
    </row>
    <row r="117" spans="1:28" x14ac:dyDescent="0.25">
      <c r="A117">
        <v>92</v>
      </c>
      <c r="B117" t="s">
        <v>124</v>
      </c>
      <c r="C117">
        <v>2.1800000000000001E-3</v>
      </c>
      <c r="D117">
        <v>2.5000000000000001E-4</v>
      </c>
      <c r="E117">
        <v>5.0000000000000002E-5</v>
      </c>
      <c r="F117">
        <v>5.0000000000000002E-5</v>
      </c>
      <c r="G117">
        <v>8.0000000000000007E-5</v>
      </c>
      <c r="H117">
        <v>2.7E-4</v>
      </c>
      <c r="I117">
        <v>2.9999999999999997E-4</v>
      </c>
      <c r="J117">
        <v>1.1E-4</v>
      </c>
      <c r="K117" t="s">
        <v>5</v>
      </c>
      <c r="L117">
        <f t="shared" si="29"/>
        <v>2.1800000000000001E-3</v>
      </c>
      <c r="M117">
        <f t="shared" si="31"/>
        <v>2.5000000000000001E-4</v>
      </c>
      <c r="N117">
        <f t="shared" si="32"/>
        <v>5.0000000000000002E-5</v>
      </c>
      <c r="O117">
        <f t="shared" si="33"/>
        <v>5.0000000000000002E-5</v>
      </c>
      <c r="P117">
        <f t="shared" si="34"/>
        <v>8.0000000000000007E-5</v>
      </c>
      <c r="Q117">
        <f t="shared" si="35"/>
        <v>2.7E-4</v>
      </c>
      <c r="R117">
        <f t="shared" si="36"/>
        <v>2.9999999999999997E-4</v>
      </c>
      <c r="S117">
        <f t="shared" si="37"/>
        <v>1.1E-4</v>
      </c>
      <c r="U117">
        <f t="shared" si="30"/>
        <v>4.3590410109775862E-3</v>
      </c>
      <c r="V117">
        <f t="shared" si="22"/>
        <v>3.8384179576545765E-4</v>
      </c>
      <c r="W117">
        <f t="shared" si="23"/>
        <v>7.0621468926553715E-3</v>
      </c>
      <c r="X117">
        <f t="shared" si="24"/>
        <v>5.8685446009389686E-3</v>
      </c>
      <c r="Y117">
        <f t="shared" si="25"/>
        <v>6.3846767757382294E-3</v>
      </c>
      <c r="Z117">
        <f t="shared" si="26"/>
        <v>8.2367297132397797E-3</v>
      </c>
      <c r="AA117">
        <f t="shared" si="27"/>
        <v>6.17283950617284E-3</v>
      </c>
      <c r="AB117">
        <f t="shared" si="28"/>
        <v>2.4133391838525677E-3</v>
      </c>
    </row>
    <row r="118" spans="1:28" x14ac:dyDescent="0.25">
      <c r="A118">
        <v>93</v>
      </c>
      <c r="B118" t="s">
        <v>125</v>
      </c>
      <c r="C118">
        <v>-7.3999999999999999E-4</v>
      </c>
      <c r="D118">
        <v>-3.0000000000000001E-5</v>
      </c>
      <c r="E118">
        <v>-8.0000000000000007E-5</v>
      </c>
      <c r="F118">
        <v>-5.0000000000000002E-5</v>
      </c>
      <c r="G118">
        <v>-3.0000000000000001E-5</v>
      </c>
      <c r="H118">
        <v>-1.6000000000000001E-4</v>
      </c>
      <c r="I118">
        <v>-3.3E-4</v>
      </c>
      <c r="J118">
        <v>-1.3999999999999999E-4</v>
      </c>
      <c r="K118" t="s">
        <v>5</v>
      </c>
      <c r="L118">
        <f t="shared" si="29"/>
        <v>0</v>
      </c>
      <c r="M118">
        <f t="shared" si="31"/>
        <v>0</v>
      </c>
      <c r="N118">
        <f t="shared" si="32"/>
        <v>0</v>
      </c>
      <c r="O118">
        <f t="shared" si="33"/>
        <v>0</v>
      </c>
      <c r="P118">
        <f t="shared" si="34"/>
        <v>0</v>
      </c>
      <c r="Q118">
        <f t="shared" si="35"/>
        <v>0</v>
      </c>
      <c r="R118">
        <f t="shared" si="36"/>
        <v>0</v>
      </c>
      <c r="S118">
        <f t="shared" si="37"/>
        <v>0</v>
      </c>
      <c r="U118">
        <f t="shared" si="30"/>
        <v>0</v>
      </c>
      <c r="V118">
        <f t="shared" si="22"/>
        <v>0</v>
      </c>
      <c r="W118">
        <f t="shared" si="23"/>
        <v>0</v>
      </c>
      <c r="X118">
        <f t="shared" si="24"/>
        <v>0</v>
      </c>
      <c r="Y118">
        <f t="shared" si="25"/>
        <v>0</v>
      </c>
      <c r="Z118">
        <f t="shared" si="26"/>
        <v>0</v>
      </c>
      <c r="AA118">
        <f t="shared" si="27"/>
        <v>0</v>
      </c>
      <c r="AB118">
        <f t="shared" si="28"/>
        <v>0</v>
      </c>
    </row>
    <row r="119" spans="1:28" x14ac:dyDescent="0.25">
      <c r="A119">
        <v>94</v>
      </c>
      <c r="B119" t="s">
        <v>126</v>
      </c>
      <c r="C119">
        <v>1.9000000000000001E-4</v>
      </c>
      <c r="D119">
        <v>8.0000000000000007E-5</v>
      </c>
      <c r="E119">
        <v>0</v>
      </c>
      <c r="F119">
        <v>0</v>
      </c>
      <c r="G119">
        <v>-3.0000000000000001E-5</v>
      </c>
      <c r="H119">
        <v>-5.0000000000000002E-5</v>
      </c>
      <c r="I119">
        <v>0</v>
      </c>
      <c r="J119">
        <v>-5.0000000000000002E-5</v>
      </c>
      <c r="K119" t="s">
        <v>5</v>
      </c>
      <c r="L119">
        <f t="shared" si="29"/>
        <v>1.9000000000000001E-4</v>
      </c>
      <c r="M119">
        <f t="shared" si="31"/>
        <v>8.0000000000000007E-5</v>
      </c>
      <c r="N119">
        <f t="shared" si="32"/>
        <v>0</v>
      </c>
      <c r="O119">
        <f t="shared" si="33"/>
        <v>0</v>
      </c>
      <c r="P119">
        <f t="shared" si="34"/>
        <v>0</v>
      </c>
      <c r="Q119">
        <f t="shared" si="35"/>
        <v>0</v>
      </c>
      <c r="R119">
        <f t="shared" si="36"/>
        <v>0</v>
      </c>
      <c r="S119">
        <f t="shared" si="37"/>
        <v>0</v>
      </c>
      <c r="U119">
        <f t="shared" si="30"/>
        <v>3.7991641838795481E-4</v>
      </c>
      <c r="V119">
        <f t="shared" si="22"/>
        <v>1.2282937464494647E-4</v>
      </c>
      <c r="W119">
        <f t="shared" si="23"/>
        <v>0</v>
      </c>
      <c r="X119">
        <f t="shared" si="24"/>
        <v>0</v>
      </c>
      <c r="Y119">
        <f t="shared" si="25"/>
        <v>0</v>
      </c>
      <c r="Z119">
        <f t="shared" si="26"/>
        <v>0</v>
      </c>
      <c r="AA119">
        <f t="shared" si="27"/>
        <v>0</v>
      </c>
      <c r="AB119">
        <f t="shared" si="28"/>
        <v>0</v>
      </c>
    </row>
    <row r="120" spans="1:28" x14ac:dyDescent="0.25">
      <c r="A120">
        <v>95</v>
      </c>
      <c r="B120" t="s">
        <v>127</v>
      </c>
      <c r="C120">
        <v>-1.1E-4</v>
      </c>
      <c r="D120">
        <v>8.0000000000000007E-5</v>
      </c>
      <c r="E120">
        <v>-3.0000000000000001E-5</v>
      </c>
      <c r="F120">
        <v>0</v>
      </c>
      <c r="G120">
        <v>0</v>
      </c>
      <c r="H120">
        <v>-8.0000000000000007E-5</v>
      </c>
      <c r="I120">
        <v>-5.0000000000000002E-5</v>
      </c>
      <c r="J120">
        <v>-5.0000000000000002E-5</v>
      </c>
      <c r="K120" t="s">
        <v>5</v>
      </c>
      <c r="L120">
        <f t="shared" si="29"/>
        <v>0</v>
      </c>
      <c r="M120">
        <f t="shared" si="31"/>
        <v>8.0000000000000007E-5</v>
      </c>
      <c r="N120">
        <f t="shared" si="32"/>
        <v>0</v>
      </c>
      <c r="O120">
        <f t="shared" si="33"/>
        <v>0</v>
      </c>
      <c r="P120">
        <f t="shared" si="34"/>
        <v>0</v>
      </c>
      <c r="Q120">
        <f t="shared" si="35"/>
        <v>0</v>
      </c>
      <c r="R120">
        <f t="shared" si="36"/>
        <v>0</v>
      </c>
      <c r="S120">
        <f t="shared" si="37"/>
        <v>0</v>
      </c>
      <c r="U120">
        <f t="shared" si="30"/>
        <v>0</v>
      </c>
      <c r="V120">
        <f t="shared" si="22"/>
        <v>1.2282937464494647E-4</v>
      </c>
      <c r="W120">
        <f t="shared" si="23"/>
        <v>0</v>
      </c>
      <c r="X120">
        <f t="shared" si="24"/>
        <v>0</v>
      </c>
      <c r="Y120">
        <f t="shared" si="25"/>
        <v>0</v>
      </c>
      <c r="Z120">
        <f t="shared" si="26"/>
        <v>0</v>
      </c>
      <c r="AA120">
        <f t="shared" si="27"/>
        <v>0</v>
      </c>
      <c r="AB120">
        <f t="shared" si="28"/>
        <v>0</v>
      </c>
    </row>
    <row r="121" spans="1:28" x14ac:dyDescent="0.25">
      <c r="A121">
        <v>96</v>
      </c>
      <c r="B121" t="s">
        <v>128</v>
      </c>
      <c r="C121">
        <v>2.3500000000000001E-3</v>
      </c>
      <c r="D121">
        <v>2.7E-4</v>
      </c>
      <c r="E121">
        <v>1.3999999999999999E-4</v>
      </c>
      <c r="F121">
        <v>1.3999999999999999E-4</v>
      </c>
      <c r="G121">
        <v>2.7E-4</v>
      </c>
      <c r="H121">
        <v>5.9999999999999995E-4</v>
      </c>
      <c r="I121">
        <v>7.9000000000000001E-4</v>
      </c>
      <c r="J121">
        <v>2.5000000000000001E-4</v>
      </c>
      <c r="K121" t="s">
        <v>5</v>
      </c>
      <c r="L121">
        <f t="shared" si="29"/>
        <v>2.3500000000000001E-3</v>
      </c>
      <c r="M121">
        <f t="shared" si="31"/>
        <v>2.7E-4</v>
      </c>
      <c r="N121">
        <f t="shared" si="32"/>
        <v>1.3999999999999999E-4</v>
      </c>
      <c r="O121">
        <f t="shared" si="33"/>
        <v>1.3999999999999999E-4</v>
      </c>
      <c r="P121">
        <f t="shared" si="34"/>
        <v>2.7E-4</v>
      </c>
      <c r="Q121">
        <f t="shared" si="35"/>
        <v>5.9999999999999995E-4</v>
      </c>
      <c r="R121">
        <f t="shared" si="36"/>
        <v>7.9000000000000001E-4</v>
      </c>
      <c r="S121">
        <f t="shared" si="37"/>
        <v>2.5000000000000001E-4</v>
      </c>
      <c r="U121">
        <f t="shared" si="30"/>
        <v>4.698966227429967E-3</v>
      </c>
      <c r="V121">
        <f t="shared" si="22"/>
        <v>4.1454913942669426E-4</v>
      </c>
      <c r="W121">
        <f t="shared" si="23"/>
        <v>1.9774011299435037E-2</v>
      </c>
      <c r="X121">
        <f t="shared" si="24"/>
        <v>1.6431924882629109E-2</v>
      </c>
      <c r="Y121">
        <f t="shared" si="25"/>
        <v>2.1548284118116521E-2</v>
      </c>
      <c r="Z121">
        <f t="shared" si="26"/>
        <v>1.8303843807199509E-2</v>
      </c>
      <c r="AA121">
        <f t="shared" si="27"/>
        <v>1.6255144032921814E-2</v>
      </c>
      <c r="AB121">
        <f t="shared" si="28"/>
        <v>5.484861781483108E-3</v>
      </c>
    </row>
    <row r="122" spans="1:28" x14ac:dyDescent="0.25">
      <c r="A122">
        <v>97</v>
      </c>
      <c r="B122" t="s">
        <v>129</v>
      </c>
      <c r="C122">
        <v>-2.9999999999999997E-4</v>
      </c>
      <c r="D122">
        <v>0</v>
      </c>
      <c r="E122">
        <v>0</v>
      </c>
      <c r="F122">
        <v>-3.0000000000000001E-5</v>
      </c>
      <c r="G122">
        <v>8.0000000000000007E-5</v>
      </c>
      <c r="H122">
        <v>-6.0000000000000002E-5</v>
      </c>
      <c r="I122">
        <v>-1.3999999999999999E-4</v>
      </c>
      <c r="J122">
        <v>-1.1E-4</v>
      </c>
      <c r="K122" t="s">
        <v>5</v>
      </c>
      <c r="L122">
        <f t="shared" si="29"/>
        <v>0</v>
      </c>
      <c r="M122">
        <f t="shared" si="31"/>
        <v>0</v>
      </c>
      <c r="N122">
        <f t="shared" si="32"/>
        <v>0</v>
      </c>
      <c r="O122">
        <f t="shared" si="33"/>
        <v>0</v>
      </c>
      <c r="P122">
        <f t="shared" si="34"/>
        <v>8.0000000000000007E-5</v>
      </c>
      <c r="Q122">
        <f t="shared" si="35"/>
        <v>0</v>
      </c>
      <c r="R122">
        <f t="shared" si="36"/>
        <v>0</v>
      </c>
      <c r="S122">
        <f t="shared" si="37"/>
        <v>0</v>
      </c>
      <c r="U122">
        <f t="shared" si="30"/>
        <v>0</v>
      </c>
      <c r="V122">
        <f t="shared" si="22"/>
        <v>0</v>
      </c>
      <c r="W122">
        <f t="shared" si="23"/>
        <v>0</v>
      </c>
      <c r="X122">
        <f t="shared" si="24"/>
        <v>0</v>
      </c>
      <c r="Y122">
        <f t="shared" si="25"/>
        <v>6.3846767757382294E-3</v>
      </c>
      <c r="Z122">
        <f t="shared" si="26"/>
        <v>0</v>
      </c>
      <c r="AA122">
        <f t="shared" si="27"/>
        <v>0</v>
      </c>
      <c r="AB122">
        <f t="shared" si="28"/>
        <v>0</v>
      </c>
    </row>
    <row r="123" spans="1:28" x14ac:dyDescent="0.25">
      <c r="A123">
        <v>98</v>
      </c>
      <c r="B123" t="s">
        <v>130</v>
      </c>
      <c r="C123">
        <v>5.5000000000000003E-4</v>
      </c>
      <c r="D123">
        <v>1.3999999999999999E-4</v>
      </c>
      <c r="E123">
        <v>0</v>
      </c>
      <c r="F123">
        <v>5.0000000000000002E-5</v>
      </c>
      <c r="G123">
        <v>8.0000000000000007E-5</v>
      </c>
      <c r="H123">
        <v>1.3999999999999999E-4</v>
      </c>
      <c r="I123">
        <v>1.3999999999999999E-4</v>
      </c>
      <c r="J123">
        <v>8.0000000000000007E-5</v>
      </c>
      <c r="K123" t="s">
        <v>5</v>
      </c>
      <c r="L123">
        <f t="shared" si="29"/>
        <v>5.5000000000000003E-4</v>
      </c>
      <c r="M123">
        <f t="shared" si="31"/>
        <v>1.3999999999999999E-4</v>
      </c>
      <c r="N123">
        <f t="shared" si="32"/>
        <v>0</v>
      </c>
      <c r="O123">
        <f t="shared" si="33"/>
        <v>5.0000000000000002E-5</v>
      </c>
      <c r="P123">
        <f t="shared" si="34"/>
        <v>8.0000000000000007E-5</v>
      </c>
      <c r="Q123">
        <f t="shared" si="35"/>
        <v>1.3999999999999999E-4</v>
      </c>
      <c r="R123">
        <f t="shared" si="36"/>
        <v>1.3999999999999999E-4</v>
      </c>
      <c r="S123">
        <f t="shared" si="37"/>
        <v>8.0000000000000007E-5</v>
      </c>
      <c r="U123">
        <f t="shared" si="30"/>
        <v>1.0997580532282902E-3</v>
      </c>
      <c r="V123">
        <f t="shared" si="22"/>
        <v>2.1495140562865627E-4</v>
      </c>
      <c r="W123">
        <f t="shared" si="23"/>
        <v>0</v>
      </c>
      <c r="X123">
        <f t="shared" si="24"/>
        <v>5.8685446009389686E-3</v>
      </c>
      <c r="Y123">
        <f t="shared" si="25"/>
        <v>6.3846767757382294E-3</v>
      </c>
      <c r="Z123">
        <f t="shared" si="26"/>
        <v>4.2708968883465523E-3</v>
      </c>
      <c r="AA123">
        <f t="shared" si="27"/>
        <v>2.8806584362139919E-3</v>
      </c>
      <c r="AB123">
        <f t="shared" si="28"/>
        <v>1.7551557700745948E-3</v>
      </c>
    </row>
    <row r="124" spans="1:28" x14ac:dyDescent="0.25">
      <c r="A124">
        <v>99</v>
      </c>
      <c r="B124" t="s">
        <v>131</v>
      </c>
      <c r="C124">
        <v>-8.9999999999999998E-4</v>
      </c>
      <c r="D124">
        <v>-8.0000000000000007E-5</v>
      </c>
      <c r="E124">
        <v>-5.0000000000000002E-5</v>
      </c>
      <c r="F124">
        <v>-8.0000000000000007E-5</v>
      </c>
      <c r="G124">
        <v>-8.0000000000000007E-5</v>
      </c>
      <c r="H124">
        <v>-2.7E-4</v>
      </c>
      <c r="I124">
        <v>-3.8000000000000002E-4</v>
      </c>
      <c r="J124">
        <v>-8.0000000000000007E-5</v>
      </c>
      <c r="K124" t="s">
        <v>5</v>
      </c>
      <c r="L124">
        <f t="shared" si="29"/>
        <v>0</v>
      </c>
      <c r="M124">
        <f t="shared" si="31"/>
        <v>0</v>
      </c>
      <c r="N124">
        <f t="shared" si="32"/>
        <v>0</v>
      </c>
      <c r="O124">
        <f t="shared" si="33"/>
        <v>0</v>
      </c>
      <c r="P124">
        <f t="shared" si="34"/>
        <v>0</v>
      </c>
      <c r="Q124">
        <f t="shared" si="35"/>
        <v>0</v>
      </c>
      <c r="R124">
        <f t="shared" si="36"/>
        <v>0</v>
      </c>
      <c r="S124">
        <f t="shared" si="37"/>
        <v>0</v>
      </c>
      <c r="U124">
        <f t="shared" si="30"/>
        <v>0</v>
      </c>
      <c r="V124">
        <f t="shared" si="22"/>
        <v>0</v>
      </c>
      <c r="W124">
        <f t="shared" si="23"/>
        <v>0</v>
      </c>
      <c r="X124">
        <f t="shared" si="24"/>
        <v>0</v>
      </c>
      <c r="Y124">
        <f t="shared" si="25"/>
        <v>0</v>
      </c>
      <c r="Z124">
        <f t="shared" si="26"/>
        <v>0</v>
      </c>
      <c r="AA124">
        <f t="shared" si="27"/>
        <v>0</v>
      </c>
      <c r="AB124">
        <f t="shared" si="28"/>
        <v>0</v>
      </c>
    </row>
    <row r="125" spans="1:28" x14ac:dyDescent="0.25">
      <c r="A125">
        <v>100</v>
      </c>
      <c r="B125" t="s">
        <v>132</v>
      </c>
      <c r="C125">
        <v>5.9999999999999995E-4</v>
      </c>
      <c r="D125">
        <v>5.0000000000000002E-5</v>
      </c>
      <c r="E125">
        <v>0</v>
      </c>
      <c r="F125">
        <v>0</v>
      </c>
      <c r="G125">
        <v>-5.0000000000000002E-5</v>
      </c>
      <c r="H125">
        <v>0</v>
      </c>
      <c r="I125">
        <v>-3.0000000000000001E-5</v>
      </c>
      <c r="J125">
        <v>-3.0000000000000001E-5</v>
      </c>
      <c r="K125" t="s">
        <v>5</v>
      </c>
      <c r="L125">
        <f t="shared" si="29"/>
        <v>5.9999999999999995E-4</v>
      </c>
      <c r="M125">
        <f t="shared" si="31"/>
        <v>5.0000000000000002E-5</v>
      </c>
      <c r="N125">
        <f t="shared" si="32"/>
        <v>0</v>
      </c>
      <c r="O125">
        <f t="shared" si="33"/>
        <v>0</v>
      </c>
      <c r="P125">
        <f t="shared" si="34"/>
        <v>0</v>
      </c>
      <c r="Q125">
        <f t="shared" si="35"/>
        <v>0</v>
      </c>
      <c r="R125">
        <f t="shared" si="36"/>
        <v>0</v>
      </c>
      <c r="S125">
        <f t="shared" si="37"/>
        <v>0</v>
      </c>
      <c r="U125">
        <f t="shared" si="30"/>
        <v>1.1997360580672256E-3</v>
      </c>
      <c r="V125">
        <f t="shared" si="22"/>
        <v>7.6768359153091538E-5</v>
      </c>
      <c r="W125">
        <f t="shared" si="23"/>
        <v>0</v>
      </c>
      <c r="X125">
        <f t="shared" si="24"/>
        <v>0</v>
      </c>
      <c r="Y125">
        <f t="shared" si="25"/>
        <v>0</v>
      </c>
      <c r="Z125">
        <f t="shared" si="26"/>
        <v>0</v>
      </c>
      <c r="AA125">
        <f t="shared" si="27"/>
        <v>0</v>
      </c>
      <c r="AB125">
        <f t="shared" si="28"/>
        <v>0</v>
      </c>
    </row>
    <row r="126" spans="1:28" x14ac:dyDescent="0.25">
      <c r="A126">
        <v>101</v>
      </c>
      <c r="B126" t="s">
        <v>133</v>
      </c>
      <c r="C126">
        <v>-2.7E-4</v>
      </c>
      <c r="D126">
        <v>-5.0000000000000002E-5</v>
      </c>
      <c r="E126">
        <v>-3.0000000000000001E-5</v>
      </c>
      <c r="F126">
        <v>-3.0000000000000001E-5</v>
      </c>
      <c r="G126">
        <v>-5.0000000000000002E-5</v>
      </c>
      <c r="H126">
        <v>-1.3999999999999999E-4</v>
      </c>
      <c r="I126">
        <v>-1.3999999999999999E-4</v>
      </c>
      <c r="J126">
        <v>-6.0000000000000002E-5</v>
      </c>
      <c r="K126" t="s">
        <v>5</v>
      </c>
      <c r="L126">
        <f t="shared" si="29"/>
        <v>0</v>
      </c>
      <c r="M126">
        <f t="shared" si="31"/>
        <v>0</v>
      </c>
      <c r="N126">
        <f t="shared" si="32"/>
        <v>0</v>
      </c>
      <c r="O126">
        <f t="shared" si="33"/>
        <v>0</v>
      </c>
      <c r="P126">
        <f t="shared" si="34"/>
        <v>0</v>
      </c>
      <c r="Q126">
        <f t="shared" si="35"/>
        <v>0</v>
      </c>
      <c r="R126">
        <f t="shared" si="36"/>
        <v>0</v>
      </c>
      <c r="S126">
        <f t="shared" si="37"/>
        <v>0</v>
      </c>
      <c r="U126">
        <f t="shared" si="30"/>
        <v>0</v>
      </c>
      <c r="V126">
        <f t="shared" si="22"/>
        <v>0</v>
      </c>
      <c r="W126">
        <f t="shared" si="23"/>
        <v>0</v>
      </c>
      <c r="X126">
        <f t="shared" si="24"/>
        <v>0</v>
      </c>
      <c r="Y126">
        <f t="shared" si="25"/>
        <v>0</v>
      </c>
      <c r="Z126">
        <f t="shared" si="26"/>
        <v>0</v>
      </c>
      <c r="AA126">
        <f t="shared" si="27"/>
        <v>0</v>
      </c>
      <c r="AB126">
        <f t="shared" si="28"/>
        <v>0</v>
      </c>
    </row>
    <row r="127" spans="1:28" x14ac:dyDescent="0.25">
      <c r="A127">
        <v>102</v>
      </c>
      <c r="B127" t="s">
        <v>134</v>
      </c>
      <c r="C127">
        <v>2.5899999999999999E-3</v>
      </c>
      <c r="D127">
        <v>2.7E-4</v>
      </c>
      <c r="E127">
        <v>1.3999999999999999E-4</v>
      </c>
      <c r="F127">
        <v>1.3999999999999999E-4</v>
      </c>
      <c r="G127">
        <v>2.7E-4</v>
      </c>
      <c r="H127">
        <v>6.4999999999999997E-4</v>
      </c>
      <c r="I127">
        <v>9.3000000000000005E-4</v>
      </c>
      <c r="J127">
        <v>2.7E-4</v>
      </c>
      <c r="K127" t="s">
        <v>5</v>
      </c>
      <c r="L127">
        <f t="shared" si="29"/>
        <v>2.5899999999999999E-3</v>
      </c>
      <c r="M127">
        <f t="shared" si="31"/>
        <v>2.7E-4</v>
      </c>
      <c r="N127">
        <f t="shared" si="32"/>
        <v>1.3999999999999999E-4</v>
      </c>
      <c r="O127">
        <f t="shared" si="33"/>
        <v>1.3999999999999999E-4</v>
      </c>
      <c r="P127">
        <f t="shared" si="34"/>
        <v>2.7E-4</v>
      </c>
      <c r="Q127">
        <f t="shared" si="35"/>
        <v>6.4999999999999997E-4</v>
      </c>
      <c r="R127">
        <f t="shared" si="36"/>
        <v>9.3000000000000005E-4</v>
      </c>
      <c r="S127">
        <f t="shared" si="37"/>
        <v>2.7E-4</v>
      </c>
      <c r="U127">
        <f t="shared" si="30"/>
        <v>5.1788606506568569E-3</v>
      </c>
      <c r="V127">
        <f t="shared" si="22"/>
        <v>4.1454913942669426E-4</v>
      </c>
      <c r="W127">
        <f t="shared" si="23"/>
        <v>1.9774011299435037E-2</v>
      </c>
      <c r="X127">
        <f t="shared" si="24"/>
        <v>1.6431924882629109E-2</v>
      </c>
      <c r="Y127">
        <f t="shared" si="25"/>
        <v>2.1548284118116521E-2</v>
      </c>
      <c r="Z127">
        <f t="shared" si="26"/>
        <v>1.9829164124466135E-2</v>
      </c>
      <c r="AA127">
        <f t="shared" si="27"/>
        <v>1.9135802469135807E-2</v>
      </c>
      <c r="AB127">
        <f t="shared" si="28"/>
        <v>5.9236507240017569E-3</v>
      </c>
    </row>
    <row r="128" spans="1:28" x14ac:dyDescent="0.25">
      <c r="A128">
        <v>103</v>
      </c>
      <c r="B128" t="s">
        <v>135</v>
      </c>
      <c r="C128">
        <v>-1.0399999999999999E-3</v>
      </c>
      <c r="D128">
        <v>-1.1E-4</v>
      </c>
      <c r="E128">
        <v>-5.0000000000000002E-5</v>
      </c>
      <c r="F128">
        <v>-8.0000000000000007E-5</v>
      </c>
      <c r="G128">
        <v>-1.1E-4</v>
      </c>
      <c r="H128">
        <v>-2.5000000000000001E-4</v>
      </c>
      <c r="I128">
        <v>-3.3E-4</v>
      </c>
      <c r="J128">
        <v>-1.1E-4</v>
      </c>
      <c r="K128" t="s">
        <v>5</v>
      </c>
      <c r="L128">
        <f t="shared" si="29"/>
        <v>0</v>
      </c>
      <c r="M128">
        <f t="shared" si="31"/>
        <v>0</v>
      </c>
      <c r="N128">
        <f t="shared" si="32"/>
        <v>0</v>
      </c>
      <c r="O128">
        <f t="shared" si="33"/>
        <v>0</v>
      </c>
      <c r="P128">
        <f t="shared" si="34"/>
        <v>0</v>
      </c>
      <c r="Q128">
        <f t="shared" si="35"/>
        <v>0</v>
      </c>
      <c r="R128">
        <f t="shared" si="36"/>
        <v>0</v>
      </c>
      <c r="S128">
        <f t="shared" si="37"/>
        <v>0</v>
      </c>
      <c r="U128">
        <f t="shared" si="30"/>
        <v>0</v>
      </c>
      <c r="V128">
        <f t="shared" si="22"/>
        <v>0</v>
      </c>
      <c r="W128">
        <f t="shared" si="23"/>
        <v>0</v>
      </c>
      <c r="X128">
        <f t="shared" si="24"/>
        <v>0</v>
      </c>
      <c r="Y128">
        <f t="shared" si="25"/>
        <v>0</v>
      </c>
      <c r="Z128">
        <f t="shared" si="26"/>
        <v>0</v>
      </c>
      <c r="AA128">
        <f t="shared" si="27"/>
        <v>0</v>
      </c>
      <c r="AB128">
        <f t="shared" si="28"/>
        <v>0</v>
      </c>
    </row>
    <row r="129" spans="1:28" x14ac:dyDescent="0.25">
      <c r="A129">
        <v>104</v>
      </c>
      <c r="B129" t="s">
        <v>136</v>
      </c>
      <c r="C129">
        <v>1.9599999999999999E-3</v>
      </c>
      <c r="D129">
        <v>2.5000000000000001E-4</v>
      </c>
      <c r="E129">
        <v>8.0000000000000007E-5</v>
      </c>
      <c r="F129">
        <v>1.1E-4</v>
      </c>
      <c r="G129">
        <v>2.2000000000000001E-4</v>
      </c>
      <c r="H129">
        <v>5.6999999999999998E-4</v>
      </c>
      <c r="I129">
        <v>7.9000000000000001E-4</v>
      </c>
      <c r="J129">
        <v>2.7E-4</v>
      </c>
      <c r="K129" t="s">
        <v>5</v>
      </c>
      <c r="L129">
        <f t="shared" si="29"/>
        <v>1.9599999999999999E-3</v>
      </c>
      <c r="M129">
        <f t="shared" si="31"/>
        <v>2.5000000000000001E-4</v>
      </c>
      <c r="N129">
        <f t="shared" si="32"/>
        <v>8.0000000000000007E-5</v>
      </c>
      <c r="O129">
        <f t="shared" si="33"/>
        <v>1.1E-4</v>
      </c>
      <c r="P129">
        <f t="shared" si="34"/>
        <v>2.2000000000000001E-4</v>
      </c>
      <c r="Q129">
        <f t="shared" si="35"/>
        <v>5.6999999999999998E-4</v>
      </c>
      <c r="R129">
        <f t="shared" si="36"/>
        <v>7.9000000000000001E-4</v>
      </c>
      <c r="S129">
        <f t="shared" si="37"/>
        <v>2.7E-4</v>
      </c>
      <c r="U129">
        <f t="shared" si="30"/>
        <v>3.91913778968627E-3</v>
      </c>
      <c r="V129">
        <f t="shared" si="22"/>
        <v>3.8384179576545765E-4</v>
      </c>
      <c r="W129">
        <f t="shared" si="23"/>
        <v>1.1299435028248594E-2</v>
      </c>
      <c r="X129">
        <f t="shared" si="24"/>
        <v>1.2910798122065732E-2</v>
      </c>
      <c r="Y129">
        <f t="shared" si="25"/>
        <v>1.7557861133280128E-2</v>
      </c>
      <c r="Z129">
        <f t="shared" si="26"/>
        <v>1.7388651616839532E-2</v>
      </c>
      <c r="AA129">
        <f t="shared" si="27"/>
        <v>1.6255144032921814E-2</v>
      </c>
      <c r="AB129">
        <f t="shared" si="28"/>
        <v>5.9236507240017569E-3</v>
      </c>
    </row>
    <row r="130" spans="1:28" x14ac:dyDescent="0.25">
      <c r="A130">
        <v>105</v>
      </c>
      <c r="B130" t="s">
        <v>137</v>
      </c>
      <c r="C130">
        <v>-6.3000000000000003E-4</v>
      </c>
      <c r="D130">
        <v>-3.0000000000000001E-5</v>
      </c>
      <c r="E130">
        <v>-3.0000000000000001E-5</v>
      </c>
      <c r="F130">
        <v>-5.0000000000000002E-5</v>
      </c>
      <c r="G130">
        <v>-6.0000000000000002E-5</v>
      </c>
      <c r="H130">
        <v>-2.2000000000000001E-4</v>
      </c>
      <c r="I130">
        <v>-2.5000000000000001E-4</v>
      </c>
      <c r="J130">
        <v>-5.0000000000000002E-5</v>
      </c>
      <c r="K130" t="s">
        <v>5</v>
      </c>
      <c r="L130">
        <f t="shared" si="29"/>
        <v>0</v>
      </c>
      <c r="M130">
        <f t="shared" si="31"/>
        <v>0</v>
      </c>
      <c r="N130">
        <f t="shared" si="32"/>
        <v>0</v>
      </c>
      <c r="O130">
        <f t="shared" si="33"/>
        <v>0</v>
      </c>
      <c r="P130">
        <f t="shared" si="34"/>
        <v>0</v>
      </c>
      <c r="Q130">
        <f t="shared" si="35"/>
        <v>0</v>
      </c>
      <c r="R130">
        <f t="shared" si="36"/>
        <v>0</v>
      </c>
      <c r="S130">
        <f t="shared" si="37"/>
        <v>0</v>
      </c>
      <c r="U130">
        <f t="shared" si="30"/>
        <v>0</v>
      </c>
      <c r="V130">
        <f t="shared" si="22"/>
        <v>0</v>
      </c>
      <c r="W130">
        <f t="shared" si="23"/>
        <v>0</v>
      </c>
      <c r="X130">
        <f t="shared" si="24"/>
        <v>0</v>
      </c>
      <c r="Y130">
        <f t="shared" si="25"/>
        <v>0</v>
      </c>
      <c r="Z130">
        <f t="shared" si="26"/>
        <v>0</v>
      </c>
      <c r="AA130">
        <f t="shared" si="27"/>
        <v>0</v>
      </c>
      <c r="AB130">
        <f t="shared" si="28"/>
        <v>0</v>
      </c>
    </row>
    <row r="131" spans="1:28" x14ac:dyDescent="0.25">
      <c r="A131">
        <v>106</v>
      </c>
      <c r="B131" t="s">
        <v>138</v>
      </c>
      <c r="C131">
        <v>-1.58E-3</v>
      </c>
      <c r="D131">
        <v>-1.6000000000000001E-4</v>
      </c>
      <c r="E131">
        <v>-5.0000000000000002E-5</v>
      </c>
      <c r="F131">
        <v>-1.1E-4</v>
      </c>
      <c r="G131">
        <v>-1.3999999999999999E-4</v>
      </c>
      <c r="H131">
        <v>-4.6000000000000001E-4</v>
      </c>
      <c r="I131">
        <v>-5.1999999999999995E-4</v>
      </c>
      <c r="J131">
        <v>-1.3999999999999999E-4</v>
      </c>
      <c r="K131" t="s">
        <v>5</v>
      </c>
      <c r="L131">
        <f t="shared" si="29"/>
        <v>0</v>
      </c>
      <c r="M131">
        <f t="shared" si="31"/>
        <v>0</v>
      </c>
      <c r="N131">
        <f t="shared" si="32"/>
        <v>0</v>
      </c>
      <c r="O131">
        <f t="shared" si="33"/>
        <v>0</v>
      </c>
      <c r="P131">
        <f t="shared" si="34"/>
        <v>0</v>
      </c>
      <c r="Q131">
        <f t="shared" si="35"/>
        <v>0</v>
      </c>
      <c r="R131">
        <f t="shared" si="36"/>
        <v>0</v>
      </c>
      <c r="S131">
        <f t="shared" si="37"/>
        <v>0</v>
      </c>
      <c r="U131">
        <f t="shared" si="30"/>
        <v>0</v>
      </c>
      <c r="V131">
        <f t="shared" si="22"/>
        <v>0</v>
      </c>
      <c r="W131">
        <f t="shared" si="23"/>
        <v>0</v>
      </c>
      <c r="X131">
        <f t="shared" si="24"/>
        <v>0</v>
      </c>
      <c r="Y131">
        <f t="shared" si="25"/>
        <v>0</v>
      </c>
      <c r="Z131">
        <f t="shared" si="26"/>
        <v>0</v>
      </c>
      <c r="AA131">
        <f t="shared" si="27"/>
        <v>0</v>
      </c>
      <c r="AB131">
        <f t="shared" si="28"/>
        <v>0</v>
      </c>
    </row>
    <row r="132" spans="1:28" x14ac:dyDescent="0.25">
      <c r="A132">
        <v>107</v>
      </c>
      <c r="B132" t="s">
        <v>139</v>
      </c>
      <c r="C132">
        <v>1.3999999999999999E-4</v>
      </c>
      <c r="D132">
        <v>0</v>
      </c>
      <c r="E132">
        <v>0</v>
      </c>
      <c r="F132">
        <v>-3.0000000000000001E-5</v>
      </c>
      <c r="G132">
        <v>0</v>
      </c>
      <c r="H132">
        <v>5.0000000000000002E-5</v>
      </c>
      <c r="I132">
        <v>-5.0000000000000002E-5</v>
      </c>
      <c r="J132">
        <v>0</v>
      </c>
      <c r="K132" t="s">
        <v>5</v>
      </c>
      <c r="L132">
        <f t="shared" si="29"/>
        <v>1.3999999999999999E-4</v>
      </c>
      <c r="M132">
        <f t="shared" si="31"/>
        <v>0</v>
      </c>
      <c r="N132">
        <f t="shared" si="32"/>
        <v>0</v>
      </c>
      <c r="O132">
        <f t="shared" si="33"/>
        <v>0</v>
      </c>
      <c r="P132">
        <f t="shared" si="34"/>
        <v>0</v>
      </c>
      <c r="Q132">
        <f t="shared" si="35"/>
        <v>5.0000000000000002E-5</v>
      </c>
      <c r="R132">
        <f t="shared" si="36"/>
        <v>0</v>
      </c>
      <c r="S132">
        <f t="shared" si="37"/>
        <v>0</v>
      </c>
      <c r="U132">
        <f t="shared" si="30"/>
        <v>2.7993841354901928E-4</v>
      </c>
      <c r="V132">
        <f t="shared" si="22"/>
        <v>0</v>
      </c>
      <c r="W132">
        <f t="shared" si="23"/>
        <v>0</v>
      </c>
      <c r="X132">
        <f t="shared" si="24"/>
        <v>0</v>
      </c>
      <c r="Y132">
        <f t="shared" si="25"/>
        <v>0</v>
      </c>
      <c r="Z132">
        <f t="shared" si="26"/>
        <v>1.5253203172666259E-3</v>
      </c>
      <c r="AA132">
        <f t="shared" si="27"/>
        <v>0</v>
      </c>
      <c r="AB132">
        <f t="shared" si="28"/>
        <v>0</v>
      </c>
    </row>
    <row r="133" spans="1:28" x14ac:dyDescent="0.25">
      <c r="A133">
        <v>108</v>
      </c>
      <c r="B133" t="s">
        <v>140</v>
      </c>
      <c r="C133">
        <v>-8.1999999999999998E-4</v>
      </c>
      <c r="D133">
        <v>-8.0000000000000007E-5</v>
      </c>
      <c r="E133">
        <v>-6.0000000000000002E-5</v>
      </c>
      <c r="F133">
        <v>-3.0000000000000001E-5</v>
      </c>
      <c r="G133">
        <v>-8.0000000000000007E-5</v>
      </c>
      <c r="H133">
        <v>-2.5000000000000001E-4</v>
      </c>
      <c r="I133">
        <v>-2.9999999999999997E-4</v>
      </c>
      <c r="J133">
        <v>-1.1E-4</v>
      </c>
      <c r="K133" t="s">
        <v>5</v>
      </c>
      <c r="L133">
        <f t="shared" si="29"/>
        <v>0</v>
      </c>
      <c r="M133">
        <f t="shared" si="31"/>
        <v>0</v>
      </c>
      <c r="N133">
        <f t="shared" si="32"/>
        <v>0</v>
      </c>
      <c r="O133">
        <f t="shared" si="33"/>
        <v>0</v>
      </c>
      <c r="P133">
        <f t="shared" si="34"/>
        <v>0</v>
      </c>
      <c r="Q133">
        <f t="shared" si="35"/>
        <v>0</v>
      </c>
      <c r="R133">
        <f t="shared" si="36"/>
        <v>0</v>
      </c>
      <c r="S133">
        <f t="shared" si="37"/>
        <v>0</v>
      </c>
      <c r="U133">
        <f t="shared" si="30"/>
        <v>0</v>
      </c>
      <c r="V133">
        <f t="shared" si="22"/>
        <v>0</v>
      </c>
      <c r="W133">
        <f t="shared" si="23"/>
        <v>0</v>
      </c>
      <c r="X133">
        <f t="shared" si="24"/>
        <v>0</v>
      </c>
      <c r="Y133">
        <f t="shared" si="25"/>
        <v>0</v>
      </c>
      <c r="Z133">
        <f t="shared" si="26"/>
        <v>0</v>
      </c>
      <c r="AA133">
        <f t="shared" si="27"/>
        <v>0</v>
      </c>
      <c r="AB133">
        <f t="shared" si="28"/>
        <v>0</v>
      </c>
    </row>
    <row r="134" spans="1:28" x14ac:dyDescent="0.25">
      <c r="A134">
        <v>109</v>
      </c>
      <c r="B134" t="s">
        <v>141</v>
      </c>
      <c r="C134">
        <v>-4.0999999999999999E-4</v>
      </c>
      <c r="D134">
        <v>-3.0000000000000001E-5</v>
      </c>
      <c r="E134">
        <v>-3.0000000000000001E-5</v>
      </c>
      <c r="F134">
        <v>0</v>
      </c>
      <c r="G134">
        <v>-8.0000000000000007E-5</v>
      </c>
      <c r="H134">
        <v>-1.3999999999999999E-4</v>
      </c>
      <c r="I134">
        <v>-1.9000000000000001E-4</v>
      </c>
      <c r="J134">
        <v>-1.1E-4</v>
      </c>
      <c r="K134" t="s">
        <v>5</v>
      </c>
      <c r="L134">
        <f t="shared" si="29"/>
        <v>0</v>
      </c>
      <c r="M134">
        <f t="shared" si="31"/>
        <v>0</v>
      </c>
      <c r="N134">
        <f t="shared" si="32"/>
        <v>0</v>
      </c>
      <c r="O134">
        <f t="shared" si="33"/>
        <v>0</v>
      </c>
      <c r="P134">
        <f t="shared" si="34"/>
        <v>0</v>
      </c>
      <c r="Q134">
        <f t="shared" si="35"/>
        <v>0</v>
      </c>
      <c r="R134">
        <f t="shared" si="36"/>
        <v>0</v>
      </c>
      <c r="S134">
        <f t="shared" si="37"/>
        <v>0</v>
      </c>
      <c r="U134">
        <f t="shared" si="30"/>
        <v>0</v>
      </c>
      <c r="V134">
        <f t="shared" si="22"/>
        <v>0</v>
      </c>
      <c r="W134">
        <f t="shared" si="23"/>
        <v>0</v>
      </c>
      <c r="X134">
        <f t="shared" si="24"/>
        <v>0</v>
      </c>
      <c r="Y134">
        <f t="shared" si="25"/>
        <v>0</v>
      </c>
      <c r="Z134">
        <f t="shared" si="26"/>
        <v>0</v>
      </c>
      <c r="AA134">
        <f t="shared" si="27"/>
        <v>0</v>
      </c>
      <c r="AB134">
        <f t="shared" si="28"/>
        <v>0</v>
      </c>
    </row>
    <row r="135" spans="1:28" x14ac:dyDescent="0.25">
      <c r="A135">
        <v>110</v>
      </c>
      <c r="B135" t="s">
        <v>142</v>
      </c>
      <c r="C135">
        <v>8.7000000000000001E-4</v>
      </c>
      <c r="D135">
        <v>4.0999999999999999E-4</v>
      </c>
      <c r="E135">
        <v>-3.0000000000000001E-5</v>
      </c>
      <c r="F135">
        <v>0</v>
      </c>
      <c r="G135">
        <v>-5.0000000000000002E-5</v>
      </c>
      <c r="H135">
        <v>-1.3999999999999999E-4</v>
      </c>
      <c r="I135">
        <v>-1.9000000000000001E-4</v>
      </c>
      <c r="J135">
        <v>-6.0000000000000002E-5</v>
      </c>
      <c r="K135" t="s">
        <v>5</v>
      </c>
      <c r="L135">
        <f t="shared" si="29"/>
        <v>8.7000000000000001E-4</v>
      </c>
      <c r="M135">
        <f t="shared" si="31"/>
        <v>4.0999999999999999E-4</v>
      </c>
      <c r="N135">
        <f t="shared" si="32"/>
        <v>0</v>
      </c>
      <c r="O135">
        <f t="shared" si="33"/>
        <v>0</v>
      </c>
      <c r="P135">
        <f t="shared" si="34"/>
        <v>0</v>
      </c>
      <c r="Q135">
        <f t="shared" si="35"/>
        <v>0</v>
      </c>
      <c r="R135">
        <f t="shared" si="36"/>
        <v>0</v>
      </c>
      <c r="S135">
        <f t="shared" si="37"/>
        <v>0</v>
      </c>
      <c r="U135">
        <f t="shared" si="30"/>
        <v>1.7396172841974771E-3</v>
      </c>
      <c r="V135">
        <f t="shared" si="22"/>
        <v>6.2950054505535053E-4</v>
      </c>
      <c r="W135">
        <f t="shared" si="23"/>
        <v>0</v>
      </c>
      <c r="X135">
        <f t="shared" si="24"/>
        <v>0</v>
      </c>
      <c r="Y135">
        <f t="shared" si="25"/>
        <v>0</v>
      </c>
      <c r="Z135">
        <f t="shared" si="26"/>
        <v>0</v>
      </c>
      <c r="AA135">
        <f t="shared" si="27"/>
        <v>0</v>
      </c>
      <c r="AB135">
        <f t="shared" si="28"/>
        <v>0</v>
      </c>
    </row>
    <row r="136" spans="1:28" x14ac:dyDescent="0.25">
      <c r="A136">
        <v>111</v>
      </c>
      <c r="B136" t="s">
        <v>143</v>
      </c>
      <c r="C136">
        <v>4.3099999999999996E-3</v>
      </c>
      <c r="D136">
        <v>2.2000000000000001E-4</v>
      </c>
      <c r="E136">
        <v>-3.0000000000000001E-5</v>
      </c>
      <c r="F136">
        <v>-8.0000000000000007E-5</v>
      </c>
      <c r="G136">
        <v>1.9000000000000001E-4</v>
      </c>
      <c r="H136">
        <v>7.6000000000000004E-4</v>
      </c>
      <c r="I136">
        <v>1.72E-3</v>
      </c>
      <c r="J136">
        <v>1.47E-3</v>
      </c>
      <c r="K136" t="s">
        <v>5</v>
      </c>
      <c r="L136">
        <f t="shared" si="29"/>
        <v>4.3099999999999996E-3</v>
      </c>
      <c r="M136">
        <f t="shared" si="31"/>
        <v>2.2000000000000001E-4</v>
      </c>
      <c r="N136">
        <f t="shared" si="32"/>
        <v>0</v>
      </c>
      <c r="O136">
        <f t="shared" si="33"/>
        <v>0</v>
      </c>
      <c r="P136">
        <f t="shared" si="34"/>
        <v>1.9000000000000001E-4</v>
      </c>
      <c r="Q136">
        <f t="shared" si="35"/>
        <v>7.6000000000000004E-4</v>
      </c>
      <c r="R136">
        <f t="shared" si="36"/>
        <v>1.72E-3</v>
      </c>
      <c r="S136">
        <f t="shared" si="37"/>
        <v>1.47E-3</v>
      </c>
      <c r="U136">
        <f t="shared" si="30"/>
        <v>8.6181040171162369E-3</v>
      </c>
      <c r="V136">
        <f t="shared" si="22"/>
        <v>3.3778078027360276E-4</v>
      </c>
      <c r="W136">
        <f t="shared" si="23"/>
        <v>0</v>
      </c>
      <c r="X136">
        <f t="shared" si="24"/>
        <v>0</v>
      </c>
      <c r="Y136">
        <f t="shared" si="25"/>
        <v>1.5163607342378293E-2</v>
      </c>
      <c r="Z136">
        <f t="shared" si="26"/>
        <v>2.3184868822452714E-2</v>
      </c>
      <c r="AA136">
        <f t="shared" si="27"/>
        <v>3.5390946502057617E-2</v>
      </c>
      <c r="AB136">
        <f t="shared" si="28"/>
        <v>3.2250987275120671E-2</v>
      </c>
    </row>
    <row r="137" spans="1:28" x14ac:dyDescent="0.25">
      <c r="A137">
        <v>112</v>
      </c>
      <c r="B137" t="s">
        <v>144</v>
      </c>
      <c r="C137">
        <v>1.7700000000000001E-3</v>
      </c>
      <c r="D137">
        <v>1.1E-4</v>
      </c>
      <c r="E137">
        <v>-8.0000000000000007E-5</v>
      </c>
      <c r="F137">
        <v>-5.0000000000000002E-5</v>
      </c>
      <c r="G137">
        <v>8.0000000000000007E-5</v>
      </c>
      <c r="H137">
        <v>4.6000000000000001E-4</v>
      </c>
      <c r="I137">
        <v>2.0500000000000002E-3</v>
      </c>
      <c r="J137">
        <v>1.8E-3</v>
      </c>
      <c r="K137" t="s">
        <v>5</v>
      </c>
      <c r="L137">
        <f t="shared" si="29"/>
        <v>1.7700000000000001E-3</v>
      </c>
      <c r="M137">
        <f t="shared" si="31"/>
        <v>1.1E-4</v>
      </c>
      <c r="N137">
        <f t="shared" si="32"/>
        <v>0</v>
      </c>
      <c r="O137">
        <f t="shared" si="33"/>
        <v>0</v>
      </c>
      <c r="P137">
        <f t="shared" si="34"/>
        <v>8.0000000000000007E-5</v>
      </c>
      <c r="Q137">
        <f t="shared" si="35"/>
        <v>4.6000000000000001E-4</v>
      </c>
      <c r="R137">
        <f t="shared" si="36"/>
        <v>2.0500000000000002E-3</v>
      </c>
      <c r="S137">
        <f t="shared" si="37"/>
        <v>1.8E-3</v>
      </c>
      <c r="U137">
        <f t="shared" si="30"/>
        <v>3.5392213712983158E-3</v>
      </c>
      <c r="V137">
        <f t="shared" si="22"/>
        <v>1.6889039013680138E-4</v>
      </c>
      <c r="W137">
        <f t="shared" si="23"/>
        <v>0</v>
      </c>
      <c r="X137">
        <f t="shared" si="24"/>
        <v>0</v>
      </c>
      <c r="Y137">
        <f t="shared" si="25"/>
        <v>6.3846767757382294E-3</v>
      </c>
      <c r="Z137">
        <f t="shared" si="26"/>
        <v>1.4032946918852958E-2</v>
      </c>
      <c r="AA137">
        <f t="shared" si="27"/>
        <v>4.2181069958847746E-2</v>
      </c>
      <c r="AB137">
        <f t="shared" si="28"/>
        <v>3.9491004826678375E-2</v>
      </c>
    </row>
    <row r="138" spans="1:28" x14ac:dyDescent="0.25">
      <c r="A138">
        <v>113</v>
      </c>
      <c r="B138" t="s">
        <v>145</v>
      </c>
      <c r="C138">
        <v>2.0999999999999999E-3</v>
      </c>
      <c r="D138">
        <v>2.5000000000000001E-4</v>
      </c>
      <c r="E138">
        <v>0</v>
      </c>
      <c r="F138">
        <v>0</v>
      </c>
      <c r="G138">
        <v>8.0000000000000007E-5</v>
      </c>
      <c r="H138">
        <v>5.4000000000000001E-4</v>
      </c>
      <c r="I138">
        <v>1.34E-3</v>
      </c>
      <c r="J138">
        <v>1.09E-3</v>
      </c>
      <c r="K138" t="s">
        <v>5</v>
      </c>
      <c r="L138">
        <f t="shared" si="29"/>
        <v>2.0999999999999999E-3</v>
      </c>
      <c r="M138">
        <f t="shared" si="31"/>
        <v>2.5000000000000001E-4</v>
      </c>
      <c r="N138">
        <f t="shared" si="32"/>
        <v>0</v>
      </c>
      <c r="O138">
        <f t="shared" si="33"/>
        <v>0</v>
      </c>
      <c r="P138">
        <f t="shared" si="34"/>
        <v>8.0000000000000007E-5</v>
      </c>
      <c r="Q138">
        <f t="shared" si="35"/>
        <v>5.4000000000000001E-4</v>
      </c>
      <c r="R138">
        <f t="shared" si="36"/>
        <v>1.34E-3</v>
      </c>
      <c r="S138">
        <f t="shared" si="37"/>
        <v>1.09E-3</v>
      </c>
      <c r="U138">
        <f t="shared" si="30"/>
        <v>4.1990762032352892E-3</v>
      </c>
      <c r="V138">
        <f t="shared" si="22"/>
        <v>3.8384179576545765E-4</v>
      </c>
      <c r="W138">
        <f t="shared" si="23"/>
        <v>0</v>
      </c>
      <c r="X138">
        <f t="shared" si="24"/>
        <v>0</v>
      </c>
      <c r="Y138">
        <f t="shared" si="25"/>
        <v>6.3846767757382294E-3</v>
      </c>
      <c r="Z138">
        <f t="shared" si="26"/>
        <v>1.6473459426479559E-2</v>
      </c>
      <c r="AA138">
        <f t="shared" si="27"/>
        <v>2.7572016460905357E-2</v>
      </c>
      <c r="AB138">
        <f t="shared" si="28"/>
        <v>2.3913997367266352E-2</v>
      </c>
    </row>
    <row r="139" spans="1:28" x14ac:dyDescent="0.25">
      <c r="A139">
        <v>114</v>
      </c>
      <c r="B139" t="s">
        <v>146</v>
      </c>
      <c r="C139">
        <v>2.1299999999999999E-3</v>
      </c>
      <c r="D139">
        <v>1.3999999999999999E-4</v>
      </c>
      <c r="E139">
        <v>0</v>
      </c>
      <c r="F139">
        <v>0</v>
      </c>
      <c r="G139">
        <v>1.9000000000000001E-4</v>
      </c>
      <c r="H139">
        <v>7.3999999999999999E-4</v>
      </c>
      <c r="I139">
        <v>2.0500000000000002E-3</v>
      </c>
      <c r="J139">
        <v>1.6100000000000001E-3</v>
      </c>
      <c r="K139" t="s">
        <v>5</v>
      </c>
      <c r="L139">
        <f t="shared" si="29"/>
        <v>2.1299999999999999E-3</v>
      </c>
      <c r="M139">
        <f t="shared" si="31"/>
        <v>1.3999999999999999E-4</v>
      </c>
      <c r="N139">
        <f t="shared" si="32"/>
        <v>0</v>
      </c>
      <c r="O139">
        <f t="shared" si="33"/>
        <v>0</v>
      </c>
      <c r="P139">
        <f t="shared" si="34"/>
        <v>1.9000000000000001E-4</v>
      </c>
      <c r="Q139">
        <f t="shared" si="35"/>
        <v>7.3999999999999999E-4</v>
      </c>
      <c r="R139">
        <f t="shared" si="36"/>
        <v>2.0500000000000002E-3</v>
      </c>
      <c r="S139">
        <f t="shared" si="37"/>
        <v>1.6100000000000001E-3</v>
      </c>
      <c r="U139">
        <f t="shared" si="30"/>
        <v>4.2590630061386508E-3</v>
      </c>
      <c r="V139">
        <f t="shared" si="22"/>
        <v>2.1495140562865627E-4</v>
      </c>
      <c r="W139">
        <f t="shared" si="23"/>
        <v>0</v>
      </c>
      <c r="X139">
        <f t="shared" si="24"/>
        <v>0</v>
      </c>
      <c r="Y139">
        <f t="shared" si="25"/>
        <v>1.5163607342378293E-2</v>
      </c>
      <c r="Z139">
        <f t="shared" si="26"/>
        <v>2.2574740695546061E-2</v>
      </c>
      <c r="AA139">
        <f t="shared" si="27"/>
        <v>4.2181069958847746E-2</v>
      </c>
      <c r="AB139">
        <f t="shared" si="28"/>
        <v>3.532250987275122E-2</v>
      </c>
    </row>
    <row r="140" spans="1:28" x14ac:dyDescent="0.25">
      <c r="A140">
        <v>115</v>
      </c>
      <c r="B140" t="s">
        <v>147</v>
      </c>
      <c r="C140">
        <v>1.2600000000000001E-3</v>
      </c>
      <c r="D140">
        <v>8.0000000000000007E-5</v>
      </c>
      <c r="E140">
        <v>0</v>
      </c>
      <c r="F140">
        <v>3.0000000000000001E-5</v>
      </c>
      <c r="G140">
        <v>1.1E-4</v>
      </c>
      <c r="H140">
        <v>4.0999999999999999E-4</v>
      </c>
      <c r="I140">
        <v>7.1000000000000002E-4</v>
      </c>
      <c r="J140">
        <v>5.1999999999999995E-4</v>
      </c>
      <c r="K140" t="s">
        <v>5</v>
      </c>
      <c r="L140">
        <f t="shared" si="29"/>
        <v>1.2600000000000001E-3</v>
      </c>
      <c r="M140">
        <f t="shared" si="31"/>
        <v>8.0000000000000007E-5</v>
      </c>
      <c r="N140">
        <f t="shared" si="32"/>
        <v>0</v>
      </c>
      <c r="O140">
        <f t="shared" si="33"/>
        <v>3.0000000000000001E-5</v>
      </c>
      <c r="P140">
        <f t="shared" si="34"/>
        <v>1.1E-4</v>
      </c>
      <c r="Q140">
        <f t="shared" si="35"/>
        <v>4.0999999999999999E-4</v>
      </c>
      <c r="R140">
        <f t="shared" si="36"/>
        <v>7.1000000000000002E-4</v>
      </c>
      <c r="S140">
        <f t="shared" si="37"/>
        <v>5.1999999999999995E-4</v>
      </c>
      <c r="U140">
        <f t="shared" si="30"/>
        <v>2.5194457219411739E-3</v>
      </c>
      <c r="V140">
        <f t="shared" si="22"/>
        <v>1.2282937464494647E-4</v>
      </c>
      <c r="W140">
        <f t="shared" si="23"/>
        <v>0</v>
      </c>
      <c r="X140">
        <f t="shared" si="24"/>
        <v>3.5211267605633812E-3</v>
      </c>
      <c r="Y140">
        <f t="shared" si="25"/>
        <v>8.7789305666400638E-3</v>
      </c>
      <c r="Z140">
        <f t="shared" si="26"/>
        <v>1.2507626601586332E-2</v>
      </c>
      <c r="AA140">
        <f t="shared" si="27"/>
        <v>1.4609053497942391E-2</v>
      </c>
      <c r="AB140">
        <f t="shared" si="28"/>
        <v>1.1408512505484863E-2</v>
      </c>
    </row>
    <row r="141" spans="1:28" x14ac:dyDescent="0.25">
      <c r="A141">
        <v>116</v>
      </c>
      <c r="B141" t="s">
        <v>148</v>
      </c>
      <c r="C141">
        <v>7.3999999999999999E-4</v>
      </c>
      <c r="D141">
        <v>6.0000000000000002E-5</v>
      </c>
      <c r="E141">
        <v>-3.0000000000000001E-5</v>
      </c>
      <c r="F141">
        <v>-3.0000000000000001E-5</v>
      </c>
      <c r="G141">
        <v>8.0000000000000007E-5</v>
      </c>
      <c r="H141">
        <v>2.5000000000000001E-4</v>
      </c>
      <c r="I141">
        <v>3.8000000000000002E-4</v>
      </c>
      <c r="J141">
        <v>2.9999999999999997E-4</v>
      </c>
      <c r="K141" t="s">
        <v>5</v>
      </c>
      <c r="L141">
        <f t="shared" si="29"/>
        <v>7.3999999999999999E-4</v>
      </c>
      <c r="M141">
        <f t="shared" si="31"/>
        <v>6.0000000000000002E-5</v>
      </c>
      <c r="N141">
        <f t="shared" si="32"/>
        <v>0</v>
      </c>
      <c r="O141">
        <f t="shared" si="33"/>
        <v>0</v>
      </c>
      <c r="P141">
        <f t="shared" si="34"/>
        <v>8.0000000000000007E-5</v>
      </c>
      <c r="Q141">
        <f t="shared" si="35"/>
        <v>2.5000000000000001E-4</v>
      </c>
      <c r="R141">
        <f t="shared" si="36"/>
        <v>3.8000000000000002E-4</v>
      </c>
      <c r="S141">
        <f t="shared" si="37"/>
        <v>2.9999999999999997E-4</v>
      </c>
      <c r="U141">
        <f t="shared" si="30"/>
        <v>1.4796744716162448E-3</v>
      </c>
      <c r="V141">
        <f t="shared" si="22"/>
        <v>9.2122030983709843E-5</v>
      </c>
      <c r="W141">
        <f t="shared" si="23"/>
        <v>0</v>
      </c>
      <c r="X141">
        <f t="shared" si="24"/>
        <v>0</v>
      </c>
      <c r="Y141">
        <f t="shared" si="25"/>
        <v>6.3846767757382294E-3</v>
      </c>
      <c r="Z141">
        <f t="shared" si="26"/>
        <v>7.626601586333129E-3</v>
      </c>
      <c r="AA141">
        <f t="shared" si="27"/>
        <v>7.8189300411522656E-3</v>
      </c>
      <c r="AB141">
        <f t="shared" si="28"/>
        <v>6.5818341377797294E-3</v>
      </c>
    </row>
    <row r="142" spans="1:28" x14ac:dyDescent="0.25">
      <c r="A142">
        <v>117</v>
      </c>
      <c r="B142" t="s">
        <v>149</v>
      </c>
      <c r="C142">
        <v>4.4200000000000003E-3</v>
      </c>
      <c r="D142">
        <v>2.7E-4</v>
      </c>
      <c r="E142">
        <v>0</v>
      </c>
      <c r="F142">
        <v>0</v>
      </c>
      <c r="G142">
        <v>1.6000000000000001E-4</v>
      </c>
      <c r="H142">
        <v>5.9999999999999995E-4</v>
      </c>
      <c r="I142">
        <v>1.0399999999999999E-3</v>
      </c>
      <c r="J142">
        <v>7.3999999999999999E-4</v>
      </c>
      <c r="K142" t="s">
        <v>5</v>
      </c>
      <c r="L142">
        <f t="shared" si="29"/>
        <v>4.4200000000000003E-3</v>
      </c>
      <c r="M142">
        <f t="shared" si="31"/>
        <v>2.7E-4</v>
      </c>
      <c r="N142">
        <f t="shared" si="32"/>
        <v>0</v>
      </c>
      <c r="O142">
        <f t="shared" si="33"/>
        <v>0</v>
      </c>
      <c r="P142">
        <f t="shared" si="34"/>
        <v>1.6000000000000001E-4</v>
      </c>
      <c r="Q142">
        <f t="shared" si="35"/>
        <v>5.9999999999999995E-4</v>
      </c>
      <c r="R142">
        <f t="shared" si="36"/>
        <v>1.0399999999999999E-3</v>
      </c>
      <c r="S142">
        <f t="shared" si="37"/>
        <v>7.3999999999999999E-4</v>
      </c>
      <c r="U142">
        <f t="shared" si="30"/>
        <v>8.8380556277618955E-3</v>
      </c>
      <c r="V142">
        <f t="shared" si="22"/>
        <v>4.1454913942669426E-4</v>
      </c>
      <c r="W142">
        <f t="shared" si="23"/>
        <v>0</v>
      </c>
      <c r="X142">
        <f t="shared" si="24"/>
        <v>0</v>
      </c>
      <c r="Y142">
        <f t="shared" si="25"/>
        <v>1.2769353551476459E-2</v>
      </c>
      <c r="Z142">
        <f t="shared" si="26"/>
        <v>1.8303843807199509E-2</v>
      </c>
      <c r="AA142">
        <f t="shared" si="27"/>
        <v>2.1399176954732514E-2</v>
      </c>
      <c r="AB142">
        <f t="shared" si="28"/>
        <v>1.623519087319E-2</v>
      </c>
    </row>
    <row r="143" spans="1:28" x14ac:dyDescent="0.25">
      <c r="A143">
        <v>118</v>
      </c>
      <c r="B143" t="s">
        <v>150</v>
      </c>
      <c r="C143">
        <v>5.5399999999999998E-3</v>
      </c>
      <c r="D143">
        <v>2.9999999999999997E-4</v>
      </c>
      <c r="E143">
        <v>0</v>
      </c>
      <c r="F143">
        <v>0</v>
      </c>
      <c r="G143">
        <v>2.7E-4</v>
      </c>
      <c r="H143">
        <v>1.01E-3</v>
      </c>
      <c r="I143">
        <v>1.99E-3</v>
      </c>
      <c r="J143">
        <v>1.5499999999999999E-3</v>
      </c>
      <c r="K143" t="s">
        <v>5</v>
      </c>
      <c r="L143">
        <f t="shared" si="29"/>
        <v>5.5399999999999998E-3</v>
      </c>
      <c r="M143">
        <f t="shared" si="31"/>
        <v>2.9999999999999997E-4</v>
      </c>
      <c r="N143">
        <f t="shared" si="32"/>
        <v>0</v>
      </c>
      <c r="O143">
        <f t="shared" si="33"/>
        <v>0</v>
      </c>
      <c r="P143">
        <f t="shared" si="34"/>
        <v>2.7E-4</v>
      </c>
      <c r="Q143">
        <f t="shared" si="35"/>
        <v>1.01E-3</v>
      </c>
      <c r="R143">
        <f t="shared" si="36"/>
        <v>1.99E-3</v>
      </c>
      <c r="S143">
        <f t="shared" si="37"/>
        <v>1.5499999999999999E-3</v>
      </c>
      <c r="U143">
        <f t="shared" si="30"/>
        <v>1.1077562936154049E-2</v>
      </c>
      <c r="V143">
        <f t="shared" si="22"/>
        <v>4.6061015491854915E-4</v>
      </c>
      <c r="W143">
        <f t="shared" si="23"/>
        <v>0</v>
      </c>
      <c r="X143">
        <f t="shared" si="24"/>
        <v>0</v>
      </c>
      <c r="Y143">
        <f t="shared" si="25"/>
        <v>2.1548284118116521E-2</v>
      </c>
      <c r="Z143">
        <f t="shared" si="26"/>
        <v>3.0811470408785843E-2</v>
      </c>
      <c r="AA143">
        <f t="shared" si="27"/>
        <v>4.0946502057613174E-2</v>
      </c>
      <c r="AB143">
        <f t="shared" si="28"/>
        <v>3.4006143045195267E-2</v>
      </c>
    </row>
    <row r="144" spans="1:28" x14ac:dyDescent="0.25">
      <c r="A144">
        <v>119</v>
      </c>
      <c r="B144" t="s">
        <v>151</v>
      </c>
      <c r="C144">
        <v>7.9399999999999991E-3</v>
      </c>
      <c r="D144">
        <v>4.0999999999999999E-4</v>
      </c>
      <c r="E144">
        <v>3.0000000000000001E-5</v>
      </c>
      <c r="F144">
        <v>0</v>
      </c>
      <c r="G144">
        <v>3.3E-4</v>
      </c>
      <c r="H144">
        <v>1.09E-3</v>
      </c>
      <c r="I144">
        <v>1.8799999999999999E-3</v>
      </c>
      <c r="J144">
        <v>1.39E-3</v>
      </c>
      <c r="K144" t="s">
        <v>5</v>
      </c>
      <c r="L144">
        <f t="shared" si="29"/>
        <v>7.9399999999999991E-3</v>
      </c>
      <c r="M144">
        <f t="shared" si="31"/>
        <v>4.0999999999999999E-4</v>
      </c>
      <c r="N144">
        <f t="shared" si="32"/>
        <v>3.0000000000000001E-5</v>
      </c>
      <c r="O144">
        <f t="shared" si="33"/>
        <v>0</v>
      </c>
      <c r="P144">
        <f t="shared" si="34"/>
        <v>3.3E-4</v>
      </c>
      <c r="Q144">
        <f t="shared" si="35"/>
        <v>1.09E-3</v>
      </c>
      <c r="R144">
        <f t="shared" si="36"/>
        <v>1.8799999999999999E-3</v>
      </c>
      <c r="S144">
        <f t="shared" si="37"/>
        <v>1.39E-3</v>
      </c>
      <c r="U144">
        <f t="shared" si="30"/>
        <v>1.5876507168422951E-2</v>
      </c>
      <c r="V144">
        <f t="shared" si="22"/>
        <v>6.2950054505535053E-4</v>
      </c>
      <c r="W144">
        <f t="shared" si="23"/>
        <v>4.2372881355932229E-3</v>
      </c>
      <c r="X144">
        <f t="shared" si="24"/>
        <v>0</v>
      </c>
      <c r="Y144">
        <f t="shared" si="25"/>
        <v>2.6336791699920193E-2</v>
      </c>
      <c r="Z144">
        <f t="shared" si="26"/>
        <v>3.3251982916412445E-2</v>
      </c>
      <c r="AA144">
        <f t="shared" si="27"/>
        <v>3.8683127572016467E-2</v>
      </c>
      <c r="AB144">
        <f t="shared" si="28"/>
        <v>3.0495831505046079E-2</v>
      </c>
    </row>
    <row r="145" spans="1:28" x14ac:dyDescent="0.25">
      <c r="A145">
        <v>120</v>
      </c>
      <c r="B145" t="s">
        <v>152</v>
      </c>
      <c r="C145">
        <v>6.6600000000000001E-3</v>
      </c>
      <c r="D145">
        <v>1.5499999999999999E-3</v>
      </c>
      <c r="E145">
        <v>3.0000000000000001E-5</v>
      </c>
      <c r="F145">
        <v>8.0000000000000007E-5</v>
      </c>
      <c r="G145">
        <v>2.7E-4</v>
      </c>
      <c r="H145">
        <v>9.5E-4</v>
      </c>
      <c r="I145">
        <v>1.2800000000000001E-3</v>
      </c>
      <c r="J145">
        <v>7.6000000000000004E-4</v>
      </c>
      <c r="K145" t="s">
        <v>5</v>
      </c>
      <c r="L145">
        <f t="shared" si="29"/>
        <v>6.6600000000000001E-3</v>
      </c>
      <c r="M145">
        <f t="shared" si="31"/>
        <v>1.5499999999999999E-3</v>
      </c>
      <c r="N145">
        <f t="shared" si="32"/>
        <v>3.0000000000000001E-5</v>
      </c>
      <c r="O145">
        <f t="shared" si="33"/>
        <v>8.0000000000000007E-5</v>
      </c>
      <c r="P145">
        <f t="shared" si="34"/>
        <v>2.7E-4</v>
      </c>
      <c r="Q145">
        <f t="shared" si="35"/>
        <v>9.5E-4</v>
      </c>
      <c r="R145">
        <f t="shared" si="36"/>
        <v>1.2800000000000001E-3</v>
      </c>
      <c r="S145">
        <f t="shared" si="37"/>
        <v>7.6000000000000004E-4</v>
      </c>
      <c r="U145">
        <f t="shared" si="30"/>
        <v>1.3317070244546205E-2</v>
      </c>
      <c r="V145">
        <f t="shared" si="22"/>
        <v>2.3798191337458374E-3</v>
      </c>
      <c r="W145">
        <f t="shared" si="23"/>
        <v>4.2372881355932229E-3</v>
      </c>
      <c r="X145">
        <f t="shared" si="24"/>
        <v>9.3896713615023511E-3</v>
      </c>
      <c r="Y145">
        <f t="shared" si="25"/>
        <v>2.1548284118116521E-2</v>
      </c>
      <c r="Z145">
        <f t="shared" si="26"/>
        <v>2.898108602806589E-2</v>
      </c>
      <c r="AA145">
        <f t="shared" si="27"/>
        <v>2.6337448559670788E-2</v>
      </c>
      <c r="AB145">
        <f t="shared" si="28"/>
        <v>1.6673979815708648E-2</v>
      </c>
    </row>
    <row r="146" spans="1:28" x14ac:dyDescent="0.25">
      <c r="A146">
        <v>121</v>
      </c>
      <c r="B146" t="s">
        <v>153</v>
      </c>
      <c r="C146">
        <v>1.09E-3</v>
      </c>
      <c r="D146">
        <v>2.5000000000000001E-4</v>
      </c>
      <c r="E146">
        <v>8.0000000000000007E-5</v>
      </c>
      <c r="F146">
        <v>0</v>
      </c>
      <c r="G146">
        <v>1.1E-4</v>
      </c>
      <c r="H146">
        <v>4.8999999999999998E-4</v>
      </c>
      <c r="I146">
        <v>4.4000000000000002E-4</v>
      </c>
      <c r="J146">
        <v>2.7E-4</v>
      </c>
      <c r="K146" t="s">
        <v>5</v>
      </c>
      <c r="L146">
        <f t="shared" si="29"/>
        <v>1.09E-3</v>
      </c>
      <c r="M146">
        <f t="shared" si="31"/>
        <v>2.5000000000000001E-4</v>
      </c>
      <c r="N146">
        <f t="shared" si="32"/>
        <v>8.0000000000000007E-5</v>
      </c>
      <c r="O146">
        <f t="shared" si="33"/>
        <v>0</v>
      </c>
      <c r="P146">
        <f t="shared" si="34"/>
        <v>1.1E-4</v>
      </c>
      <c r="Q146">
        <f t="shared" si="35"/>
        <v>4.8999999999999998E-4</v>
      </c>
      <c r="R146">
        <f t="shared" si="36"/>
        <v>4.4000000000000002E-4</v>
      </c>
      <c r="S146">
        <f t="shared" si="37"/>
        <v>2.7E-4</v>
      </c>
      <c r="U146">
        <f t="shared" si="30"/>
        <v>2.1795205054887931E-3</v>
      </c>
      <c r="V146">
        <f t="shared" si="22"/>
        <v>3.8384179576545765E-4</v>
      </c>
      <c r="W146">
        <f t="shared" si="23"/>
        <v>1.1299435028248594E-2</v>
      </c>
      <c r="X146">
        <f t="shared" si="24"/>
        <v>0</v>
      </c>
      <c r="Y146">
        <f t="shared" si="25"/>
        <v>8.7789305666400638E-3</v>
      </c>
      <c r="Z146">
        <f t="shared" si="26"/>
        <v>1.4948139109212933E-2</v>
      </c>
      <c r="AA146">
        <f t="shared" si="27"/>
        <v>9.0534979423868341E-3</v>
      </c>
      <c r="AB146">
        <f t="shared" si="28"/>
        <v>5.9236507240017569E-3</v>
      </c>
    </row>
    <row r="147" spans="1:28" x14ac:dyDescent="0.25">
      <c r="A147">
        <v>122</v>
      </c>
      <c r="B147" t="s">
        <v>154</v>
      </c>
      <c r="C147">
        <v>-5.1999999999999995E-4</v>
      </c>
      <c r="D147">
        <v>-3.0000000000000001E-5</v>
      </c>
      <c r="E147">
        <v>-5.0000000000000002E-5</v>
      </c>
      <c r="F147">
        <v>-8.0000000000000007E-5</v>
      </c>
      <c r="G147">
        <v>-5.0000000000000002E-5</v>
      </c>
      <c r="H147">
        <v>-1.1E-4</v>
      </c>
      <c r="I147">
        <v>-8.0000000000000007E-5</v>
      </c>
      <c r="J147">
        <v>1.1E-4</v>
      </c>
      <c r="K147" t="s">
        <v>5</v>
      </c>
      <c r="L147">
        <f t="shared" si="29"/>
        <v>0</v>
      </c>
      <c r="M147">
        <f t="shared" si="31"/>
        <v>0</v>
      </c>
      <c r="N147">
        <f t="shared" si="32"/>
        <v>0</v>
      </c>
      <c r="O147">
        <f t="shared" si="33"/>
        <v>0</v>
      </c>
      <c r="P147">
        <f t="shared" si="34"/>
        <v>0</v>
      </c>
      <c r="Q147">
        <f t="shared" si="35"/>
        <v>0</v>
      </c>
      <c r="R147">
        <f t="shared" si="36"/>
        <v>0</v>
      </c>
      <c r="S147">
        <f t="shared" si="37"/>
        <v>1.1E-4</v>
      </c>
      <c r="U147">
        <f t="shared" si="30"/>
        <v>0</v>
      </c>
      <c r="V147">
        <f t="shared" si="22"/>
        <v>0</v>
      </c>
      <c r="W147">
        <f t="shared" si="23"/>
        <v>0</v>
      </c>
      <c r="X147">
        <f t="shared" si="24"/>
        <v>0</v>
      </c>
      <c r="Y147">
        <f t="shared" si="25"/>
        <v>0</v>
      </c>
      <c r="Z147">
        <f t="shared" si="26"/>
        <v>0</v>
      </c>
      <c r="AA147">
        <f t="shared" si="27"/>
        <v>0</v>
      </c>
      <c r="AB147">
        <f t="shared" si="28"/>
        <v>2.4133391838525677E-3</v>
      </c>
    </row>
    <row r="148" spans="1:28" x14ac:dyDescent="0.25">
      <c r="A148">
        <v>123</v>
      </c>
      <c r="B148" t="s">
        <v>155</v>
      </c>
      <c r="C148">
        <v>-6.3000000000000003E-4</v>
      </c>
      <c r="D148">
        <v>-6.0000000000000002E-5</v>
      </c>
      <c r="E148">
        <v>-5.0000000000000002E-5</v>
      </c>
      <c r="F148">
        <v>-3.0000000000000001E-5</v>
      </c>
      <c r="G148">
        <v>-1.1E-4</v>
      </c>
      <c r="H148">
        <v>-2.7E-4</v>
      </c>
      <c r="I148">
        <v>-2.2000000000000001E-4</v>
      </c>
      <c r="J148">
        <v>0</v>
      </c>
      <c r="K148" t="s">
        <v>5</v>
      </c>
      <c r="L148">
        <f t="shared" si="29"/>
        <v>0</v>
      </c>
      <c r="M148">
        <f t="shared" si="31"/>
        <v>0</v>
      </c>
      <c r="N148">
        <f t="shared" si="32"/>
        <v>0</v>
      </c>
      <c r="O148">
        <f t="shared" si="33"/>
        <v>0</v>
      </c>
      <c r="P148">
        <f t="shared" si="34"/>
        <v>0</v>
      </c>
      <c r="Q148">
        <f t="shared" si="35"/>
        <v>0</v>
      </c>
      <c r="R148">
        <f t="shared" si="36"/>
        <v>0</v>
      </c>
      <c r="S148">
        <f t="shared" si="37"/>
        <v>0</v>
      </c>
      <c r="U148">
        <f t="shared" si="30"/>
        <v>0</v>
      </c>
      <c r="V148">
        <f t="shared" si="22"/>
        <v>0</v>
      </c>
      <c r="W148">
        <f t="shared" si="23"/>
        <v>0</v>
      </c>
      <c r="X148">
        <f t="shared" si="24"/>
        <v>0</v>
      </c>
      <c r="Y148">
        <f t="shared" si="25"/>
        <v>0</v>
      </c>
      <c r="Z148">
        <f t="shared" si="26"/>
        <v>0</v>
      </c>
      <c r="AA148">
        <f t="shared" si="27"/>
        <v>0</v>
      </c>
      <c r="AB148">
        <f t="shared" si="28"/>
        <v>0</v>
      </c>
    </row>
    <row r="149" spans="1:28" x14ac:dyDescent="0.25">
      <c r="A149">
        <v>124</v>
      </c>
      <c r="B149" t="s">
        <v>156</v>
      </c>
      <c r="C149">
        <v>1.6000000000000001E-4</v>
      </c>
      <c r="D149">
        <v>0</v>
      </c>
      <c r="E149">
        <v>-3.0000000000000001E-5</v>
      </c>
      <c r="F149">
        <v>0</v>
      </c>
      <c r="G149">
        <v>3.0000000000000001E-5</v>
      </c>
      <c r="H149">
        <v>5.0000000000000002E-5</v>
      </c>
      <c r="I149">
        <v>8.0000000000000007E-5</v>
      </c>
      <c r="J149">
        <v>5.0000000000000002E-5</v>
      </c>
      <c r="K149" t="s">
        <v>5</v>
      </c>
      <c r="L149">
        <f t="shared" si="29"/>
        <v>1.6000000000000001E-4</v>
      </c>
      <c r="M149">
        <f t="shared" si="31"/>
        <v>0</v>
      </c>
      <c r="N149">
        <f t="shared" si="32"/>
        <v>0</v>
      </c>
      <c r="O149">
        <f t="shared" si="33"/>
        <v>0</v>
      </c>
      <c r="P149">
        <f t="shared" si="34"/>
        <v>3.0000000000000001E-5</v>
      </c>
      <c r="Q149">
        <f t="shared" si="35"/>
        <v>5.0000000000000002E-5</v>
      </c>
      <c r="R149">
        <f t="shared" si="36"/>
        <v>8.0000000000000007E-5</v>
      </c>
      <c r="S149">
        <f t="shared" si="37"/>
        <v>5.0000000000000002E-5</v>
      </c>
      <c r="U149">
        <f t="shared" si="30"/>
        <v>3.1992961548459351E-4</v>
      </c>
      <c r="V149">
        <f t="shared" si="22"/>
        <v>0</v>
      </c>
      <c r="W149">
        <f t="shared" si="23"/>
        <v>0</v>
      </c>
      <c r="X149">
        <f t="shared" si="24"/>
        <v>0</v>
      </c>
      <c r="Y149">
        <f t="shared" si="25"/>
        <v>2.3942537909018356E-3</v>
      </c>
      <c r="Z149">
        <f t="shared" si="26"/>
        <v>1.5253203172666259E-3</v>
      </c>
      <c r="AA149">
        <f t="shared" si="27"/>
        <v>1.6460905349794243E-3</v>
      </c>
      <c r="AB149">
        <f t="shared" si="28"/>
        <v>1.0969723562966216E-3</v>
      </c>
    </row>
    <row r="150" spans="1:28" x14ac:dyDescent="0.25">
      <c r="A150">
        <v>125</v>
      </c>
      <c r="B150" t="s">
        <v>157</v>
      </c>
      <c r="C150">
        <v>-1.9000000000000001E-4</v>
      </c>
      <c r="D150">
        <v>3.0000000000000001E-5</v>
      </c>
      <c r="E150">
        <v>0</v>
      </c>
      <c r="F150">
        <v>-3.0000000000000001E-5</v>
      </c>
      <c r="G150">
        <v>3.0000000000000001E-5</v>
      </c>
      <c r="H150">
        <v>-3.0000000000000001E-5</v>
      </c>
      <c r="I150">
        <v>-3.0000000000000001E-5</v>
      </c>
      <c r="J150">
        <v>3.0000000000000001E-5</v>
      </c>
      <c r="K150" t="s">
        <v>5</v>
      </c>
      <c r="L150">
        <f t="shared" si="29"/>
        <v>0</v>
      </c>
      <c r="M150">
        <f t="shared" si="31"/>
        <v>3.0000000000000001E-5</v>
      </c>
      <c r="N150">
        <f t="shared" si="32"/>
        <v>0</v>
      </c>
      <c r="O150">
        <f t="shared" si="33"/>
        <v>0</v>
      </c>
      <c r="P150">
        <f t="shared" si="34"/>
        <v>3.0000000000000001E-5</v>
      </c>
      <c r="Q150">
        <f t="shared" si="35"/>
        <v>0</v>
      </c>
      <c r="R150">
        <f t="shared" si="36"/>
        <v>0</v>
      </c>
      <c r="S150">
        <f t="shared" si="37"/>
        <v>3.0000000000000001E-5</v>
      </c>
      <c r="U150">
        <f t="shared" si="30"/>
        <v>0</v>
      </c>
      <c r="V150">
        <f t="shared" si="22"/>
        <v>4.6061015491854922E-5</v>
      </c>
      <c r="W150">
        <f t="shared" si="23"/>
        <v>0</v>
      </c>
      <c r="X150">
        <f t="shared" si="24"/>
        <v>0</v>
      </c>
      <c r="Y150">
        <f t="shared" si="25"/>
        <v>2.3942537909018356E-3</v>
      </c>
      <c r="Z150">
        <f t="shared" si="26"/>
        <v>0</v>
      </c>
      <c r="AA150">
        <f t="shared" si="27"/>
        <v>0</v>
      </c>
      <c r="AB150">
        <f t="shared" si="28"/>
        <v>6.5818341377797294E-4</v>
      </c>
    </row>
    <row r="151" spans="1:28" x14ac:dyDescent="0.25">
      <c r="A151">
        <v>126</v>
      </c>
      <c r="B151" t="s">
        <v>158</v>
      </c>
      <c r="C151">
        <v>-1.06E-3</v>
      </c>
      <c r="D151">
        <v>-1.1E-4</v>
      </c>
      <c r="E151">
        <v>-3.0000000000000001E-5</v>
      </c>
      <c r="F151">
        <v>-8.0000000000000007E-5</v>
      </c>
      <c r="G151">
        <v>-1.3999999999999999E-4</v>
      </c>
      <c r="H151">
        <v>-3.3E-4</v>
      </c>
      <c r="I151">
        <v>-4.0999999999999999E-4</v>
      </c>
      <c r="J151">
        <v>-1.3999999999999999E-4</v>
      </c>
      <c r="K151" t="s">
        <v>5</v>
      </c>
      <c r="L151">
        <f t="shared" si="29"/>
        <v>0</v>
      </c>
      <c r="M151">
        <f t="shared" si="31"/>
        <v>0</v>
      </c>
      <c r="N151">
        <f t="shared" si="32"/>
        <v>0</v>
      </c>
      <c r="O151">
        <f t="shared" si="33"/>
        <v>0</v>
      </c>
      <c r="P151">
        <f t="shared" si="34"/>
        <v>0</v>
      </c>
      <c r="Q151">
        <f t="shared" si="35"/>
        <v>0</v>
      </c>
      <c r="R151">
        <f t="shared" si="36"/>
        <v>0</v>
      </c>
      <c r="S151">
        <f t="shared" si="37"/>
        <v>0</v>
      </c>
      <c r="U151">
        <f t="shared" si="30"/>
        <v>0</v>
      </c>
      <c r="V151">
        <f t="shared" si="22"/>
        <v>0</v>
      </c>
      <c r="W151">
        <f t="shared" si="23"/>
        <v>0</v>
      </c>
      <c r="X151">
        <f t="shared" si="24"/>
        <v>0</v>
      </c>
      <c r="Y151">
        <f t="shared" si="25"/>
        <v>0</v>
      </c>
      <c r="Z151">
        <f t="shared" si="26"/>
        <v>0</v>
      </c>
      <c r="AA151">
        <f t="shared" si="27"/>
        <v>0</v>
      </c>
      <c r="AB151">
        <f t="shared" si="28"/>
        <v>0</v>
      </c>
    </row>
    <row r="152" spans="1:28" x14ac:dyDescent="0.25">
      <c r="A152">
        <v>127</v>
      </c>
      <c r="B152" t="s">
        <v>159</v>
      </c>
      <c r="C152">
        <v>-8.7000000000000001E-4</v>
      </c>
      <c r="D152">
        <v>-5.0000000000000002E-5</v>
      </c>
      <c r="E152">
        <v>-6.0000000000000002E-5</v>
      </c>
      <c r="F152">
        <v>-5.0000000000000002E-5</v>
      </c>
      <c r="G152">
        <v>-1.1E-4</v>
      </c>
      <c r="H152">
        <v>-1.9000000000000001E-4</v>
      </c>
      <c r="I152">
        <v>-3.5E-4</v>
      </c>
      <c r="J152">
        <v>-8.0000000000000007E-5</v>
      </c>
      <c r="K152" t="s">
        <v>5</v>
      </c>
      <c r="L152">
        <f t="shared" si="29"/>
        <v>0</v>
      </c>
      <c r="M152">
        <f t="shared" si="31"/>
        <v>0</v>
      </c>
      <c r="N152">
        <f t="shared" si="32"/>
        <v>0</v>
      </c>
      <c r="O152">
        <f t="shared" si="33"/>
        <v>0</v>
      </c>
      <c r="P152">
        <f t="shared" si="34"/>
        <v>0</v>
      </c>
      <c r="Q152">
        <f t="shared" si="35"/>
        <v>0</v>
      </c>
      <c r="R152">
        <f t="shared" si="36"/>
        <v>0</v>
      </c>
      <c r="S152">
        <f t="shared" si="37"/>
        <v>0</v>
      </c>
      <c r="U152">
        <f t="shared" si="30"/>
        <v>0</v>
      </c>
      <c r="V152">
        <f t="shared" si="22"/>
        <v>0</v>
      </c>
      <c r="W152">
        <f t="shared" si="23"/>
        <v>0</v>
      </c>
      <c r="X152">
        <f t="shared" si="24"/>
        <v>0</v>
      </c>
      <c r="Y152">
        <f t="shared" si="25"/>
        <v>0</v>
      </c>
      <c r="Z152">
        <f t="shared" si="26"/>
        <v>0</v>
      </c>
      <c r="AA152">
        <f t="shared" si="27"/>
        <v>0</v>
      </c>
      <c r="AB152">
        <f t="shared" si="28"/>
        <v>0</v>
      </c>
    </row>
    <row r="153" spans="1:28" x14ac:dyDescent="0.25">
      <c r="A153">
        <v>128</v>
      </c>
      <c r="B153" t="s">
        <v>160</v>
      </c>
      <c r="C153">
        <v>-1.1E-4</v>
      </c>
      <c r="D153">
        <v>-3.0000000000000001E-5</v>
      </c>
      <c r="E153">
        <v>3.0000000000000001E-5</v>
      </c>
      <c r="F153">
        <v>-3.0000000000000001E-5</v>
      </c>
      <c r="G153">
        <v>-3.0000000000000001E-5</v>
      </c>
      <c r="H153">
        <v>-1.1E-4</v>
      </c>
      <c r="I153">
        <v>-1.3999999999999999E-4</v>
      </c>
      <c r="J153">
        <v>-3.0000000000000001E-5</v>
      </c>
      <c r="K153" t="s">
        <v>5</v>
      </c>
      <c r="L153">
        <f t="shared" si="29"/>
        <v>0</v>
      </c>
      <c r="M153">
        <f t="shared" si="31"/>
        <v>0</v>
      </c>
      <c r="N153">
        <f t="shared" si="32"/>
        <v>3.0000000000000001E-5</v>
      </c>
      <c r="O153">
        <f t="shared" si="33"/>
        <v>0</v>
      </c>
      <c r="P153">
        <f t="shared" si="34"/>
        <v>0</v>
      </c>
      <c r="Q153">
        <f t="shared" si="35"/>
        <v>0</v>
      </c>
      <c r="R153">
        <f t="shared" si="36"/>
        <v>0</v>
      </c>
      <c r="S153">
        <f t="shared" si="37"/>
        <v>0</v>
      </c>
      <c r="U153">
        <f t="shared" si="30"/>
        <v>0</v>
      </c>
      <c r="V153">
        <f t="shared" ref="V153:V216" si="38">M153/M$21</f>
        <v>0</v>
      </c>
      <c r="W153">
        <f t="shared" ref="W153:W216" si="39">N153/N$21</f>
        <v>4.2372881355932229E-3</v>
      </c>
      <c r="X153">
        <f t="shared" ref="X153:X216" si="40">O153/O$21</f>
        <v>0</v>
      </c>
      <c r="Y153">
        <f t="shared" ref="Y153:Y216" si="41">P153/P$21</f>
        <v>0</v>
      </c>
      <c r="Z153">
        <f t="shared" ref="Z153:Z216" si="42">Q153/Q$21</f>
        <v>0</v>
      </c>
      <c r="AA153">
        <f t="shared" ref="AA153:AA216" si="43">R153/R$21</f>
        <v>0</v>
      </c>
      <c r="AB153">
        <f t="shared" ref="AB153:AB216" si="44">S153/S$21</f>
        <v>0</v>
      </c>
    </row>
    <row r="154" spans="1:28" x14ac:dyDescent="0.25">
      <c r="A154">
        <v>129</v>
      </c>
      <c r="B154" t="s">
        <v>161</v>
      </c>
      <c r="C154">
        <v>-3.8000000000000002E-4</v>
      </c>
      <c r="D154">
        <v>-5.0000000000000002E-5</v>
      </c>
      <c r="E154">
        <v>-3.0000000000000001E-5</v>
      </c>
      <c r="F154">
        <v>-3.0000000000000001E-5</v>
      </c>
      <c r="G154">
        <v>-6.0000000000000002E-5</v>
      </c>
      <c r="H154">
        <v>-1.3999999999999999E-4</v>
      </c>
      <c r="I154">
        <v>-1.6000000000000001E-4</v>
      </c>
      <c r="J154">
        <v>-5.0000000000000002E-5</v>
      </c>
      <c r="K154" t="s">
        <v>5</v>
      </c>
      <c r="L154">
        <f t="shared" ref="L154:L217" si="45">IF(C154&gt;0,C154,0)</f>
        <v>0</v>
      </c>
      <c r="M154">
        <f t="shared" si="31"/>
        <v>0</v>
      </c>
      <c r="N154">
        <f t="shared" si="32"/>
        <v>0</v>
      </c>
      <c r="O154">
        <f t="shared" si="33"/>
        <v>0</v>
      </c>
      <c r="P154">
        <f t="shared" si="34"/>
        <v>0</v>
      </c>
      <c r="Q154">
        <f t="shared" si="35"/>
        <v>0</v>
      </c>
      <c r="R154">
        <f t="shared" si="36"/>
        <v>0</v>
      </c>
      <c r="S154">
        <f t="shared" si="37"/>
        <v>0</v>
      </c>
      <c r="U154">
        <f t="shared" ref="U154:U217" si="46">L154/L$21</f>
        <v>0</v>
      </c>
      <c r="V154">
        <f t="shared" si="38"/>
        <v>0</v>
      </c>
      <c r="W154">
        <f t="shared" si="39"/>
        <v>0</v>
      </c>
      <c r="X154">
        <f t="shared" si="40"/>
        <v>0</v>
      </c>
      <c r="Y154">
        <f t="shared" si="41"/>
        <v>0</v>
      </c>
      <c r="Z154">
        <f t="shared" si="42"/>
        <v>0</v>
      </c>
      <c r="AA154">
        <f t="shared" si="43"/>
        <v>0</v>
      </c>
      <c r="AB154">
        <f t="shared" si="44"/>
        <v>0</v>
      </c>
    </row>
    <row r="155" spans="1:28" x14ac:dyDescent="0.25">
      <c r="A155">
        <v>130</v>
      </c>
      <c r="B155" t="s">
        <v>162</v>
      </c>
      <c r="C155">
        <v>-1.8799999999999999E-3</v>
      </c>
      <c r="D155">
        <v>-2.2000000000000001E-4</v>
      </c>
      <c r="E155">
        <v>-8.0000000000000007E-5</v>
      </c>
      <c r="F155">
        <v>-1.3999999999999999E-4</v>
      </c>
      <c r="G155">
        <v>-1.9000000000000001E-4</v>
      </c>
      <c r="H155">
        <v>-5.4000000000000001E-4</v>
      </c>
      <c r="I155">
        <v>-6.6E-4</v>
      </c>
      <c r="J155">
        <v>-1.9000000000000001E-4</v>
      </c>
      <c r="K155" t="s">
        <v>5</v>
      </c>
      <c r="L155">
        <f t="shared" si="45"/>
        <v>0</v>
      </c>
      <c r="M155">
        <f t="shared" si="31"/>
        <v>0</v>
      </c>
      <c r="N155">
        <f t="shared" si="32"/>
        <v>0</v>
      </c>
      <c r="O155">
        <f t="shared" si="33"/>
        <v>0</v>
      </c>
      <c r="P155">
        <f t="shared" si="34"/>
        <v>0</v>
      </c>
      <c r="Q155">
        <f t="shared" si="35"/>
        <v>0</v>
      </c>
      <c r="R155">
        <f t="shared" si="36"/>
        <v>0</v>
      </c>
      <c r="S155">
        <f t="shared" si="37"/>
        <v>0</v>
      </c>
      <c r="U155">
        <f t="shared" si="46"/>
        <v>0</v>
      </c>
      <c r="V155">
        <f t="shared" si="38"/>
        <v>0</v>
      </c>
      <c r="W155">
        <f t="shared" si="39"/>
        <v>0</v>
      </c>
      <c r="X155">
        <f t="shared" si="40"/>
        <v>0</v>
      </c>
      <c r="Y155">
        <f t="shared" si="41"/>
        <v>0</v>
      </c>
      <c r="Z155">
        <f t="shared" si="42"/>
        <v>0</v>
      </c>
      <c r="AA155">
        <f t="shared" si="43"/>
        <v>0</v>
      </c>
      <c r="AB155">
        <f t="shared" si="44"/>
        <v>0</v>
      </c>
    </row>
    <row r="156" spans="1:28" x14ac:dyDescent="0.25">
      <c r="A156">
        <v>131</v>
      </c>
      <c r="B156" t="s">
        <v>163</v>
      </c>
      <c r="C156">
        <v>-1.15E-3</v>
      </c>
      <c r="D156">
        <v>-1.3999999999999999E-4</v>
      </c>
      <c r="E156">
        <v>-6.0000000000000002E-5</v>
      </c>
      <c r="F156">
        <v>-8.0000000000000007E-5</v>
      </c>
      <c r="G156">
        <v>-1.3999999999999999E-4</v>
      </c>
      <c r="H156">
        <v>-3.5E-4</v>
      </c>
      <c r="I156">
        <v>-4.4000000000000002E-4</v>
      </c>
      <c r="J156">
        <v>-1.1E-4</v>
      </c>
      <c r="K156" t="s">
        <v>5</v>
      </c>
      <c r="L156">
        <f t="shared" si="45"/>
        <v>0</v>
      </c>
      <c r="M156">
        <f t="shared" si="31"/>
        <v>0</v>
      </c>
      <c r="N156">
        <f t="shared" si="32"/>
        <v>0</v>
      </c>
      <c r="O156">
        <f t="shared" si="33"/>
        <v>0</v>
      </c>
      <c r="P156">
        <f t="shared" si="34"/>
        <v>0</v>
      </c>
      <c r="Q156">
        <f t="shared" si="35"/>
        <v>0</v>
      </c>
      <c r="R156">
        <f t="shared" si="36"/>
        <v>0</v>
      </c>
      <c r="S156">
        <f t="shared" si="37"/>
        <v>0</v>
      </c>
      <c r="U156">
        <f t="shared" si="46"/>
        <v>0</v>
      </c>
      <c r="V156">
        <f t="shared" si="38"/>
        <v>0</v>
      </c>
      <c r="W156">
        <f t="shared" si="39"/>
        <v>0</v>
      </c>
      <c r="X156">
        <f t="shared" si="40"/>
        <v>0</v>
      </c>
      <c r="Y156">
        <f t="shared" si="41"/>
        <v>0</v>
      </c>
      <c r="Z156">
        <f t="shared" si="42"/>
        <v>0</v>
      </c>
      <c r="AA156">
        <f t="shared" si="43"/>
        <v>0</v>
      </c>
      <c r="AB156">
        <f t="shared" si="44"/>
        <v>0</v>
      </c>
    </row>
    <row r="157" spans="1:28" x14ac:dyDescent="0.25">
      <c r="A157">
        <v>132</v>
      </c>
      <c r="B157" t="s">
        <v>164</v>
      </c>
      <c r="C157">
        <v>-6.4999999999999997E-4</v>
      </c>
      <c r="D157">
        <v>-5.0000000000000002E-5</v>
      </c>
      <c r="E157">
        <v>-3.0000000000000001E-5</v>
      </c>
      <c r="F157">
        <v>-8.0000000000000007E-5</v>
      </c>
      <c r="G157">
        <v>-8.0000000000000007E-5</v>
      </c>
      <c r="H157">
        <v>-2.2000000000000001E-4</v>
      </c>
      <c r="I157">
        <v>-2.2000000000000001E-4</v>
      </c>
      <c r="J157">
        <v>-1.1E-4</v>
      </c>
      <c r="K157" t="s">
        <v>5</v>
      </c>
      <c r="L157">
        <f t="shared" si="45"/>
        <v>0</v>
      </c>
      <c r="M157">
        <f t="shared" si="31"/>
        <v>0</v>
      </c>
      <c r="N157">
        <f t="shared" si="32"/>
        <v>0</v>
      </c>
      <c r="O157">
        <f t="shared" si="33"/>
        <v>0</v>
      </c>
      <c r="P157">
        <f t="shared" si="34"/>
        <v>0</v>
      </c>
      <c r="Q157">
        <f t="shared" si="35"/>
        <v>0</v>
      </c>
      <c r="R157">
        <f t="shared" si="36"/>
        <v>0</v>
      </c>
      <c r="S157">
        <f t="shared" si="37"/>
        <v>0</v>
      </c>
      <c r="U157">
        <f t="shared" si="46"/>
        <v>0</v>
      </c>
      <c r="V157">
        <f t="shared" si="38"/>
        <v>0</v>
      </c>
      <c r="W157">
        <f t="shared" si="39"/>
        <v>0</v>
      </c>
      <c r="X157">
        <f t="shared" si="40"/>
        <v>0</v>
      </c>
      <c r="Y157">
        <f t="shared" si="41"/>
        <v>0</v>
      </c>
      <c r="Z157">
        <f t="shared" si="42"/>
        <v>0</v>
      </c>
      <c r="AA157">
        <f t="shared" si="43"/>
        <v>0</v>
      </c>
      <c r="AB157">
        <f t="shared" si="44"/>
        <v>0</v>
      </c>
    </row>
    <row r="158" spans="1:28" x14ac:dyDescent="0.25">
      <c r="A158">
        <v>133</v>
      </c>
      <c r="B158" t="s">
        <v>165</v>
      </c>
      <c r="C158">
        <v>-3.8000000000000002E-4</v>
      </c>
      <c r="D158">
        <v>-3.0000000000000001E-5</v>
      </c>
      <c r="E158">
        <v>0</v>
      </c>
      <c r="F158">
        <v>-3.0000000000000001E-5</v>
      </c>
      <c r="G158">
        <v>-3.0000000000000001E-5</v>
      </c>
      <c r="H158">
        <v>-8.0000000000000007E-5</v>
      </c>
      <c r="I158">
        <v>-1.6000000000000001E-4</v>
      </c>
      <c r="J158">
        <v>0</v>
      </c>
      <c r="K158" t="s">
        <v>5</v>
      </c>
      <c r="L158">
        <f t="shared" si="45"/>
        <v>0</v>
      </c>
      <c r="M158">
        <f t="shared" si="31"/>
        <v>0</v>
      </c>
      <c r="N158">
        <f t="shared" si="32"/>
        <v>0</v>
      </c>
      <c r="O158">
        <f t="shared" si="33"/>
        <v>0</v>
      </c>
      <c r="P158">
        <f t="shared" si="34"/>
        <v>0</v>
      </c>
      <c r="Q158">
        <f t="shared" si="35"/>
        <v>0</v>
      </c>
      <c r="R158">
        <f t="shared" si="36"/>
        <v>0</v>
      </c>
      <c r="S158">
        <f t="shared" si="37"/>
        <v>0</v>
      </c>
      <c r="U158">
        <f t="shared" si="46"/>
        <v>0</v>
      </c>
      <c r="V158">
        <f t="shared" si="38"/>
        <v>0</v>
      </c>
      <c r="W158">
        <f t="shared" si="39"/>
        <v>0</v>
      </c>
      <c r="X158">
        <f t="shared" si="40"/>
        <v>0</v>
      </c>
      <c r="Y158">
        <f t="shared" si="41"/>
        <v>0</v>
      </c>
      <c r="Z158">
        <f t="shared" si="42"/>
        <v>0</v>
      </c>
      <c r="AA158">
        <f t="shared" si="43"/>
        <v>0</v>
      </c>
      <c r="AB158">
        <f t="shared" si="44"/>
        <v>0</v>
      </c>
    </row>
    <row r="159" spans="1:28" x14ac:dyDescent="0.25">
      <c r="A159">
        <v>134</v>
      </c>
      <c r="B159" t="s">
        <v>166</v>
      </c>
      <c r="C159">
        <v>-5.1999999999999995E-4</v>
      </c>
      <c r="D159">
        <v>-8.0000000000000007E-5</v>
      </c>
      <c r="E159">
        <v>0</v>
      </c>
      <c r="F159">
        <v>-5.0000000000000002E-5</v>
      </c>
      <c r="G159">
        <v>-3.0000000000000001E-5</v>
      </c>
      <c r="H159">
        <v>-1.6000000000000001E-4</v>
      </c>
      <c r="I159">
        <v>-1.1E-4</v>
      </c>
      <c r="J159">
        <v>0</v>
      </c>
      <c r="K159" t="s">
        <v>5</v>
      </c>
      <c r="L159">
        <f t="shared" si="45"/>
        <v>0</v>
      </c>
      <c r="M159">
        <f t="shared" si="31"/>
        <v>0</v>
      </c>
      <c r="N159">
        <f t="shared" si="32"/>
        <v>0</v>
      </c>
      <c r="O159">
        <f t="shared" si="33"/>
        <v>0</v>
      </c>
      <c r="P159">
        <f t="shared" si="34"/>
        <v>0</v>
      </c>
      <c r="Q159">
        <f t="shared" si="35"/>
        <v>0</v>
      </c>
      <c r="R159">
        <f t="shared" si="36"/>
        <v>0</v>
      </c>
      <c r="S159">
        <f t="shared" si="37"/>
        <v>0</v>
      </c>
      <c r="U159">
        <f t="shared" si="46"/>
        <v>0</v>
      </c>
      <c r="V159">
        <f t="shared" si="38"/>
        <v>0</v>
      </c>
      <c r="W159">
        <f t="shared" si="39"/>
        <v>0</v>
      </c>
      <c r="X159">
        <f t="shared" si="40"/>
        <v>0</v>
      </c>
      <c r="Y159">
        <f t="shared" si="41"/>
        <v>0</v>
      </c>
      <c r="Z159">
        <f t="shared" si="42"/>
        <v>0</v>
      </c>
      <c r="AA159">
        <f t="shared" si="43"/>
        <v>0</v>
      </c>
      <c r="AB159">
        <f t="shared" si="44"/>
        <v>0</v>
      </c>
    </row>
    <row r="160" spans="1:28" x14ac:dyDescent="0.25">
      <c r="A160">
        <v>135</v>
      </c>
      <c r="B160" t="s">
        <v>167</v>
      </c>
      <c r="C160">
        <v>-4.4000000000000002E-4</v>
      </c>
      <c r="D160">
        <v>-8.0000000000000007E-5</v>
      </c>
      <c r="E160">
        <v>0</v>
      </c>
      <c r="F160">
        <v>-3.0000000000000001E-5</v>
      </c>
      <c r="G160">
        <v>-3.0000000000000001E-5</v>
      </c>
      <c r="H160">
        <v>-1.3999999999999999E-4</v>
      </c>
      <c r="I160">
        <v>-1.3999999999999999E-4</v>
      </c>
      <c r="J160">
        <v>-5.0000000000000002E-5</v>
      </c>
      <c r="K160" t="s">
        <v>5</v>
      </c>
      <c r="L160">
        <f t="shared" si="45"/>
        <v>0</v>
      </c>
      <c r="M160">
        <f t="shared" si="31"/>
        <v>0</v>
      </c>
      <c r="N160">
        <f t="shared" si="32"/>
        <v>0</v>
      </c>
      <c r="O160">
        <f t="shared" si="33"/>
        <v>0</v>
      </c>
      <c r="P160">
        <f t="shared" si="34"/>
        <v>0</v>
      </c>
      <c r="Q160">
        <f t="shared" si="35"/>
        <v>0</v>
      </c>
      <c r="R160">
        <f t="shared" si="36"/>
        <v>0</v>
      </c>
      <c r="S160">
        <f t="shared" si="37"/>
        <v>0</v>
      </c>
      <c r="U160">
        <f t="shared" si="46"/>
        <v>0</v>
      </c>
      <c r="V160">
        <f t="shared" si="38"/>
        <v>0</v>
      </c>
      <c r="W160">
        <f t="shared" si="39"/>
        <v>0</v>
      </c>
      <c r="X160">
        <f t="shared" si="40"/>
        <v>0</v>
      </c>
      <c r="Y160">
        <f t="shared" si="41"/>
        <v>0</v>
      </c>
      <c r="Z160">
        <f t="shared" si="42"/>
        <v>0</v>
      </c>
      <c r="AA160">
        <f t="shared" si="43"/>
        <v>0</v>
      </c>
      <c r="AB160">
        <f t="shared" si="44"/>
        <v>0</v>
      </c>
    </row>
    <row r="161" spans="1:28" x14ac:dyDescent="0.25">
      <c r="A161">
        <v>136</v>
      </c>
      <c r="B161" t="s">
        <v>168</v>
      </c>
      <c r="C161">
        <v>-1.5499999999999999E-3</v>
      </c>
      <c r="D161">
        <v>-1.6000000000000001E-4</v>
      </c>
      <c r="E161">
        <v>-5.0000000000000002E-5</v>
      </c>
      <c r="F161">
        <v>-1.1E-4</v>
      </c>
      <c r="G161">
        <v>-1.6000000000000001E-4</v>
      </c>
      <c r="H161">
        <v>-3.8000000000000002E-4</v>
      </c>
      <c r="I161">
        <v>-5.4000000000000001E-4</v>
      </c>
      <c r="J161">
        <v>-1.9000000000000001E-4</v>
      </c>
      <c r="K161" t="s">
        <v>5</v>
      </c>
      <c r="L161">
        <f t="shared" si="45"/>
        <v>0</v>
      </c>
      <c r="M161">
        <f t="shared" si="31"/>
        <v>0</v>
      </c>
      <c r="N161">
        <f t="shared" si="32"/>
        <v>0</v>
      </c>
      <c r="O161">
        <f t="shared" si="33"/>
        <v>0</v>
      </c>
      <c r="P161">
        <f t="shared" si="34"/>
        <v>0</v>
      </c>
      <c r="Q161">
        <f t="shared" si="35"/>
        <v>0</v>
      </c>
      <c r="R161">
        <f t="shared" si="36"/>
        <v>0</v>
      </c>
      <c r="S161">
        <f t="shared" si="37"/>
        <v>0</v>
      </c>
      <c r="U161">
        <f t="shared" si="46"/>
        <v>0</v>
      </c>
      <c r="V161">
        <f t="shared" si="38"/>
        <v>0</v>
      </c>
      <c r="W161">
        <f t="shared" si="39"/>
        <v>0</v>
      </c>
      <c r="X161">
        <f t="shared" si="40"/>
        <v>0</v>
      </c>
      <c r="Y161">
        <f t="shared" si="41"/>
        <v>0</v>
      </c>
      <c r="Z161">
        <f t="shared" si="42"/>
        <v>0</v>
      </c>
      <c r="AA161">
        <f t="shared" si="43"/>
        <v>0</v>
      </c>
      <c r="AB161">
        <f t="shared" si="44"/>
        <v>0</v>
      </c>
    </row>
    <row r="162" spans="1:28" x14ac:dyDescent="0.25">
      <c r="A162">
        <v>137</v>
      </c>
      <c r="B162" t="s">
        <v>169</v>
      </c>
      <c r="C162">
        <v>-6.4999999999999997E-4</v>
      </c>
      <c r="D162">
        <v>-8.0000000000000007E-5</v>
      </c>
      <c r="E162">
        <v>0</v>
      </c>
      <c r="F162">
        <v>-6.0000000000000002E-5</v>
      </c>
      <c r="G162">
        <v>-1.1E-4</v>
      </c>
      <c r="H162">
        <v>-2.2000000000000001E-4</v>
      </c>
      <c r="I162">
        <v>-2.5000000000000001E-4</v>
      </c>
      <c r="J162">
        <v>-8.0000000000000007E-5</v>
      </c>
      <c r="K162" t="s">
        <v>5</v>
      </c>
      <c r="L162">
        <f t="shared" si="45"/>
        <v>0</v>
      </c>
      <c r="M162">
        <f t="shared" si="31"/>
        <v>0</v>
      </c>
      <c r="N162">
        <f t="shared" si="32"/>
        <v>0</v>
      </c>
      <c r="O162">
        <f t="shared" si="33"/>
        <v>0</v>
      </c>
      <c r="P162">
        <f t="shared" si="34"/>
        <v>0</v>
      </c>
      <c r="Q162">
        <f t="shared" si="35"/>
        <v>0</v>
      </c>
      <c r="R162">
        <f t="shared" si="36"/>
        <v>0</v>
      </c>
      <c r="S162">
        <f t="shared" si="37"/>
        <v>0</v>
      </c>
      <c r="U162">
        <f t="shared" si="46"/>
        <v>0</v>
      </c>
      <c r="V162">
        <f t="shared" si="38"/>
        <v>0</v>
      </c>
      <c r="W162">
        <f t="shared" si="39"/>
        <v>0</v>
      </c>
      <c r="X162">
        <f t="shared" si="40"/>
        <v>0</v>
      </c>
      <c r="Y162">
        <f t="shared" si="41"/>
        <v>0</v>
      </c>
      <c r="Z162">
        <f t="shared" si="42"/>
        <v>0</v>
      </c>
      <c r="AA162">
        <f t="shared" si="43"/>
        <v>0</v>
      </c>
      <c r="AB162">
        <f t="shared" si="44"/>
        <v>0</v>
      </c>
    </row>
    <row r="163" spans="1:28" x14ac:dyDescent="0.25">
      <c r="A163">
        <v>138</v>
      </c>
      <c r="B163" t="s">
        <v>170</v>
      </c>
      <c r="C163">
        <v>6.3000000000000003E-4</v>
      </c>
      <c r="D163">
        <v>1.1E-4</v>
      </c>
      <c r="E163">
        <v>3.0000000000000001E-5</v>
      </c>
      <c r="F163">
        <v>3.0000000000000001E-5</v>
      </c>
      <c r="G163">
        <v>5.0000000000000002E-5</v>
      </c>
      <c r="H163">
        <v>1.9000000000000001E-4</v>
      </c>
      <c r="I163">
        <v>1.9000000000000001E-4</v>
      </c>
      <c r="J163">
        <v>8.0000000000000007E-5</v>
      </c>
      <c r="K163" t="s">
        <v>5</v>
      </c>
      <c r="L163">
        <f t="shared" si="45"/>
        <v>6.3000000000000003E-4</v>
      </c>
      <c r="M163">
        <f t="shared" si="31"/>
        <v>1.1E-4</v>
      </c>
      <c r="N163">
        <f t="shared" si="32"/>
        <v>3.0000000000000001E-5</v>
      </c>
      <c r="O163">
        <f t="shared" si="33"/>
        <v>3.0000000000000001E-5</v>
      </c>
      <c r="P163">
        <f t="shared" si="34"/>
        <v>5.0000000000000002E-5</v>
      </c>
      <c r="Q163">
        <f t="shared" si="35"/>
        <v>1.9000000000000001E-4</v>
      </c>
      <c r="R163">
        <f t="shared" si="36"/>
        <v>1.9000000000000001E-4</v>
      </c>
      <c r="S163">
        <f t="shared" si="37"/>
        <v>8.0000000000000007E-5</v>
      </c>
      <c r="U163">
        <f t="shared" si="46"/>
        <v>1.2597228609705869E-3</v>
      </c>
      <c r="V163">
        <f t="shared" si="38"/>
        <v>1.6889039013680138E-4</v>
      </c>
      <c r="W163">
        <f t="shared" si="39"/>
        <v>4.2372881355932229E-3</v>
      </c>
      <c r="X163">
        <f t="shared" si="40"/>
        <v>3.5211267605633812E-3</v>
      </c>
      <c r="Y163">
        <f t="shared" si="41"/>
        <v>3.9904229848363934E-3</v>
      </c>
      <c r="Z163">
        <f t="shared" si="42"/>
        <v>5.7962172056131786E-3</v>
      </c>
      <c r="AA163">
        <f t="shared" si="43"/>
        <v>3.9094650205761328E-3</v>
      </c>
      <c r="AB163">
        <f t="shared" si="44"/>
        <v>1.7551557700745948E-3</v>
      </c>
    </row>
    <row r="164" spans="1:28" x14ac:dyDescent="0.25">
      <c r="A164">
        <v>139</v>
      </c>
      <c r="B164" t="s">
        <v>171</v>
      </c>
      <c r="C164">
        <v>-6.4999999999999997E-4</v>
      </c>
      <c r="D164">
        <v>-8.0000000000000007E-5</v>
      </c>
      <c r="E164">
        <v>-3.0000000000000001E-5</v>
      </c>
      <c r="F164">
        <v>-5.0000000000000002E-5</v>
      </c>
      <c r="G164">
        <v>-3.0000000000000001E-5</v>
      </c>
      <c r="H164">
        <v>-1.9000000000000001E-4</v>
      </c>
      <c r="I164">
        <v>-2.9999999999999997E-4</v>
      </c>
      <c r="J164">
        <v>-8.0000000000000007E-5</v>
      </c>
      <c r="K164" t="s">
        <v>5</v>
      </c>
      <c r="L164">
        <f t="shared" si="45"/>
        <v>0</v>
      </c>
      <c r="M164">
        <f t="shared" si="31"/>
        <v>0</v>
      </c>
      <c r="N164">
        <f t="shared" si="32"/>
        <v>0</v>
      </c>
      <c r="O164">
        <f t="shared" si="33"/>
        <v>0</v>
      </c>
      <c r="P164">
        <f t="shared" si="34"/>
        <v>0</v>
      </c>
      <c r="Q164">
        <f t="shared" si="35"/>
        <v>0</v>
      </c>
      <c r="R164">
        <f t="shared" si="36"/>
        <v>0</v>
      </c>
      <c r="S164">
        <f t="shared" si="37"/>
        <v>0</v>
      </c>
      <c r="U164">
        <f t="shared" si="46"/>
        <v>0</v>
      </c>
      <c r="V164">
        <f t="shared" si="38"/>
        <v>0</v>
      </c>
      <c r="W164">
        <f t="shared" si="39"/>
        <v>0</v>
      </c>
      <c r="X164">
        <f t="shared" si="40"/>
        <v>0</v>
      </c>
      <c r="Y164">
        <f t="shared" si="41"/>
        <v>0</v>
      </c>
      <c r="Z164">
        <f t="shared" si="42"/>
        <v>0</v>
      </c>
      <c r="AA164">
        <f t="shared" si="43"/>
        <v>0</v>
      </c>
      <c r="AB164">
        <f t="shared" si="44"/>
        <v>0</v>
      </c>
    </row>
    <row r="165" spans="1:28" x14ac:dyDescent="0.25">
      <c r="A165">
        <v>140</v>
      </c>
      <c r="B165" t="s">
        <v>172</v>
      </c>
      <c r="C165">
        <v>4.4000000000000002E-4</v>
      </c>
      <c r="D165">
        <v>3.0000000000000001E-5</v>
      </c>
      <c r="E165">
        <v>0</v>
      </c>
      <c r="F165">
        <v>3.0000000000000001E-5</v>
      </c>
      <c r="G165">
        <v>6.0000000000000002E-5</v>
      </c>
      <c r="H165">
        <v>3.0000000000000001E-5</v>
      </c>
      <c r="I165">
        <v>8.0000000000000007E-5</v>
      </c>
      <c r="J165">
        <v>3.0000000000000001E-5</v>
      </c>
      <c r="K165" t="s">
        <v>5</v>
      </c>
      <c r="L165">
        <f t="shared" si="45"/>
        <v>4.4000000000000002E-4</v>
      </c>
      <c r="M165">
        <f t="shared" si="31"/>
        <v>3.0000000000000001E-5</v>
      </c>
      <c r="N165">
        <f t="shared" si="32"/>
        <v>0</v>
      </c>
      <c r="O165">
        <f t="shared" si="33"/>
        <v>3.0000000000000001E-5</v>
      </c>
      <c r="P165">
        <f t="shared" si="34"/>
        <v>6.0000000000000002E-5</v>
      </c>
      <c r="Q165">
        <f t="shared" si="35"/>
        <v>3.0000000000000001E-5</v>
      </c>
      <c r="R165">
        <f t="shared" si="36"/>
        <v>8.0000000000000007E-5</v>
      </c>
      <c r="S165">
        <f t="shared" si="37"/>
        <v>3.0000000000000001E-5</v>
      </c>
      <c r="U165">
        <f t="shared" si="46"/>
        <v>8.7980644258263212E-4</v>
      </c>
      <c r="V165">
        <f t="shared" si="38"/>
        <v>4.6061015491854922E-5</v>
      </c>
      <c r="W165">
        <f t="shared" si="39"/>
        <v>0</v>
      </c>
      <c r="X165">
        <f t="shared" si="40"/>
        <v>3.5211267605633812E-3</v>
      </c>
      <c r="Y165">
        <f t="shared" si="41"/>
        <v>4.7885075818036712E-3</v>
      </c>
      <c r="Z165">
        <f t="shared" si="42"/>
        <v>9.1519219035997551E-4</v>
      </c>
      <c r="AA165">
        <f t="shared" si="43"/>
        <v>1.6460905349794243E-3</v>
      </c>
      <c r="AB165">
        <f t="shared" si="44"/>
        <v>6.5818341377797294E-4</v>
      </c>
    </row>
    <row r="166" spans="1:28" x14ac:dyDescent="0.25">
      <c r="A166">
        <v>141</v>
      </c>
      <c r="B166" t="s">
        <v>173</v>
      </c>
      <c r="C166">
        <v>-1.1E-4</v>
      </c>
      <c r="D166">
        <v>0</v>
      </c>
      <c r="E166">
        <v>0</v>
      </c>
      <c r="F166">
        <v>3.0000000000000001E-5</v>
      </c>
      <c r="G166">
        <v>0</v>
      </c>
      <c r="H166">
        <v>-5.0000000000000002E-5</v>
      </c>
      <c r="I166">
        <v>-8.0000000000000007E-5</v>
      </c>
      <c r="J166">
        <v>0</v>
      </c>
      <c r="K166" t="s">
        <v>5</v>
      </c>
      <c r="L166">
        <f t="shared" si="45"/>
        <v>0</v>
      </c>
      <c r="M166">
        <f t="shared" si="31"/>
        <v>0</v>
      </c>
      <c r="N166">
        <f t="shared" si="32"/>
        <v>0</v>
      </c>
      <c r="O166">
        <f t="shared" si="33"/>
        <v>3.0000000000000001E-5</v>
      </c>
      <c r="P166">
        <f t="shared" si="34"/>
        <v>0</v>
      </c>
      <c r="Q166">
        <f t="shared" si="35"/>
        <v>0</v>
      </c>
      <c r="R166">
        <f t="shared" si="36"/>
        <v>0</v>
      </c>
      <c r="S166">
        <f t="shared" si="37"/>
        <v>0</v>
      </c>
      <c r="U166">
        <f t="shared" si="46"/>
        <v>0</v>
      </c>
      <c r="V166">
        <f t="shared" si="38"/>
        <v>0</v>
      </c>
      <c r="W166">
        <f t="shared" si="39"/>
        <v>0</v>
      </c>
      <c r="X166">
        <f t="shared" si="40"/>
        <v>3.5211267605633812E-3</v>
      </c>
      <c r="Y166">
        <f t="shared" si="41"/>
        <v>0</v>
      </c>
      <c r="Z166">
        <f t="shared" si="42"/>
        <v>0</v>
      </c>
      <c r="AA166">
        <f t="shared" si="43"/>
        <v>0</v>
      </c>
      <c r="AB166">
        <f t="shared" si="44"/>
        <v>0</v>
      </c>
    </row>
    <row r="167" spans="1:28" x14ac:dyDescent="0.25">
      <c r="A167">
        <v>142</v>
      </c>
      <c r="B167" t="s">
        <v>174</v>
      </c>
      <c r="C167">
        <v>-1.1E-4</v>
      </c>
      <c r="D167">
        <v>0</v>
      </c>
      <c r="E167">
        <v>0</v>
      </c>
      <c r="F167">
        <v>0</v>
      </c>
      <c r="G167">
        <v>0</v>
      </c>
      <c r="H167">
        <v>-3.0000000000000001E-5</v>
      </c>
      <c r="I167">
        <v>-1.1E-4</v>
      </c>
      <c r="J167">
        <v>0</v>
      </c>
      <c r="K167" t="s">
        <v>5</v>
      </c>
      <c r="L167">
        <f t="shared" si="45"/>
        <v>0</v>
      </c>
      <c r="M167">
        <f t="shared" si="31"/>
        <v>0</v>
      </c>
      <c r="N167">
        <f t="shared" si="32"/>
        <v>0</v>
      </c>
      <c r="O167">
        <f t="shared" si="33"/>
        <v>0</v>
      </c>
      <c r="P167">
        <f t="shared" si="34"/>
        <v>0</v>
      </c>
      <c r="Q167">
        <f t="shared" si="35"/>
        <v>0</v>
      </c>
      <c r="R167">
        <f t="shared" si="36"/>
        <v>0</v>
      </c>
      <c r="S167">
        <f t="shared" si="37"/>
        <v>0</v>
      </c>
      <c r="U167">
        <f t="shared" si="46"/>
        <v>0</v>
      </c>
      <c r="V167">
        <f t="shared" si="38"/>
        <v>0</v>
      </c>
      <c r="W167">
        <f t="shared" si="39"/>
        <v>0</v>
      </c>
      <c r="X167">
        <f t="shared" si="40"/>
        <v>0</v>
      </c>
      <c r="Y167">
        <f t="shared" si="41"/>
        <v>0</v>
      </c>
      <c r="Z167">
        <f t="shared" si="42"/>
        <v>0</v>
      </c>
      <c r="AA167">
        <f t="shared" si="43"/>
        <v>0</v>
      </c>
      <c r="AB167">
        <f t="shared" si="44"/>
        <v>0</v>
      </c>
    </row>
    <row r="168" spans="1:28" x14ac:dyDescent="0.25">
      <c r="A168">
        <v>143</v>
      </c>
      <c r="B168" t="s">
        <v>175</v>
      </c>
      <c r="C168">
        <v>-2.2000000000000001E-4</v>
      </c>
      <c r="D168">
        <v>-3.0000000000000001E-5</v>
      </c>
      <c r="E168">
        <v>0</v>
      </c>
      <c r="F168">
        <v>-6.0000000000000002E-5</v>
      </c>
      <c r="G168">
        <v>0</v>
      </c>
      <c r="H168">
        <v>0</v>
      </c>
      <c r="I168">
        <v>-1.1E-4</v>
      </c>
      <c r="J168">
        <v>-3.0000000000000001E-5</v>
      </c>
      <c r="K168" t="s">
        <v>5</v>
      </c>
      <c r="L168">
        <f t="shared" si="45"/>
        <v>0</v>
      </c>
      <c r="M168">
        <f t="shared" si="31"/>
        <v>0</v>
      </c>
      <c r="N168">
        <f t="shared" si="32"/>
        <v>0</v>
      </c>
      <c r="O168">
        <f t="shared" si="33"/>
        <v>0</v>
      </c>
      <c r="P168">
        <f t="shared" si="34"/>
        <v>0</v>
      </c>
      <c r="Q168">
        <f t="shared" si="35"/>
        <v>0</v>
      </c>
      <c r="R168">
        <f t="shared" si="36"/>
        <v>0</v>
      </c>
      <c r="S168">
        <f t="shared" si="37"/>
        <v>0</v>
      </c>
      <c r="U168">
        <f t="shared" si="46"/>
        <v>0</v>
      </c>
      <c r="V168">
        <f t="shared" si="38"/>
        <v>0</v>
      </c>
      <c r="W168">
        <f t="shared" si="39"/>
        <v>0</v>
      </c>
      <c r="X168">
        <f t="shared" si="40"/>
        <v>0</v>
      </c>
      <c r="Y168">
        <f t="shared" si="41"/>
        <v>0</v>
      </c>
      <c r="Z168">
        <f t="shared" si="42"/>
        <v>0</v>
      </c>
      <c r="AA168">
        <f t="shared" si="43"/>
        <v>0</v>
      </c>
      <c r="AB168">
        <f t="shared" si="44"/>
        <v>0</v>
      </c>
    </row>
    <row r="169" spans="1:28" x14ac:dyDescent="0.25">
      <c r="A169">
        <v>144</v>
      </c>
      <c r="B169" t="s">
        <v>176</v>
      </c>
      <c r="C169">
        <v>-2.2000000000000001E-4</v>
      </c>
      <c r="D169">
        <v>3.0000000000000001E-5</v>
      </c>
      <c r="E169">
        <v>-3.0000000000000001E-5</v>
      </c>
      <c r="F169">
        <v>0</v>
      </c>
      <c r="G169">
        <v>-3.0000000000000001E-5</v>
      </c>
      <c r="H169">
        <v>-6.0000000000000002E-5</v>
      </c>
      <c r="I169">
        <v>-5.0000000000000002E-5</v>
      </c>
      <c r="J169">
        <v>0</v>
      </c>
      <c r="K169" t="s">
        <v>5</v>
      </c>
      <c r="L169">
        <f t="shared" si="45"/>
        <v>0</v>
      </c>
      <c r="M169">
        <f t="shared" ref="M169:M232" si="47">IF(D169&gt;0,D169,0)</f>
        <v>3.0000000000000001E-5</v>
      </c>
      <c r="N169">
        <f t="shared" ref="N169:N232" si="48">IF(E169&gt;0,E169,0)</f>
        <v>0</v>
      </c>
      <c r="O169">
        <f t="shared" ref="O169:O232" si="49">IF(F169&gt;0,F169,0)</f>
        <v>0</v>
      </c>
      <c r="P169">
        <f t="shared" ref="P169:P232" si="50">IF(G169&gt;0,G169,0)</f>
        <v>0</v>
      </c>
      <c r="Q169">
        <f t="shared" ref="Q169:Q232" si="51">IF(H169&gt;0,H169,0)</f>
        <v>0</v>
      </c>
      <c r="R169">
        <f t="shared" ref="R169:R232" si="52">IF(I169&gt;0,I169,0)</f>
        <v>0</v>
      </c>
      <c r="S169">
        <f t="shared" ref="S169:S232" si="53">IF(J169&gt;0,J169,0)</f>
        <v>0</v>
      </c>
      <c r="U169">
        <f t="shared" si="46"/>
        <v>0</v>
      </c>
      <c r="V169">
        <f t="shared" si="38"/>
        <v>4.6061015491854922E-5</v>
      </c>
      <c r="W169">
        <f t="shared" si="39"/>
        <v>0</v>
      </c>
      <c r="X169">
        <f t="shared" si="40"/>
        <v>0</v>
      </c>
      <c r="Y169">
        <f t="shared" si="41"/>
        <v>0</v>
      </c>
      <c r="Z169">
        <f t="shared" si="42"/>
        <v>0</v>
      </c>
      <c r="AA169">
        <f t="shared" si="43"/>
        <v>0</v>
      </c>
      <c r="AB169">
        <f t="shared" si="44"/>
        <v>0</v>
      </c>
    </row>
    <row r="170" spans="1:28" x14ac:dyDescent="0.25">
      <c r="A170">
        <v>145</v>
      </c>
      <c r="B170" t="s">
        <v>177</v>
      </c>
      <c r="C170">
        <v>-2.5000000000000001E-4</v>
      </c>
      <c r="D170">
        <v>-3.0000000000000001E-5</v>
      </c>
      <c r="E170">
        <v>0</v>
      </c>
      <c r="F170">
        <v>0</v>
      </c>
      <c r="G170">
        <v>-3.0000000000000001E-5</v>
      </c>
      <c r="H170">
        <v>-8.0000000000000007E-5</v>
      </c>
      <c r="I170">
        <v>-8.0000000000000007E-5</v>
      </c>
      <c r="J170">
        <v>-3.0000000000000001E-5</v>
      </c>
      <c r="K170" t="s">
        <v>5</v>
      </c>
      <c r="L170">
        <f t="shared" si="45"/>
        <v>0</v>
      </c>
      <c r="M170">
        <f t="shared" si="47"/>
        <v>0</v>
      </c>
      <c r="N170">
        <f t="shared" si="48"/>
        <v>0</v>
      </c>
      <c r="O170">
        <f t="shared" si="49"/>
        <v>0</v>
      </c>
      <c r="P170">
        <f t="shared" si="50"/>
        <v>0</v>
      </c>
      <c r="Q170">
        <f t="shared" si="51"/>
        <v>0</v>
      </c>
      <c r="R170">
        <f t="shared" si="52"/>
        <v>0</v>
      </c>
      <c r="S170">
        <f t="shared" si="53"/>
        <v>0</v>
      </c>
      <c r="U170">
        <f t="shared" si="46"/>
        <v>0</v>
      </c>
      <c r="V170">
        <f t="shared" si="38"/>
        <v>0</v>
      </c>
      <c r="W170">
        <f t="shared" si="39"/>
        <v>0</v>
      </c>
      <c r="X170">
        <f t="shared" si="40"/>
        <v>0</v>
      </c>
      <c r="Y170">
        <f t="shared" si="41"/>
        <v>0</v>
      </c>
      <c r="Z170">
        <f t="shared" si="42"/>
        <v>0</v>
      </c>
      <c r="AA170">
        <f t="shared" si="43"/>
        <v>0</v>
      </c>
      <c r="AB170">
        <f t="shared" si="44"/>
        <v>0</v>
      </c>
    </row>
    <row r="171" spans="1:28" x14ac:dyDescent="0.25">
      <c r="A171">
        <v>146</v>
      </c>
      <c r="B171" t="s">
        <v>178</v>
      </c>
      <c r="C171">
        <v>-1.6000000000000001E-4</v>
      </c>
      <c r="D171">
        <v>-3.0000000000000001E-5</v>
      </c>
      <c r="E171">
        <v>-3.0000000000000001E-5</v>
      </c>
      <c r="F171">
        <v>0</v>
      </c>
      <c r="G171">
        <v>-3.0000000000000001E-5</v>
      </c>
      <c r="H171">
        <v>-6.0000000000000002E-5</v>
      </c>
      <c r="I171">
        <v>-3.0000000000000001E-5</v>
      </c>
      <c r="J171">
        <v>3.0000000000000001E-5</v>
      </c>
      <c r="K171" t="s">
        <v>5</v>
      </c>
      <c r="L171">
        <f t="shared" si="45"/>
        <v>0</v>
      </c>
      <c r="M171">
        <f t="shared" si="47"/>
        <v>0</v>
      </c>
      <c r="N171">
        <f t="shared" si="48"/>
        <v>0</v>
      </c>
      <c r="O171">
        <f t="shared" si="49"/>
        <v>0</v>
      </c>
      <c r="P171">
        <f t="shared" si="50"/>
        <v>0</v>
      </c>
      <c r="Q171">
        <f t="shared" si="51"/>
        <v>0</v>
      </c>
      <c r="R171">
        <f t="shared" si="52"/>
        <v>0</v>
      </c>
      <c r="S171">
        <f t="shared" si="53"/>
        <v>3.0000000000000001E-5</v>
      </c>
      <c r="U171">
        <f t="shared" si="46"/>
        <v>0</v>
      </c>
      <c r="V171">
        <f t="shared" si="38"/>
        <v>0</v>
      </c>
      <c r="W171">
        <f t="shared" si="39"/>
        <v>0</v>
      </c>
      <c r="X171">
        <f t="shared" si="40"/>
        <v>0</v>
      </c>
      <c r="Y171">
        <f t="shared" si="41"/>
        <v>0</v>
      </c>
      <c r="Z171">
        <f t="shared" si="42"/>
        <v>0</v>
      </c>
      <c r="AA171">
        <f t="shared" si="43"/>
        <v>0</v>
      </c>
      <c r="AB171">
        <f t="shared" si="44"/>
        <v>6.5818341377797294E-4</v>
      </c>
    </row>
    <row r="172" spans="1:28" x14ac:dyDescent="0.25">
      <c r="A172">
        <v>147</v>
      </c>
      <c r="B172" t="s">
        <v>179</v>
      </c>
      <c r="C172">
        <v>2.9999999999999997E-4</v>
      </c>
      <c r="D172">
        <v>8.0000000000000007E-5</v>
      </c>
      <c r="E172">
        <v>0</v>
      </c>
      <c r="F172">
        <v>0</v>
      </c>
      <c r="G172">
        <v>5.0000000000000002E-5</v>
      </c>
      <c r="H172">
        <v>1.3999999999999999E-4</v>
      </c>
      <c r="I172">
        <v>1.3999999999999999E-4</v>
      </c>
      <c r="J172">
        <v>6.0000000000000002E-5</v>
      </c>
      <c r="K172" t="s">
        <v>5</v>
      </c>
      <c r="L172">
        <f t="shared" si="45"/>
        <v>2.9999999999999997E-4</v>
      </c>
      <c r="M172">
        <f t="shared" si="47"/>
        <v>8.0000000000000007E-5</v>
      </c>
      <c r="N172">
        <f t="shared" si="48"/>
        <v>0</v>
      </c>
      <c r="O172">
        <f t="shared" si="49"/>
        <v>0</v>
      </c>
      <c r="P172">
        <f t="shared" si="50"/>
        <v>5.0000000000000002E-5</v>
      </c>
      <c r="Q172">
        <f t="shared" si="51"/>
        <v>1.3999999999999999E-4</v>
      </c>
      <c r="R172">
        <f t="shared" si="52"/>
        <v>1.3999999999999999E-4</v>
      </c>
      <c r="S172">
        <f t="shared" si="53"/>
        <v>6.0000000000000002E-5</v>
      </c>
      <c r="U172">
        <f t="shared" si="46"/>
        <v>5.9986802903361279E-4</v>
      </c>
      <c r="V172">
        <f t="shared" si="38"/>
        <v>1.2282937464494647E-4</v>
      </c>
      <c r="W172">
        <f t="shared" si="39"/>
        <v>0</v>
      </c>
      <c r="X172">
        <f t="shared" si="40"/>
        <v>0</v>
      </c>
      <c r="Y172">
        <f t="shared" si="41"/>
        <v>3.9904229848363934E-3</v>
      </c>
      <c r="Z172">
        <f t="shared" si="42"/>
        <v>4.2708968883465523E-3</v>
      </c>
      <c r="AA172">
        <f t="shared" si="43"/>
        <v>2.8806584362139919E-3</v>
      </c>
      <c r="AB172">
        <f t="shared" si="44"/>
        <v>1.3163668275559459E-3</v>
      </c>
    </row>
    <row r="173" spans="1:28" x14ac:dyDescent="0.25">
      <c r="A173">
        <v>148</v>
      </c>
      <c r="B173" t="s">
        <v>180</v>
      </c>
      <c r="C173">
        <v>8.0000000000000007E-5</v>
      </c>
      <c r="D173">
        <v>8.0000000000000007E-5</v>
      </c>
      <c r="E173">
        <v>0</v>
      </c>
      <c r="F173">
        <v>3.0000000000000001E-5</v>
      </c>
      <c r="G173">
        <v>3.0000000000000001E-5</v>
      </c>
      <c r="H173">
        <v>8.0000000000000007E-5</v>
      </c>
      <c r="I173">
        <v>3.0000000000000001E-5</v>
      </c>
      <c r="J173">
        <v>-3.0000000000000001E-5</v>
      </c>
      <c r="K173" t="s">
        <v>5</v>
      </c>
      <c r="L173">
        <f t="shared" si="45"/>
        <v>8.0000000000000007E-5</v>
      </c>
      <c r="M173">
        <f t="shared" si="47"/>
        <v>8.0000000000000007E-5</v>
      </c>
      <c r="N173">
        <f t="shared" si="48"/>
        <v>0</v>
      </c>
      <c r="O173">
        <f t="shared" si="49"/>
        <v>3.0000000000000001E-5</v>
      </c>
      <c r="P173">
        <f t="shared" si="50"/>
        <v>3.0000000000000001E-5</v>
      </c>
      <c r="Q173">
        <f t="shared" si="51"/>
        <v>8.0000000000000007E-5</v>
      </c>
      <c r="R173">
        <f t="shared" si="52"/>
        <v>3.0000000000000001E-5</v>
      </c>
      <c r="S173">
        <f t="shared" si="53"/>
        <v>0</v>
      </c>
      <c r="U173">
        <f t="shared" si="46"/>
        <v>1.5996480774229676E-4</v>
      </c>
      <c r="V173">
        <f t="shared" si="38"/>
        <v>1.2282937464494647E-4</v>
      </c>
      <c r="W173">
        <f t="shared" si="39"/>
        <v>0</v>
      </c>
      <c r="X173">
        <f t="shared" si="40"/>
        <v>3.5211267605633812E-3</v>
      </c>
      <c r="Y173">
        <f t="shared" si="41"/>
        <v>2.3942537909018356E-3</v>
      </c>
      <c r="Z173">
        <f t="shared" si="42"/>
        <v>2.4405125076266015E-3</v>
      </c>
      <c r="AA173">
        <f t="shared" si="43"/>
        <v>6.1728395061728405E-4</v>
      </c>
      <c r="AB173">
        <f t="shared" si="44"/>
        <v>0</v>
      </c>
    </row>
    <row r="174" spans="1:28" x14ac:dyDescent="0.25">
      <c r="A174">
        <v>149</v>
      </c>
      <c r="B174" t="s">
        <v>181</v>
      </c>
      <c r="C174">
        <v>-8.7000000000000001E-4</v>
      </c>
      <c r="D174">
        <v>-1.1E-4</v>
      </c>
      <c r="E174">
        <v>-3.0000000000000001E-5</v>
      </c>
      <c r="F174">
        <v>-3.0000000000000001E-5</v>
      </c>
      <c r="G174">
        <v>-5.0000000000000002E-5</v>
      </c>
      <c r="H174">
        <v>-1.1E-4</v>
      </c>
      <c r="I174">
        <v>-1.1E-4</v>
      </c>
      <c r="J174">
        <v>-3.0000000000000001E-5</v>
      </c>
      <c r="K174" t="s">
        <v>5</v>
      </c>
      <c r="L174">
        <f t="shared" si="45"/>
        <v>0</v>
      </c>
      <c r="M174">
        <f t="shared" si="47"/>
        <v>0</v>
      </c>
      <c r="N174">
        <f t="shared" si="48"/>
        <v>0</v>
      </c>
      <c r="O174">
        <f t="shared" si="49"/>
        <v>0</v>
      </c>
      <c r="P174">
        <f t="shared" si="50"/>
        <v>0</v>
      </c>
      <c r="Q174">
        <f t="shared" si="51"/>
        <v>0</v>
      </c>
      <c r="R174">
        <f t="shared" si="52"/>
        <v>0</v>
      </c>
      <c r="S174">
        <f t="shared" si="53"/>
        <v>0</v>
      </c>
      <c r="U174">
        <f t="shared" si="46"/>
        <v>0</v>
      </c>
      <c r="V174">
        <f t="shared" si="38"/>
        <v>0</v>
      </c>
      <c r="W174">
        <f t="shared" si="39"/>
        <v>0</v>
      </c>
      <c r="X174">
        <f t="shared" si="40"/>
        <v>0</v>
      </c>
      <c r="Y174">
        <f t="shared" si="41"/>
        <v>0</v>
      </c>
      <c r="Z174">
        <f t="shared" si="42"/>
        <v>0</v>
      </c>
      <c r="AA174">
        <f t="shared" si="43"/>
        <v>0</v>
      </c>
      <c r="AB174">
        <f t="shared" si="44"/>
        <v>0</v>
      </c>
    </row>
    <row r="175" spans="1:28" x14ac:dyDescent="0.25">
      <c r="A175">
        <v>150</v>
      </c>
      <c r="B175" t="s">
        <v>182</v>
      </c>
      <c r="C175">
        <v>-4.6000000000000001E-4</v>
      </c>
      <c r="D175">
        <v>-3.0000000000000001E-5</v>
      </c>
      <c r="E175">
        <v>0</v>
      </c>
      <c r="F175">
        <v>0</v>
      </c>
      <c r="G175">
        <v>0</v>
      </c>
      <c r="H175">
        <v>6.0000000000000002E-5</v>
      </c>
      <c r="I175">
        <v>5.0000000000000002E-5</v>
      </c>
      <c r="J175">
        <v>0</v>
      </c>
      <c r="K175" t="s">
        <v>5</v>
      </c>
      <c r="L175">
        <f t="shared" si="45"/>
        <v>0</v>
      </c>
      <c r="M175">
        <f t="shared" si="47"/>
        <v>0</v>
      </c>
      <c r="N175">
        <f t="shared" si="48"/>
        <v>0</v>
      </c>
      <c r="O175">
        <f t="shared" si="49"/>
        <v>0</v>
      </c>
      <c r="P175">
        <f t="shared" si="50"/>
        <v>0</v>
      </c>
      <c r="Q175">
        <f t="shared" si="51"/>
        <v>6.0000000000000002E-5</v>
      </c>
      <c r="R175">
        <f t="shared" si="52"/>
        <v>5.0000000000000002E-5</v>
      </c>
      <c r="S175">
        <f t="shared" si="53"/>
        <v>0</v>
      </c>
      <c r="U175">
        <f t="shared" si="46"/>
        <v>0</v>
      </c>
      <c r="V175">
        <f t="shared" si="38"/>
        <v>0</v>
      </c>
      <c r="W175">
        <f t="shared" si="39"/>
        <v>0</v>
      </c>
      <c r="X175">
        <f t="shared" si="40"/>
        <v>0</v>
      </c>
      <c r="Y175">
        <f t="shared" si="41"/>
        <v>0</v>
      </c>
      <c r="Z175">
        <f t="shared" si="42"/>
        <v>1.830384380719951E-3</v>
      </c>
      <c r="AA175">
        <f t="shared" si="43"/>
        <v>1.0288065843621402E-3</v>
      </c>
      <c r="AB175">
        <f t="shared" si="44"/>
        <v>0</v>
      </c>
    </row>
    <row r="176" spans="1:28" x14ac:dyDescent="0.25">
      <c r="A176">
        <v>151</v>
      </c>
      <c r="B176" t="s">
        <v>183</v>
      </c>
      <c r="C176">
        <v>-7.9000000000000001E-4</v>
      </c>
      <c r="D176">
        <v>-3.0000000000000001E-5</v>
      </c>
      <c r="E176">
        <v>-6.0000000000000002E-5</v>
      </c>
      <c r="F176">
        <v>-5.0000000000000002E-5</v>
      </c>
      <c r="G176">
        <v>-6.0000000000000002E-5</v>
      </c>
      <c r="H176">
        <v>-1.6000000000000001E-4</v>
      </c>
      <c r="I176">
        <v>-2.5000000000000001E-4</v>
      </c>
      <c r="J176">
        <v>-5.0000000000000002E-5</v>
      </c>
      <c r="K176" t="s">
        <v>5</v>
      </c>
      <c r="L176">
        <f t="shared" si="45"/>
        <v>0</v>
      </c>
      <c r="M176">
        <f t="shared" si="47"/>
        <v>0</v>
      </c>
      <c r="N176">
        <f t="shared" si="48"/>
        <v>0</v>
      </c>
      <c r="O176">
        <f t="shared" si="49"/>
        <v>0</v>
      </c>
      <c r="P176">
        <f t="shared" si="50"/>
        <v>0</v>
      </c>
      <c r="Q176">
        <f t="shared" si="51"/>
        <v>0</v>
      </c>
      <c r="R176">
        <f t="shared" si="52"/>
        <v>0</v>
      </c>
      <c r="S176">
        <f t="shared" si="53"/>
        <v>0</v>
      </c>
      <c r="U176">
        <f t="shared" si="46"/>
        <v>0</v>
      </c>
      <c r="V176">
        <f t="shared" si="38"/>
        <v>0</v>
      </c>
      <c r="W176">
        <f t="shared" si="39"/>
        <v>0</v>
      </c>
      <c r="X176">
        <f t="shared" si="40"/>
        <v>0</v>
      </c>
      <c r="Y176">
        <f t="shared" si="41"/>
        <v>0</v>
      </c>
      <c r="Z176">
        <f t="shared" si="42"/>
        <v>0</v>
      </c>
      <c r="AA176">
        <f t="shared" si="43"/>
        <v>0</v>
      </c>
      <c r="AB176">
        <f t="shared" si="44"/>
        <v>0</v>
      </c>
    </row>
    <row r="177" spans="1:28" x14ac:dyDescent="0.25">
      <c r="A177">
        <v>152</v>
      </c>
      <c r="B177" t="s">
        <v>184</v>
      </c>
      <c r="C177">
        <v>-2.2000000000000001E-4</v>
      </c>
      <c r="D177">
        <v>0</v>
      </c>
      <c r="E177">
        <v>-3.0000000000000001E-5</v>
      </c>
      <c r="F177">
        <v>-3.0000000000000001E-5</v>
      </c>
      <c r="G177">
        <v>0</v>
      </c>
      <c r="H177">
        <v>-5.0000000000000002E-5</v>
      </c>
      <c r="I177">
        <v>-1.1E-4</v>
      </c>
      <c r="J177">
        <v>-3.0000000000000001E-5</v>
      </c>
      <c r="K177" t="s">
        <v>5</v>
      </c>
      <c r="L177">
        <f t="shared" si="45"/>
        <v>0</v>
      </c>
      <c r="M177">
        <f t="shared" si="47"/>
        <v>0</v>
      </c>
      <c r="N177">
        <f t="shared" si="48"/>
        <v>0</v>
      </c>
      <c r="O177">
        <f t="shared" si="49"/>
        <v>0</v>
      </c>
      <c r="P177">
        <f t="shared" si="50"/>
        <v>0</v>
      </c>
      <c r="Q177">
        <f t="shared" si="51"/>
        <v>0</v>
      </c>
      <c r="R177">
        <f t="shared" si="52"/>
        <v>0</v>
      </c>
      <c r="S177">
        <f t="shared" si="53"/>
        <v>0</v>
      </c>
      <c r="U177">
        <f t="shared" si="46"/>
        <v>0</v>
      </c>
      <c r="V177">
        <f t="shared" si="38"/>
        <v>0</v>
      </c>
      <c r="W177">
        <f t="shared" si="39"/>
        <v>0</v>
      </c>
      <c r="X177">
        <f t="shared" si="40"/>
        <v>0</v>
      </c>
      <c r="Y177">
        <f t="shared" si="41"/>
        <v>0</v>
      </c>
      <c r="Z177">
        <f t="shared" si="42"/>
        <v>0</v>
      </c>
      <c r="AA177">
        <f t="shared" si="43"/>
        <v>0</v>
      </c>
      <c r="AB177">
        <f t="shared" si="44"/>
        <v>0</v>
      </c>
    </row>
    <row r="178" spans="1:28" x14ac:dyDescent="0.25">
      <c r="A178">
        <v>153</v>
      </c>
      <c r="B178" t="s">
        <v>185</v>
      </c>
      <c r="C178">
        <v>-4.8999999999999998E-4</v>
      </c>
      <c r="D178">
        <v>-6.0000000000000002E-5</v>
      </c>
      <c r="E178">
        <v>-3.0000000000000001E-5</v>
      </c>
      <c r="F178">
        <v>-5.0000000000000002E-5</v>
      </c>
      <c r="G178">
        <v>-6.0000000000000002E-5</v>
      </c>
      <c r="H178">
        <v>-1.3999999999999999E-4</v>
      </c>
      <c r="I178">
        <v>-2.2000000000000001E-4</v>
      </c>
      <c r="J178">
        <v>-1.1E-4</v>
      </c>
      <c r="K178" t="s">
        <v>5</v>
      </c>
      <c r="L178">
        <f t="shared" si="45"/>
        <v>0</v>
      </c>
      <c r="M178">
        <f t="shared" si="47"/>
        <v>0</v>
      </c>
      <c r="N178">
        <f t="shared" si="48"/>
        <v>0</v>
      </c>
      <c r="O178">
        <f t="shared" si="49"/>
        <v>0</v>
      </c>
      <c r="P178">
        <f t="shared" si="50"/>
        <v>0</v>
      </c>
      <c r="Q178">
        <f t="shared" si="51"/>
        <v>0</v>
      </c>
      <c r="R178">
        <f t="shared" si="52"/>
        <v>0</v>
      </c>
      <c r="S178">
        <f t="shared" si="53"/>
        <v>0</v>
      </c>
      <c r="U178">
        <f t="shared" si="46"/>
        <v>0</v>
      </c>
      <c r="V178">
        <f t="shared" si="38"/>
        <v>0</v>
      </c>
      <c r="W178">
        <f t="shared" si="39"/>
        <v>0</v>
      </c>
      <c r="X178">
        <f t="shared" si="40"/>
        <v>0</v>
      </c>
      <c r="Y178">
        <f t="shared" si="41"/>
        <v>0</v>
      </c>
      <c r="Z178">
        <f t="shared" si="42"/>
        <v>0</v>
      </c>
      <c r="AA178">
        <f t="shared" si="43"/>
        <v>0</v>
      </c>
      <c r="AB178">
        <f t="shared" si="44"/>
        <v>0</v>
      </c>
    </row>
    <row r="179" spans="1:28" x14ac:dyDescent="0.25">
      <c r="A179">
        <v>154</v>
      </c>
      <c r="B179" t="s">
        <v>186</v>
      </c>
      <c r="C179">
        <v>2.0699999999999998E-3</v>
      </c>
      <c r="D179">
        <v>1.9000000000000001E-4</v>
      </c>
      <c r="E179">
        <v>8.0000000000000007E-5</v>
      </c>
      <c r="F179">
        <v>8.0000000000000007E-5</v>
      </c>
      <c r="G179">
        <v>2.5000000000000001E-4</v>
      </c>
      <c r="H179">
        <v>5.1999999999999995E-4</v>
      </c>
      <c r="I179">
        <v>7.1000000000000002E-4</v>
      </c>
      <c r="J179">
        <v>2.2000000000000001E-4</v>
      </c>
      <c r="K179" t="s">
        <v>5</v>
      </c>
      <c r="L179">
        <f t="shared" si="45"/>
        <v>2.0699999999999998E-3</v>
      </c>
      <c r="M179">
        <f t="shared" si="47"/>
        <v>1.9000000000000001E-4</v>
      </c>
      <c r="N179">
        <f t="shared" si="48"/>
        <v>8.0000000000000007E-5</v>
      </c>
      <c r="O179">
        <f t="shared" si="49"/>
        <v>8.0000000000000007E-5</v>
      </c>
      <c r="P179">
        <f t="shared" si="50"/>
        <v>2.5000000000000001E-4</v>
      </c>
      <c r="Q179">
        <f t="shared" si="51"/>
        <v>5.1999999999999995E-4</v>
      </c>
      <c r="R179">
        <f t="shared" si="52"/>
        <v>7.1000000000000002E-4</v>
      </c>
      <c r="S179">
        <f t="shared" si="53"/>
        <v>2.2000000000000001E-4</v>
      </c>
      <c r="U179">
        <f t="shared" si="46"/>
        <v>4.1390894003319276E-3</v>
      </c>
      <c r="V179">
        <f t="shared" si="38"/>
        <v>2.9171976478174782E-4</v>
      </c>
      <c r="W179">
        <f t="shared" si="39"/>
        <v>1.1299435028248594E-2</v>
      </c>
      <c r="X179">
        <f t="shared" si="40"/>
        <v>9.3896713615023511E-3</v>
      </c>
      <c r="Y179">
        <f t="shared" si="41"/>
        <v>1.9952114924181964E-2</v>
      </c>
      <c r="Z179">
        <f t="shared" si="42"/>
        <v>1.5863331299572906E-2</v>
      </c>
      <c r="AA179">
        <f t="shared" si="43"/>
        <v>1.4609053497942391E-2</v>
      </c>
      <c r="AB179">
        <f t="shared" si="44"/>
        <v>4.8266783677051355E-3</v>
      </c>
    </row>
    <row r="180" spans="1:28" x14ac:dyDescent="0.25">
      <c r="A180">
        <v>155</v>
      </c>
      <c r="B180" t="s">
        <v>187</v>
      </c>
      <c r="C180">
        <v>3.0000000000000001E-5</v>
      </c>
      <c r="D180">
        <v>0</v>
      </c>
      <c r="E180">
        <v>0</v>
      </c>
      <c r="F180">
        <v>0</v>
      </c>
      <c r="G180">
        <v>0</v>
      </c>
      <c r="H180">
        <v>3.0000000000000001E-5</v>
      </c>
      <c r="I180">
        <v>5.0000000000000002E-5</v>
      </c>
      <c r="J180">
        <v>0</v>
      </c>
      <c r="K180" t="s">
        <v>5</v>
      </c>
      <c r="L180">
        <f t="shared" si="45"/>
        <v>3.0000000000000001E-5</v>
      </c>
      <c r="M180">
        <f t="shared" si="47"/>
        <v>0</v>
      </c>
      <c r="N180">
        <f t="shared" si="48"/>
        <v>0</v>
      </c>
      <c r="O180">
        <f t="shared" si="49"/>
        <v>0</v>
      </c>
      <c r="P180">
        <f t="shared" si="50"/>
        <v>0</v>
      </c>
      <c r="Q180">
        <f t="shared" si="51"/>
        <v>3.0000000000000001E-5</v>
      </c>
      <c r="R180">
        <f t="shared" si="52"/>
        <v>5.0000000000000002E-5</v>
      </c>
      <c r="S180">
        <f t="shared" si="53"/>
        <v>0</v>
      </c>
      <c r="U180">
        <f t="shared" si="46"/>
        <v>5.998680290336128E-5</v>
      </c>
      <c r="V180">
        <f t="shared" si="38"/>
        <v>0</v>
      </c>
      <c r="W180">
        <f t="shared" si="39"/>
        <v>0</v>
      </c>
      <c r="X180">
        <f t="shared" si="40"/>
        <v>0</v>
      </c>
      <c r="Y180">
        <f t="shared" si="41"/>
        <v>0</v>
      </c>
      <c r="Z180">
        <f t="shared" si="42"/>
        <v>9.1519219035997551E-4</v>
      </c>
      <c r="AA180">
        <f t="shared" si="43"/>
        <v>1.0288065843621402E-3</v>
      </c>
      <c r="AB180">
        <f t="shared" si="44"/>
        <v>0</v>
      </c>
    </row>
    <row r="181" spans="1:28" x14ac:dyDescent="0.25">
      <c r="A181">
        <v>156</v>
      </c>
      <c r="B181" t="s">
        <v>188</v>
      </c>
      <c r="C181">
        <v>3.3E-4</v>
      </c>
      <c r="D181">
        <v>6.0000000000000002E-5</v>
      </c>
      <c r="E181">
        <v>3.0000000000000001E-5</v>
      </c>
      <c r="F181">
        <v>0</v>
      </c>
      <c r="G181">
        <v>6.0000000000000002E-5</v>
      </c>
      <c r="H181">
        <v>1.1E-4</v>
      </c>
      <c r="I181">
        <v>1.6000000000000001E-4</v>
      </c>
      <c r="J181">
        <v>3.0000000000000001E-5</v>
      </c>
      <c r="K181" t="s">
        <v>5</v>
      </c>
      <c r="L181">
        <f t="shared" si="45"/>
        <v>3.3E-4</v>
      </c>
      <c r="M181">
        <f t="shared" si="47"/>
        <v>6.0000000000000002E-5</v>
      </c>
      <c r="N181">
        <f t="shared" si="48"/>
        <v>3.0000000000000001E-5</v>
      </c>
      <c r="O181">
        <f t="shared" si="49"/>
        <v>0</v>
      </c>
      <c r="P181">
        <f t="shared" si="50"/>
        <v>6.0000000000000002E-5</v>
      </c>
      <c r="Q181">
        <f t="shared" si="51"/>
        <v>1.1E-4</v>
      </c>
      <c r="R181">
        <f t="shared" si="52"/>
        <v>1.6000000000000001E-4</v>
      </c>
      <c r="S181">
        <f t="shared" si="53"/>
        <v>3.0000000000000001E-5</v>
      </c>
      <c r="U181">
        <f t="shared" si="46"/>
        <v>6.5985483193697404E-4</v>
      </c>
      <c r="V181">
        <f t="shared" si="38"/>
        <v>9.2122030983709843E-5</v>
      </c>
      <c r="W181">
        <f t="shared" si="39"/>
        <v>4.2372881355932229E-3</v>
      </c>
      <c r="X181">
        <f t="shared" si="40"/>
        <v>0</v>
      </c>
      <c r="Y181">
        <f t="shared" si="41"/>
        <v>4.7885075818036712E-3</v>
      </c>
      <c r="Z181">
        <f t="shared" si="42"/>
        <v>3.3557046979865771E-3</v>
      </c>
      <c r="AA181">
        <f t="shared" si="43"/>
        <v>3.2921810699588485E-3</v>
      </c>
      <c r="AB181">
        <f t="shared" si="44"/>
        <v>6.5818341377797294E-4</v>
      </c>
    </row>
    <row r="182" spans="1:28" x14ac:dyDescent="0.25">
      <c r="A182">
        <v>157</v>
      </c>
      <c r="B182" t="s">
        <v>189</v>
      </c>
      <c r="C182">
        <v>2.0500000000000002E-3</v>
      </c>
      <c r="D182">
        <v>2.2000000000000001E-4</v>
      </c>
      <c r="E182">
        <v>8.0000000000000007E-5</v>
      </c>
      <c r="F182">
        <v>1.6000000000000001E-4</v>
      </c>
      <c r="G182">
        <v>2.5000000000000001E-4</v>
      </c>
      <c r="H182">
        <v>5.9999999999999995E-4</v>
      </c>
      <c r="I182">
        <v>7.3999999999999999E-4</v>
      </c>
      <c r="J182">
        <v>2.2000000000000001E-4</v>
      </c>
      <c r="K182" t="s">
        <v>5</v>
      </c>
      <c r="L182">
        <f t="shared" si="45"/>
        <v>2.0500000000000002E-3</v>
      </c>
      <c r="M182">
        <f t="shared" si="47"/>
        <v>2.2000000000000001E-4</v>
      </c>
      <c r="N182">
        <f t="shared" si="48"/>
        <v>8.0000000000000007E-5</v>
      </c>
      <c r="O182">
        <f t="shared" si="49"/>
        <v>1.6000000000000001E-4</v>
      </c>
      <c r="P182">
        <f t="shared" si="50"/>
        <v>2.5000000000000001E-4</v>
      </c>
      <c r="Q182">
        <f t="shared" si="51"/>
        <v>5.9999999999999995E-4</v>
      </c>
      <c r="R182">
        <f t="shared" si="52"/>
        <v>7.3999999999999999E-4</v>
      </c>
      <c r="S182">
        <f t="shared" si="53"/>
        <v>2.2000000000000001E-4</v>
      </c>
      <c r="U182">
        <f t="shared" si="46"/>
        <v>4.0990981983963547E-3</v>
      </c>
      <c r="V182">
        <f t="shared" si="38"/>
        <v>3.3778078027360276E-4</v>
      </c>
      <c r="W182">
        <f t="shared" si="39"/>
        <v>1.1299435028248594E-2</v>
      </c>
      <c r="X182">
        <f t="shared" si="40"/>
        <v>1.8779342723004702E-2</v>
      </c>
      <c r="Y182">
        <f t="shared" si="41"/>
        <v>1.9952114924181964E-2</v>
      </c>
      <c r="Z182">
        <f t="shared" si="42"/>
        <v>1.8303843807199509E-2</v>
      </c>
      <c r="AA182">
        <f t="shared" si="43"/>
        <v>1.5226337448559673E-2</v>
      </c>
      <c r="AB182">
        <f t="shared" si="44"/>
        <v>4.8266783677051355E-3</v>
      </c>
    </row>
    <row r="183" spans="1:28" x14ac:dyDescent="0.25">
      <c r="A183">
        <v>158</v>
      </c>
      <c r="B183" t="s">
        <v>190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-3.0000000000000001E-5</v>
      </c>
      <c r="I183">
        <v>-3.0000000000000001E-5</v>
      </c>
      <c r="J183">
        <v>-3.0000000000000001E-5</v>
      </c>
      <c r="K183" t="s">
        <v>5</v>
      </c>
      <c r="L183">
        <f t="shared" si="45"/>
        <v>0</v>
      </c>
      <c r="M183">
        <f t="shared" si="47"/>
        <v>0</v>
      </c>
      <c r="N183">
        <f t="shared" si="48"/>
        <v>0</v>
      </c>
      <c r="O183">
        <f t="shared" si="49"/>
        <v>0</v>
      </c>
      <c r="P183">
        <f t="shared" si="50"/>
        <v>0</v>
      </c>
      <c r="Q183">
        <f t="shared" si="51"/>
        <v>0</v>
      </c>
      <c r="R183">
        <f t="shared" si="52"/>
        <v>0</v>
      </c>
      <c r="S183">
        <f t="shared" si="53"/>
        <v>0</v>
      </c>
      <c r="U183">
        <f t="shared" si="46"/>
        <v>0</v>
      </c>
      <c r="V183">
        <f t="shared" si="38"/>
        <v>0</v>
      </c>
      <c r="W183">
        <f t="shared" si="39"/>
        <v>0</v>
      </c>
      <c r="X183">
        <f t="shared" si="40"/>
        <v>0</v>
      </c>
      <c r="Y183">
        <f t="shared" si="41"/>
        <v>0</v>
      </c>
      <c r="Z183">
        <f t="shared" si="42"/>
        <v>0</v>
      </c>
      <c r="AA183">
        <f t="shared" si="43"/>
        <v>0</v>
      </c>
      <c r="AB183">
        <f t="shared" si="44"/>
        <v>0</v>
      </c>
    </row>
    <row r="184" spans="1:28" x14ac:dyDescent="0.25">
      <c r="A184">
        <v>159</v>
      </c>
      <c r="B184" t="s">
        <v>191</v>
      </c>
      <c r="C184">
        <v>-8.1999999999999998E-4</v>
      </c>
      <c r="D184">
        <v>-3.0000000000000001E-5</v>
      </c>
      <c r="E184">
        <v>-3.0000000000000001E-5</v>
      </c>
      <c r="F184">
        <v>-3.0000000000000001E-5</v>
      </c>
      <c r="G184">
        <v>-6.0000000000000002E-5</v>
      </c>
      <c r="H184">
        <v>-1.9000000000000001E-4</v>
      </c>
      <c r="I184">
        <v>-3.8000000000000002E-4</v>
      </c>
      <c r="J184">
        <v>-1.1E-4</v>
      </c>
      <c r="K184" t="s">
        <v>5</v>
      </c>
      <c r="L184">
        <f t="shared" si="45"/>
        <v>0</v>
      </c>
      <c r="M184">
        <f t="shared" si="47"/>
        <v>0</v>
      </c>
      <c r="N184">
        <f t="shared" si="48"/>
        <v>0</v>
      </c>
      <c r="O184">
        <f t="shared" si="49"/>
        <v>0</v>
      </c>
      <c r="P184">
        <f t="shared" si="50"/>
        <v>0</v>
      </c>
      <c r="Q184">
        <f t="shared" si="51"/>
        <v>0</v>
      </c>
      <c r="R184">
        <f t="shared" si="52"/>
        <v>0</v>
      </c>
      <c r="S184">
        <f t="shared" si="53"/>
        <v>0</v>
      </c>
      <c r="U184">
        <f t="shared" si="46"/>
        <v>0</v>
      </c>
      <c r="V184">
        <f t="shared" si="38"/>
        <v>0</v>
      </c>
      <c r="W184">
        <f t="shared" si="39"/>
        <v>0</v>
      </c>
      <c r="X184">
        <f t="shared" si="40"/>
        <v>0</v>
      </c>
      <c r="Y184">
        <f t="shared" si="41"/>
        <v>0</v>
      </c>
      <c r="Z184">
        <f t="shared" si="42"/>
        <v>0</v>
      </c>
      <c r="AA184">
        <f t="shared" si="43"/>
        <v>0</v>
      </c>
      <c r="AB184">
        <f t="shared" si="44"/>
        <v>0</v>
      </c>
    </row>
    <row r="185" spans="1:28" x14ac:dyDescent="0.25">
      <c r="A185">
        <v>160</v>
      </c>
      <c r="B185" t="s">
        <v>192</v>
      </c>
      <c r="C185">
        <v>-9.7999999999999997E-4</v>
      </c>
      <c r="D185">
        <v>-3.0000000000000001E-5</v>
      </c>
      <c r="E185">
        <v>-3.0000000000000001E-5</v>
      </c>
      <c r="F185">
        <v>-5.0000000000000002E-5</v>
      </c>
      <c r="G185">
        <v>-8.0000000000000007E-5</v>
      </c>
      <c r="H185">
        <v>-2.5000000000000001E-4</v>
      </c>
      <c r="I185">
        <v>-3.6000000000000002E-4</v>
      </c>
      <c r="J185">
        <v>-1.3999999999999999E-4</v>
      </c>
      <c r="K185" t="s">
        <v>5</v>
      </c>
      <c r="L185">
        <f t="shared" si="45"/>
        <v>0</v>
      </c>
      <c r="M185">
        <f t="shared" si="47"/>
        <v>0</v>
      </c>
      <c r="N185">
        <f t="shared" si="48"/>
        <v>0</v>
      </c>
      <c r="O185">
        <f t="shared" si="49"/>
        <v>0</v>
      </c>
      <c r="P185">
        <f t="shared" si="50"/>
        <v>0</v>
      </c>
      <c r="Q185">
        <f t="shared" si="51"/>
        <v>0</v>
      </c>
      <c r="R185">
        <f t="shared" si="52"/>
        <v>0</v>
      </c>
      <c r="S185">
        <f t="shared" si="53"/>
        <v>0</v>
      </c>
      <c r="U185">
        <f t="shared" si="46"/>
        <v>0</v>
      </c>
      <c r="V185">
        <f t="shared" si="38"/>
        <v>0</v>
      </c>
      <c r="W185">
        <f t="shared" si="39"/>
        <v>0</v>
      </c>
      <c r="X185">
        <f t="shared" si="40"/>
        <v>0</v>
      </c>
      <c r="Y185">
        <f t="shared" si="41"/>
        <v>0</v>
      </c>
      <c r="Z185">
        <f t="shared" si="42"/>
        <v>0</v>
      </c>
      <c r="AA185">
        <f t="shared" si="43"/>
        <v>0</v>
      </c>
      <c r="AB185">
        <f t="shared" si="44"/>
        <v>0</v>
      </c>
    </row>
    <row r="186" spans="1:28" x14ac:dyDescent="0.25">
      <c r="A186">
        <v>161</v>
      </c>
      <c r="B186" t="s">
        <v>193</v>
      </c>
      <c r="C186">
        <v>-9.3000000000000005E-4</v>
      </c>
      <c r="D186">
        <v>-1.6000000000000001E-4</v>
      </c>
      <c r="E186">
        <v>-5.0000000000000002E-5</v>
      </c>
      <c r="F186">
        <v>-1.1E-4</v>
      </c>
      <c r="G186">
        <v>-1.6000000000000001E-4</v>
      </c>
      <c r="H186">
        <v>-4.8999999999999998E-4</v>
      </c>
      <c r="I186">
        <v>-4.0999999999999999E-4</v>
      </c>
      <c r="J186">
        <v>-1.3999999999999999E-4</v>
      </c>
      <c r="K186" t="s">
        <v>5</v>
      </c>
      <c r="L186">
        <f t="shared" si="45"/>
        <v>0</v>
      </c>
      <c r="M186">
        <f t="shared" si="47"/>
        <v>0</v>
      </c>
      <c r="N186">
        <f t="shared" si="48"/>
        <v>0</v>
      </c>
      <c r="O186">
        <f t="shared" si="49"/>
        <v>0</v>
      </c>
      <c r="P186">
        <f t="shared" si="50"/>
        <v>0</v>
      </c>
      <c r="Q186">
        <f t="shared" si="51"/>
        <v>0</v>
      </c>
      <c r="R186">
        <f t="shared" si="52"/>
        <v>0</v>
      </c>
      <c r="S186">
        <f t="shared" si="53"/>
        <v>0</v>
      </c>
      <c r="U186">
        <f t="shared" si="46"/>
        <v>0</v>
      </c>
      <c r="V186">
        <f t="shared" si="38"/>
        <v>0</v>
      </c>
      <c r="W186">
        <f t="shared" si="39"/>
        <v>0</v>
      </c>
      <c r="X186">
        <f t="shared" si="40"/>
        <v>0</v>
      </c>
      <c r="Y186">
        <f t="shared" si="41"/>
        <v>0</v>
      </c>
      <c r="Z186">
        <f t="shared" si="42"/>
        <v>0</v>
      </c>
      <c r="AA186">
        <f t="shared" si="43"/>
        <v>0</v>
      </c>
      <c r="AB186">
        <f t="shared" si="44"/>
        <v>0</v>
      </c>
    </row>
    <row r="187" spans="1:28" x14ac:dyDescent="0.25">
      <c r="A187">
        <v>162</v>
      </c>
      <c r="B187" t="s">
        <v>194</v>
      </c>
      <c r="C187">
        <v>-1.15E-3</v>
      </c>
      <c r="D187">
        <v>-1.3999999999999999E-4</v>
      </c>
      <c r="E187">
        <v>-8.0000000000000007E-5</v>
      </c>
      <c r="F187">
        <v>-1.1E-4</v>
      </c>
      <c r="G187">
        <v>-1.9000000000000001E-4</v>
      </c>
      <c r="H187">
        <v>-5.1999999999999995E-4</v>
      </c>
      <c r="I187">
        <v>-5.9999999999999995E-4</v>
      </c>
      <c r="J187">
        <v>-1.9000000000000001E-4</v>
      </c>
      <c r="K187" t="s">
        <v>5</v>
      </c>
      <c r="L187">
        <f t="shared" si="45"/>
        <v>0</v>
      </c>
      <c r="M187">
        <f t="shared" si="47"/>
        <v>0</v>
      </c>
      <c r="N187">
        <f t="shared" si="48"/>
        <v>0</v>
      </c>
      <c r="O187">
        <f t="shared" si="49"/>
        <v>0</v>
      </c>
      <c r="P187">
        <f t="shared" si="50"/>
        <v>0</v>
      </c>
      <c r="Q187">
        <f t="shared" si="51"/>
        <v>0</v>
      </c>
      <c r="R187">
        <f t="shared" si="52"/>
        <v>0</v>
      </c>
      <c r="S187">
        <f t="shared" si="53"/>
        <v>0</v>
      </c>
      <c r="U187">
        <f t="shared" si="46"/>
        <v>0</v>
      </c>
      <c r="V187">
        <f t="shared" si="38"/>
        <v>0</v>
      </c>
      <c r="W187">
        <f t="shared" si="39"/>
        <v>0</v>
      </c>
      <c r="X187">
        <f t="shared" si="40"/>
        <v>0</v>
      </c>
      <c r="Y187">
        <f t="shared" si="41"/>
        <v>0</v>
      </c>
      <c r="Z187">
        <f t="shared" si="42"/>
        <v>0</v>
      </c>
      <c r="AA187">
        <f t="shared" si="43"/>
        <v>0</v>
      </c>
      <c r="AB187">
        <f t="shared" si="44"/>
        <v>0</v>
      </c>
    </row>
    <row r="188" spans="1:28" x14ac:dyDescent="0.25">
      <c r="A188">
        <v>163</v>
      </c>
      <c r="B188" t="s">
        <v>195</v>
      </c>
      <c r="C188">
        <v>-8.9999999999999998E-4</v>
      </c>
      <c r="D188">
        <v>-1.1E-4</v>
      </c>
      <c r="E188">
        <v>-3.0000000000000001E-5</v>
      </c>
      <c r="F188">
        <v>-5.0000000000000002E-5</v>
      </c>
      <c r="G188">
        <v>-8.0000000000000007E-5</v>
      </c>
      <c r="H188">
        <v>-1.9000000000000001E-4</v>
      </c>
      <c r="I188">
        <v>-2.9999999999999997E-4</v>
      </c>
      <c r="J188">
        <v>-5.0000000000000002E-5</v>
      </c>
      <c r="K188" t="s">
        <v>5</v>
      </c>
      <c r="L188">
        <f t="shared" si="45"/>
        <v>0</v>
      </c>
      <c r="M188">
        <f t="shared" si="47"/>
        <v>0</v>
      </c>
      <c r="N188">
        <f t="shared" si="48"/>
        <v>0</v>
      </c>
      <c r="O188">
        <f t="shared" si="49"/>
        <v>0</v>
      </c>
      <c r="P188">
        <f t="shared" si="50"/>
        <v>0</v>
      </c>
      <c r="Q188">
        <f t="shared" si="51"/>
        <v>0</v>
      </c>
      <c r="R188">
        <f t="shared" si="52"/>
        <v>0</v>
      </c>
      <c r="S188">
        <f t="shared" si="53"/>
        <v>0</v>
      </c>
      <c r="U188">
        <f t="shared" si="46"/>
        <v>0</v>
      </c>
      <c r="V188">
        <f t="shared" si="38"/>
        <v>0</v>
      </c>
      <c r="W188">
        <f t="shared" si="39"/>
        <v>0</v>
      </c>
      <c r="X188">
        <f t="shared" si="40"/>
        <v>0</v>
      </c>
      <c r="Y188">
        <f t="shared" si="41"/>
        <v>0</v>
      </c>
      <c r="Z188">
        <f t="shared" si="42"/>
        <v>0</v>
      </c>
      <c r="AA188">
        <f t="shared" si="43"/>
        <v>0</v>
      </c>
      <c r="AB188">
        <f t="shared" si="44"/>
        <v>0</v>
      </c>
    </row>
    <row r="189" spans="1:28" x14ac:dyDescent="0.25">
      <c r="A189">
        <v>164</v>
      </c>
      <c r="B189" t="s">
        <v>196</v>
      </c>
      <c r="C189">
        <v>1.1E-4</v>
      </c>
      <c r="D189">
        <v>8.0000000000000007E-5</v>
      </c>
      <c r="E189">
        <v>0</v>
      </c>
      <c r="F189">
        <v>3.0000000000000001E-5</v>
      </c>
      <c r="G189">
        <v>3.0000000000000001E-5</v>
      </c>
      <c r="H189">
        <v>3.0000000000000001E-5</v>
      </c>
      <c r="I189">
        <v>1.1E-4</v>
      </c>
      <c r="J189">
        <v>5.0000000000000002E-5</v>
      </c>
      <c r="K189" t="s">
        <v>5</v>
      </c>
      <c r="L189">
        <f t="shared" si="45"/>
        <v>1.1E-4</v>
      </c>
      <c r="M189">
        <f t="shared" si="47"/>
        <v>8.0000000000000007E-5</v>
      </c>
      <c r="N189">
        <f t="shared" si="48"/>
        <v>0</v>
      </c>
      <c r="O189">
        <f t="shared" si="49"/>
        <v>3.0000000000000001E-5</v>
      </c>
      <c r="P189">
        <f t="shared" si="50"/>
        <v>3.0000000000000001E-5</v>
      </c>
      <c r="Q189">
        <f t="shared" si="51"/>
        <v>3.0000000000000001E-5</v>
      </c>
      <c r="R189">
        <f t="shared" si="52"/>
        <v>1.1E-4</v>
      </c>
      <c r="S189">
        <f t="shared" si="53"/>
        <v>5.0000000000000002E-5</v>
      </c>
      <c r="U189">
        <f t="shared" si="46"/>
        <v>2.1995161064565803E-4</v>
      </c>
      <c r="V189">
        <f t="shared" si="38"/>
        <v>1.2282937464494647E-4</v>
      </c>
      <c r="W189">
        <f t="shared" si="39"/>
        <v>0</v>
      </c>
      <c r="X189">
        <f t="shared" si="40"/>
        <v>3.5211267605633812E-3</v>
      </c>
      <c r="Y189">
        <f t="shared" si="41"/>
        <v>2.3942537909018356E-3</v>
      </c>
      <c r="Z189">
        <f t="shared" si="42"/>
        <v>9.1519219035997551E-4</v>
      </c>
      <c r="AA189">
        <f t="shared" si="43"/>
        <v>2.2633744855967085E-3</v>
      </c>
      <c r="AB189">
        <f t="shared" si="44"/>
        <v>1.0969723562966216E-3</v>
      </c>
    </row>
    <row r="190" spans="1:28" x14ac:dyDescent="0.25">
      <c r="A190">
        <v>165</v>
      </c>
      <c r="B190" t="s">
        <v>197</v>
      </c>
      <c r="C190">
        <v>-5.1999999999999995E-4</v>
      </c>
      <c r="D190">
        <v>-3.0000000000000001E-5</v>
      </c>
      <c r="E190">
        <v>0</v>
      </c>
      <c r="F190">
        <v>-3.0000000000000001E-5</v>
      </c>
      <c r="G190">
        <v>-8.0000000000000007E-5</v>
      </c>
      <c r="H190">
        <v>-8.0000000000000007E-5</v>
      </c>
      <c r="I190">
        <v>-8.0000000000000007E-5</v>
      </c>
      <c r="J190">
        <v>-6.0000000000000002E-5</v>
      </c>
      <c r="K190" t="s">
        <v>5</v>
      </c>
      <c r="L190">
        <f t="shared" si="45"/>
        <v>0</v>
      </c>
      <c r="M190">
        <f t="shared" si="47"/>
        <v>0</v>
      </c>
      <c r="N190">
        <f t="shared" si="48"/>
        <v>0</v>
      </c>
      <c r="O190">
        <f t="shared" si="49"/>
        <v>0</v>
      </c>
      <c r="P190">
        <f t="shared" si="50"/>
        <v>0</v>
      </c>
      <c r="Q190">
        <f t="shared" si="51"/>
        <v>0</v>
      </c>
      <c r="R190">
        <f t="shared" si="52"/>
        <v>0</v>
      </c>
      <c r="S190">
        <f t="shared" si="53"/>
        <v>0</v>
      </c>
      <c r="U190">
        <f t="shared" si="46"/>
        <v>0</v>
      </c>
      <c r="V190">
        <f t="shared" si="38"/>
        <v>0</v>
      </c>
      <c r="W190">
        <f t="shared" si="39"/>
        <v>0</v>
      </c>
      <c r="X190">
        <f t="shared" si="40"/>
        <v>0</v>
      </c>
      <c r="Y190">
        <f t="shared" si="41"/>
        <v>0</v>
      </c>
      <c r="Z190">
        <f t="shared" si="42"/>
        <v>0</v>
      </c>
      <c r="AA190">
        <f t="shared" si="43"/>
        <v>0</v>
      </c>
      <c r="AB190">
        <f t="shared" si="44"/>
        <v>0</v>
      </c>
    </row>
    <row r="191" spans="1:28" x14ac:dyDescent="0.25">
      <c r="A191">
        <v>166</v>
      </c>
      <c r="B191" t="s">
        <v>198</v>
      </c>
      <c r="C191">
        <v>2.9999999999999997E-4</v>
      </c>
      <c r="D191">
        <v>8.0000000000000007E-5</v>
      </c>
      <c r="E191">
        <v>5.0000000000000002E-5</v>
      </c>
      <c r="F191">
        <v>6.0000000000000002E-5</v>
      </c>
      <c r="G191">
        <v>1.1E-4</v>
      </c>
      <c r="H191">
        <v>1.6000000000000001E-4</v>
      </c>
      <c r="I191">
        <v>1.1E-4</v>
      </c>
      <c r="J191">
        <v>5.0000000000000002E-5</v>
      </c>
      <c r="K191" t="s">
        <v>5</v>
      </c>
      <c r="L191">
        <f t="shared" si="45"/>
        <v>2.9999999999999997E-4</v>
      </c>
      <c r="M191">
        <f t="shared" si="47"/>
        <v>8.0000000000000007E-5</v>
      </c>
      <c r="N191">
        <f t="shared" si="48"/>
        <v>5.0000000000000002E-5</v>
      </c>
      <c r="O191">
        <f t="shared" si="49"/>
        <v>6.0000000000000002E-5</v>
      </c>
      <c r="P191">
        <f t="shared" si="50"/>
        <v>1.1E-4</v>
      </c>
      <c r="Q191">
        <f t="shared" si="51"/>
        <v>1.6000000000000001E-4</v>
      </c>
      <c r="R191">
        <f t="shared" si="52"/>
        <v>1.1E-4</v>
      </c>
      <c r="S191">
        <f t="shared" si="53"/>
        <v>5.0000000000000002E-5</v>
      </c>
      <c r="U191">
        <f t="shared" si="46"/>
        <v>5.9986802903361279E-4</v>
      </c>
      <c r="V191">
        <f t="shared" si="38"/>
        <v>1.2282937464494647E-4</v>
      </c>
      <c r="W191">
        <f t="shared" si="39"/>
        <v>7.0621468926553715E-3</v>
      </c>
      <c r="X191">
        <f t="shared" si="40"/>
        <v>7.0422535211267625E-3</v>
      </c>
      <c r="Y191">
        <f t="shared" si="41"/>
        <v>8.7789305666400638E-3</v>
      </c>
      <c r="Z191">
        <f t="shared" si="42"/>
        <v>4.881025015253203E-3</v>
      </c>
      <c r="AA191">
        <f t="shared" si="43"/>
        <v>2.2633744855967085E-3</v>
      </c>
      <c r="AB191">
        <f t="shared" si="44"/>
        <v>1.0969723562966216E-3</v>
      </c>
    </row>
    <row r="192" spans="1:28" x14ac:dyDescent="0.25">
      <c r="A192">
        <v>167</v>
      </c>
      <c r="B192" t="s">
        <v>199</v>
      </c>
      <c r="C192">
        <v>-2.7E-4</v>
      </c>
      <c r="D192">
        <v>0</v>
      </c>
      <c r="E192">
        <v>0</v>
      </c>
      <c r="F192">
        <v>-3.0000000000000001E-5</v>
      </c>
      <c r="G192">
        <v>-1.3999999999999999E-4</v>
      </c>
      <c r="H192">
        <v>-8.0000000000000007E-5</v>
      </c>
      <c r="I192">
        <v>0</v>
      </c>
      <c r="J192">
        <v>5.1999999999999995E-4</v>
      </c>
      <c r="K192" t="s">
        <v>5</v>
      </c>
      <c r="L192">
        <f t="shared" si="45"/>
        <v>0</v>
      </c>
      <c r="M192">
        <f t="shared" si="47"/>
        <v>0</v>
      </c>
      <c r="N192">
        <f t="shared" si="48"/>
        <v>0</v>
      </c>
      <c r="O192">
        <f t="shared" si="49"/>
        <v>0</v>
      </c>
      <c r="P192">
        <f t="shared" si="50"/>
        <v>0</v>
      </c>
      <c r="Q192">
        <f t="shared" si="51"/>
        <v>0</v>
      </c>
      <c r="R192">
        <f t="shared" si="52"/>
        <v>0</v>
      </c>
      <c r="S192">
        <f t="shared" si="53"/>
        <v>5.1999999999999995E-4</v>
      </c>
      <c r="U192">
        <f t="shared" si="46"/>
        <v>0</v>
      </c>
      <c r="V192">
        <f t="shared" si="38"/>
        <v>0</v>
      </c>
      <c r="W192">
        <f t="shared" si="39"/>
        <v>0</v>
      </c>
      <c r="X192">
        <f t="shared" si="40"/>
        <v>0</v>
      </c>
      <c r="Y192">
        <f t="shared" si="41"/>
        <v>0</v>
      </c>
      <c r="Z192">
        <f t="shared" si="42"/>
        <v>0</v>
      </c>
      <c r="AA192">
        <f t="shared" si="43"/>
        <v>0</v>
      </c>
      <c r="AB192">
        <f t="shared" si="44"/>
        <v>1.1408512505484863E-2</v>
      </c>
    </row>
    <row r="193" spans="1:28" x14ac:dyDescent="0.25">
      <c r="A193">
        <v>168</v>
      </c>
      <c r="B193" t="s">
        <v>200</v>
      </c>
      <c r="C193">
        <v>3.0000000000000001E-5</v>
      </c>
      <c r="D193">
        <v>0</v>
      </c>
      <c r="E193">
        <v>0</v>
      </c>
      <c r="F193">
        <v>3.0000000000000001E-5</v>
      </c>
      <c r="G193">
        <v>-6.0000000000000002E-5</v>
      </c>
      <c r="H193">
        <v>-6.0000000000000002E-5</v>
      </c>
      <c r="I193">
        <v>0</v>
      </c>
      <c r="J193">
        <v>6.0000000000000002E-5</v>
      </c>
      <c r="K193" t="s">
        <v>5</v>
      </c>
      <c r="L193">
        <f t="shared" si="45"/>
        <v>3.0000000000000001E-5</v>
      </c>
      <c r="M193">
        <f t="shared" si="47"/>
        <v>0</v>
      </c>
      <c r="N193">
        <f t="shared" si="48"/>
        <v>0</v>
      </c>
      <c r="O193">
        <f t="shared" si="49"/>
        <v>3.0000000000000001E-5</v>
      </c>
      <c r="P193">
        <f t="shared" si="50"/>
        <v>0</v>
      </c>
      <c r="Q193">
        <f t="shared" si="51"/>
        <v>0</v>
      </c>
      <c r="R193">
        <f t="shared" si="52"/>
        <v>0</v>
      </c>
      <c r="S193">
        <f t="shared" si="53"/>
        <v>6.0000000000000002E-5</v>
      </c>
      <c r="U193">
        <f t="shared" si="46"/>
        <v>5.998680290336128E-5</v>
      </c>
      <c r="V193">
        <f t="shared" si="38"/>
        <v>0</v>
      </c>
      <c r="W193">
        <f t="shared" si="39"/>
        <v>0</v>
      </c>
      <c r="X193">
        <f t="shared" si="40"/>
        <v>3.5211267605633812E-3</v>
      </c>
      <c r="Y193">
        <f t="shared" si="41"/>
        <v>0</v>
      </c>
      <c r="Z193">
        <f t="shared" si="42"/>
        <v>0</v>
      </c>
      <c r="AA193">
        <f t="shared" si="43"/>
        <v>0</v>
      </c>
      <c r="AB193">
        <f t="shared" si="44"/>
        <v>1.3163668275559459E-3</v>
      </c>
    </row>
    <row r="194" spans="1:28" x14ac:dyDescent="0.25">
      <c r="A194">
        <v>169</v>
      </c>
      <c r="B194" t="s">
        <v>201</v>
      </c>
      <c r="C194">
        <v>1.09E-3</v>
      </c>
      <c r="D194">
        <v>-3.0000000000000001E-5</v>
      </c>
      <c r="E194">
        <v>-3.0000000000000001E-5</v>
      </c>
      <c r="F194">
        <v>0</v>
      </c>
      <c r="G194">
        <v>-1.1E-4</v>
      </c>
      <c r="H194">
        <v>-1.1E-4</v>
      </c>
      <c r="I194">
        <v>-3.0000000000000001E-5</v>
      </c>
      <c r="J194">
        <v>-7.9000000000000001E-4</v>
      </c>
      <c r="K194" t="s">
        <v>5</v>
      </c>
      <c r="L194">
        <f t="shared" si="45"/>
        <v>1.09E-3</v>
      </c>
      <c r="M194">
        <f t="shared" si="47"/>
        <v>0</v>
      </c>
      <c r="N194">
        <f t="shared" si="48"/>
        <v>0</v>
      </c>
      <c r="O194">
        <f t="shared" si="49"/>
        <v>0</v>
      </c>
      <c r="P194">
        <f t="shared" si="50"/>
        <v>0</v>
      </c>
      <c r="Q194">
        <f t="shared" si="51"/>
        <v>0</v>
      </c>
      <c r="R194">
        <f t="shared" si="52"/>
        <v>0</v>
      </c>
      <c r="S194">
        <f t="shared" si="53"/>
        <v>0</v>
      </c>
      <c r="U194">
        <f t="shared" si="46"/>
        <v>2.1795205054887931E-3</v>
      </c>
      <c r="V194">
        <f t="shared" si="38"/>
        <v>0</v>
      </c>
      <c r="W194">
        <f t="shared" si="39"/>
        <v>0</v>
      </c>
      <c r="X194">
        <f t="shared" si="40"/>
        <v>0</v>
      </c>
      <c r="Y194">
        <f t="shared" si="41"/>
        <v>0</v>
      </c>
      <c r="Z194">
        <f t="shared" si="42"/>
        <v>0</v>
      </c>
      <c r="AA194">
        <f t="shared" si="43"/>
        <v>0</v>
      </c>
      <c r="AB194">
        <f t="shared" si="44"/>
        <v>0</v>
      </c>
    </row>
    <row r="195" spans="1:28" x14ac:dyDescent="0.25">
      <c r="A195">
        <v>170</v>
      </c>
      <c r="B195" t="s">
        <v>202</v>
      </c>
      <c r="C195">
        <v>5.6999999999999998E-4</v>
      </c>
      <c r="D195">
        <v>5.0000000000000002E-5</v>
      </c>
      <c r="E195">
        <v>0</v>
      </c>
      <c r="F195">
        <v>0</v>
      </c>
      <c r="G195">
        <v>3.0000000000000001E-5</v>
      </c>
      <c r="H195">
        <v>0</v>
      </c>
      <c r="I195">
        <v>5.0000000000000002E-5</v>
      </c>
      <c r="J195">
        <v>-7.1000000000000002E-4</v>
      </c>
      <c r="K195" t="s">
        <v>5</v>
      </c>
      <c r="L195">
        <f t="shared" si="45"/>
        <v>5.6999999999999998E-4</v>
      </c>
      <c r="M195">
        <f t="shared" si="47"/>
        <v>5.0000000000000002E-5</v>
      </c>
      <c r="N195">
        <f t="shared" si="48"/>
        <v>0</v>
      </c>
      <c r="O195">
        <f t="shared" si="49"/>
        <v>0</v>
      </c>
      <c r="P195">
        <f t="shared" si="50"/>
        <v>3.0000000000000001E-5</v>
      </c>
      <c r="Q195">
        <f t="shared" si="51"/>
        <v>0</v>
      </c>
      <c r="R195">
        <f t="shared" si="52"/>
        <v>5.0000000000000002E-5</v>
      </c>
      <c r="S195">
        <f t="shared" si="53"/>
        <v>0</v>
      </c>
      <c r="U195">
        <f t="shared" si="46"/>
        <v>1.1397492551638642E-3</v>
      </c>
      <c r="V195">
        <f t="shared" si="38"/>
        <v>7.6768359153091538E-5</v>
      </c>
      <c r="W195">
        <f t="shared" si="39"/>
        <v>0</v>
      </c>
      <c r="X195">
        <f t="shared" si="40"/>
        <v>0</v>
      </c>
      <c r="Y195">
        <f t="shared" si="41"/>
        <v>2.3942537909018356E-3</v>
      </c>
      <c r="Z195">
        <f t="shared" si="42"/>
        <v>0</v>
      </c>
      <c r="AA195">
        <f t="shared" si="43"/>
        <v>1.0288065843621402E-3</v>
      </c>
      <c r="AB195">
        <f t="shared" si="44"/>
        <v>0</v>
      </c>
    </row>
    <row r="196" spans="1:28" x14ac:dyDescent="0.25">
      <c r="A196">
        <v>171</v>
      </c>
      <c r="B196" t="s">
        <v>203</v>
      </c>
      <c r="C196">
        <v>-1.1E-4</v>
      </c>
      <c r="D196">
        <v>-5.0000000000000002E-5</v>
      </c>
      <c r="E196">
        <v>-3.0000000000000001E-5</v>
      </c>
      <c r="F196">
        <v>-5.0000000000000002E-5</v>
      </c>
      <c r="G196">
        <v>-3.3E-4</v>
      </c>
      <c r="H196">
        <v>-2.7E-4</v>
      </c>
      <c r="I196">
        <v>-8.0000000000000007E-5</v>
      </c>
      <c r="J196">
        <v>9.3000000000000005E-4</v>
      </c>
      <c r="K196" t="s">
        <v>5</v>
      </c>
      <c r="L196">
        <f t="shared" si="45"/>
        <v>0</v>
      </c>
      <c r="M196">
        <f t="shared" si="47"/>
        <v>0</v>
      </c>
      <c r="N196">
        <f t="shared" si="48"/>
        <v>0</v>
      </c>
      <c r="O196">
        <f t="shared" si="49"/>
        <v>0</v>
      </c>
      <c r="P196">
        <f t="shared" si="50"/>
        <v>0</v>
      </c>
      <c r="Q196">
        <f t="shared" si="51"/>
        <v>0</v>
      </c>
      <c r="R196">
        <f t="shared" si="52"/>
        <v>0</v>
      </c>
      <c r="S196">
        <f t="shared" si="53"/>
        <v>9.3000000000000005E-4</v>
      </c>
      <c r="U196">
        <f t="shared" si="46"/>
        <v>0</v>
      </c>
      <c r="V196">
        <f t="shared" si="38"/>
        <v>0</v>
      </c>
      <c r="W196">
        <f t="shared" si="39"/>
        <v>0</v>
      </c>
      <c r="X196">
        <f t="shared" si="40"/>
        <v>0</v>
      </c>
      <c r="Y196">
        <f t="shared" si="41"/>
        <v>0</v>
      </c>
      <c r="Z196">
        <f t="shared" si="42"/>
        <v>0</v>
      </c>
      <c r="AA196">
        <f t="shared" si="43"/>
        <v>0</v>
      </c>
      <c r="AB196">
        <f t="shared" si="44"/>
        <v>2.0403685827117164E-2</v>
      </c>
    </row>
    <row r="197" spans="1:28" x14ac:dyDescent="0.25">
      <c r="A197">
        <v>172</v>
      </c>
      <c r="B197" t="s">
        <v>204</v>
      </c>
      <c r="C197">
        <v>6.0000000000000002E-5</v>
      </c>
      <c r="D197">
        <v>0</v>
      </c>
      <c r="E197">
        <v>-3.0000000000000001E-5</v>
      </c>
      <c r="F197">
        <v>0</v>
      </c>
      <c r="G197">
        <v>-1.3999999999999999E-4</v>
      </c>
      <c r="H197">
        <v>-8.0000000000000007E-5</v>
      </c>
      <c r="I197">
        <v>-3.0000000000000001E-5</v>
      </c>
      <c r="J197">
        <v>2.2000000000000001E-4</v>
      </c>
      <c r="K197" t="s">
        <v>5</v>
      </c>
      <c r="L197">
        <f t="shared" si="45"/>
        <v>6.0000000000000002E-5</v>
      </c>
      <c r="M197">
        <f t="shared" si="47"/>
        <v>0</v>
      </c>
      <c r="N197">
        <f t="shared" si="48"/>
        <v>0</v>
      </c>
      <c r="O197">
        <f t="shared" si="49"/>
        <v>0</v>
      </c>
      <c r="P197">
        <f t="shared" si="50"/>
        <v>0</v>
      </c>
      <c r="Q197">
        <f t="shared" si="51"/>
        <v>0</v>
      </c>
      <c r="R197">
        <f t="shared" si="52"/>
        <v>0</v>
      </c>
      <c r="S197">
        <f t="shared" si="53"/>
        <v>2.2000000000000001E-4</v>
      </c>
      <c r="U197">
        <f t="shared" si="46"/>
        <v>1.1997360580672256E-4</v>
      </c>
      <c r="V197">
        <f t="shared" si="38"/>
        <v>0</v>
      </c>
      <c r="W197">
        <f t="shared" si="39"/>
        <v>0</v>
      </c>
      <c r="X197">
        <f t="shared" si="40"/>
        <v>0</v>
      </c>
      <c r="Y197">
        <f t="shared" si="41"/>
        <v>0</v>
      </c>
      <c r="Z197">
        <f t="shared" si="42"/>
        <v>0</v>
      </c>
      <c r="AA197">
        <f t="shared" si="43"/>
        <v>0</v>
      </c>
      <c r="AB197">
        <f t="shared" si="44"/>
        <v>4.8266783677051355E-3</v>
      </c>
    </row>
    <row r="198" spans="1:28" x14ac:dyDescent="0.25">
      <c r="A198">
        <v>173</v>
      </c>
      <c r="B198" t="s">
        <v>205</v>
      </c>
      <c r="C198">
        <v>-7.1000000000000002E-4</v>
      </c>
      <c r="D198">
        <v>-6.0000000000000002E-5</v>
      </c>
      <c r="E198">
        <v>-3.0000000000000001E-5</v>
      </c>
      <c r="F198">
        <v>-5.0000000000000002E-5</v>
      </c>
      <c r="G198">
        <v>-2.9999999999999997E-4</v>
      </c>
      <c r="H198">
        <v>-2.9999999999999997E-4</v>
      </c>
      <c r="I198">
        <v>-5.0000000000000002E-5</v>
      </c>
      <c r="J198">
        <v>1.5E-3</v>
      </c>
      <c r="K198" t="s">
        <v>5</v>
      </c>
      <c r="L198">
        <f t="shared" si="45"/>
        <v>0</v>
      </c>
      <c r="M198">
        <f t="shared" si="47"/>
        <v>0</v>
      </c>
      <c r="N198">
        <f t="shared" si="48"/>
        <v>0</v>
      </c>
      <c r="O198">
        <f t="shared" si="49"/>
        <v>0</v>
      </c>
      <c r="P198">
        <f t="shared" si="50"/>
        <v>0</v>
      </c>
      <c r="Q198">
        <f t="shared" si="51"/>
        <v>0</v>
      </c>
      <c r="R198">
        <f t="shared" si="52"/>
        <v>0</v>
      </c>
      <c r="S198">
        <f t="shared" si="53"/>
        <v>1.5E-3</v>
      </c>
      <c r="U198">
        <f t="shared" si="46"/>
        <v>0</v>
      </c>
      <c r="V198">
        <f t="shared" si="38"/>
        <v>0</v>
      </c>
      <c r="W198">
        <f t="shared" si="39"/>
        <v>0</v>
      </c>
      <c r="X198">
        <f t="shared" si="40"/>
        <v>0</v>
      </c>
      <c r="Y198">
        <f t="shared" si="41"/>
        <v>0</v>
      </c>
      <c r="Z198">
        <f t="shared" si="42"/>
        <v>0</v>
      </c>
      <c r="AA198">
        <f t="shared" si="43"/>
        <v>0</v>
      </c>
      <c r="AB198">
        <f t="shared" si="44"/>
        <v>3.2909170688898648E-2</v>
      </c>
    </row>
    <row r="199" spans="1:28" x14ac:dyDescent="0.25">
      <c r="A199">
        <v>174</v>
      </c>
      <c r="B199" t="s">
        <v>206</v>
      </c>
      <c r="C199">
        <v>3.2499999999999999E-3</v>
      </c>
      <c r="D199">
        <v>2.2000000000000001E-4</v>
      </c>
      <c r="E199">
        <v>1.1E-4</v>
      </c>
      <c r="F199">
        <v>1.1E-4</v>
      </c>
      <c r="G199">
        <v>1.47E-3</v>
      </c>
      <c r="H199">
        <v>7.4700000000000001E-3</v>
      </c>
      <c r="I199">
        <v>1.184E-2</v>
      </c>
      <c r="J199">
        <v>-2.4469999999999999E-2</v>
      </c>
      <c r="K199" t="s">
        <v>5</v>
      </c>
      <c r="L199">
        <f t="shared" si="45"/>
        <v>3.2499999999999999E-3</v>
      </c>
      <c r="M199">
        <f t="shared" si="47"/>
        <v>2.2000000000000001E-4</v>
      </c>
      <c r="N199">
        <f t="shared" si="48"/>
        <v>1.1E-4</v>
      </c>
      <c r="O199">
        <f t="shared" si="49"/>
        <v>1.1E-4</v>
      </c>
      <c r="P199">
        <f t="shared" si="50"/>
        <v>1.47E-3</v>
      </c>
      <c r="Q199">
        <f t="shared" si="51"/>
        <v>7.4700000000000001E-3</v>
      </c>
      <c r="R199">
        <f t="shared" si="52"/>
        <v>1.184E-2</v>
      </c>
      <c r="S199">
        <f t="shared" si="53"/>
        <v>0</v>
      </c>
      <c r="U199">
        <f t="shared" si="46"/>
        <v>6.4985703145308054E-3</v>
      </c>
      <c r="V199">
        <f t="shared" si="38"/>
        <v>3.3778078027360276E-4</v>
      </c>
      <c r="W199">
        <f t="shared" si="39"/>
        <v>1.5536723163841817E-2</v>
      </c>
      <c r="X199">
        <f t="shared" si="40"/>
        <v>1.2910798122065732E-2</v>
      </c>
      <c r="Y199">
        <f t="shared" si="41"/>
        <v>0.11731843575418995</v>
      </c>
      <c r="Z199">
        <f t="shared" si="42"/>
        <v>0.2278828553996339</v>
      </c>
      <c r="AA199">
        <f t="shared" si="43"/>
        <v>0.24362139917695477</v>
      </c>
      <c r="AB199">
        <f t="shared" si="44"/>
        <v>0</v>
      </c>
    </row>
    <row r="200" spans="1:28" x14ac:dyDescent="0.25">
      <c r="A200">
        <v>175</v>
      </c>
      <c r="B200" t="s">
        <v>207</v>
      </c>
      <c r="C200">
        <v>-7.1000000000000002E-4</v>
      </c>
      <c r="D200">
        <v>-1.1E-4</v>
      </c>
      <c r="E200">
        <v>-6.0000000000000002E-5</v>
      </c>
      <c r="F200">
        <v>-5.0000000000000002E-5</v>
      </c>
      <c r="G200">
        <v>-4.0999999999999999E-4</v>
      </c>
      <c r="H200">
        <v>-2.2000000000000001E-4</v>
      </c>
      <c r="I200">
        <v>1.6000000000000001E-4</v>
      </c>
      <c r="J200">
        <v>1.39E-3</v>
      </c>
      <c r="K200" t="s">
        <v>5</v>
      </c>
      <c r="L200">
        <f t="shared" si="45"/>
        <v>0</v>
      </c>
      <c r="M200">
        <f t="shared" si="47"/>
        <v>0</v>
      </c>
      <c r="N200">
        <f t="shared" si="48"/>
        <v>0</v>
      </c>
      <c r="O200">
        <f t="shared" si="49"/>
        <v>0</v>
      </c>
      <c r="P200">
        <f t="shared" si="50"/>
        <v>0</v>
      </c>
      <c r="Q200">
        <f t="shared" si="51"/>
        <v>0</v>
      </c>
      <c r="R200">
        <f t="shared" si="52"/>
        <v>1.6000000000000001E-4</v>
      </c>
      <c r="S200">
        <f t="shared" si="53"/>
        <v>1.39E-3</v>
      </c>
      <c r="U200">
        <f t="shared" si="46"/>
        <v>0</v>
      </c>
      <c r="V200">
        <f t="shared" si="38"/>
        <v>0</v>
      </c>
      <c r="W200">
        <f t="shared" si="39"/>
        <v>0</v>
      </c>
      <c r="X200">
        <f t="shared" si="40"/>
        <v>0</v>
      </c>
      <c r="Y200">
        <f t="shared" si="41"/>
        <v>0</v>
      </c>
      <c r="Z200">
        <f t="shared" si="42"/>
        <v>0</v>
      </c>
      <c r="AA200">
        <f t="shared" si="43"/>
        <v>3.2921810699588485E-3</v>
      </c>
      <c r="AB200">
        <f t="shared" si="44"/>
        <v>3.0495831505046079E-2</v>
      </c>
    </row>
    <row r="201" spans="1:28" x14ac:dyDescent="0.25">
      <c r="A201">
        <v>176</v>
      </c>
      <c r="B201" t="s">
        <v>208</v>
      </c>
      <c r="C201">
        <v>-1.3999999999999999E-4</v>
      </c>
      <c r="D201">
        <v>3.0000000000000001E-5</v>
      </c>
      <c r="E201">
        <v>-3.0000000000000001E-5</v>
      </c>
      <c r="F201">
        <v>0</v>
      </c>
      <c r="G201">
        <v>-3.0000000000000001E-5</v>
      </c>
      <c r="H201">
        <v>-3.0000000000000001E-5</v>
      </c>
      <c r="I201">
        <v>3.0000000000000001E-5</v>
      </c>
      <c r="J201">
        <v>1.6000000000000001E-4</v>
      </c>
      <c r="K201" t="s">
        <v>5</v>
      </c>
      <c r="L201">
        <f t="shared" si="45"/>
        <v>0</v>
      </c>
      <c r="M201">
        <f t="shared" si="47"/>
        <v>3.0000000000000001E-5</v>
      </c>
      <c r="N201">
        <f t="shared" si="48"/>
        <v>0</v>
      </c>
      <c r="O201">
        <f t="shared" si="49"/>
        <v>0</v>
      </c>
      <c r="P201">
        <f t="shared" si="50"/>
        <v>0</v>
      </c>
      <c r="Q201">
        <f t="shared" si="51"/>
        <v>0</v>
      </c>
      <c r="R201">
        <f t="shared" si="52"/>
        <v>3.0000000000000001E-5</v>
      </c>
      <c r="S201">
        <f t="shared" si="53"/>
        <v>1.6000000000000001E-4</v>
      </c>
      <c r="U201">
        <f t="shared" si="46"/>
        <v>0</v>
      </c>
      <c r="V201">
        <f t="shared" si="38"/>
        <v>4.6061015491854922E-5</v>
      </c>
      <c r="W201">
        <f t="shared" si="39"/>
        <v>0</v>
      </c>
      <c r="X201">
        <f t="shared" si="40"/>
        <v>0</v>
      </c>
      <c r="Y201">
        <f t="shared" si="41"/>
        <v>0</v>
      </c>
      <c r="Z201">
        <f t="shared" si="42"/>
        <v>0</v>
      </c>
      <c r="AA201">
        <f t="shared" si="43"/>
        <v>6.1728395061728405E-4</v>
      </c>
      <c r="AB201">
        <f t="shared" si="44"/>
        <v>3.5103115401491896E-3</v>
      </c>
    </row>
    <row r="202" spans="1:28" x14ac:dyDescent="0.25">
      <c r="A202">
        <v>177</v>
      </c>
      <c r="B202" t="s">
        <v>209</v>
      </c>
      <c r="C202">
        <v>-2.2000000000000001E-4</v>
      </c>
      <c r="D202">
        <v>-3.0000000000000001E-5</v>
      </c>
      <c r="E202">
        <v>0</v>
      </c>
      <c r="F202">
        <v>-3.0000000000000001E-5</v>
      </c>
      <c r="G202">
        <v>-1.1E-4</v>
      </c>
      <c r="H202">
        <v>-1.3999999999999999E-4</v>
      </c>
      <c r="I202">
        <v>3.0000000000000001E-5</v>
      </c>
      <c r="J202">
        <v>4.8999999999999998E-4</v>
      </c>
      <c r="K202" t="s">
        <v>5</v>
      </c>
      <c r="L202">
        <f t="shared" si="45"/>
        <v>0</v>
      </c>
      <c r="M202">
        <f t="shared" si="47"/>
        <v>0</v>
      </c>
      <c r="N202">
        <f t="shared" si="48"/>
        <v>0</v>
      </c>
      <c r="O202">
        <f t="shared" si="49"/>
        <v>0</v>
      </c>
      <c r="P202">
        <f t="shared" si="50"/>
        <v>0</v>
      </c>
      <c r="Q202">
        <f t="shared" si="51"/>
        <v>0</v>
      </c>
      <c r="R202">
        <f t="shared" si="52"/>
        <v>3.0000000000000001E-5</v>
      </c>
      <c r="S202">
        <f t="shared" si="53"/>
        <v>4.8999999999999998E-4</v>
      </c>
      <c r="U202">
        <f t="shared" si="46"/>
        <v>0</v>
      </c>
      <c r="V202">
        <f t="shared" si="38"/>
        <v>0</v>
      </c>
      <c r="W202">
        <f t="shared" si="39"/>
        <v>0</v>
      </c>
      <c r="X202">
        <f t="shared" si="40"/>
        <v>0</v>
      </c>
      <c r="Y202">
        <f t="shared" si="41"/>
        <v>0</v>
      </c>
      <c r="Z202">
        <f t="shared" si="42"/>
        <v>0</v>
      </c>
      <c r="AA202">
        <f t="shared" si="43"/>
        <v>6.1728395061728405E-4</v>
      </c>
      <c r="AB202">
        <f t="shared" si="44"/>
        <v>1.0750329091706892E-2</v>
      </c>
    </row>
    <row r="203" spans="1:28" x14ac:dyDescent="0.25">
      <c r="A203">
        <v>178</v>
      </c>
      <c r="B203" t="s">
        <v>210</v>
      </c>
      <c r="C203">
        <v>3.8000000000000002E-4</v>
      </c>
      <c r="D203">
        <v>0</v>
      </c>
      <c r="E203">
        <v>0</v>
      </c>
      <c r="F203">
        <v>3.0000000000000001E-5</v>
      </c>
      <c r="G203">
        <v>1.3999999999999999E-4</v>
      </c>
      <c r="H203">
        <v>1.1E-4</v>
      </c>
      <c r="I203">
        <v>5.0000000000000002E-5</v>
      </c>
      <c r="J203">
        <v>-7.1000000000000002E-4</v>
      </c>
      <c r="K203" t="s">
        <v>5</v>
      </c>
      <c r="L203">
        <f t="shared" si="45"/>
        <v>3.8000000000000002E-4</v>
      </c>
      <c r="M203">
        <f t="shared" si="47"/>
        <v>0</v>
      </c>
      <c r="N203">
        <f t="shared" si="48"/>
        <v>0</v>
      </c>
      <c r="O203">
        <f t="shared" si="49"/>
        <v>3.0000000000000001E-5</v>
      </c>
      <c r="P203">
        <f t="shared" si="50"/>
        <v>1.3999999999999999E-4</v>
      </c>
      <c r="Q203">
        <f t="shared" si="51"/>
        <v>1.1E-4</v>
      </c>
      <c r="R203">
        <f t="shared" si="52"/>
        <v>5.0000000000000002E-5</v>
      </c>
      <c r="S203">
        <f t="shared" si="53"/>
        <v>0</v>
      </c>
      <c r="U203">
        <f t="shared" si="46"/>
        <v>7.5983283677590963E-4</v>
      </c>
      <c r="V203">
        <f t="shared" si="38"/>
        <v>0</v>
      </c>
      <c r="W203">
        <f t="shared" si="39"/>
        <v>0</v>
      </c>
      <c r="X203">
        <f t="shared" si="40"/>
        <v>3.5211267605633812E-3</v>
      </c>
      <c r="Y203">
        <f t="shared" si="41"/>
        <v>1.11731843575419E-2</v>
      </c>
      <c r="Z203">
        <f t="shared" si="42"/>
        <v>3.3557046979865771E-3</v>
      </c>
      <c r="AA203">
        <f t="shared" si="43"/>
        <v>1.0288065843621402E-3</v>
      </c>
      <c r="AB203">
        <f t="shared" si="44"/>
        <v>0</v>
      </c>
    </row>
    <row r="204" spans="1:28" x14ac:dyDescent="0.25">
      <c r="A204">
        <v>179</v>
      </c>
      <c r="B204" t="s">
        <v>211</v>
      </c>
      <c r="C204">
        <v>-2.7E-4</v>
      </c>
      <c r="D204">
        <v>-5.0000000000000002E-5</v>
      </c>
      <c r="E204">
        <v>-3.0000000000000001E-5</v>
      </c>
      <c r="F204">
        <v>-3.0000000000000001E-5</v>
      </c>
      <c r="G204">
        <v>-2.2000000000000001E-4</v>
      </c>
      <c r="H204">
        <v>-1.3999999999999999E-4</v>
      </c>
      <c r="I204">
        <v>3.0000000000000001E-5</v>
      </c>
      <c r="J204">
        <v>7.1000000000000002E-4</v>
      </c>
      <c r="K204" t="s">
        <v>5</v>
      </c>
      <c r="L204">
        <f t="shared" si="45"/>
        <v>0</v>
      </c>
      <c r="M204">
        <f t="shared" si="47"/>
        <v>0</v>
      </c>
      <c r="N204">
        <f t="shared" si="48"/>
        <v>0</v>
      </c>
      <c r="O204">
        <f t="shared" si="49"/>
        <v>0</v>
      </c>
      <c r="P204">
        <f t="shared" si="50"/>
        <v>0</v>
      </c>
      <c r="Q204">
        <f t="shared" si="51"/>
        <v>0</v>
      </c>
      <c r="R204">
        <f t="shared" si="52"/>
        <v>3.0000000000000001E-5</v>
      </c>
      <c r="S204">
        <f t="shared" si="53"/>
        <v>7.1000000000000002E-4</v>
      </c>
      <c r="U204">
        <f t="shared" si="46"/>
        <v>0</v>
      </c>
      <c r="V204">
        <f t="shared" si="38"/>
        <v>0</v>
      </c>
      <c r="W204">
        <f t="shared" si="39"/>
        <v>0</v>
      </c>
      <c r="X204">
        <f t="shared" si="40"/>
        <v>0</v>
      </c>
      <c r="Y204">
        <f t="shared" si="41"/>
        <v>0</v>
      </c>
      <c r="Z204">
        <f t="shared" si="42"/>
        <v>0</v>
      </c>
      <c r="AA204">
        <f t="shared" si="43"/>
        <v>6.1728395061728405E-4</v>
      </c>
      <c r="AB204">
        <f t="shared" si="44"/>
        <v>1.5577007459412028E-2</v>
      </c>
    </row>
    <row r="205" spans="1:28" x14ac:dyDescent="0.25">
      <c r="A205">
        <v>180</v>
      </c>
      <c r="B205" t="s">
        <v>212</v>
      </c>
      <c r="C205">
        <v>-1.4499999999999999E-3</v>
      </c>
      <c r="D205">
        <v>-1.6000000000000001E-4</v>
      </c>
      <c r="E205">
        <v>-1.1E-4</v>
      </c>
      <c r="F205">
        <v>-1.1E-4</v>
      </c>
      <c r="G205">
        <v>-6.3000000000000003E-4</v>
      </c>
      <c r="H205">
        <v>-5.5000000000000003E-4</v>
      </c>
      <c r="I205">
        <v>-1.3999999999999999E-4</v>
      </c>
      <c r="J205">
        <v>3.14E-3</v>
      </c>
      <c r="K205" t="s">
        <v>5</v>
      </c>
      <c r="L205">
        <f t="shared" si="45"/>
        <v>0</v>
      </c>
      <c r="M205">
        <f t="shared" si="47"/>
        <v>0</v>
      </c>
      <c r="N205">
        <f t="shared" si="48"/>
        <v>0</v>
      </c>
      <c r="O205">
        <f t="shared" si="49"/>
        <v>0</v>
      </c>
      <c r="P205">
        <f t="shared" si="50"/>
        <v>0</v>
      </c>
      <c r="Q205">
        <f t="shared" si="51"/>
        <v>0</v>
      </c>
      <c r="R205">
        <f t="shared" si="52"/>
        <v>0</v>
      </c>
      <c r="S205">
        <f t="shared" si="53"/>
        <v>3.14E-3</v>
      </c>
      <c r="U205">
        <f t="shared" si="46"/>
        <v>0</v>
      </c>
      <c r="V205">
        <f t="shared" si="38"/>
        <v>0</v>
      </c>
      <c r="W205">
        <f t="shared" si="39"/>
        <v>0</v>
      </c>
      <c r="X205">
        <f t="shared" si="40"/>
        <v>0</v>
      </c>
      <c r="Y205">
        <f t="shared" si="41"/>
        <v>0</v>
      </c>
      <c r="Z205">
        <f t="shared" si="42"/>
        <v>0</v>
      </c>
      <c r="AA205">
        <f t="shared" si="43"/>
        <v>0</v>
      </c>
      <c r="AB205">
        <f t="shared" si="44"/>
        <v>6.8889863975427831E-2</v>
      </c>
    </row>
    <row r="206" spans="1:28" x14ac:dyDescent="0.25">
      <c r="A206">
        <v>181</v>
      </c>
      <c r="B206" t="s">
        <v>213</v>
      </c>
      <c r="C206">
        <v>1.9599999999999999E-3</v>
      </c>
      <c r="D206">
        <v>2.2000000000000001E-4</v>
      </c>
      <c r="E206">
        <v>8.0000000000000007E-5</v>
      </c>
      <c r="F206">
        <v>1.3999999999999999E-4</v>
      </c>
      <c r="G206">
        <v>7.6000000000000004E-4</v>
      </c>
      <c r="H206">
        <v>7.3999999999999999E-4</v>
      </c>
      <c r="I206">
        <v>2.5000000000000001E-4</v>
      </c>
      <c r="J206">
        <v>-4.15E-3</v>
      </c>
      <c r="K206" t="s">
        <v>5</v>
      </c>
      <c r="L206">
        <f t="shared" si="45"/>
        <v>1.9599999999999999E-3</v>
      </c>
      <c r="M206">
        <f t="shared" si="47"/>
        <v>2.2000000000000001E-4</v>
      </c>
      <c r="N206">
        <f t="shared" si="48"/>
        <v>8.0000000000000007E-5</v>
      </c>
      <c r="O206">
        <f t="shared" si="49"/>
        <v>1.3999999999999999E-4</v>
      </c>
      <c r="P206">
        <f t="shared" si="50"/>
        <v>7.6000000000000004E-4</v>
      </c>
      <c r="Q206">
        <f t="shared" si="51"/>
        <v>7.3999999999999999E-4</v>
      </c>
      <c r="R206">
        <f t="shared" si="52"/>
        <v>2.5000000000000001E-4</v>
      </c>
      <c r="S206">
        <f t="shared" si="53"/>
        <v>0</v>
      </c>
      <c r="U206">
        <f t="shared" si="46"/>
        <v>3.91913778968627E-3</v>
      </c>
      <c r="V206">
        <f t="shared" si="38"/>
        <v>3.3778078027360276E-4</v>
      </c>
      <c r="W206">
        <f t="shared" si="39"/>
        <v>1.1299435028248594E-2</v>
      </c>
      <c r="X206">
        <f t="shared" si="40"/>
        <v>1.6431924882629109E-2</v>
      </c>
      <c r="Y206">
        <f t="shared" si="41"/>
        <v>6.0654429369513173E-2</v>
      </c>
      <c r="Z206">
        <f t="shared" si="42"/>
        <v>2.2574740695546061E-2</v>
      </c>
      <c r="AA206">
        <f t="shared" si="43"/>
        <v>5.1440329218107005E-3</v>
      </c>
      <c r="AB206">
        <f t="shared" si="44"/>
        <v>0</v>
      </c>
    </row>
    <row r="207" spans="1:28" x14ac:dyDescent="0.25">
      <c r="A207">
        <v>182</v>
      </c>
      <c r="B207" t="s">
        <v>214</v>
      </c>
      <c r="C207">
        <v>3.5E-4</v>
      </c>
      <c r="D207">
        <v>5.0000000000000002E-5</v>
      </c>
      <c r="E207">
        <v>0</v>
      </c>
      <c r="F207">
        <v>3.0000000000000001E-5</v>
      </c>
      <c r="G207">
        <v>2.2000000000000001E-4</v>
      </c>
      <c r="H207">
        <v>1.3999999999999999E-4</v>
      </c>
      <c r="I207">
        <v>8.0000000000000007E-5</v>
      </c>
      <c r="J207">
        <v>-8.7000000000000001E-4</v>
      </c>
      <c r="K207" t="s">
        <v>5</v>
      </c>
      <c r="L207">
        <f t="shared" si="45"/>
        <v>3.5E-4</v>
      </c>
      <c r="M207">
        <f t="shared" si="47"/>
        <v>5.0000000000000002E-5</v>
      </c>
      <c r="N207">
        <f t="shared" si="48"/>
        <v>0</v>
      </c>
      <c r="O207">
        <f t="shared" si="49"/>
        <v>3.0000000000000001E-5</v>
      </c>
      <c r="P207">
        <f t="shared" si="50"/>
        <v>2.2000000000000001E-4</v>
      </c>
      <c r="Q207">
        <f t="shared" si="51"/>
        <v>1.3999999999999999E-4</v>
      </c>
      <c r="R207">
        <f t="shared" si="52"/>
        <v>8.0000000000000007E-5</v>
      </c>
      <c r="S207">
        <f t="shared" si="53"/>
        <v>0</v>
      </c>
      <c r="U207">
        <f t="shared" si="46"/>
        <v>6.9984603387254827E-4</v>
      </c>
      <c r="V207">
        <f t="shared" si="38"/>
        <v>7.6768359153091538E-5</v>
      </c>
      <c r="W207">
        <f t="shared" si="39"/>
        <v>0</v>
      </c>
      <c r="X207">
        <f t="shared" si="40"/>
        <v>3.5211267605633812E-3</v>
      </c>
      <c r="Y207">
        <f t="shared" si="41"/>
        <v>1.7557861133280128E-2</v>
      </c>
      <c r="Z207">
        <f t="shared" si="42"/>
        <v>4.2708968883465523E-3</v>
      </c>
      <c r="AA207">
        <f t="shared" si="43"/>
        <v>1.6460905349794243E-3</v>
      </c>
      <c r="AB207">
        <f t="shared" si="44"/>
        <v>0</v>
      </c>
    </row>
    <row r="208" spans="1:28" x14ac:dyDescent="0.25">
      <c r="A208">
        <v>183</v>
      </c>
      <c r="B208" t="s">
        <v>215</v>
      </c>
      <c r="C208">
        <v>-5.1999999999999995E-4</v>
      </c>
      <c r="D208">
        <v>-3.0000000000000001E-5</v>
      </c>
      <c r="E208">
        <v>-3.0000000000000001E-5</v>
      </c>
      <c r="F208">
        <v>-3.0000000000000001E-5</v>
      </c>
      <c r="G208">
        <v>-2.2000000000000001E-4</v>
      </c>
      <c r="H208">
        <v>-1.9000000000000001E-4</v>
      </c>
      <c r="I208">
        <v>-5.0000000000000002E-5</v>
      </c>
      <c r="J208">
        <v>1.06E-3</v>
      </c>
      <c r="K208" t="s">
        <v>5</v>
      </c>
      <c r="L208">
        <f t="shared" si="45"/>
        <v>0</v>
      </c>
      <c r="M208">
        <f t="shared" si="47"/>
        <v>0</v>
      </c>
      <c r="N208">
        <f t="shared" si="48"/>
        <v>0</v>
      </c>
      <c r="O208">
        <f t="shared" si="49"/>
        <v>0</v>
      </c>
      <c r="P208">
        <f t="shared" si="50"/>
        <v>0</v>
      </c>
      <c r="Q208">
        <f t="shared" si="51"/>
        <v>0</v>
      </c>
      <c r="R208">
        <f t="shared" si="52"/>
        <v>0</v>
      </c>
      <c r="S208">
        <f t="shared" si="53"/>
        <v>1.06E-3</v>
      </c>
      <c r="U208">
        <f t="shared" si="46"/>
        <v>0</v>
      </c>
      <c r="V208">
        <f t="shared" si="38"/>
        <v>0</v>
      </c>
      <c r="W208">
        <f t="shared" si="39"/>
        <v>0</v>
      </c>
      <c r="X208">
        <f t="shared" si="40"/>
        <v>0</v>
      </c>
      <c r="Y208">
        <f t="shared" si="41"/>
        <v>0</v>
      </c>
      <c r="Z208">
        <f t="shared" si="42"/>
        <v>0</v>
      </c>
      <c r="AA208">
        <f t="shared" si="43"/>
        <v>0</v>
      </c>
      <c r="AB208">
        <f t="shared" si="44"/>
        <v>2.3255813953488379E-2</v>
      </c>
    </row>
    <row r="209" spans="1:28" x14ac:dyDescent="0.25">
      <c r="A209">
        <v>184</v>
      </c>
      <c r="B209" t="s">
        <v>216</v>
      </c>
      <c r="C209">
        <v>2.9999999999999997E-4</v>
      </c>
      <c r="D209">
        <v>0</v>
      </c>
      <c r="E209">
        <v>0</v>
      </c>
      <c r="F209">
        <v>3.0000000000000001E-5</v>
      </c>
      <c r="G209">
        <v>1.1E-4</v>
      </c>
      <c r="H209">
        <v>3.0000000000000001E-5</v>
      </c>
      <c r="I209">
        <v>0</v>
      </c>
      <c r="J209">
        <v>-4.6000000000000001E-4</v>
      </c>
      <c r="K209" t="s">
        <v>5</v>
      </c>
      <c r="L209">
        <f t="shared" si="45"/>
        <v>2.9999999999999997E-4</v>
      </c>
      <c r="M209">
        <f t="shared" si="47"/>
        <v>0</v>
      </c>
      <c r="N209">
        <f t="shared" si="48"/>
        <v>0</v>
      </c>
      <c r="O209">
        <f t="shared" si="49"/>
        <v>3.0000000000000001E-5</v>
      </c>
      <c r="P209">
        <f t="shared" si="50"/>
        <v>1.1E-4</v>
      </c>
      <c r="Q209">
        <f t="shared" si="51"/>
        <v>3.0000000000000001E-5</v>
      </c>
      <c r="R209">
        <f t="shared" si="52"/>
        <v>0</v>
      </c>
      <c r="S209">
        <f t="shared" si="53"/>
        <v>0</v>
      </c>
      <c r="U209">
        <f t="shared" si="46"/>
        <v>5.9986802903361279E-4</v>
      </c>
      <c r="V209">
        <f t="shared" si="38"/>
        <v>0</v>
      </c>
      <c r="W209">
        <f t="shared" si="39"/>
        <v>0</v>
      </c>
      <c r="X209">
        <f t="shared" si="40"/>
        <v>3.5211267605633812E-3</v>
      </c>
      <c r="Y209">
        <f t="shared" si="41"/>
        <v>8.7789305666400638E-3</v>
      </c>
      <c r="Z209">
        <f t="shared" si="42"/>
        <v>9.1519219035997551E-4</v>
      </c>
      <c r="AA209">
        <f t="shared" si="43"/>
        <v>0</v>
      </c>
      <c r="AB209">
        <f t="shared" si="44"/>
        <v>0</v>
      </c>
    </row>
    <row r="210" spans="1:28" x14ac:dyDescent="0.25">
      <c r="A210">
        <v>185</v>
      </c>
      <c r="B210" t="s">
        <v>217</v>
      </c>
      <c r="C210">
        <v>-4.8999999999999998E-4</v>
      </c>
      <c r="D210">
        <v>0</v>
      </c>
      <c r="E210">
        <v>0</v>
      </c>
      <c r="F210">
        <v>0</v>
      </c>
      <c r="G210">
        <v>-2.2000000000000001E-4</v>
      </c>
      <c r="H210">
        <v>-1.6000000000000001E-4</v>
      </c>
      <c r="I210">
        <v>-3.0000000000000001E-5</v>
      </c>
      <c r="J210">
        <v>8.9999999999999998E-4</v>
      </c>
      <c r="K210" t="s">
        <v>5</v>
      </c>
      <c r="L210">
        <f t="shared" si="45"/>
        <v>0</v>
      </c>
      <c r="M210">
        <f t="shared" si="47"/>
        <v>0</v>
      </c>
      <c r="N210">
        <f t="shared" si="48"/>
        <v>0</v>
      </c>
      <c r="O210">
        <f t="shared" si="49"/>
        <v>0</v>
      </c>
      <c r="P210">
        <f t="shared" si="50"/>
        <v>0</v>
      </c>
      <c r="Q210">
        <f t="shared" si="51"/>
        <v>0</v>
      </c>
      <c r="R210">
        <f t="shared" si="52"/>
        <v>0</v>
      </c>
      <c r="S210">
        <f t="shared" si="53"/>
        <v>8.9999999999999998E-4</v>
      </c>
      <c r="U210">
        <f t="shared" si="46"/>
        <v>0</v>
      </c>
      <c r="V210">
        <f t="shared" si="38"/>
        <v>0</v>
      </c>
      <c r="W210">
        <f t="shared" si="39"/>
        <v>0</v>
      </c>
      <c r="X210">
        <f t="shared" si="40"/>
        <v>0</v>
      </c>
      <c r="Y210">
        <f t="shared" si="41"/>
        <v>0</v>
      </c>
      <c r="Z210">
        <f t="shared" si="42"/>
        <v>0</v>
      </c>
      <c r="AA210">
        <f t="shared" si="43"/>
        <v>0</v>
      </c>
      <c r="AB210">
        <f t="shared" si="44"/>
        <v>1.9745502413339187E-2</v>
      </c>
    </row>
    <row r="211" spans="1:28" x14ac:dyDescent="0.25">
      <c r="A211">
        <v>186</v>
      </c>
      <c r="B211" t="s">
        <v>218</v>
      </c>
      <c r="C211">
        <v>1.3999999999999999E-4</v>
      </c>
      <c r="D211">
        <v>-3.0000000000000001E-5</v>
      </c>
      <c r="E211">
        <v>-3.0000000000000001E-5</v>
      </c>
      <c r="F211">
        <v>3.0000000000000001E-5</v>
      </c>
      <c r="G211">
        <v>1.6000000000000001E-4</v>
      </c>
      <c r="H211">
        <v>3.0000000000000001E-5</v>
      </c>
      <c r="I211">
        <v>-3.0000000000000001E-5</v>
      </c>
      <c r="J211">
        <v>-2.7E-4</v>
      </c>
      <c r="K211" t="s">
        <v>5</v>
      </c>
      <c r="L211">
        <f t="shared" si="45"/>
        <v>1.3999999999999999E-4</v>
      </c>
      <c r="M211">
        <f t="shared" si="47"/>
        <v>0</v>
      </c>
      <c r="N211">
        <f t="shared" si="48"/>
        <v>0</v>
      </c>
      <c r="O211">
        <f t="shared" si="49"/>
        <v>3.0000000000000001E-5</v>
      </c>
      <c r="P211">
        <f t="shared" si="50"/>
        <v>1.6000000000000001E-4</v>
      </c>
      <c r="Q211">
        <f t="shared" si="51"/>
        <v>3.0000000000000001E-5</v>
      </c>
      <c r="R211">
        <f t="shared" si="52"/>
        <v>0</v>
      </c>
      <c r="S211">
        <f t="shared" si="53"/>
        <v>0</v>
      </c>
      <c r="U211">
        <f t="shared" si="46"/>
        <v>2.7993841354901928E-4</v>
      </c>
      <c r="V211">
        <f t="shared" si="38"/>
        <v>0</v>
      </c>
      <c r="W211">
        <f t="shared" si="39"/>
        <v>0</v>
      </c>
      <c r="X211">
        <f t="shared" si="40"/>
        <v>3.5211267605633812E-3</v>
      </c>
      <c r="Y211">
        <f t="shared" si="41"/>
        <v>1.2769353551476459E-2</v>
      </c>
      <c r="Z211">
        <f t="shared" si="42"/>
        <v>9.1519219035997551E-4</v>
      </c>
      <c r="AA211">
        <f t="shared" si="43"/>
        <v>0</v>
      </c>
      <c r="AB211">
        <f t="shared" si="44"/>
        <v>0</v>
      </c>
    </row>
    <row r="212" spans="1:28" x14ac:dyDescent="0.25">
      <c r="A212">
        <v>187</v>
      </c>
      <c r="B212" t="s">
        <v>219</v>
      </c>
      <c r="C212">
        <v>-6.3000000000000003E-4</v>
      </c>
      <c r="D212">
        <v>-8.0000000000000007E-5</v>
      </c>
      <c r="E212">
        <v>0</v>
      </c>
      <c r="F212">
        <v>0</v>
      </c>
      <c r="G212">
        <v>-2.2000000000000001E-4</v>
      </c>
      <c r="H212">
        <v>-1.6000000000000001E-4</v>
      </c>
      <c r="I212">
        <v>-3.0000000000000001E-5</v>
      </c>
      <c r="J212">
        <v>1.1199999999999999E-3</v>
      </c>
      <c r="K212" t="s">
        <v>5</v>
      </c>
      <c r="L212">
        <f t="shared" si="45"/>
        <v>0</v>
      </c>
      <c r="M212">
        <f t="shared" si="47"/>
        <v>0</v>
      </c>
      <c r="N212">
        <f t="shared" si="48"/>
        <v>0</v>
      </c>
      <c r="O212">
        <f t="shared" si="49"/>
        <v>0</v>
      </c>
      <c r="P212">
        <f t="shared" si="50"/>
        <v>0</v>
      </c>
      <c r="Q212">
        <f t="shared" si="51"/>
        <v>0</v>
      </c>
      <c r="R212">
        <f t="shared" si="52"/>
        <v>0</v>
      </c>
      <c r="S212">
        <f t="shared" si="53"/>
        <v>1.1199999999999999E-3</v>
      </c>
      <c r="U212">
        <f t="shared" si="46"/>
        <v>0</v>
      </c>
      <c r="V212">
        <f t="shared" si="38"/>
        <v>0</v>
      </c>
      <c r="W212">
        <f t="shared" si="39"/>
        <v>0</v>
      </c>
      <c r="X212">
        <f t="shared" si="40"/>
        <v>0</v>
      </c>
      <c r="Y212">
        <f t="shared" si="41"/>
        <v>0</v>
      </c>
      <c r="Z212">
        <f t="shared" si="42"/>
        <v>0</v>
      </c>
      <c r="AA212">
        <f t="shared" si="43"/>
        <v>0</v>
      </c>
      <c r="AB212">
        <f t="shared" si="44"/>
        <v>2.4572180781044322E-2</v>
      </c>
    </row>
    <row r="213" spans="1:28" x14ac:dyDescent="0.25">
      <c r="A213">
        <v>188</v>
      </c>
      <c r="B213" t="s">
        <v>220</v>
      </c>
      <c r="C213">
        <v>1.9000000000000001E-4</v>
      </c>
      <c r="D213">
        <v>5.0000000000000002E-5</v>
      </c>
      <c r="E213">
        <v>3.0000000000000001E-5</v>
      </c>
      <c r="F213">
        <v>0</v>
      </c>
      <c r="G213">
        <v>1.3999999999999999E-4</v>
      </c>
      <c r="H213">
        <v>1.1E-4</v>
      </c>
      <c r="I213">
        <v>6.0000000000000002E-5</v>
      </c>
      <c r="J213">
        <v>-5.6999999999999998E-4</v>
      </c>
      <c r="K213" t="s">
        <v>5</v>
      </c>
      <c r="L213">
        <f t="shared" si="45"/>
        <v>1.9000000000000001E-4</v>
      </c>
      <c r="M213">
        <f t="shared" si="47"/>
        <v>5.0000000000000002E-5</v>
      </c>
      <c r="N213">
        <f t="shared" si="48"/>
        <v>3.0000000000000001E-5</v>
      </c>
      <c r="O213">
        <f t="shared" si="49"/>
        <v>0</v>
      </c>
      <c r="P213">
        <f t="shared" si="50"/>
        <v>1.3999999999999999E-4</v>
      </c>
      <c r="Q213">
        <f t="shared" si="51"/>
        <v>1.1E-4</v>
      </c>
      <c r="R213">
        <f t="shared" si="52"/>
        <v>6.0000000000000002E-5</v>
      </c>
      <c r="S213">
        <f t="shared" si="53"/>
        <v>0</v>
      </c>
      <c r="U213">
        <f t="shared" si="46"/>
        <v>3.7991641838795481E-4</v>
      </c>
      <c r="V213">
        <f t="shared" si="38"/>
        <v>7.6768359153091538E-5</v>
      </c>
      <c r="W213">
        <f t="shared" si="39"/>
        <v>4.2372881355932229E-3</v>
      </c>
      <c r="X213">
        <f t="shared" si="40"/>
        <v>0</v>
      </c>
      <c r="Y213">
        <f t="shared" si="41"/>
        <v>1.11731843575419E-2</v>
      </c>
      <c r="Z213">
        <f t="shared" si="42"/>
        <v>3.3557046979865771E-3</v>
      </c>
      <c r="AA213">
        <f t="shared" si="43"/>
        <v>1.2345679012345681E-3</v>
      </c>
      <c r="AB213">
        <f t="shared" si="44"/>
        <v>0</v>
      </c>
    </row>
    <row r="214" spans="1:28" x14ac:dyDescent="0.25">
      <c r="A214">
        <v>189</v>
      </c>
      <c r="B214" t="s">
        <v>221</v>
      </c>
      <c r="C214">
        <v>-1.17E-3</v>
      </c>
      <c r="D214">
        <v>-1.1E-4</v>
      </c>
      <c r="E214">
        <v>-8.0000000000000007E-5</v>
      </c>
      <c r="F214">
        <v>-8.0000000000000007E-5</v>
      </c>
      <c r="G214">
        <v>-5.1999999999999995E-4</v>
      </c>
      <c r="H214">
        <v>-4.0999999999999999E-4</v>
      </c>
      <c r="I214">
        <v>-1.1E-4</v>
      </c>
      <c r="J214">
        <v>2.48E-3</v>
      </c>
      <c r="K214" t="s">
        <v>5</v>
      </c>
      <c r="L214">
        <f t="shared" si="45"/>
        <v>0</v>
      </c>
      <c r="M214">
        <f t="shared" si="47"/>
        <v>0</v>
      </c>
      <c r="N214">
        <f t="shared" si="48"/>
        <v>0</v>
      </c>
      <c r="O214">
        <f t="shared" si="49"/>
        <v>0</v>
      </c>
      <c r="P214">
        <f t="shared" si="50"/>
        <v>0</v>
      </c>
      <c r="Q214">
        <f t="shared" si="51"/>
        <v>0</v>
      </c>
      <c r="R214">
        <f t="shared" si="52"/>
        <v>0</v>
      </c>
      <c r="S214">
        <f t="shared" si="53"/>
        <v>2.48E-3</v>
      </c>
      <c r="U214">
        <f t="shared" si="46"/>
        <v>0</v>
      </c>
      <c r="V214">
        <f t="shared" si="38"/>
        <v>0</v>
      </c>
      <c r="W214">
        <f t="shared" si="39"/>
        <v>0</v>
      </c>
      <c r="X214">
        <f t="shared" si="40"/>
        <v>0</v>
      </c>
      <c r="Y214">
        <f t="shared" si="41"/>
        <v>0</v>
      </c>
      <c r="Z214">
        <f t="shared" si="42"/>
        <v>0</v>
      </c>
      <c r="AA214">
        <f t="shared" si="43"/>
        <v>0</v>
      </c>
      <c r="AB214">
        <f t="shared" si="44"/>
        <v>5.4409828872312431E-2</v>
      </c>
    </row>
    <row r="215" spans="1:28" x14ac:dyDescent="0.25">
      <c r="A215">
        <v>190</v>
      </c>
      <c r="B215" t="s">
        <v>222</v>
      </c>
      <c r="C215">
        <v>-1.1199999999999999E-3</v>
      </c>
      <c r="D215">
        <v>-1.1E-4</v>
      </c>
      <c r="E215">
        <v>-5.0000000000000002E-5</v>
      </c>
      <c r="F215">
        <v>-6.0000000000000002E-5</v>
      </c>
      <c r="G215">
        <v>-4.0999999999999999E-4</v>
      </c>
      <c r="H215">
        <v>-4.0999999999999999E-4</v>
      </c>
      <c r="I215">
        <v>-1.3999999999999999E-4</v>
      </c>
      <c r="J215">
        <v>2.2899999999999999E-3</v>
      </c>
      <c r="K215" t="s">
        <v>5</v>
      </c>
      <c r="L215">
        <f t="shared" si="45"/>
        <v>0</v>
      </c>
      <c r="M215">
        <f t="shared" si="47"/>
        <v>0</v>
      </c>
      <c r="N215">
        <f t="shared" si="48"/>
        <v>0</v>
      </c>
      <c r="O215">
        <f t="shared" si="49"/>
        <v>0</v>
      </c>
      <c r="P215">
        <f t="shared" si="50"/>
        <v>0</v>
      </c>
      <c r="Q215">
        <f t="shared" si="51"/>
        <v>0</v>
      </c>
      <c r="R215">
        <f t="shared" si="52"/>
        <v>0</v>
      </c>
      <c r="S215">
        <f t="shared" si="53"/>
        <v>2.2899999999999999E-3</v>
      </c>
      <c r="U215">
        <f t="shared" si="46"/>
        <v>0</v>
      </c>
      <c r="V215">
        <f t="shared" si="38"/>
        <v>0</v>
      </c>
      <c r="W215">
        <f t="shared" si="39"/>
        <v>0</v>
      </c>
      <c r="X215">
        <f t="shared" si="40"/>
        <v>0</v>
      </c>
      <c r="Y215">
        <f t="shared" si="41"/>
        <v>0</v>
      </c>
      <c r="Z215">
        <f t="shared" si="42"/>
        <v>0</v>
      </c>
      <c r="AA215">
        <f t="shared" si="43"/>
        <v>0</v>
      </c>
      <c r="AB215">
        <f t="shared" si="44"/>
        <v>5.024133391838527E-2</v>
      </c>
    </row>
    <row r="216" spans="1:28" x14ac:dyDescent="0.25">
      <c r="A216">
        <v>191</v>
      </c>
      <c r="B216" t="s">
        <v>223</v>
      </c>
      <c r="C216">
        <v>-8.7000000000000001E-4</v>
      </c>
      <c r="D216">
        <v>-8.0000000000000007E-5</v>
      </c>
      <c r="E216">
        <v>0</v>
      </c>
      <c r="F216">
        <v>-5.0000000000000002E-5</v>
      </c>
      <c r="G216">
        <v>-8.0000000000000007E-5</v>
      </c>
      <c r="H216">
        <v>-2.7E-4</v>
      </c>
      <c r="I216">
        <v>-2.9999999999999997E-4</v>
      </c>
      <c r="J216">
        <v>-8.0000000000000007E-5</v>
      </c>
      <c r="K216" t="s">
        <v>5</v>
      </c>
      <c r="L216">
        <f t="shared" si="45"/>
        <v>0</v>
      </c>
      <c r="M216">
        <f t="shared" si="47"/>
        <v>0</v>
      </c>
      <c r="N216">
        <f t="shared" si="48"/>
        <v>0</v>
      </c>
      <c r="O216">
        <f t="shared" si="49"/>
        <v>0</v>
      </c>
      <c r="P216">
        <f t="shared" si="50"/>
        <v>0</v>
      </c>
      <c r="Q216">
        <f t="shared" si="51"/>
        <v>0</v>
      </c>
      <c r="R216">
        <f t="shared" si="52"/>
        <v>0</v>
      </c>
      <c r="S216">
        <f t="shared" si="53"/>
        <v>0</v>
      </c>
      <c r="U216">
        <f t="shared" si="46"/>
        <v>0</v>
      </c>
      <c r="V216">
        <f t="shared" si="38"/>
        <v>0</v>
      </c>
      <c r="W216">
        <f t="shared" si="39"/>
        <v>0</v>
      </c>
      <c r="X216">
        <f t="shared" si="40"/>
        <v>0</v>
      </c>
      <c r="Y216">
        <f t="shared" si="41"/>
        <v>0</v>
      </c>
      <c r="Z216">
        <f t="shared" si="42"/>
        <v>0</v>
      </c>
      <c r="AA216">
        <f t="shared" si="43"/>
        <v>0</v>
      </c>
      <c r="AB216">
        <f t="shared" si="44"/>
        <v>0</v>
      </c>
    </row>
    <row r="217" spans="1:28" x14ac:dyDescent="0.25">
      <c r="A217">
        <v>192</v>
      </c>
      <c r="B217" t="s">
        <v>224</v>
      </c>
      <c r="C217">
        <v>9.3000000000000005E-4</v>
      </c>
      <c r="D217">
        <v>8.0000000000000007E-5</v>
      </c>
      <c r="E217">
        <v>5.0000000000000002E-5</v>
      </c>
      <c r="F217">
        <v>8.0000000000000007E-5</v>
      </c>
      <c r="G217">
        <v>1.1E-4</v>
      </c>
      <c r="H217">
        <v>2.7E-4</v>
      </c>
      <c r="I217">
        <v>3.3E-4</v>
      </c>
      <c r="J217">
        <v>1.3999999999999999E-4</v>
      </c>
      <c r="K217" t="s">
        <v>5</v>
      </c>
      <c r="L217">
        <f t="shared" si="45"/>
        <v>9.3000000000000005E-4</v>
      </c>
      <c r="M217">
        <f t="shared" si="47"/>
        <v>8.0000000000000007E-5</v>
      </c>
      <c r="N217">
        <f t="shared" si="48"/>
        <v>5.0000000000000002E-5</v>
      </c>
      <c r="O217">
        <f t="shared" si="49"/>
        <v>8.0000000000000007E-5</v>
      </c>
      <c r="P217">
        <f t="shared" si="50"/>
        <v>1.1E-4</v>
      </c>
      <c r="Q217">
        <f t="shared" si="51"/>
        <v>2.7E-4</v>
      </c>
      <c r="R217">
        <f t="shared" si="52"/>
        <v>3.3E-4</v>
      </c>
      <c r="S217">
        <f t="shared" si="53"/>
        <v>1.3999999999999999E-4</v>
      </c>
      <c r="U217">
        <f t="shared" si="46"/>
        <v>1.8595908900041998E-3</v>
      </c>
      <c r="V217">
        <f t="shared" ref="V217:V275" si="54">M217/M$21</f>
        <v>1.2282937464494647E-4</v>
      </c>
      <c r="W217">
        <f t="shared" ref="W217:W275" si="55">N217/N$21</f>
        <v>7.0621468926553715E-3</v>
      </c>
      <c r="X217">
        <f t="shared" ref="X217:X275" si="56">O217/O$21</f>
        <v>9.3896713615023511E-3</v>
      </c>
      <c r="Y217">
        <f t="shared" ref="Y217:Y275" si="57">P217/P$21</f>
        <v>8.7789305666400638E-3</v>
      </c>
      <c r="Z217">
        <f t="shared" ref="Z217:Z275" si="58">Q217/Q$21</f>
        <v>8.2367297132397797E-3</v>
      </c>
      <c r="AA217">
        <f t="shared" ref="AA217:AA275" si="59">R217/R$21</f>
        <v>6.7901234567901252E-3</v>
      </c>
      <c r="AB217">
        <f t="shared" ref="AB217:AB275" si="60">S217/S$21</f>
        <v>3.0715225976305402E-3</v>
      </c>
    </row>
    <row r="218" spans="1:28" x14ac:dyDescent="0.25">
      <c r="A218">
        <v>193</v>
      </c>
      <c r="B218" t="s">
        <v>225</v>
      </c>
      <c r="C218">
        <v>-5.1999999999999995E-4</v>
      </c>
      <c r="D218">
        <v>-8.0000000000000007E-5</v>
      </c>
      <c r="E218">
        <v>-5.0000000000000002E-5</v>
      </c>
      <c r="F218">
        <v>-3.0000000000000001E-5</v>
      </c>
      <c r="G218">
        <v>-5.0000000000000002E-5</v>
      </c>
      <c r="H218">
        <v>-1.6000000000000001E-4</v>
      </c>
      <c r="I218">
        <v>-1.3999999999999999E-4</v>
      </c>
      <c r="J218">
        <v>-3.0000000000000001E-5</v>
      </c>
      <c r="K218" t="s">
        <v>5</v>
      </c>
      <c r="L218">
        <f t="shared" ref="L218:L275" si="61">IF(C218&gt;0,C218,0)</f>
        <v>0</v>
      </c>
      <c r="M218">
        <f t="shared" si="47"/>
        <v>0</v>
      </c>
      <c r="N218">
        <f t="shared" si="48"/>
        <v>0</v>
      </c>
      <c r="O218">
        <f t="shared" si="49"/>
        <v>0</v>
      </c>
      <c r="P218">
        <f t="shared" si="50"/>
        <v>0</v>
      </c>
      <c r="Q218">
        <f t="shared" si="51"/>
        <v>0</v>
      </c>
      <c r="R218">
        <f t="shared" si="52"/>
        <v>0</v>
      </c>
      <c r="S218">
        <f t="shared" si="53"/>
        <v>0</v>
      </c>
      <c r="U218">
        <f t="shared" ref="U218:U275" si="62">L218/L$21</f>
        <v>0</v>
      </c>
      <c r="V218">
        <f t="shared" si="54"/>
        <v>0</v>
      </c>
      <c r="W218">
        <f t="shared" si="55"/>
        <v>0</v>
      </c>
      <c r="X218">
        <f t="shared" si="56"/>
        <v>0</v>
      </c>
      <c r="Y218">
        <f t="shared" si="57"/>
        <v>0</v>
      </c>
      <c r="Z218">
        <f t="shared" si="58"/>
        <v>0</v>
      </c>
      <c r="AA218">
        <f t="shared" si="59"/>
        <v>0</v>
      </c>
      <c r="AB218">
        <f t="shared" si="60"/>
        <v>0</v>
      </c>
    </row>
    <row r="219" spans="1:28" x14ac:dyDescent="0.25">
      <c r="A219">
        <v>194</v>
      </c>
      <c r="B219" t="s">
        <v>226</v>
      </c>
      <c r="C219">
        <v>-2.2000000000000001E-4</v>
      </c>
      <c r="D219">
        <v>8.0000000000000007E-5</v>
      </c>
      <c r="E219">
        <v>8.0000000000000007E-5</v>
      </c>
      <c r="F219">
        <v>-3.0000000000000001E-5</v>
      </c>
      <c r="G219">
        <v>-1.9000000000000001E-4</v>
      </c>
      <c r="H219">
        <v>2.5000000000000001E-4</v>
      </c>
      <c r="I219">
        <v>4.8999999999999998E-4</v>
      </c>
      <c r="J219">
        <v>2.4000000000000001E-4</v>
      </c>
      <c r="K219" t="s">
        <v>5</v>
      </c>
      <c r="L219">
        <f t="shared" si="61"/>
        <v>0</v>
      </c>
      <c r="M219">
        <f t="shared" si="47"/>
        <v>8.0000000000000007E-5</v>
      </c>
      <c r="N219">
        <f t="shared" si="48"/>
        <v>8.0000000000000007E-5</v>
      </c>
      <c r="O219">
        <f t="shared" si="49"/>
        <v>0</v>
      </c>
      <c r="P219">
        <f t="shared" si="50"/>
        <v>0</v>
      </c>
      <c r="Q219">
        <f t="shared" si="51"/>
        <v>2.5000000000000001E-4</v>
      </c>
      <c r="R219">
        <f t="shared" si="52"/>
        <v>4.8999999999999998E-4</v>
      </c>
      <c r="S219">
        <f t="shared" si="53"/>
        <v>2.4000000000000001E-4</v>
      </c>
      <c r="U219">
        <f t="shared" si="62"/>
        <v>0</v>
      </c>
      <c r="V219">
        <f t="shared" si="54"/>
        <v>1.2282937464494647E-4</v>
      </c>
      <c r="W219">
        <f t="shared" si="55"/>
        <v>1.1299435028248594E-2</v>
      </c>
      <c r="X219">
        <f t="shared" si="56"/>
        <v>0</v>
      </c>
      <c r="Y219">
        <f t="shared" si="57"/>
        <v>0</v>
      </c>
      <c r="Z219">
        <f t="shared" si="58"/>
        <v>7.626601586333129E-3</v>
      </c>
      <c r="AA219">
        <f t="shared" si="59"/>
        <v>1.0082304526748973E-2</v>
      </c>
      <c r="AB219">
        <f t="shared" si="60"/>
        <v>5.2654673102237835E-3</v>
      </c>
    </row>
    <row r="220" spans="1:28" x14ac:dyDescent="0.25">
      <c r="A220">
        <v>195</v>
      </c>
      <c r="B220" t="s">
        <v>227</v>
      </c>
      <c r="C220">
        <v>4.6100000000000004E-3</v>
      </c>
      <c r="D220">
        <v>4.8999999999999998E-4</v>
      </c>
      <c r="E220">
        <v>2.2000000000000001E-4</v>
      </c>
      <c r="F220">
        <v>3.3E-4</v>
      </c>
      <c r="G220">
        <v>4.8999999999999998E-4</v>
      </c>
      <c r="H220">
        <v>1.47E-3</v>
      </c>
      <c r="I220">
        <v>2.0699999999999998E-3</v>
      </c>
      <c r="J220">
        <v>6.4999999999999997E-4</v>
      </c>
      <c r="K220" t="s">
        <v>5</v>
      </c>
      <c r="L220">
        <f t="shared" si="61"/>
        <v>4.6100000000000004E-3</v>
      </c>
      <c r="M220">
        <f t="shared" si="47"/>
        <v>4.8999999999999998E-4</v>
      </c>
      <c r="N220">
        <f t="shared" si="48"/>
        <v>2.2000000000000001E-4</v>
      </c>
      <c r="O220">
        <f t="shared" si="49"/>
        <v>3.3E-4</v>
      </c>
      <c r="P220">
        <f t="shared" si="50"/>
        <v>4.8999999999999998E-4</v>
      </c>
      <c r="Q220">
        <f t="shared" si="51"/>
        <v>1.47E-3</v>
      </c>
      <c r="R220">
        <f t="shared" si="52"/>
        <v>2.0699999999999998E-3</v>
      </c>
      <c r="S220">
        <f t="shared" si="53"/>
        <v>6.4999999999999997E-4</v>
      </c>
      <c r="U220">
        <f t="shared" si="62"/>
        <v>9.2179720461498509E-3</v>
      </c>
      <c r="V220">
        <f t="shared" si="54"/>
        <v>7.5232991970029697E-4</v>
      </c>
      <c r="W220">
        <f t="shared" si="55"/>
        <v>3.1073446327683635E-2</v>
      </c>
      <c r="X220">
        <f t="shared" si="56"/>
        <v>3.8732394366197194E-2</v>
      </c>
      <c r="Y220">
        <f t="shared" si="57"/>
        <v>3.9106145251396648E-2</v>
      </c>
      <c r="Z220">
        <f t="shared" si="58"/>
        <v>4.4844417327638796E-2</v>
      </c>
      <c r="AA220">
        <f t="shared" si="59"/>
        <v>4.2592592592592599E-2</v>
      </c>
      <c r="AB220">
        <f t="shared" si="60"/>
        <v>1.4260640631856079E-2</v>
      </c>
    </row>
    <row r="221" spans="1:28" x14ac:dyDescent="0.25">
      <c r="A221">
        <v>196</v>
      </c>
      <c r="B221" t="s">
        <v>228</v>
      </c>
      <c r="C221">
        <v>-2.7E-4</v>
      </c>
      <c r="D221">
        <v>-3.0000000000000001E-5</v>
      </c>
      <c r="E221">
        <v>0</v>
      </c>
      <c r="F221">
        <v>0</v>
      </c>
      <c r="G221">
        <v>-3.0000000000000001E-5</v>
      </c>
      <c r="H221">
        <v>-3.0000000000000001E-5</v>
      </c>
      <c r="I221">
        <v>0</v>
      </c>
      <c r="J221">
        <v>0</v>
      </c>
      <c r="K221" t="s">
        <v>5</v>
      </c>
      <c r="L221">
        <f t="shared" si="61"/>
        <v>0</v>
      </c>
      <c r="M221">
        <f t="shared" si="47"/>
        <v>0</v>
      </c>
      <c r="N221">
        <f t="shared" si="48"/>
        <v>0</v>
      </c>
      <c r="O221">
        <f t="shared" si="49"/>
        <v>0</v>
      </c>
      <c r="P221">
        <f t="shared" si="50"/>
        <v>0</v>
      </c>
      <c r="Q221">
        <f t="shared" si="51"/>
        <v>0</v>
      </c>
      <c r="R221">
        <f t="shared" si="52"/>
        <v>0</v>
      </c>
      <c r="S221">
        <f t="shared" si="53"/>
        <v>0</v>
      </c>
      <c r="U221">
        <f t="shared" si="62"/>
        <v>0</v>
      </c>
      <c r="V221">
        <f t="shared" si="54"/>
        <v>0</v>
      </c>
      <c r="W221">
        <f t="shared" si="55"/>
        <v>0</v>
      </c>
      <c r="X221">
        <f t="shared" si="56"/>
        <v>0</v>
      </c>
      <c r="Y221">
        <f t="shared" si="57"/>
        <v>0</v>
      </c>
      <c r="Z221">
        <f t="shared" si="58"/>
        <v>0</v>
      </c>
      <c r="AA221">
        <f t="shared" si="59"/>
        <v>0</v>
      </c>
      <c r="AB221">
        <f t="shared" si="60"/>
        <v>0</v>
      </c>
    </row>
    <row r="222" spans="1:28" x14ac:dyDescent="0.25">
      <c r="A222">
        <v>197</v>
      </c>
      <c r="B222" t="s">
        <v>229</v>
      </c>
      <c r="C222">
        <v>2.5000000000000001E-4</v>
      </c>
      <c r="D222">
        <v>-8.0000000000000007E-5</v>
      </c>
      <c r="E222">
        <v>-8.0000000000000007E-5</v>
      </c>
      <c r="F222">
        <v>-8.0000000000000007E-5</v>
      </c>
      <c r="G222">
        <v>-1.1E-4</v>
      </c>
      <c r="H222">
        <v>-2.9999999999999997E-4</v>
      </c>
      <c r="I222">
        <v>-3.5E-4</v>
      </c>
      <c r="J222">
        <v>-5.0000000000000002E-5</v>
      </c>
      <c r="K222" t="s">
        <v>5</v>
      </c>
      <c r="L222">
        <f t="shared" si="61"/>
        <v>2.5000000000000001E-4</v>
      </c>
      <c r="M222">
        <f t="shared" si="47"/>
        <v>0</v>
      </c>
      <c r="N222">
        <f t="shared" si="48"/>
        <v>0</v>
      </c>
      <c r="O222">
        <f t="shared" si="49"/>
        <v>0</v>
      </c>
      <c r="P222">
        <f t="shared" si="50"/>
        <v>0</v>
      </c>
      <c r="Q222">
        <f t="shared" si="51"/>
        <v>0</v>
      </c>
      <c r="R222">
        <f t="shared" si="52"/>
        <v>0</v>
      </c>
      <c r="S222">
        <f t="shared" si="53"/>
        <v>0</v>
      </c>
      <c r="U222">
        <f t="shared" si="62"/>
        <v>4.9989002419467731E-4</v>
      </c>
      <c r="V222">
        <f t="shared" si="54"/>
        <v>0</v>
      </c>
      <c r="W222">
        <f t="shared" si="55"/>
        <v>0</v>
      </c>
      <c r="X222">
        <f t="shared" si="56"/>
        <v>0</v>
      </c>
      <c r="Y222">
        <f t="shared" si="57"/>
        <v>0</v>
      </c>
      <c r="Z222">
        <f t="shared" si="58"/>
        <v>0</v>
      </c>
      <c r="AA222">
        <f t="shared" si="59"/>
        <v>0</v>
      </c>
      <c r="AB222">
        <f t="shared" si="60"/>
        <v>0</v>
      </c>
    </row>
    <row r="223" spans="1:28" x14ac:dyDescent="0.25">
      <c r="A223">
        <v>198</v>
      </c>
      <c r="B223" t="s">
        <v>230</v>
      </c>
      <c r="C223">
        <v>1.01E-3</v>
      </c>
      <c r="D223">
        <v>5.0000000000000002E-5</v>
      </c>
      <c r="E223">
        <v>0</v>
      </c>
      <c r="F223">
        <v>5.0000000000000002E-5</v>
      </c>
      <c r="G223">
        <v>5.0000000000000002E-5</v>
      </c>
      <c r="H223">
        <v>2.2000000000000001E-4</v>
      </c>
      <c r="I223">
        <v>2.2000000000000001E-4</v>
      </c>
      <c r="J223">
        <v>8.0000000000000007E-5</v>
      </c>
      <c r="K223" t="s">
        <v>5</v>
      </c>
      <c r="L223">
        <f t="shared" si="61"/>
        <v>1.01E-3</v>
      </c>
      <c r="M223">
        <f t="shared" si="47"/>
        <v>5.0000000000000002E-5</v>
      </c>
      <c r="N223">
        <f t="shared" si="48"/>
        <v>0</v>
      </c>
      <c r="O223">
        <f t="shared" si="49"/>
        <v>5.0000000000000002E-5</v>
      </c>
      <c r="P223">
        <f t="shared" si="50"/>
        <v>5.0000000000000002E-5</v>
      </c>
      <c r="Q223">
        <f t="shared" si="51"/>
        <v>2.2000000000000001E-4</v>
      </c>
      <c r="R223">
        <f t="shared" si="52"/>
        <v>2.2000000000000001E-4</v>
      </c>
      <c r="S223">
        <f t="shared" si="53"/>
        <v>8.0000000000000007E-5</v>
      </c>
      <c r="U223">
        <f t="shared" si="62"/>
        <v>2.0195556977464966E-3</v>
      </c>
      <c r="V223">
        <f t="shared" si="54"/>
        <v>7.6768359153091538E-5</v>
      </c>
      <c r="W223">
        <f t="shared" si="55"/>
        <v>0</v>
      </c>
      <c r="X223">
        <f t="shared" si="56"/>
        <v>5.8685446009389686E-3</v>
      </c>
      <c r="Y223">
        <f t="shared" si="57"/>
        <v>3.9904229848363934E-3</v>
      </c>
      <c r="Z223">
        <f t="shared" si="58"/>
        <v>6.7114093959731542E-3</v>
      </c>
      <c r="AA223">
        <f t="shared" si="59"/>
        <v>4.5267489711934171E-3</v>
      </c>
      <c r="AB223">
        <f t="shared" si="60"/>
        <v>1.7551557700745948E-3</v>
      </c>
    </row>
    <row r="224" spans="1:28" x14ac:dyDescent="0.25">
      <c r="A224">
        <v>199</v>
      </c>
      <c r="B224" t="s">
        <v>231</v>
      </c>
      <c r="C224">
        <v>1.6000000000000001E-4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-5.0000000000000002E-5</v>
      </c>
      <c r="J224">
        <v>5.0000000000000002E-5</v>
      </c>
      <c r="K224" t="s">
        <v>5</v>
      </c>
      <c r="L224">
        <f t="shared" si="61"/>
        <v>1.6000000000000001E-4</v>
      </c>
      <c r="M224">
        <f t="shared" si="47"/>
        <v>0</v>
      </c>
      <c r="N224">
        <f t="shared" si="48"/>
        <v>0</v>
      </c>
      <c r="O224">
        <f t="shared" si="49"/>
        <v>0</v>
      </c>
      <c r="P224">
        <f t="shared" si="50"/>
        <v>0</v>
      </c>
      <c r="Q224">
        <f t="shared" si="51"/>
        <v>0</v>
      </c>
      <c r="R224">
        <f t="shared" si="52"/>
        <v>0</v>
      </c>
      <c r="S224">
        <f t="shared" si="53"/>
        <v>5.0000000000000002E-5</v>
      </c>
      <c r="U224">
        <f t="shared" si="62"/>
        <v>3.1992961548459351E-4</v>
      </c>
      <c r="V224">
        <f t="shared" si="54"/>
        <v>0</v>
      </c>
      <c r="W224">
        <f t="shared" si="55"/>
        <v>0</v>
      </c>
      <c r="X224">
        <f t="shared" si="56"/>
        <v>0</v>
      </c>
      <c r="Y224">
        <f t="shared" si="57"/>
        <v>0</v>
      </c>
      <c r="Z224">
        <f t="shared" si="58"/>
        <v>0</v>
      </c>
      <c r="AA224">
        <f t="shared" si="59"/>
        <v>0</v>
      </c>
      <c r="AB224">
        <f t="shared" si="60"/>
        <v>1.0969723562966216E-3</v>
      </c>
    </row>
    <row r="225" spans="1:28" x14ac:dyDescent="0.25">
      <c r="A225">
        <v>200</v>
      </c>
      <c r="B225" t="s">
        <v>232</v>
      </c>
      <c r="C225">
        <v>-7.6000000000000004E-4</v>
      </c>
      <c r="D225">
        <v>-1.1E-4</v>
      </c>
      <c r="E225">
        <v>-3.0000000000000001E-5</v>
      </c>
      <c r="F225">
        <v>-8.0000000000000007E-5</v>
      </c>
      <c r="G225">
        <v>-1.1E-4</v>
      </c>
      <c r="H225">
        <v>-2.2000000000000001E-4</v>
      </c>
      <c r="I225">
        <v>-2.9999999999999997E-4</v>
      </c>
      <c r="J225">
        <v>-8.0000000000000007E-5</v>
      </c>
      <c r="K225" t="s">
        <v>5</v>
      </c>
      <c r="L225">
        <f t="shared" si="61"/>
        <v>0</v>
      </c>
      <c r="M225">
        <f t="shared" si="47"/>
        <v>0</v>
      </c>
      <c r="N225">
        <f t="shared" si="48"/>
        <v>0</v>
      </c>
      <c r="O225">
        <f t="shared" si="49"/>
        <v>0</v>
      </c>
      <c r="P225">
        <f t="shared" si="50"/>
        <v>0</v>
      </c>
      <c r="Q225">
        <f t="shared" si="51"/>
        <v>0</v>
      </c>
      <c r="R225">
        <f t="shared" si="52"/>
        <v>0</v>
      </c>
      <c r="S225">
        <f t="shared" si="53"/>
        <v>0</v>
      </c>
      <c r="U225">
        <f t="shared" si="62"/>
        <v>0</v>
      </c>
      <c r="V225">
        <f t="shared" si="54"/>
        <v>0</v>
      </c>
      <c r="W225">
        <f t="shared" si="55"/>
        <v>0</v>
      </c>
      <c r="X225">
        <f t="shared" si="56"/>
        <v>0</v>
      </c>
      <c r="Y225">
        <f t="shared" si="57"/>
        <v>0</v>
      </c>
      <c r="Z225">
        <f t="shared" si="58"/>
        <v>0</v>
      </c>
      <c r="AA225">
        <f t="shared" si="59"/>
        <v>0</v>
      </c>
      <c r="AB225">
        <f t="shared" si="60"/>
        <v>0</v>
      </c>
    </row>
    <row r="226" spans="1:28" x14ac:dyDescent="0.25">
      <c r="A226">
        <v>201</v>
      </c>
      <c r="B226" t="s">
        <v>233</v>
      </c>
      <c r="C226">
        <v>1.3999999999999999E-4</v>
      </c>
      <c r="D226">
        <v>-5.0000000000000002E-5</v>
      </c>
      <c r="E226">
        <v>-3.0000000000000001E-5</v>
      </c>
      <c r="F226">
        <v>-8.0000000000000007E-5</v>
      </c>
      <c r="G226">
        <v>-1.6000000000000001E-4</v>
      </c>
      <c r="H226">
        <v>-2.9999999999999997E-4</v>
      </c>
      <c r="I226">
        <v>-2.5000000000000001E-4</v>
      </c>
      <c r="J226">
        <v>-6.0000000000000002E-5</v>
      </c>
      <c r="K226" t="s">
        <v>5</v>
      </c>
      <c r="L226">
        <f t="shared" si="61"/>
        <v>1.3999999999999999E-4</v>
      </c>
      <c r="M226">
        <f t="shared" si="47"/>
        <v>0</v>
      </c>
      <c r="N226">
        <f t="shared" si="48"/>
        <v>0</v>
      </c>
      <c r="O226">
        <f t="shared" si="49"/>
        <v>0</v>
      </c>
      <c r="P226">
        <f t="shared" si="50"/>
        <v>0</v>
      </c>
      <c r="Q226">
        <f t="shared" si="51"/>
        <v>0</v>
      </c>
      <c r="R226">
        <f t="shared" si="52"/>
        <v>0</v>
      </c>
      <c r="S226">
        <f t="shared" si="53"/>
        <v>0</v>
      </c>
      <c r="U226">
        <f t="shared" si="62"/>
        <v>2.7993841354901928E-4</v>
      </c>
      <c r="V226">
        <f t="shared" si="54"/>
        <v>0</v>
      </c>
      <c r="W226">
        <f t="shared" si="55"/>
        <v>0</v>
      </c>
      <c r="X226">
        <f t="shared" si="56"/>
        <v>0</v>
      </c>
      <c r="Y226">
        <f t="shared" si="57"/>
        <v>0</v>
      </c>
      <c r="Z226">
        <f t="shared" si="58"/>
        <v>0</v>
      </c>
      <c r="AA226">
        <f t="shared" si="59"/>
        <v>0</v>
      </c>
      <c r="AB226">
        <f t="shared" si="60"/>
        <v>0</v>
      </c>
    </row>
    <row r="227" spans="1:28" x14ac:dyDescent="0.25">
      <c r="A227">
        <v>202</v>
      </c>
      <c r="B227" t="s">
        <v>234</v>
      </c>
      <c r="C227">
        <v>3.8999999999999998E-3</v>
      </c>
      <c r="D227">
        <v>3.5E-4</v>
      </c>
      <c r="E227">
        <v>2.5000000000000001E-4</v>
      </c>
      <c r="F227">
        <v>3.5E-4</v>
      </c>
      <c r="G227">
        <v>3.6000000000000002E-4</v>
      </c>
      <c r="H227">
        <v>9.7999999999999997E-4</v>
      </c>
      <c r="I227">
        <v>2.0699999999999998E-3</v>
      </c>
      <c r="J227">
        <v>1.09E-3</v>
      </c>
      <c r="K227" t="s">
        <v>5</v>
      </c>
      <c r="L227">
        <f t="shared" si="61"/>
        <v>3.8999999999999998E-3</v>
      </c>
      <c r="M227">
        <f t="shared" si="47"/>
        <v>3.5E-4</v>
      </c>
      <c r="N227">
        <f t="shared" si="48"/>
        <v>2.5000000000000001E-4</v>
      </c>
      <c r="O227">
        <f t="shared" si="49"/>
        <v>3.5E-4</v>
      </c>
      <c r="P227">
        <f t="shared" si="50"/>
        <v>3.6000000000000002E-4</v>
      </c>
      <c r="Q227">
        <f t="shared" si="51"/>
        <v>9.7999999999999997E-4</v>
      </c>
      <c r="R227">
        <f t="shared" si="52"/>
        <v>2.0699999999999998E-3</v>
      </c>
      <c r="S227">
        <f t="shared" si="53"/>
        <v>1.09E-3</v>
      </c>
      <c r="U227">
        <f t="shared" si="62"/>
        <v>7.7982843774369662E-3</v>
      </c>
      <c r="V227">
        <f t="shared" si="54"/>
        <v>5.3737851407164076E-4</v>
      </c>
      <c r="W227">
        <f t="shared" si="55"/>
        <v>3.5310734463276858E-2</v>
      </c>
      <c r="X227">
        <f t="shared" si="56"/>
        <v>4.107981220657278E-2</v>
      </c>
      <c r="Y227">
        <f t="shared" si="57"/>
        <v>2.8731045490822029E-2</v>
      </c>
      <c r="Z227">
        <f t="shared" si="58"/>
        <v>2.9896278218425866E-2</v>
      </c>
      <c r="AA227">
        <f t="shared" si="59"/>
        <v>4.2592592592592599E-2</v>
      </c>
      <c r="AB227">
        <f t="shared" si="60"/>
        <v>2.3913997367266352E-2</v>
      </c>
    </row>
    <row r="228" spans="1:28" x14ac:dyDescent="0.25">
      <c r="A228">
        <v>203</v>
      </c>
      <c r="B228" t="s">
        <v>235</v>
      </c>
      <c r="C228">
        <v>1.1E-4</v>
      </c>
      <c r="D228">
        <v>-3.0000000000000001E-5</v>
      </c>
      <c r="E228">
        <v>0</v>
      </c>
      <c r="F228">
        <v>-5.0000000000000002E-5</v>
      </c>
      <c r="G228">
        <v>-5.0000000000000002E-5</v>
      </c>
      <c r="H228">
        <v>-8.0000000000000007E-5</v>
      </c>
      <c r="I228">
        <v>1.3999999999999999E-4</v>
      </c>
      <c r="J228">
        <v>1.6000000000000001E-4</v>
      </c>
      <c r="K228" t="s">
        <v>5</v>
      </c>
      <c r="L228">
        <f t="shared" si="61"/>
        <v>1.1E-4</v>
      </c>
      <c r="M228">
        <f t="shared" si="47"/>
        <v>0</v>
      </c>
      <c r="N228">
        <f t="shared" si="48"/>
        <v>0</v>
      </c>
      <c r="O228">
        <f t="shared" si="49"/>
        <v>0</v>
      </c>
      <c r="P228">
        <f t="shared" si="50"/>
        <v>0</v>
      </c>
      <c r="Q228">
        <f t="shared" si="51"/>
        <v>0</v>
      </c>
      <c r="R228">
        <f t="shared" si="52"/>
        <v>1.3999999999999999E-4</v>
      </c>
      <c r="S228">
        <f t="shared" si="53"/>
        <v>1.6000000000000001E-4</v>
      </c>
      <c r="U228">
        <f t="shared" si="62"/>
        <v>2.1995161064565803E-4</v>
      </c>
      <c r="V228">
        <f t="shared" si="54"/>
        <v>0</v>
      </c>
      <c r="W228">
        <f t="shared" si="55"/>
        <v>0</v>
      </c>
      <c r="X228">
        <f t="shared" si="56"/>
        <v>0</v>
      </c>
      <c r="Y228">
        <f t="shared" si="57"/>
        <v>0</v>
      </c>
      <c r="Z228">
        <f t="shared" si="58"/>
        <v>0</v>
      </c>
      <c r="AA228">
        <f t="shared" si="59"/>
        <v>2.8806584362139919E-3</v>
      </c>
      <c r="AB228">
        <f t="shared" si="60"/>
        <v>3.5103115401491896E-3</v>
      </c>
    </row>
    <row r="229" spans="1:28" x14ac:dyDescent="0.25">
      <c r="A229">
        <v>204</v>
      </c>
      <c r="B229" t="s">
        <v>236</v>
      </c>
      <c r="C229">
        <v>-2.7E-4</v>
      </c>
      <c r="D229">
        <v>-5.0000000000000002E-5</v>
      </c>
      <c r="E229">
        <v>0</v>
      </c>
      <c r="F229">
        <v>-3.0000000000000001E-5</v>
      </c>
      <c r="G229">
        <v>-8.0000000000000007E-5</v>
      </c>
      <c r="H229">
        <v>-2.5000000000000001E-4</v>
      </c>
      <c r="I229">
        <v>-2.7E-4</v>
      </c>
      <c r="J229">
        <v>-5.0000000000000002E-5</v>
      </c>
      <c r="K229" t="s">
        <v>5</v>
      </c>
      <c r="L229">
        <f t="shared" si="61"/>
        <v>0</v>
      </c>
      <c r="M229">
        <f t="shared" si="47"/>
        <v>0</v>
      </c>
      <c r="N229">
        <f t="shared" si="48"/>
        <v>0</v>
      </c>
      <c r="O229">
        <f t="shared" si="49"/>
        <v>0</v>
      </c>
      <c r="P229">
        <f t="shared" si="50"/>
        <v>0</v>
      </c>
      <c r="Q229">
        <f t="shared" si="51"/>
        <v>0</v>
      </c>
      <c r="R229">
        <f t="shared" si="52"/>
        <v>0</v>
      </c>
      <c r="S229">
        <f t="shared" si="53"/>
        <v>0</v>
      </c>
      <c r="U229">
        <f t="shared" si="62"/>
        <v>0</v>
      </c>
      <c r="V229">
        <f t="shared" si="54"/>
        <v>0</v>
      </c>
      <c r="W229">
        <f t="shared" si="55"/>
        <v>0</v>
      </c>
      <c r="X229">
        <f t="shared" si="56"/>
        <v>0</v>
      </c>
      <c r="Y229">
        <f t="shared" si="57"/>
        <v>0</v>
      </c>
      <c r="Z229">
        <f t="shared" si="58"/>
        <v>0</v>
      </c>
      <c r="AA229">
        <f t="shared" si="59"/>
        <v>0</v>
      </c>
      <c r="AB229">
        <f t="shared" si="60"/>
        <v>0</v>
      </c>
    </row>
    <row r="230" spans="1:28" x14ac:dyDescent="0.25">
      <c r="A230">
        <v>205</v>
      </c>
      <c r="B230" t="s">
        <v>237</v>
      </c>
      <c r="C230">
        <v>-8.9999999999999998E-4</v>
      </c>
      <c r="D230">
        <v>-8.0000000000000007E-5</v>
      </c>
      <c r="E230">
        <v>-5.0000000000000002E-5</v>
      </c>
      <c r="F230">
        <v>-5.0000000000000002E-5</v>
      </c>
      <c r="G230">
        <v>-1.3999999999999999E-4</v>
      </c>
      <c r="H230">
        <v>-2.9999999999999997E-4</v>
      </c>
      <c r="I230">
        <v>-3.8000000000000002E-4</v>
      </c>
      <c r="J230">
        <v>-8.0000000000000007E-5</v>
      </c>
      <c r="K230" t="s">
        <v>5</v>
      </c>
      <c r="L230">
        <f t="shared" si="61"/>
        <v>0</v>
      </c>
      <c r="M230">
        <f t="shared" si="47"/>
        <v>0</v>
      </c>
      <c r="N230">
        <f t="shared" si="48"/>
        <v>0</v>
      </c>
      <c r="O230">
        <f t="shared" si="49"/>
        <v>0</v>
      </c>
      <c r="P230">
        <f t="shared" si="50"/>
        <v>0</v>
      </c>
      <c r="Q230">
        <f t="shared" si="51"/>
        <v>0</v>
      </c>
      <c r="R230">
        <f t="shared" si="52"/>
        <v>0</v>
      </c>
      <c r="S230">
        <f t="shared" si="53"/>
        <v>0</v>
      </c>
      <c r="U230">
        <f t="shared" si="62"/>
        <v>0</v>
      </c>
      <c r="V230">
        <f t="shared" si="54"/>
        <v>0</v>
      </c>
      <c r="W230">
        <f t="shared" si="55"/>
        <v>0</v>
      </c>
      <c r="X230">
        <f t="shared" si="56"/>
        <v>0</v>
      </c>
      <c r="Y230">
        <f t="shared" si="57"/>
        <v>0</v>
      </c>
      <c r="Z230">
        <f t="shared" si="58"/>
        <v>0</v>
      </c>
      <c r="AA230">
        <f t="shared" si="59"/>
        <v>0</v>
      </c>
      <c r="AB230">
        <f t="shared" si="60"/>
        <v>0</v>
      </c>
    </row>
    <row r="231" spans="1:28" x14ac:dyDescent="0.25">
      <c r="A231">
        <v>206</v>
      </c>
      <c r="B231" t="s">
        <v>238</v>
      </c>
      <c r="C231">
        <v>-1.3999999999999999E-4</v>
      </c>
      <c r="D231">
        <v>-3.0000000000000001E-5</v>
      </c>
      <c r="E231">
        <v>-3.0000000000000001E-5</v>
      </c>
      <c r="F231">
        <v>0</v>
      </c>
      <c r="G231">
        <v>-5.0000000000000002E-5</v>
      </c>
      <c r="H231">
        <v>1.1E-4</v>
      </c>
      <c r="I231">
        <v>2.5000000000000001E-4</v>
      </c>
      <c r="J231">
        <v>1.3999999999999999E-4</v>
      </c>
      <c r="K231" t="s">
        <v>5</v>
      </c>
      <c r="L231">
        <f t="shared" si="61"/>
        <v>0</v>
      </c>
      <c r="M231">
        <f t="shared" si="47"/>
        <v>0</v>
      </c>
      <c r="N231">
        <f t="shared" si="48"/>
        <v>0</v>
      </c>
      <c r="O231">
        <f t="shared" si="49"/>
        <v>0</v>
      </c>
      <c r="P231">
        <f t="shared" si="50"/>
        <v>0</v>
      </c>
      <c r="Q231">
        <f t="shared" si="51"/>
        <v>1.1E-4</v>
      </c>
      <c r="R231">
        <f t="shared" si="52"/>
        <v>2.5000000000000001E-4</v>
      </c>
      <c r="S231">
        <f t="shared" si="53"/>
        <v>1.3999999999999999E-4</v>
      </c>
      <c r="U231">
        <f t="shared" si="62"/>
        <v>0</v>
      </c>
      <c r="V231">
        <f t="shared" si="54"/>
        <v>0</v>
      </c>
      <c r="W231">
        <f t="shared" si="55"/>
        <v>0</v>
      </c>
      <c r="X231">
        <f t="shared" si="56"/>
        <v>0</v>
      </c>
      <c r="Y231">
        <f t="shared" si="57"/>
        <v>0</v>
      </c>
      <c r="Z231">
        <f t="shared" si="58"/>
        <v>3.3557046979865771E-3</v>
      </c>
      <c r="AA231">
        <f t="shared" si="59"/>
        <v>5.1440329218107005E-3</v>
      </c>
      <c r="AB231">
        <f t="shared" si="60"/>
        <v>3.0715225976305402E-3</v>
      </c>
    </row>
    <row r="232" spans="1:28" x14ac:dyDescent="0.25">
      <c r="A232">
        <v>207</v>
      </c>
      <c r="B232" t="s">
        <v>239</v>
      </c>
      <c r="C232">
        <v>4.1999999999999997E-3</v>
      </c>
      <c r="D232">
        <v>1.1E-4</v>
      </c>
      <c r="E232">
        <v>-3.0000000000000001E-5</v>
      </c>
      <c r="F232">
        <v>-3.0000000000000001E-5</v>
      </c>
      <c r="G232">
        <v>3.3E-4</v>
      </c>
      <c r="H232">
        <v>1.72E-3</v>
      </c>
      <c r="I232">
        <v>1.58E-3</v>
      </c>
      <c r="J232">
        <v>4.8999999999999998E-4</v>
      </c>
      <c r="K232" t="s">
        <v>5</v>
      </c>
      <c r="L232">
        <f t="shared" si="61"/>
        <v>4.1999999999999997E-3</v>
      </c>
      <c r="M232">
        <f t="shared" si="47"/>
        <v>1.1E-4</v>
      </c>
      <c r="N232">
        <f t="shared" si="48"/>
        <v>0</v>
      </c>
      <c r="O232">
        <f t="shared" si="49"/>
        <v>0</v>
      </c>
      <c r="P232">
        <f t="shared" si="50"/>
        <v>3.3E-4</v>
      </c>
      <c r="Q232">
        <f t="shared" si="51"/>
        <v>1.72E-3</v>
      </c>
      <c r="R232">
        <f t="shared" si="52"/>
        <v>1.58E-3</v>
      </c>
      <c r="S232">
        <f t="shared" si="53"/>
        <v>4.8999999999999998E-4</v>
      </c>
      <c r="U232">
        <f t="shared" si="62"/>
        <v>8.3981524064705784E-3</v>
      </c>
      <c r="V232">
        <f t="shared" si="54"/>
        <v>1.6889039013680138E-4</v>
      </c>
      <c r="W232">
        <f t="shared" si="55"/>
        <v>0</v>
      </c>
      <c r="X232">
        <f t="shared" si="56"/>
        <v>0</v>
      </c>
      <c r="Y232">
        <f t="shared" si="57"/>
        <v>2.6336791699920193E-2</v>
      </c>
      <c r="Z232">
        <f t="shared" si="58"/>
        <v>5.2471018913971927E-2</v>
      </c>
      <c r="AA232">
        <f t="shared" si="59"/>
        <v>3.2510288065843627E-2</v>
      </c>
      <c r="AB232">
        <f t="shared" si="60"/>
        <v>1.0750329091706892E-2</v>
      </c>
    </row>
    <row r="233" spans="1:28" x14ac:dyDescent="0.25">
      <c r="A233">
        <v>208</v>
      </c>
      <c r="B233" t="s">
        <v>240</v>
      </c>
      <c r="C233">
        <v>3.5500000000000002E-3</v>
      </c>
      <c r="D233">
        <v>3.5E-4</v>
      </c>
      <c r="E233">
        <v>1.3999999999999999E-4</v>
      </c>
      <c r="F233">
        <v>1.9000000000000001E-4</v>
      </c>
      <c r="G233">
        <v>3.8000000000000002E-4</v>
      </c>
      <c r="H233">
        <v>1.01E-3</v>
      </c>
      <c r="I233">
        <v>1.17E-3</v>
      </c>
      <c r="J233">
        <v>3.8000000000000002E-4</v>
      </c>
      <c r="K233" t="s">
        <v>5</v>
      </c>
      <c r="L233">
        <f t="shared" si="61"/>
        <v>3.5500000000000002E-3</v>
      </c>
      <c r="M233">
        <f t="shared" ref="M233:M275" si="63">IF(D233&gt;0,D233,0)</f>
        <v>3.5E-4</v>
      </c>
      <c r="N233">
        <f t="shared" ref="N233:N275" si="64">IF(E233&gt;0,E233,0)</f>
        <v>1.3999999999999999E-4</v>
      </c>
      <c r="O233">
        <f t="shared" ref="O233:O275" si="65">IF(F233&gt;0,F233,0)</f>
        <v>1.9000000000000001E-4</v>
      </c>
      <c r="P233">
        <f t="shared" ref="P233:P275" si="66">IF(G233&gt;0,G233,0)</f>
        <v>3.8000000000000002E-4</v>
      </c>
      <c r="Q233">
        <f t="shared" ref="Q233:Q275" si="67">IF(H233&gt;0,H233,0)</f>
        <v>1.01E-3</v>
      </c>
      <c r="R233">
        <f t="shared" ref="R233:R275" si="68">IF(I233&gt;0,I233,0)</f>
        <v>1.17E-3</v>
      </c>
      <c r="S233">
        <f t="shared" ref="S233:S275" si="69">IF(J233&gt;0,J233,0)</f>
        <v>3.8000000000000002E-4</v>
      </c>
      <c r="U233">
        <f t="shared" si="62"/>
        <v>7.0984383435644186E-3</v>
      </c>
      <c r="V233">
        <f t="shared" si="54"/>
        <v>5.3737851407164076E-4</v>
      </c>
      <c r="W233">
        <f t="shared" si="55"/>
        <v>1.9774011299435037E-2</v>
      </c>
      <c r="X233">
        <f t="shared" si="56"/>
        <v>2.2300469483568081E-2</v>
      </c>
      <c r="Y233">
        <f t="shared" si="57"/>
        <v>3.0327214684756586E-2</v>
      </c>
      <c r="Z233">
        <f t="shared" si="58"/>
        <v>3.0811470408785843E-2</v>
      </c>
      <c r="AA233">
        <f t="shared" si="59"/>
        <v>2.4074074074074081E-2</v>
      </c>
      <c r="AB233">
        <f t="shared" si="60"/>
        <v>8.3369899078543242E-3</v>
      </c>
    </row>
    <row r="234" spans="1:28" x14ac:dyDescent="0.25">
      <c r="A234">
        <v>209</v>
      </c>
      <c r="B234" t="s">
        <v>241</v>
      </c>
      <c r="C234">
        <v>-6.0000000000000002E-5</v>
      </c>
      <c r="D234">
        <v>-5.0000000000000002E-5</v>
      </c>
      <c r="E234">
        <v>-5.0000000000000002E-5</v>
      </c>
      <c r="F234">
        <v>-5.0000000000000002E-5</v>
      </c>
      <c r="G234">
        <v>-1.1E-4</v>
      </c>
      <c r="H234">
        <v>-2.5000000000000001E-4</v>
      </c>
      <c r="I234">
        <v>-2.9999999999999997E-4</v>
      </c>
      <c r="J234">
        <v>-1.1E-4</v>
      </c>
      <c r="K234" t="s">
        <v>5</v>
      </c>
      <c r="L234">
        <f t="shared" si="61"/>
        <v>0</v>
      </c>
      <c r="M234">
        <f t="shared" si="63"/>
        <v>0</v>
      </c>
      <c r="N234">
        <f t="shared" si="64"/>
        <v>0</v>
      </c>
      <c r="O234">
        <f t="shared" si="65"/>
        <v>0</v>
      </c>
      <c r="P234">
        <f t="shared" si="66"/>
        <v>0</v>
      </c>
      <c r="Q234">
        <f t="shared" si="67"/>
        <v>0</v>
      </c>
      <c r="R234">
        <f t="shared" si="68"/>
        <v>0</v>
      </c>
      <c r="S234">
        <f t="shared" si="69"/>
        <v>0</v>
      </c>
      <c r="U234">
        <f t="shared" si="62"/>
        <v>0</v>
      </c>
      <c r="V234">
        <f t="shared" si="54"/>
        <v>0</v>
      </c>
      <c r="W234">
        <f t="shared" si="55"/>
        <v>0</v>
      </c>
      <c r="X234">
        <f t="shared" si="56"/>
        <v>0</v>
      </c>
      <c r="Y234">
        <f t="shared" si="57"/>
        <v>0</v>
      </c>
      <c r="Z234">
        <f t="shared" si="58"/>
        <v>0</v>
      </c>
      <c r="AA234">
        <f t="shared" si="59"/>
        <v>0</v>
      </c>
      <c r="AB234">
        <f t="shared" si="60"/>
        <v>0</v>
      </c>
    </row>
    <row r="235" spans="1:28" x14ac:dyDescent="0.25">
      <c r="A235">
        <v>210</v>
      </c>
      <c r="B235" t="s">
        <v>242</v>
      </c>
      <c r="C235">
        <v>6.3000000000000003E-4</v>
      </c>
      <c r="D235">
        <v>0</v>
      </c>
      <c r="E235">
        <v>0</v>
      </c>
      <c r="F235">
        <v>-3.0000000000000001E-5</v>
      </c>
      <c r="G235">
        <v>3.0000000000000001E-5</v>
      </c>
      <c r="H235">
        <v>-3.0000000000000001E-5</v>
      </c>
      <c r="I235">
        <v>-8.0000000000000007E-5</v>
      </c>
      <c r="J235">
        <v>1.15E-3</v>
      </c>
      <c r="K235" t="s">
        <v>5</v>
      </c>
      <c r="L235">
        <f t="shared" si="61"/>
        <v>6.3000000000000003E-4</v>
      </c>
      <c r="M235">
        <f t="shared" si="63"/>
        <v>0</v>
      </c>
      <c r="N235">
        <f t="shared" si="64"/>
        <v>0</v>
      </c>
      <c r="O235">
        <f t="shared" si="65"/>
        <v>0</v>
      </c>
      <c r="P235">
        <f t="shared" si="66"/>
        <v>3.0000000000000001E-5</v>
      </c>
      <c r="Q235">
        <f t="shared" si="67"/>
        <v>0</v>
      </c>
      <c r="R235">
        <f t="shared" si="68"/>
        <v>0</v>
      </c>
      <c r="S235">
        <f t="shared" si="69"/>
        <v>1.15E-3</v>
      </c>
      <c r="U235">
        <f t="shared" si="62"/>
        <v>1.2597228609705869E-3</v>
      </c>
      <c r="V235">
        <f t="shared" si="54"/>
        <v>0</v>
      </c>
      <c r="W235">
        <f t="shared" si="55"/>
        <v>0</v>
      </c>
      <c r="X235">
        <f t="shared" si="56"/>
        <v>0</v>
      </c>
      <c r="Y235">
        <f t="shared" si="57"/>
        <v>2.3942537909018356E-3</v>
      </c>
      <c r="Z235">
        <f t="shared" si="58"/>
        <v>0</v>
      </c>
      <c r="AA235">
        <f t="shared" si="59"/>
        <v>0</v>
      </c>
      <c r="AB235">
        <f t="shared" si="60"/>
        <v>2.5230364194822295E-2</v>
      </c>
    </row>
    <row r="236" spans="1:28" x14ac:dyDescent="0.25">
      <c r="A236">
        <v>211</v>
      </c>
      <c r="B236" t="s">
        <v>243</v>
      </c>
      <c r="C236">
        <v>1.1E-4</v>
      </c>
      <c r="D236">
        <v>3.0000000000000001E-5</v>
      </c>
      <c r="E236">
        <v>3.0000000000000001E-5</v>
      </c>
      <c r="F236">
        <v>-3.0000000000000001E-5</v>
      </c>
      <c r="G236">
        <v>0</v>
      </c>
      <c r="H236">
        <v>-3.0000000000000001E-5</v>
      </c>
      <c r="I236">
        <v>-8.0000000000000007E-5</v>
      </c>
      <c r="J236">
        <v>2.2000000000000001E-4</v>
      </c>
      <c r="K236" t="s">
        <v>5</v>
      </c>
      <c r="L236">
        <f t="shared" si="61"/>
        <v>1.1E-4</v>
      </c>
      <c r="M236">
        <f t="shared" si="63"/>
        <v>3.0000000000000001E-5</v>
      </c>
      <c r="N236">
        <f t="shared" si="64"/>
        <v>3.0000000000000001E-5</v>
      </c>
      <c r="O236">
        <f t="shared" si="65"/>
        <v>0</v>
      </c>
      <c r="P236">
        <f t="shared" si="66"/>
        <v>0</v>
      </c>
      <c r="Q236">
        <f t="shared" si="67"/>
        <v>0</v>
      </c>
      <c r="R236">
        <f t="shared" si="68"/>
        <v>0</v>
      </c>
      <c r="S236">
        <f t="shared" si="69"/>
        <v>2.2000000000000001E-4</v>
      </c>
      <c r="U236">
        <f t="shared" si="62"/>
        <v>2.1995161064565803E-4</v>
      </c>
      <c r="V236">
        <f t="shared" si="54"/>
        <v>4.6061015491854922E-5</v>
      </c>
      <c r="W236">
        <f t="shared" si="55"/>
        <v>4.2372881355932229E-3</v>
      </c>
      <c r="X236">
        <f t="shared" si="56"/>
        <v>0</v>
      </c>
      <c r="Y236">
        <f t="shared" si="57"/>
        <v>0</v>
      </c>
      <c r="Z236">
        <f t="shared" si="58"/>
        <v>0</v>
      </c>
      <c r="AA236">
        <f t="shared" si="59"/>
        <v>0</v>
      </c>
      <c r="AB236">
        <f t="shared" si="60"/>
        <v>4.8266783677051355E-3</v>
      </c>
    </row>
    <row r="237" spans="1:28" x14ac:dyDescent="0.25">
      <c r="A237">
        <v>212</v>
      </c>
      <c r="B237" t="s">
        <v>244</v>
      </c>
      <c r="C237">
        <v>-1.17E-3</v>
      </c>
      <c r="D237">
        <v>-1.3999999999999999E-4</v>
      </c>
      <c r="E237">
        <v>-8.0000000000000007E-5</v>
      </c>
      <c r="F237">
        <v>-8.0000000000000007E-5</v>
      </c>
      <c r="G237">
        <v>-8.0000000000000007E-5</v>
      </c>
      <c r="H237">
        <v>-3.8000000000000002E-4</v>
      </c>
      <c r="I237">
        <v>-4.0999999999999999E-4</v>
      </c>
      <c r="J237">
        <v>-8.0000000000000007E-5</v>
      </c>
      <c r="K237" t="s">
        <v>5</v>
      </c>
      <c r="L237">
        <f t="shared" si="61"/>
        <v>0</v>
      </c>
      <c r="M237">
        <f t="shared" si="63"/>
        <v>0</v>
      </c>
      <c r="N237">
        <f t="shared" si="64"/>
        <v>0</v>
      </c>
      <c r="O237">
        <f t="shared" si="65"/>
        <v>0</v>
      </c>
      <c r="P237">
        <f t="shared" si="66"/>
        <v>0</v>
      </c>
      <c r="Q237">
        <f t="shared" si="67"/>
        <v>0</v>
      </c>
      <c r="R237">
        <f t="shared" si="68"/>
        <v>0</v>
      </c>
      <c r="S237">
        <f t="shared" si="69"/>
        <v>0</v>
      </c>
      <c r="U237">
        <f t="shared" si="62"/>
        <v>0</v>
      </c>
      <c r="V237">
        <f t="shared" si="54"/>
        <v>0</v>
      </c>
      <c r="W237">
        <f t="shared" si="55"/>
        <v>0</v>
      </c>
      <c r="X237">
        <f t="shared" si="56"/>
        <v>0</v>
      </c>
      <c r="Y237">
        <f t="shared" si="57"/>
        <v>0</v>
      </c>
      <c r="Z237">
        <f t="shared" si="58"/>
        <v>0</v>
      </c>
      <c r="AA237">
        <f t="shared" si="59"/>
        <v>0</v>
      </c>
      <c r="AB237">
        <f t="shared" si="60"/>
        <v>0</v>
      </c>
    </row>
    <row r="238" spans="1:28" x14ac:dyDescent="0.25">
      <c r="A238">
        <v>213</v>
      </c>
      <c r="B238" t="s">
        <v>245</v>
      </c>
      <c r="C238">
        <v>-7.9000000000000001E-4</v>
      </c>
      <c r="D238">
        <v>-5.0000000000000002E-5</v>
      </c>
      <c r="E238">
        <v>-5.0000000000000002E-5</v>
      </c>
      <c r="F238">
        <v>-6.0000000000000002E-5</v>
      </c>
      <c r="G238">
        <v>-8.0000000000000007E-5</v>
      </c>
      <c r="H238">
        <v>-1.9000000000000001E-4</v>
      </c>
      <c r="I238">
        <v>-2.2000000000000001E-4</v>
      </c>
      <c r="J238">
        <v>2.2100000000000002E-3</v>
      </c>
      <c r="K238" t="s">
        <v>5</v>
      </c>
      <c r="L238">
        <f t="shared" si="61"/>
        <v>0</v>
      </c>
      <c r="M238">
        <f t="shared" si="63"/>
        <v>0</v>
      </c>
      <c r="N238">
        <f t="shared" si="64"/>
        <v>0</v>
      </c>
      <c r="O238">
        <f t="shared" si="65"/>
        <v>0</v>
      </c>
      <c r="P238">
        <f t="shared" si="66"/>
        <v>0</v>
      </c>
      <c r="Q238">
        <f t="shared" si="67"/>
        <v>0</v>
      </c>
      <c r="R238">
        <f t="shared" si="68"/>
        <v>0</v>
      </c>
      <c r="S238">
        <f t="shared" si="69"/>
        <v>2.2100000000000002E-3</v>
      </c>
      <c r="U238">
        <f t="shared" si="62"/>
        <v>0</v>
      </c>
      <c r="V238">
        <f t="shared" si="54"/>
        <v>0</v>
      </c>
      <c r="W238">
        <f t="shared" si="55"/>
        <v>0</v>
      </c>
      <c r="X238">
        <f t="shared" si="56"/>
        <v>0</v>
      </c>
      <c r="Y238">
        <f t="shared" si="57"/>
        <v>0</v>
      </c>
      <c r="Z238">
        <f t="shared" si="58"/>
        <v>0</v>
      </c>
      <c r="AA238">
        <f t="shared" si="59"/>
        <v>0</v>
      </c>
      <c r="AB238">
        <f t="shared" si="60"/>
        <v>4.8486178148310681E-2</v>
      </c>
    </row>
    <row r="239" spans="1:28" x14ac:dyDescent="0.25">
      <c r="A239">
        <v>214</v>
      </c>
      <c r="B239" t="s">
        <v>246</v>
      </c>
      <c r="C239">
        <v>6.3000000000000003E-4</v>
      </c>
      <c r="D239">
        <v>3.0000000000000001E-5</v>
      </c>
      <c r="E239">
        <v>-5.0000000000000002E-5</v>
      </c>
      <c r="F239">
        <v>0</v>
      </c>
      <c r="G239">
        <v>1.6000000000000001E-4</v>
      </c>
      <c r="H239">
        <v>1.3999999999999999E-4</v>
      </c>
      <c r="I239">
        <v>2.5000000000000001E-4</v>
      </c>
      <c r="J239">
        <v>5.5399999999999998E-3</v>
      </c>
      <c r="K239" t="s">
        <v>5</v>
      </c>
      <c r="L239">
        <f t="shared" si="61"/>
        <v>6.3000000000000003E-4</v>
      </c>
      <c r="M239">
        <f t="shared" si="63"/>
        <v>3.0000000000000001E-5</v>
      </c>
      <c r="N239">
        <f t="shared" si="64"/>
        <v>0</v>
      </c>
      <c r="O239">
        <f t="shared" si="65"/>
        <v>0</v>
      </c>
      <c r="P239">
        <f t="shared" si="66"/>
        <v>1.6000000000000001E-4</v>
      </c>
      <c r="Q239">
        <f t="shared" si="67"/>
        <v>1.3999999999999999E-4</v>
      </c>
      <c r="R239">
        <f t="shared" si="68"/>
        <v>2.5000000000000001E-4</v>
      </c>
      <c r="S239">
        <f t="shared" si="69"/>
        <v>5.5399999999999998E-3</v>
      </c>
      <c r="U239">
        <f t="shared" si="62"/>
        <v>1.2597228609705869E-3</v>
      </c>
      <c r="V239">
        <f t="shared" si="54"/>
        <v>4.6061015491854922E-5</v>
      </c>
      <c r="W239">
        <f t="shared" si="55"/>
        <v>0</v>
      </c>
      <c r="X239">
        <f t="shared" si="56"/>
        <v>0</v>
      </c>
      <c r="Y239">
        <f t="shared" si="57"/>
        <v>1.2769353551476459E-2</v>
      </c>
      <c r="Z239">
        <f t="shared" si="58"/>
        <v>4.2708968883465523E-3</v>
      </c>
      <c r="AA239">
        <f t="shared" si="59"/>
        <v>5.1440329218107005E-3</v>
      </c>
      <c r="AB239">
        <f t="shared" si="60"/>
        <v>0.12154453707766567</v>
      </c>
    </row>
    <row r="240" spans="1:28" x14ac:dyDescent="0.25">
      <c r="A240">
        <v>215</v>
      </c>
      <c r="B240" t="s">
        <v>247</v>
      </c>
      <c r="C240">
        <v>2.5000000000000001E-4</v>
      </c>
      <c r="D240">
        <v>0</v>
      </c>
      <c r="E240">
        <v>-5.0000000000000002E-5</v>
      </c>
      <c r="F240">
        <v>0</v>
      </c>
      <c r="G240">
        <v>5.0000000000000002E-5</v>
      </c>
      <c r="H240">
        <v>0</v>
      </c>
      <c r="I240">
        <v>3.0000000000000001E-5</v>
      </c>
      <c r="J240">
        <v>5.6999999999999998E-4</v>
      </c>
      <c r="K240" t="s">
        <v>5</v>
      </c>
      <c r="L240">
        <f t="shared" si="61"/>
        <v>2.5000000000000001E-4</v>
      </c>
      <c r="M240">
        <f t="shared" si="63"/>
        <v>0</v>
      </c>
      <c r="N240">
        <f t="shared" si="64"/>
        <v>0</v>
      </c>
      <c r="O240">
        <f t="shared" si="65"/>
        <v>0</v>
      </c>
      <c r="P240">
        <f t="shared" si="66"/>
        <v>5.0000000000000002E-5</v>
      </c>
      <c r="Q240">
        <f t="shared" si="67"/>
        <v>0</v>
      </c>
      <c r="R240">
        <f t="shared" si="68"/>
        <v>3.0000000000000001E-5</v>
      </c>
      <c r="S240">
        <f t="shared" si="69"/>
        <v>5.6999999999999998E-4</v>
      </c>
      <c r="U240">
        <f t="shared" si="62"/>
        <v>4.9989002419467731E-4</v>
      </c>
      <c r="V240">
        <f t="shared" si="54"/>
        <v>0</v>
      </c>
      <c r="W240">
        <f t="shared" si="55"/>
        <v>0</v>
      </c>
      <c r="X240">
        <f t="shared" si="56"/>
        <v>0</v>
      </c>
      <c r="Y240">
        <f t="shared" si="57"/>
        <v>3.9904229848363934E-3</v>
      </c>
      <c r="Z240">
        <f t="shared" si="58"/>
        <v>0</v>
      </c>
      <c r="AA240">
        <f t="shared" si="59"/>
        <v>6.1728395061728405E-4</v>
      </c>
      <c r="AB240">
        <f t="shared" si="60"/>
        <v>1.2505484861781485E-2</v>
      </c>
    </row>
    <row r="241" spans="1:28" x14ac:dyDescent="0.25">
      <c r="A241">
        <v>216</v>
      </c>
      <c r="B241" t="s">
        <v>248</v>
      </c>
      <c r="C241">
        <v>2.9999999999999997E-4</v>
      </c>
      <c r="D241">
        <v>0</v>
      </c>
      <c r="E241">
        <v>0</v>
      </c>
      <c r="F241">
        <v>0</v>
      </c>
      <c r="G241">
        <v>8.0000000000000007E-5</v>
      </c>
      <c r="H241">
        <v>1.3999999999999999E-4</v>
      </c>
      <c r="I241">
        <v>8.0000000000000007E-5</v>
      </c>
      <c r="J241">
        <v>2.9999999999999997E-4</v>
      </c>
      <c r="K241" t="s">
        <v>5</v>
      </c>
      <c r="L241">
        <f t="shared" si="61"/>
        <v>2.9999999999999997E-4</v>
      </c>
      <c r="M241">
        <f t="shared" si="63"/>
        <v>0</v>
      </c>
      <c r="N241">
        <f t="shared" si="64"/>
        <v>0</v>
      </c>
      <c r="O241">
        <f t="shared" si="65"/>
        <v>0</v>
      </c>
      <c r="P241">
        <f t="shared" si="66"/>
        <v>8.0000000000000007E-5</v>
      </c>
      <c r="Q241">
        <f t="shared" si="67"/>
        <v>1.3999999999999999E-4</v>
      </c>
      <c r="R241">
        <f t="shared" si="68"/>
        <v>8.0000000000000007E-5</v>
      </c>
      <c r="S241">
        <f t="shared" si="69"/>
        <v>2.9999999999999997E-4</v>
      </c>
      <c r="U241">
        <f t="shared" si="62"/>
        <v>5.9986802903361279E-4</v>
      </c>
      <c r="V241">
        <f t="shared" si="54"/>
        <v>0</v>
      </c>
      <c r="W241">
        <f t="shared" si="55"/>
        <v>0</v>
      </c>
      <c r="X241">
        <f t="shared" si="56"/>
        <v>0</v>
      </c>
      <c r="Y241">
        <f t="shared" si="57"/>
        <v>6.3846767757382294E-3</v>
      </c>
      <c r="Z241">
        <f t="shared" si="58"/>
        <v>4.2708968883465523E-3</v>
      </c>
      <c r="AA241">
        <f t="shared" si="59"/>
        <v>1.6460905349794243E-3</v>
      </c>
      <c r="AB241">
        <f t="shared" si="60"/>
        <v>6.5818341377797294E-3</v>
      </c>
    </row>
    <row r="242" spans="1:28" x14ac:dyDescent="0.25">
      <c r="A242">
        <v>217</v>
      </c>
      <c r="B242" t="s">
        <v>249</v>
      </c>
      <c r="C242">
        <v>-2.2000000000000001E-4</v>
      </c>
      <c r="D242">
        <v>-6.0000000000000002E-5</v>
      </c>
      <c r="E242">
        <v>-5.0000000000000002E-5</v>
      </c>
      <c r="F242">
        <v>-3.0000000000000001E-5</v>
      </c>
      <c r="G242">
        <v>3.0000000000000001E-5</v>
      </c>
      <c r="H242">
        <v>-6.0000000000000002E-5</v>
      </c>
      <c r="I242">
        <v>-8.0000000000000007E-5</v>
      </c>
      <c r="J242">
        <v>6.0000000000000002E-5</v>
      </c>
      <c r="K242" t="s">
        <v>5</v>
      </c>
      <c r="L242">
        <f t="shared" si="61"/>
        <v>0</v>
      </c>
      <c r="M242">
        <f t="shared" si="63"/>
        <v>0</v>
      </c>
      <c r="N242">
        <f t="shared" si="64"/>
        <v>0</v>
      </c>
      <c r="O242">
        <f t="shared" si="65"/>
        <v>0</v>
      </c>
      <c r="P242">
        <f t="shared" si="66"/>
        <v>3.0000000000000001E-5</v>
      </c>
      <c r="Q242">
        <f t="shared" si="67"/>
        <v>0</v>
      </c>
      <c r="R242">
        <f t="shared" si="68"/>
        <v>0</v>
      </c>
      <c r="S242">
        <f t="shared" si="69"/>
        <v>6.0000000000000002E-5</v>
      </c>
      <c r="U242">
        <f t="shared" si="62"/>
        <v>0</v>
      </c>
      <c r="V242">
        <f t="shared" si="54"/>
        <v>0</v>
      </c>
      <c r="W242">
        <f t="shared" si="55"/>
        <v>0</v>
      </c>
      <c r="X242">
        <f t="shared" si="56"/>
        <v>0</v>
      </c>
      <c r="Y242">
        <f t="shared" si="57"/>
        <v>2.3942537909018356E-3</v>
      </c>
      <c r="Z242">
        <f t="shared" si="58"/>
        <v>0</v>
      </c>
      <c r="AA242">
        <f t="shared" si="59"/>
        <v>0</v>
      </c>
      <c r="AB242">
        <f t="shared" si="60"/>
        <v>1.3163668275559459E-3</v>
      </c>
    </row>
    <row r="243" spans="1:28" x14ac:dyDescent="0.25">
      <c r="A243">
        <v>218</v>
      </c>
      <c r="B243" t="s">
        <v>250</v>
      </c>
      <c r="C243">
        <v>9.7999999999999997E-4</v>
      </c>
      <c r="D243">
        <v>1.1E-4</v>
      </c>
      <c r="E243">
        <v>0</v>
      </c>
      <c r="F243">
        <v>8.0000000000000007E-5</v>
      </c>
      <c r="G243">
        <v>1.3999999999999999E-4</v>
      </c>
      <c r="H243">
        <v>2.7E-4</v>
      </c>
      <c r="I243">
        <v>3.3E-4</v>
      </c>
      <c r="J243">
        <v>8.0000000000000007E-5</v>
      </c>
      <c r="K243" t="s">
        <v>5</v>
      </c>
      <c r="L243">
        <f t="shared" si="61"/>
        <v>9.7999999999999997E-4</v>
      </c>
      <c r="M243">
        <f t="shared" si="63"/>
        <v>1.1E-4</v>
      </c>
      <c r="N243">
        <f t="shared" si="64"/>
        <v>0</v>
      </c>
      <c r="O243">
        <f t="shared" si="65"/>
        <v>8.0000000000000007E-5</v>
      </c>
      <c r="P243">
        <f t="shared" si="66"/>
        <v>1.3999999999999999E-4</v>
      </c>
      <c r="Q243">
        <f t="shared" si="67"/>
        <v>2.7E-4</v>
      </c>
      <c r="R243">
        <f t="shared" si="68"/>
        <v>3.3E-4</v>
      </c>
      <c r="S243">
        <f t="shared" si="69"/>
        <v>8.0000000000000007E-5</v>
      </c>
      <c r="U243">
        <f t="shared" si="62"/>
        <v>1.959568894843135E-3</v>
      </c>
      <c r="V243">
        <f t="shared" si="54"/>
        <v>1.6889039013680138E-4</v>
      </c>
      <c r="W243">
        <f t="shared" si="55"/>
        <v>0</v>
      </c>
      <c r="X243">
        <f t="shared" si="56"/>
        <v>9.3896713615023511E-3</v>
      </c>
      <c r="Y243">
        <f t="shared" si="57"/>
        <v>1.11731843575419E-2</v>
      </c>
      <c r="Z243">
        <f t="shared" si="58"/>
        <v>8.2367297132397797E-3</v>
      </c>
      <c r="AA243">
        <f t="shared" si="59"/>
        <v>6.7901234567901252E-3</v>
      </c>
      <c r="AB243">
        <f t="shared" si="60"/>
        <v>1.7551557700745948E-3</v>
      </c>
    </row>
    <row r="244" spans="1:28" x14ac:dyDescent="0.25">
      <c r="A244">
        <v>219</v>
      </c>
      <c r="B244" t="s">
        <v>251</v>
      </c>
      <c r="C244">
        <v>-5.9999999999999995E-4</v>
      </c>
      <c r="D244">
        <v>-3.0000000000000001E-5</v>
      </c>
      <c r="E244">
        <v>-8.0000000000000007E-5</v>
      </c>
      <c r="F244">
        <v>-3.0000000000000001E-5</v>
      </c>
      <c r="G244">
        <v>-8.0000000000000007E-5</v>
      </c>
      <c r="H244">
        <v>-2.2000000000000001E-4</v>
      </c>
      <c r="I244">
        <v>-2.5000000000000001E-4</v>
      </c>
      <c r="J244">
        <v>-8.0000000000000007E-5</v>
      </c>
      <c r="K244" t="s">
        <v>5</v>
      </c>
      <c r="L244">
        <f t="shared" si="61"/>
        <v>0</v>
      </c>
      <c r="M244">
        <f t="shared" si="63"/>
        <v>0</v>
      </c>
      <c r="N244">
        <f t="shared" si="64"/>
        <v>0</v>
      </c>
      <c r="O244">
        <f t="shared" si="65"/>
        <v>0</v>
      </c>
      <c r="P244">
        <f t="shared" si="66"/>
        <v>0</v>
      </c>
      <c r="Q244">
        <f t="shared" si="67"/>
        <v>0</v>
      </c>
      <c r="R244">
        <f t="shared" si="68"/>
        <v>0</v>
      </c>
      <c r="S244">
        <f t="shared" si="69"/>
        <v>0</v>
      </c>
      <c r="U244">
        <f t="shared" si="62"/>
        <v>0</v>
      </c>
      <c r="V244">
        <f t="shared" si="54"/>
        <v>0</v>
      </c>
      <c r="W244">
        <f t="shared" si="55"/>
        <v>0</v>
      </c>
      <c r="X244">
        <f t="shared" si="56"/>
        <v>0</v>
      </c>
      <c r="Y244">
        <f t="shared" si="57"/>
        <v>0</v>
      </c>
      <c r="Z244">
        <f t="shared" si="58"/>
        <v>0</v>
      </c>
      <c r="AA244">
        <f t="shared" si="59"/>
        <v>0</v>
      </c>
      <c r="AB244">
        <f t="shared" si="60"/>
        <v>0</v>
      </c>
    </row>
    <row r="245" spans="1:28" x14ac:dyDescent="0.25">
      <c r="A245">
        <v>220</v>
      </c>
      <c r="B245" t="s">
        <v>252</v>
      </c>
      <c r="C245">
        <v>-1.2800000000000001E-3</v>
      </c>
      <c r="D245">
        <v>-1.3999999999999999E-4</v>
      </c>
      <c r="E245">
        <v>-6.0000000000000002E-5</v>
      </c>
      <c r="F245">
        <v>-8.0000000000000007E-5</v>
      </c>
      <c r="G245">
        <v>-1.1E-4</v>
      </c>
      <c r="H245">
        <v>-2.9999999999999997E-4</v>
      </c>
      <c r="I245">
        <v>-4.4000000000000002E-4</v>
      </c>
      <c r="J245">
        <v>-1.1E-4</v>
      </c>
      <c r="K245" t="s">
        <v>5</v>
      </c>
      <c r="L245">
        <f t="shared" si="61"/>
        <v>0</v>
      </c>
      <c r="M245">
        <f t="shared" si="63"/>
        <v>0</v>
      </c>
      <c r="N245">
        <f t="shared" si="64"/>
        <v>0</v>
      </c>
      <c r="O245">
        <f t="shared" si="65"/>
        <v>0</v>
      </c>
      <c r="P245">
        <f t="shared" si="66"/>
        <v>0</v>
      </c>
      <c r="Q245">
        <f t="shared" si="67"/>
        <v>0</v>
      </c>
      <c r="R245">
        <f t="shared" si="68"/>
        <v>0</v>
      </c>
      <c r="S245">
        <f t="shared" si="69"/>
        <v>0</v>
      </c>
      <c r="U245">
        <f t="shared" si="62"/>
        <v>0</v>
      </c>
      <c r="V245">
        <f t="shared" si="54"/>
        <v>0</v>
      </c>
      <c r="W245">
        <f t="shared" si="55"/>
        <v>0</v>
      </c>
      <c r="X245">
        <f t="shared" si="56"/>
        <v>0</v>
      </c>
      <c r="Y245">
        <f t="shared" si="57"/>
        <v>0</v>
      </c>
      <c r="Z245">
        <f t="shared" si="58"/>
        <v>0</v>
      </c>
      <c r="AA245">
        <f t="shared" si="59"/>
        <v>0</v>
      </c>
      <c r="AB245">
        <f t="shared" si="60"/>
        <v>0</v>
      </c>
    </row>
    <row r="246" spans="1:28" x14ac:dyDescent="0.25">
      <c r="A246">
        <v>221</v>
      </c>
      <c r="B246" t="s">
        <v>253</v>
      </c>
      <c r="C246">
        <v>-4.0999999999999999E-4</v>
      </c>
      <c r="D246">
        <v>-8.0000000000000007E-5</v>
      </c>
      <c r="E246">
        <v>-6.0000000000000002E-5</v>
      </c>
      <c r="F246">
        <v>-3.0000000000000001E-5</v>
      </c>
      <c r="G246">
        <v>-5.0000000000000002E-5</v>
      </c>
      <c r="H246">
        <v>-1.3999999999999999E-4</v>
      </c>
      <c r="I246">
        <v>-1.6000000000000001E-4</v>
      </c>
      <c r="J246">
        <v>-8.0000000000000007E-5</v>
      </c>
      <c r="K246" t="s">
        <v>5</v>
      </c>
      <c r="L246">
        <f t="shared" si="61"/>
        <v>0</v>
      </c>
      <c r="M246">
        <f t="shared" si="63"/>
        <v>0</v>
      </c>
      <c r="N246">
        <f t="shared" si="64"/>
        <v>0</v>
      </c>
      <c r="O246">
        <f t="shared" si="65"/>
        <v>0</v>
      </c>
      <c r="P246">
        <f t="shared" si="66"/>
        <v>0</v>
      </c>
      <c r="Q246">
        <f t="shared" si="67"/>
        <v>0</v>
      </c>
      <c r="R246">
        <f t="shared" si="68"/>
        <v>0</v>
      </c>
      <c r="S246">
        <f t="shared" si="69"/>
        <v>0</v>
      </c>
      <c r="U246">
        <f t="shared" si="62"/>
        <v>0</v>
      </c>
      <c r="V246">
        <f t="shared" si="54"/>
        <v>0</v>
      </c>
      <c r="W246">
        <f t="shared" si="55"/>
        <v>0</v>
      </c>
      <c r="X246">
        <f t="shared" si="56"/>
        <v>0</v>
      </c>
      <c r="Y246">
        <f t="shared" si="57"/>
        <v>0</v>
      </c>
      <c r="Z246">
        <f t="shared" si="58"/>
        <v>0</v>
      </c>
      <c r="AA246">
        <f t="shared" si="59"/>
        <v>0</v>
      </c>
      <c r="AB246">
        <f t="shared" si="60"/>
        <v>0</v>
      </c>
    </row>
    <row r="247" spans="1:28" x14ac:dyDescent="0.25">
      <c r="A247">
        <v>222</v>
      </c>
      <c r="B247" t="s">
        <v>254</v>
      </c>
      <c r="C247">
        <v>-7.3999999999999999E-4</v>
      </c>
      <c r="D247">
        <v>-8.0000000000000007E-5</v>
      </c>
      <c r="E247">
        <v>0</v>
      </c>
      <c r="F247">
        <v>-6.0000000000000002E-5</v>
      </c>
      <c r="G247">
        <v>-1.1E-4</v>
      </c>
      <c r="H247">
        <v>-1.6000000000000001E-4</v>
      </c>
      <c r="I247">
        <v>-2.7E-4</v>
      </c>
      <c r="J247">
        <v>-8.0000000000000007E-5</v>
      </c>
      <c r="K247" t="s">
        <v>5</v>
      </c>
      <c r="L247">
        <f t="shared" si="61"/>
        <v>0</v>
      </c>
      <c r="M247">
        <f t="shared" si="63"/>
        <v>0</v>
      </c>
      <c r="N247">
        <f t="shared" si="64"/>
        <v>0</v>
      </c>
      <c r="O247">
        <f t="shared" si="65"/>
        <v>0</v>
      </c>
      <c r="P247">
        <f t="shared" si="66"/>
        <v>0</v>
      </c>
      <c r="Q247">
        <f t="shared" si="67"/>
        <v>0</v>
      </c>
      <c r="R247">
        <f t="shared" si="68"/>
        <v>0</v>
      </c>
      <c r="S247">
        <f t="shared" si="69"/>
        <v>0</v>
      </c>
      <c r="U247">
        <f t="shared" si="62"/>
        <v>0</v>
      </c>
      <c r="V247">
        <f t="shared" si="54"/>
        <v>0</v>
      </c>
      <c r="W247">
        <f t="shared" si="55"/>
        <v>0</v>
      </c>
      <c r="X247">
        <f t="shared" si="56"/>
        <v>0</v>
      </c>
      <c r="Y247">
        <f t="shared" si="57"/>
        <v>0</v>
      </c>
      <c r="Z247">
        <f t="shared" si="58"/>
        <v>0</v>
      </c>
      <c r="AA247">
        <f t="shared" si="59"/>
        <v>0</v>
      </c>
      <c r="AB247">
        <f t="shared" si="60"/>
        <v>0</v>
      </c>
    </row>
    <row r="248" spans="1:28" x14ac:dyDescent="0.25">
      <c r="A248">
        <v>223</v>
      </c>
      <c r="B248" t="s">
        <v>255</v>
      </c>
      <c r="C248">
        <v>-4.6000000000000001E-4</v>
      </c>
      <c r="D248">
        <v>-8.0000000000000007E-5</v>
      </c>
      <c r="E248">
        <v>-8.0000000000000007E-5</v>
      </c>
      <c r="F248">
        <v>-6.0000000000000002E-5</v>
      </c>
      <c r="G248">
        <v>0</v>
      </c>
      <c r="H248">
        <v>-1.1E-4</v>
      </c>
      <c r="I248">
        <v>-1.6000000000000001E-4</v>
      </c>
      <c r="J248">
        <v>-5.0000000000000002E-5</v>
      </c>
      <c r="K248" t="s">
        <v>5</v>
      </c>
      <c r="L248">
        <f t="shared" si="61"/>
        <v>0</v>
      </c>
      <c r="M248">
        <f t="shared" si="63"/>
        <v>0</v>
      </c>
      <c r="N248">
        <f t="shared" si="64"/>
        <v>0</v>
      </c>
      <c r="O248">
        <f t="shared" si="65"/>
        <v>0</v>
      </c>
      <c r="P248">
        <f t="shared" si="66"/>
        <v>0</v>
      </c>
      <c r="Q248">
        <f t="shared" si="67"/>
        <v>0</v>
      </c>
      <c r="R248">
        <f t="shared" si="68"/>
        <v>0</v>
      </c>
      <c r="S248">
        <f t="shared" si="69"/>
        <v>0</v>
      </c>
      <c r="U248">
        <f t="shared" si="62"/>
        <v>0</v>
      </c>
      <c r="V248">
        <f t="shared" si="54"/>
        <v>0</v>
      </c>
      <c r="W248">
        <f t="shared" si="55"/>
        <v>0</v>
      </c>
      <c r="X248">
        <f t="shared" si="56"/>
        <v>0</v>
      </c>
      <c r="Y248">
        <f t="shared" si="57"/>
        <v>0</v>
      </c>
      <c r="Z248">
        <f t="shared" si="58"/>
        <v>0</v>
      </c>
      <c r="AA248">
        <f t="shared" si="59"/>
        <v>0</v>
      </c>
      <c r="AB248">
        <f t="shared" si="60"/>
        <v>0</v>
      </c>
    </row>
    <row r="249" spans="1:28" x14ac:dyDescent="0.25">
      <c r="A249">
        <v>224</v>
      </c>
      <c r="B249" t="s">
        <v>256</v>
      </c>
      <c r="C249">
        <v>2.2000000000000001E-4</v>
      </c>
      <c r="D249">
        <v>3.0000000000000001E-5</v>
      </c>
      <c r="E249">
        <v>3.0000000000000001E-5</v>
      </c>
      <c r="F249">
        <v>0</v>
      </c>
      <c r="G249">
        <v>3.0000000000000001E-5</v>
      </c>
      <c r="H249">
        <v>1.1E-4</v>
      </c>
      <c r="I249">
        <v>8.0000000000000007E-5</v>
      </c>
      <c r="J249">
        <v>0</v>
      </c>
      <c r="K249" t="s">
        <v>5</v>
      </c>
      <c r="L249">
        <f t="shared" si="61"/>
        <v>2.2000000000000001E-4</v>
      </c>
      <c r="M249">
        <f t="shared" si="63"/>
        <v>3.0000000000000001E-5</v>
      </c>
      <c r="N249">
        <f t="shared" si="64"/>
        <v>3.0000000000000001E-5</v>
      </c>
      <c r="O249">
        <f t="shared" si="65"/>
        <v>0</v>
      </c>
      <c r="P249">
        <f t="shared" si="66"/>
        <v>3.0000000000000001E-5</v>
      </c>
      <c r="Q249">
        <f t="shared" si="67"/>
        <v>1.1E-4</v>
      </c>
      <c r="R249">
        <f t="shared" si="68"/>
        <v>8.0000000000000007E-5</v>
      </c>
      <c r="S249">
        <f t="shared" si="69"/>
        <v>0</v>
      </c>
      <c r="U249">
        <f t="shared" si="62"/>
        <v>4.3990322129131606E-4</v>
      </c>
      <c r="V249">
        <f t="shared" si="54"/>
        <v>4.6061015491854922E-5</v>
      </c>
      <c r="W249">
        <f t="shared" si="55"/>
        <v>4.2372881355932229E-3</v>
      </c>
      <c r="X249">
        <f t="shared" si="56"/>
        <v>0</v>
      </c>
      <c r="Y249">
        <f t="shared" si="57"/>
        <v>2.3942537909018356E-3</v>
      </c>
      <c r="Z249">
        <f t="shared" si="58"/>
        <v>3.3557046979865771E-3</v>
      </c>
      <c r="AA249">
        <f t="shared" si="59"/>
        <v>1.6460905349794243E-3</v>
      </c>
      <c r="AB249">
        <f t="shared" si="60"/>
        <v>0</v>
      </c>
    </row>
    <row r="250" spans="1:28" x14ac:dyDescent="0.25">
      <c r="A250">
        <v>225</v>
      </c>
      <c r="B250" t="s">
        <v>257</v>
      </c>
      <c r="C250">
        <v>-1.01E-3</v>
      </c>
      <c r="D250">
        <v>-1.1E-4</v>
      </c>
      <c r="E250">
        <v>-8.0000000000000007E-5</v>
      </c>
      <c r="F250">
        <v>-5.0000000000000002E-5</v>
      </c>
      <c r="G250">
        <v>-1.1E-4</v>
      </c>
      <c r="H250">
        <v>-2.9999999999999997E-4</v>
      </c>
      <c r="I250">
        <v>-3.3E-4</v>
      </c>
      <c r="J250">
        <v>-1.1E-4</v>
      </c>
      <c r="K250" t="s">
        <v>5</v>
      </c>
      <c r="L250">
        <f t="shared" si="61"/>
        <v>0</v>
      </c>
      <c r="M250">
        <f t="shared" si="63"/>
        <v>0</v>
      </c>
      <c r="N250">
        <f t="shared" si="64"/>
        <v>0</v>
      </c>
      <c r="O250">
        <f t="shared" si="65"/>
        <v>0</v>
      </c>
      <c r="P250">
        <f t="shared" si="66"/>
        <v>0</v>
      </c>
      <c r="Q250">
        <f t="shared" si="67"/>
        <v>0</v>
      </c>
      <c r="R250">
        <f t="shared" si="68"/>
        <v>0</v>
      </c>
      <c r="S250">
        <f t="shared" si="69"/>
        <v>0</v>
      </c>
      <c r="U250">
        <f t="shared" si="62"/>
        <v>0</v>
      </c>
      <c r="V250">
        <f t="shared" si="54"/>
        <v>0</v>
      </c>
      <c r="W250">
        <f t="shared" si="55"/>
        <v>0</v>
      </c>
      <c r="X250">
        <f t="shared" si="56"/>
        <v>0</v>
      </c>
      <c r="Y250">
        <f t="shared" si="57"/>
        <v>0</v>
      </c>
      <c r="Z250">
        <f t="shared" si="58"/>
        <v>0</v>
      </c>
      <c r="AA250">
        <f t="shared" si="59"/>
        <v>0</v>
      </c>
      <c r="AB250">
        <f t="shared" si="60"/>
        <v>0</v>
      </c>
    </row>
    <row r="251" spans="1:28" x14ac:dyDescent="0.25">
      <c r="A251">
        <v>226</v>
      </c>
      <c r="B251" t="s">
        <v>258</v>
      </c>
      <c r="C251">
        <v>3.0000000000000001E-5</v>
      </c>
      <c r="D251">
        <v>3.0000000000000001E-5</v>
      </c>
      <c r="E251">
        <v>-3.0000000000000001E-5</v>
      </c>
      <c r="F251">
        <v>0</v>
      </c>
      <c r="G251">
        <v>0</v>
      </c>
      <c r="H251">
        <v>-5.0000000000000002E-5</v>
      </c>
      <c r="I251">
        <v>-3.0000000000000001E-5</v>
      </c>
      <c r="J251">
        <v>0</v>
      </c>
      <c r="K251" t="s">
        <v>5</v>
      </c>
      <c r="L251">
        <f t="shared" si="61"/>
        <v>3.0000000000000001E-5</v>
      </c>
      <c r="M251">
        <f t="shared" si="63"/>
        <v>3.0000000000000001E-5</v>
      </c>
      <c r="N251">
        <f t="shared" si="64"/>
        <v>0</v>
      </c>
      <c r="O251">
        <f t="shared" si="65"/>
        <v>0</v>
      </c>
      <c r="P251">
        <f t="shared" si="66"/>
        <v>0</v>
      </c>
      <c r="Q251">
        <f t="shared" si="67"/>
        <v>0</v>
      </c>
      <c r="R251">
        <f t="shared" si="68"/>
        <v>0</v>
      </c>
      <c r="S251">
        <f t="shared" si="69"/>
        <v>0</v>
      </c>
      <c r="U251">
        <f t="shared" si="62"/>
        <v>5.998680290336128E-5</v>
      </c>
      <c r="V251">
        <f t="shared" si="54"/>
        <v>4.6061015491854922E-5</v>
      </c>
      <c r="W251">
        <f t="shared" si="55"/>
        <v>0</v>
      </c>
      <c r="X251">
        <f t="shared" si="56"/>
        <v>0</v>
      </c>
      <c r="Y251">
        <f t="shared" si="57"/>
        <v>0</v>
      </c>
      <c r="Z251">
        <f t="shared" si="58"/>
        <v>0</v>
      </c>
      <c r="AA251">
        <f t="shared" si="59"/>
        <v>0</v>
      </c>
      <c r="AB251">
        <f t="shared" si="60"/>
        <v>0</v>
      </c>
    </row>
    <row r="252" spans="1:28" x14ac:dyDescent="0.25">
      <c r="A252">
        <v>227</v>
      </c>
      <c r="B252" t="s">
        <v>259</v>
      </c>
      <c r="C252">
        <v>4.0999999999999999E-4</v>
      </c>
      <c r="D252">
        <v>3.0000000000000001E-5</v>
      </c>
      <c r="E252">
        <v>0</v>
      </c>
      <c r="F252">
        <v>0</v>
      </c>
      <c r="G252">
        <v>3.0000000000000001E-5</v>
      </c>
      <c r="H252">
        <v>-3.0000000000000001E-5</v>
      </c>
      <c r="I252">
        <v>-3.0000000000000001E-5</v>
      </c>
      <c r="J252">
        <v>0</v>
      </c>
      <c r="K252" t="s">
        <v>5</v>
      </c>
      <c r="L252">
        <f t="shared" si="61"/>
        <v>4.0999999999999999E-4</v>
      </c>
      <c r="M252">
        <f t="shared" si="63"/>
        <v>3.0000000000000001E-5</v>
      </c>
      <c r="N252">
        <f t="shared" si="64"/>
        <v>0</v>
      </c>
      <c r="O252">
        <f t="shared" si="65"/>
        <v>0</v>
      </c>
      <c r="P252">
        <f t="shared" si="66"/>
        <v>3.0000000000000001E-5</v>
      </c>
      <c r="Q252">
        <f t="shared" si="67"/>
        <v>0</v>
      </c>
      <c r="R252">
        <f t="shared" si="68"/>
        <v>0</v>
      </c>
      <c r="S252">
        <f t="shared" si="69"/>
        <v>0</v>
      </c>
      <c r="U252">
        <f t="shared" si="62"/>
        <v>8.1981963967927077E-4</v>
      </c>
      <c r="V252">
        <f t="shared" si="54"/>
        <v>4.6061015491854922E-5</v>
      </c>
      <c r="W252">
        <f t="shared" si="55"/>
        <v>0</v>
      </c>
      <c r="X252">
        <f t="shared" si="56"/>
        <v>0</v>
      </c>
      <c r="Y252">
        <f t="shared" si="57"/>
        <v>2.3942537909018356E-3</v>
      </c>
      <c r="Z252">
        <f t="shared" si="58"/>
        <v>0</v>
      </c>
      <c r="AA252">
        <f t="shared" si="59"/>
        <v>0</v>
      </c>
      <c r="AB252">
        <f t="shared" si="60"/>
        <v>0</v>
      </c>
    </row>
    <row r="253" spans="1:28" x14ac:dyDescent="0.25">
      <c r="A253">
        <v>228</v>
      </c>
      <c r="B253" t="s">
        <v>260</v>
      </c>
      <c r="C253">
        <v>3.3E-4</v>
      </c>
      <c r="D253">
        <v>0</v>
      </c>
      <c r="E253">
        <v>-3.0000000000000001E-5</v>
      </c>
      <c r="F253">
        <v>0</v>
      </c>
      <c r="G253">
        <v>0</v>
      </c>
      <c r="H253">
        <v>0</v>
      </c>
      <c r="I253">
        <v>-6.0000000000000002E-5</v>
      </c>
      <c r="J253">
        <v>-3.0000000000000001E-5</v>
      </c>
      <c r="K253" t="s">
        <v>5</v>
      </c>
      <c r="L253">
        <f t="shared" si="61"/>
        <v>3.3E-4</v>
      </c>
      <c r="M253">
        <f t="shared" si="63"/>
        <v>0</v>
      </c>
      <c r="N253">
        <f t="shared" si="64"/>
        <v>0</v>
      </c>
      <c r="O253">
        <f t="shared" si="65"/>
        <v>0</v>
      </c>
      <c r="P253">
        <f t="shared" si="66"/>
        <v>0</v>
      </c>
      <c r="Q253">
        <f t="shared" si="67"/>
        <v>0</v>
      </c>
      <c r="R253">
        <f t="shared" si="68"/>
        <v>0</v>
      </c>
      <c r="S253">
        <f t="shared" si="69"/>
        <v>0</v>
      </c>
      <c r="U253">
        <f t="shared" si="62"/>
        <v>6.5985483193697404E-4</v>
      </c>
      <c r="V253">
        <f t="shared" si="54"/>
        <v>0</v>
      </c>
      <c r="W253">
        <f t="shared" si="55"/>
        <v>0</v>
      </c>
      <c r="X253">
        <f t="shared" si="56"/>
        <v>0</v>
      </c>
      <c r="Y253">
        <f t="shared" si="57"/>
        <v>0</v>
      </c>
      <c r="Z253">
        <f t="shared" si="58"/>
        <v>0</v>
      </c>
      <c r="AA253">
        <f t="shared" si="59"/>
        <v>0</v>
      </c>
      <c r="AB253">
        <f t="shared" si="60"/>
        <v>0</v>
      </c>
    </row>
    <row r="254" spans="1:28" x14ac:dyDescent="0.25">
      <c r="A254">
        <v>229</v>
      </c>
      <c r="B254" t="s">
        <v>261</v>
      </c>
      <c r="C254">
        <v>1.8600000000000001E-3</v>
      </c>
      <c r="D254">
        <v>3.0000000000000001E-5</v>
      </c>
      <c r="E254">
        <v>3.0000000000000001E-5</v>
      </c>
      <c r="F254">
        <v>-3.0000000000000001E-5</v>
      </c>
      <c r="G254">
        <v>5.0000000000000002E-5</v>
      </c>
      <c r="H254">
        <v>3.0000000000000001E-5</v>
      </c>
      <c r="I254">
        <v>1.3999999999999999E-4</v>
      </c>
      <c r="J254">
        <v>8.0000000000000007E-5</v>
      </c>
      <c r="K254" t="s">
        <v>5</v>
      </c>
      <c r="L254">
        <f t="shared" si="61"/>
        <v>1.8600000000000001E-3</v>
      </c>
      <c r="M254">
        <f t="shared" si="63"/>
        <v>3.0000000000000001E-5</v>
      </c>
      <c r="N254">
        <f t="shared" si="64"/>
        <v>3.0000000000000001E-5</v>
      </c>
      <c r="O254">
        <f t="shared" si="65"/>
        <v>0</v>
      </c>
      <c r="P254">
        <f t="shared" si="66"/>
        <v>5.0000000000000002E-5</v>
      </c>
      <c r="Q254">
        <f t="shared" si="67"/>
        <v>3.0000000000000001E-5</v>
      </c>
      <c r="R254">
        <f t="shared" si="68"/>
        <v>1.3999999999999999E-4</v>
      </c>
      <c r="S254">
        <f t="shared" si="69"/>
        <v>8.0000000000000007E-5</v>
      </c>
      <c r="U254">
        <f t="shared" si="62"/>
        <v>3.7191817800083997E-3</v>
      </c>
      <c r="V254">
        <f t="shared" si="54"/>
        <v>4.6061015491854922E-5</v>
      </c>
      <c r="W254">
        <f t="shared" si="55"/>
        <v>4.2372881355932229E-3</v>
      </c>
      <c r="X254">
        <f t="shared" si="56"/>
        <v>0</v>
      </c>
      <c r="Y254">
        <f t="shared" si="57"/>
        <v>3.9904229848363934E-3</v>
      </c>
      <c r="Z254">
        <f t="shared" si="58"/>
        <v>9.1519219035997551E-4</v>
      </c>
      <c r="AA254">
        <f t="shared" si="59"/>
        <v>2.8806584362139919E-3</v>
      </c>
      <c r="AB254">
        <f t="shared" si="60"/>
        <v>1.7551557700745948E-3</v>
      </c>
    </row>
    <row r="255" spans="1:28" x14ac:dyDescent="0.25">
      <c r="A255">
        <v>230</v>
      </c>
      <c r="B255" t="s">
        <v>262</v>
      </c>
      <c r="C255">
        <v>2.5899999999999999E-3</v>
      </c>
      <c r="D255">
        <v>-3.0000000000000001E-5</v>
      </c>
      <c r="E255">
        <v>-5.0000000000000002E-5</v>
      </c>
      <c r="F255">
        <v>-5.0000000000000002E-5</v>
      </c>
      <c r="G255">
        <v>0</v>
      </c>
      <c r="H255">
        <v>-1.1E-4</v>
      </c>
      <c r="I255">
        <v>-8.0000000000000007E-5</v>
      </c>
      <c r="J255">
        <v>0</v>
      </c>
      <c r="K255" t="s">
        <v>5</v>
      </c>
      <c r="L255">
        <f t="shared" si="61"/>
        <v>2.5899999999999999E-3</v>
      </c>
      <c r="M255">
        <f t="shared" si="63"/>
        <v>0</v>
      </c>
      <c r="N255">
        <f t="shared" si="64"/>
        <v>0</v>
      </c>
      <c r="O255">
        <f t="shared" si="65"/>
        <v>0</v>
      </c>
      <c r="P255">
        <f t="shared" si="66"/>
        <v>0</v>
      </c>
      <c r="Q255">
        <f t="shared" si="67"/>
        <v>0</v>
      </c>
      <c r="R255">
        <f t="shared" si="68"/>
        <v>0</v>
      </c>
      <c r="S255">
        <f t="shared" si="69"/>
        <v>0</v>
      </c>
      <c r="U255">
        <f t="shared" si="62"/>
        <v>5.1788606506568569E-3</v>
      </c>
      <c r="V255">
        <f t="shared" si="54"/>
        <v>0</v>
      </c>
      <c r="W255">
        <f t="shared" si="55"/>
        <v>0</v>
      </c>
      <c r="X255">
        <f t="shared" si="56"/>
        <v>0</v>
      </c>
      <c r="Y255">
        <f t="shared" si="57"/>
        <v>0</v>
      </c>
      <c r="Z255">
        <f t="shared" si="58"/>
        <v>0</v>
      </c>
      <c r="AA255">
        <f t="shared" si="59"/>
        <v>0</v>
      </c>
      <c r="AB255">
        <f t="shared" si="60"/>
        <v>0</v>
      </c>
    </row>
    <row r="256" spans="1:28" x14ac:dyDescent="0.25">
      <c r="A256">
        <v>231</v>
      </c>
      <c r="B256" t="s">
        <v>263</v>
      </c>
      <c r="C256">
        <v>1.23E-3</v>
      </c>
      <c r="D256">
        <v>-1.1E-4</v>
      </c>
      <c r="E256">
        <v>-8.0000000000000007E-5</v>
      </c>
      <c r="F256">
        <v>-5.0000000000000002E-5</v>
      </c>
      <c r="G256">
        <v>-6.0000000000000002E-5</v>
      </c>
      <c r="H256">
        <v>-2.2000000000000001E-4</v>
      </c>
      <c r="I256">
        <v>-1.9000000000000001E-4</v>
      </c>
      <c r="J256">
        <v>-5.0000000000000002E-5</v>
      </c>
      <c r="K256" t="s">
        <v>5</v>
      </c>
      <c r="L256">
        <f t="shared" si="61"/>
        <v>1.23E-3</v>
      </c>
      <c r="M256">
        <f t="shared" si="63"/>
        <v>0</v>
      </c>
      <c r="N256">
        <f t="shared" si="64"/>
        <v>0</v>
      </c>
      <c r="O256">
        <f t="shared" si="65"/>
        <v>0</v>
      </c>
      <c r="P256">
        <f t="shared" si="66"/>
        <v>0</v>
      </c>
      <c r="Q256">
        <f t="shared" si="67"/>
        <v>0</v>
      </c>
      <c r="R256">
        <f t="shared" si="68"/>
        <v>0</v>
      </c>
      <c r="S256">
        <f t="shared" si="69"/>
        <v>0</v>
      </c>
      <c r="U256">
        <f t="shared" si="62"/>
        <v>2.4594589190378123E-3</v>
      </c>
      <c r="V256">
        <f t="shared" si="54"/>
        <v>0</v>
      </c>
      <c r="W256">
        <f t="shared" si="55"/>
        <v>0</v>
      </c>
      <c r="X256">
        <f t="shared" si="56"/>
        <v>0</v>
      </c>
      <c r="Y256">
        <f t="shared" si="57"/>
        <v>0</v>
      </c>
      <c r="Z256">
        <f t="shared" si="58"/>
        <v>0</v>
      </c>
      <c r="AA256">
        <f t="shared" si="59"/>
        <v>0</v>
      </c>
      <c r="AB256">
        <f t="shared" si="60"/>
        <v>0</v>
      </c>
    </row>
    <row r="257" spans="1:28" x14ac:dyDescent="0.25">
      <c r="A257">
        <v>232</v>
      </c>
      <c r="B257" t="s">
        <v>264</v>
      </c>
      <c r="C257">
        <v>3.3E-4</v>
      </c>
      <c r="D257">
        <v>-5.0000000000000002E-5</v>
      </c>
      <c r="E257">
        <v>-6.0000000000000002E-5</v>
      </c>
      <c r="F257">
        <v>-3.0000000000000001E-5</v>
      </c>
      <c r="G257">
        <v>5.0000000000000002E-5</v>
      </c>
      <c r="H257">
        <v>-5.0000000000000002E-5</v>
      </c>
      <c r="I257">
        <v>-5.0000000000000002E-5</v>
      </c>
      <c r="J257">
        <v>0</v>
      </c>
      <c r="K257" t="s">
        <v>5</v>
      </c>
      <c r="L257">
        <f t="shared" si="61"/>
        <v>3.3E-4</v>
      </c>
      <c r="M257">
        <f t="shared" si="63"/>
        <v>0</v>
      </c>
      <c r="N257">
        <f t="shared" si="64"/>
        <v>0</v>
      </c>
      <c r="O257">
        <f t="shared" si="65"/>
        <v>0</v>
      </c>
      <c r="P257">
        <f t="shared" si="66"/>
        <v>5.0000000000000002E-5</v>
      </c>
      <c r="Q257">
        <f t="shared" si="67"/>
        <v>0</v>
      </c>
      <c r="R257">
        <f t="shared" si="68"/>
        <v>0</v>
      </c>
      <c r="S257">
        <f t="shared" si="69"/>
        <v>0</v>
      </c>
      <c r="U257">
        <f t="shared" si="62"/>
        <v>6.5985483193697404E-4</v>
      </c>
      <c r="V257">
        <f t="shared" si="54"/>
        <v>0</v>
      </c>
      <c r="W257">
        <f t="shared" si="55"/>
        <v>0</v>
      </c>
      <c r="X257">
        <f t="shared" si="56"/>
        <v>0</v>
      </c>
      <c r="Y257">
        <f t="shared" si="57"/>
        <v>3.9904229848363934E-3</v>
      </c>
      <c r="Z257">
        <f t="shared" si="58"/>
        <v>0</v>
      </c>
      <c r="AA257">
        <f t="shared" si="59"/>
        <v>0</v>
      </c>
      <c r="AB257">
        <f t="shared" si="60"/>
        <v>0</v>
      </c>
    </row>
    <row r="258" spans="1:28" x14ac:dyDescent="0.25">
      <c r="A258">
        <v>233</v>
      </c>
      <c r="B258" t="s">
        <v>265</v>
      </c>
      <c r="C258">
        <v>-1.15E-3</v>
      </c>
      <c r="D258">
        <v>-1.3999999999999999E-4</v>
      </c>
      <c r="E258">
        <v>-8.0000000000000007E-5</v>
      </c>
      <c r="F258">
        <v>-8.0000000000000007E-5</v>
      </c>
      <c r="G258">
        <v>-1.3999999999999999E-4</v>
      </c>
      <c r="H258">
        <v>-4.4000000000000002E-4</v>
      </c>
      <c r="I258">
        <v>-4.4000000000000002E-4</v>
      </c>
      <c r="J258">
        <v>-1.6000000000000001E-4</v>
      </c>
      <c r="K258" t="s">
        <v>5</v>
      </c>
      <c r="L258">
        <f t="shared" si="61"/>
        <v>0</v>
      </c>
      <c r="M258">
        <f t="shared" si="63"/>
        <v>0</v>
      </c>
      <c r="N258">
        <f t="shared" si="64"/>
        <v>0</v>
      </c>
      <c r="O258">
        <f t="shared" si="65"/>
        <v>0</v>
      </c>
      <c r="P258">
        <f t="shared" si="66"/>
        <v>0</v>
      </c>
      <c r="Q258">
        <f t="shared" si="67"/>
        <v>0</v>
      </c>
      <c r="R258">
        <f t="shared" si="68"/>
        <v>0</v>
      </c>
      <c r="S258">
        <f t="shared" si="69"/>
        <v>0</v>
      </c>
      <c r="U258">
        <f t="shared" si="62"/>
        <v>0</v>
      </c>
      <c r="V258">
        <f t="shared" si="54"/>
        <v>0</v>
      </c>
      <c r="W258">
        <f t="shared" si="55"/>
        <v>0</v>
      </c>
      <c r="X258">
        <f t="shared" si="56"/>
        <v>0</v>
      </c>
      <c r="Y258">
        <f t="shared" si="57"/>
        <v>0</v>
      </c>
      <c r="Z258">
        <f t="shared" si="58"/>
        <v>0</v>
      </c>
      <c r="AA258">
        <f t="shared" si="59"/>
        <v>0</v>
      </c>
      <c r="AB258">
        <f t="shared" si="60"/>
        <v>0</v>
      </c>
    </row>
    <row r="259" spans="1:28" x14ac:dyDescent="0.25">
      <c r="A259">
        <v>234</v>
      </c>
      <c r="B259" t="s">
        <v>266</v>
      </c>
      <c r="C259">
        <v>-7.3999999999999999E-4</v>
      </c>
      <c r="D259">
        <v>-8.0000000000000007E-5</v>
      </c>
      <c r="E259">
        <v>-3.0000000000000001E-5</v>
      </c>
      <c r="F259">
        <v>-5.0000000000000002E-5</v>
      </c>
      <c r="G259">
        <v>-3.0000000000000001E-5</v>
      </c>
      <c r="H259">
        <v>-3.3E-4</v>
      </c>
      <c r="I259">
        <v>-2.5000000000000001E-4</v>
      </c>
      <c r="J259">
        <v>-8.0000000000000007E-5</v>
      </c>
      <c r="K259" t="s">
        <v>5</v>
      </c>
      <c r="L259">
        <f t="shared" si="61"/>
        <v>0</v>
      </c>
      <c r="M259">
        <f t="shared" si="63"/>
        <v>0</v>
      </c>
      <c r="N259">
        <f t="shared" si="64"/>
        <v>0</v>
      </c>
      <c r="O259">
        <f t="shared" si="65"/>
        <v>0</v>
      </c>
      <c r="P259">
        <f t="shared" si="66"/>
        <v>0</v>
      </c>
      <c r="Q259">
        <f t="shared" si="67"/>
        <v>0</v>
      </c>
      <c r="R259">
        <f t="shared" si="68"/>
        <v>0</v>
      </c>
      <c r="S259">
        <f t="shared" si="69"/>
        <v>0</v>
      </c>
      <c r="U259">
        <f t="shared" si="62"/>
        <v>0</v>
      </c>
      <c r="V259">
        <f t="shared" si="54"/>
        <v>0</v>
      </c>
      <c r="W259">
        <f t="shared" si="55"/>
        <v>0</v>
      </c>
      <c r="X259">
        <f t="shared" si="56"/>
        <v>0</v>
      </c>
      <c r="Y259">
        <f t="shared" si="57"/>
        <v>0</v>
      </c>
      <c r="Z259">
        <f t="shared" si="58"/>
        <v>0</v>
      </c>
      <c r="AA259">
        <f t="shared" si="59"/>
        <v>0</v>
      </c>
      <c r="AB259">
        <f t="shared" si="60"/>
        <v>0</v>
      </c>
    </row>
    <row r="260" spans="1:28" x14ac:dyDescent="0.25">
      <c r="A260">
        <v>235</v>
      </c>
      <c r="B260" t="s">
        <v>267</v>
      </c>
      <c r="C260">
        <v>-2.7E-4</v>
      </c>
      <c r="D260">
        <v>-4.6000000000000001E-4</v>
      </c>
      <c r="E260">
        <v>5.0000000000000002E-5</v>
      </c>
      <c r="F260">
        <v>-2.5000000000000001E-4</v>
      </c>
      <c r="G260">
        <v>1.9000000000000001E-4</v>
      </c>
      <c r="H260">
        <v>-5.5000000000000003E-4</v>
      </c>
      <c r="I260">
        <v>2.7E-4</v>
      </c>
      <c r="J260">
        <v>-6.3000000000000003E-4</v>
      </c>
      <c r="K260" t="s">
        <v>5</v>
      </c>
      <c r="L260">
        <f t="shared" si="61"/>
        <v>0</v>
      </c>
      <c r="M260">
        <f t="shared" si="63"/>
        <v>0</v>
      </c>
      <c r="N260">
        <f t="shared" si="64"/>
        <v>5.0000000000000002E-5</v>
      </c>
      <c r="O260">
        <f t="shared" si="65"/>
        <v>0</v>
      </c>
      <c r="P260">
        <f t="shared" si="66"/>
        <v>1.9000000000000001E-4</v>
      </c>
      <c r="Q260">
        <f t="shared" si="67"/>
        <v>0</v>
      </c>
      <c r="R260">
        <f t="shared" si="68"/>
        <v>2.7E-4</v>
      </c>
      <c r="S260">
        <f t="shared" si="69"/>
        <v>0</v>
      </c>
      <c r="U260">
        <f t="shared" si="62"/>
        <v>0</v>
      </c>
      <c r="V260">
        <f t="shared" si="54"/>
        <v>0</v>
      </c>
      <c r="W260">
        <f t="shared" si="55"/>
        <v>7.0621468926553715E-3</v>
      </c>
      <c r="X260">
        <f t="shared" si="56"/>
        <v>0</v>
      </c>
      <c r="Y260">
        <f t="shared" si="57"/>
        <v>1.5163607342378293E-2</v>
      </c>
      <c r="Z260">
        <f t="shared" si="58"/>
        <v>0</v>
      </c>
      <c r="AA260">
        <f t="shared" si="59"/>
        <v>5.5555555555555566E-3</v>
      </c>
      <c r="AB260">
        <f t="shared" si="60"/>
        <v>0</v>
      </c>
    </row>
    <row r="261" spans="1:28" x14ac:dyDescent="0.25">
      <c r="A261">
        <v>236</v>
      </c>
      <c r="B261" t="s">
        <v>268</v>
      </c>
      <c r="C261">
        <v>6.3000000000000003E-4</v>
      </c>
      <c r="D261">
        <v>6.0000000000000002E-5</v>
      </c>
      <c r="E261">
        <v>0</v>
      </c>
      <c r="F261">
        <v>3.0000000000000001E-5</v>
      </c>
      <c r="G261">
        <v>6.0000000000000002E-5</v>
      </c>
      <c r="H261">
        <v>1.3999999999999999E-4</v>
      </c>
      <c r="I261">
        <v>1.6000000000000001E-4</v>
      </c>
      <c r="J261">
        <v>5.0000000000000002E-5</v>
      </c>
      <c r="K261" t="s">
        <v>5</v>
      </c>
      <c r="L261">
        <f t="shared" si="61"/>
        <v>6.3000000000000003E-4</v>
      </c>
      <c r="M261">
        <f t="shared" si="63"/>
        <v>6.0000000000000002E-5</v>
      </c>
      <c r="N261">
        <f t="shared" si="64"/>
        <v>0</v>
      </c>
      <c r="O261">
        <f t="shared" si="65"/>
        <v>3.0000000000000001E-5</v>
      </c>
      <c r="P261">
        <f t="shared" si="66"/>
        <v>6.0000000000000002E-5</v>
      </c>
      <c r="Q261">
        <f t="shared" si="67"/>
        <v>1.3999999999999999E-4</v>
      </c>
      <c r="R261">
        <f t="shared" si="68"/>
        <v>1.6000000000000001E-4</v>
      </c>
      <c r="S261">
        <f t="shared" si="69"/>
        <v>5.0000000000000002E-5</v>
      </c>
      <c r="U261">
        <f t="shared" si="62"/>
        <v>1.2597228609705869E-3</v>
      </c>
      <c r="V261">
        <f t="shared" si="54"/>
        <v>9.2122030983709843E-5</v>
      </c>
      <c r="W261">
        <f t="shared" si="55"/>
        <v>0</v>
      </c>
      <c r="X261">
        <f t="shared" si="56"/>
        <v>3.5211267605633812E-3</v>
      </c>
      <c r="Y261">
        <f t="shared" si="57"/>
        <v>4.7885075818036712E-3</v>
      </c>
      <c r="Z261">
        <f t="shared" si="58"/>
        <v>4.2708968883465523E-3</v>
      </c>
      <c r="AA261">
        <f t="shared" si="59"/>
        <v>3.2921810699588485E-3</v>
      </c>
      <c r="AB261">
        <f t="shared" si="60"/>
        <v>1.0969723562966216E-3</v>
      </c>
    </row>
    <row r="262" spans="1:28" x14ac:dyDescent="0.25">
      <c r="A262">
        <v>237</v>
      </c>
      <c r="B262" t="s">
        <v>269</v>
      </c>
      <c r="C262">
        <v>-1.9000000000000001E-4</v>
      </c>
      <c r="D262">
        <v>-3.0000000000000001E-5</v>
      </c>
      <c r="E262">
        <v>0</v>
      </c>
      <c r="F262">
        <v>0</v>
      </c>
      <c r="G262">
        <v>8.0000000000000007E-5</v>
      </c>
      <c r="H262">
        <v>3.0000000000000001E-5</v>
      </c>
      <c r="I262">
        <v>0</v>
      </c>
      <c r="J262">
        <v>-5.0000000000000002E-5</v>
      </c>
      <c r="K262" t="s">
        <v>5</v>
      </c>
      <c r="L262">
        <f t="shared" si="61"/>
        <v>0</v>
      </c>
      <c r="M262">
        <f t="shared" si="63"/>
        <v>0</v>
      </c>
      <c r="N262">
        <f t="shared" si="64"/>
        <v>0</v>
      </c>
      <c r="O262">
        <f t="shared" si="65"/>
        <v>0</v>
      </c>
      <c r="P262">
        <f t="shared" si="66"/>
        <v>8.0000000000000007E-5</v>
      </c>
      <c r="Q262">
        <f t="shared" si="67"/>
        <v>3.0000000000000001E-5</v>
      </c>
      <c r="R262">
        <f t="shared" si="68"/>
        <v>0</v>
      </c>
      <c r="S262">
        <f t="shared" si="69"/>
        <v>0</v>
      </c>
      <c r="U262">
        <f t="shared" si="62"/>
        <v>0</v>
      </c>
      <c r="V262">
        <f t="shared" si="54"/>
        <v>0</v>
      </c>
      <c r="W262">
        <f t="shared" si="55"/>
        <v>0</v>
      </c>
      <c r="X262">
        <f t="shared" si="56"/>
        <v>0</v>
      </c>
      <c r="Y262">
        <f t="shared" si="57"/>
        <v>6.3846767757382294E-3</v>
      </c>
      <c r="Z262">
        <f t="shared" si="58"/>
        <v>9.1519219035997551E-4</v>
      </c>
      <c r="AA262">
        <f t="shared" si="59"/>
        <v>0</v>
      </c>
      <c r="AB262">
        <f t="shared" si="60"/>
        <v>0</v>
      </c>
    </row>
    <row r="263" spans="1:28" x14ac:dyDescent="0.25">
      <c r="A263">
        <v>238</v>
      </c>
      <c r="B263" t="s">
        <v>270</v>
      </c>
      <c r="C263">
        <v>-8.4999999999999995E-4</v>
      </c>
      <c r="D263">
        <v>-8.0000000000000007E-5</v>
      </c>
      <c r="E263">
        <v>-6.0000000000000002E-5</v>
      </c>
      <c r="F263">
        <v>-8.0000000000000007E-5</v>
      </c>
      <c r="G263">
        <v>-1.1E-4</v>
      </c>
      <c r="H263">
        <v>-2.7E-4</v>
      </c>
      <c r="I263">
        <v>-2.7E-4</v>
      </c>
      <c r="J263">
        <v>-1.1E-4</v>
      </c>
      <c r="K263" t="s">
        <v>5</v>
      </c>
      <c r="L263">
        <f t="shared" si="61"/>
        <v>0</v>
      </c>
      <c r="M263">
        <f t="shared" si="63"/>
        <v>0</v>
      </c>
      <c r="N263">
        <f t="shared" si="64"/>
        <v>0</v>
      </c>
      <c r="O263">
        <f t="shared" si="65"/>
        <v>0</v>
      </c>
      <c r="P263">
        <f t="shared" si="66"/>
        <v>0</v>
      </c>
      <c r="Q263">
        <f t="shared" si="67"/>
        <v>0</v>
      </c>
      <c r="R263">
        <f t="shared" si="68"/>
        <v>0</v>
      </c>
      <c r="S263">
        <f t="shared" si="69"/>
        <v>0</v>
      </c>
      <c r="U263">
        <f t="shared" si="62"/>
        <v>0</v>
      </c>
      <c r="V263">
        <f t="shared" si="54"/>
        <v>0</v>
      </c>
      <c r="W263">
        <f t="shared" si="55"/>
        <v>0</v>
      </c>
      <c r="X263">
        <f t="shared" si="56"/>
        <v>0</v>
      </c>
      <c r="Y263">
        <f t="shared" si="57"/>
        <v>0</v>
      </c>
      <c r="Z263">
        <f t="shared" si="58"/>
        <v>0</v>
      </c>
      <c r="AA263">
        <f t="shared" si="59"/>
        <v>0</v>
      </c>
      <c r="AB263">
        <f t="shared" si="60"/>
        <v>0</v>
      </c>
    </row>
    <row r="264" spans="1:28" x14ac:dyDescent="0.25">
      <c r="A264">
        <v>239</v>
      </c>
      <c r="B264" t="s">
        <v>271</v>
      </c>
      <c r="C264">
        <v>6.0000000000000002E-5</v>
      </c>
      <c r="D264">
        <v>5.0000000000000002E-5</v>
      </c>
      <c r="E264">
        <v>0</v>
      </c>
      <c r="F264">
        <v>3.0000000000000001E-5</v>
      </c>
      <c r="G264">
        <v>5.0000000000000002E-5</v>
      </c>
      <c r="H264">
        <v>0</v>
      </c>
      <c r="I264">
        <v>5.0000000000000002E-5</v>
      </c>
      <c r="J264">
        <v>0</v>
      </c>
      <c r="K264" t="s">
        <v>5</v>
      </c>
      <c r="L264">
        <f t="shared" si="61"/>
        <v>6.0000000000000002E-5</v>
      </c>
      <c r="M264">
        <f t="shared" si="63"/>
        <v>5.0000000000000002E-5</v>
      </c>
      <c r="N264">
        <f t="shared" si="64"/>
        <v>0</v>
      </c>
      <c r="O264">
        <f t="shared" si="65"/>
        <v>3.0000000000000001E-5</v>
      </c>
      <c r="P264">
        <f t="shared" si="66"/>
        <v>5.0000000000000002E-5</v>
      </c>
      <c r="Q264">
        <f t="shared" si="67"/>
        <v>0</v>
      </c>
      <c r="R264">
        <f t="shared" si="68"/>
        <v>5.0000000000000002E-5</v>
      </c>
      <c r="S264">
        <f t="shared" si="69"/>
        <v>0</v>
      </c>
      <c r="U264">
        <f t="shared" si="62"/>
        <v>1.1997360580672256E-4</v>
      </c>
      <c r="V264">
        <f t="shared" si="54"/>
        <v>7.6768359153091538E-5</v>
      </c>
      <c r="W264">
        <f t="shared" si="55"/>
        <v>0</v>
      </c>
      <c r="X264">
        <f t="shared" si="56"/>
        <v>3.5211267605633812E-3</v>
      </c>
      <c r="Y264">
        <f t="shared" si="57"/>
        <v>3.9904229848363934E-3</v>
      </c>
      <c r="Z264">
        <f t="shared" si="58"/>
        <v>0</v>
      </c>
      <c r="AA264">
        <f t="shared" si="59"/>
        <v>1.0288065843621402E-3</v>
      </c>
      <c r="AB264">
        <f t="shared" si="60"/>
        <v>0</v>
      </c>
    </row>
    <row r="265" spans="1:28" x14ac:dyDescent="0.25">
      <c r="A265">
        <v>240</v>
      </c>
      <c r="B265" t="s">
        <v>272</v>
      </c>
      <c r="C265">
        <v>2.7E-4</v>
      </c>
      <c r="D265">
        <v>5.0000000000000002E-5</v>
      </c>
      <c r="E265">
        <v>0</v>
      </c>
      <c r="F265">
        <v>3.0000000000000001E-5</v>
      </c>
      <c r="G265">
        <v>3.0000000000000001E-5</v>
      </c>
      <c r="H265">
        <v>5.0000000000000002E-5</v>
      </c>
      <c r="I265">
        <v>6.0000000000000002E-5</v>
      </c>
      <c r="J265">
        <v>3.0000000000000001E-5</v>
      </c>
      <c r="K265" t="s">
        <v>5</v>
      </c>
      <c r="L265">
        <f t="shared" si="61"/>
        <v>2.7E-4</v>
      </c>
      <c r="M265">
        <f t="shared" si="63"/>
        <v>5.0000000000000002E-5</v>
      </c>
      <c r="N265">
        <f t="shared" si="64"/>
        <v>0</v>
      </c>
      <c r="O265">
        <f t="shared" si="65"/>
        <v>3.0000000000000001E-5</v>
      </c>
      <c r="P265">
        <f t="shared" si="66"/>
        <v>3.0000000000000001E-5</v>
      </c>
      <c r="Q265">
        <f t="shared" si="67"/>
        <v>5.0000000000000002E-5</v>
      </c>
      <c r="R265">
        <f t="shared" si="68"/>
        <v>6.0000000000000002E-5</v>
      </c>
      <c r="S265">
        <f t="shared" si="69"/>
        <v>3.0000000000000001E-5</v>
      </c>
      <c r="U265">
        <f t="shared" si="62"/>
        <v>5.3988122613025154E-4</v>
      </c>
      <c r="V265">
        <f t="shared" si="54"/>
        <v>7.6768359153091538E-5</v>
      </c>
      <c r="W265">
        <f t="shared" si="55"/>
        <v>0</v>
      </c>
      <c r="X265">
        <f t="shared" si="56"/>
        <v>3.5211267605633812E-3</v>
      </c>
      <c r="Y265">
        <f t="shared" si="57"/>
        <v>2.3942537909018356E-3</v>
      </c>
      <c r="Z265">
        <f t="shared" si="58"/>
        <v>1.5253203172666259E-3</v>
      </c>
      <c r="AA265">
        <f t="shared" si="59"/>
        <v>1.2345679012345681E-3</v>
      </c>
      <c r="AB265">
        <f t="shared" si="60"/>
        <v>6.5818341377797294E-4</v>
      </c>
    </row>
    <row r="266" spans="1:28" x14ac:dyDescent="0.25">
      <c r="A266">
        <v>241</v>
      </c>
      <c r="B266" t="s">
        <v>273</v>
      </c>
      <c r="C266">
        <v>-1.3999999999999999E-4</v>
      </c>
      <c r="D266">
        <v>3.0000000000000001E-5</v>
      </c>
      <c r="E266">
        <v>0</v>
      </c>
      <c r="F266">
        <v>0</v>
      </c>
      <c r="G266">
        <v>-5.0000000000000002E-5</v>
      </c>
      <c r="H266">
        <v>-5.0000000000000002E-5</v>
      </c>
      <c r="I266">
        <v>5.0000000000000002E-5</v>
      </c>
      <c r="J266">
        <v>0</v>
      </c>
      <c r="K266" t="s">
        <v>5</v>
      </c>
      <c r="L266">
        <f t="shared" si="61"/>
        <v>0</v>
      </c>
      <c r="M266">
        <f t="shared" si="63"/>
        <v>3.0000000000000001E-5</v>
      </c>
      <c r="N266">
        <f t="shared" si="64"/>
        <v>0</v>
      </c>
      <c r="O266">
        <f t="shared" si="65"/>
        <v>0</v>
      </c>
      <c r="P266">
        <f t="shared" si="66"/>
        <v>0</v>
      </c>
      <c r="Q266">
        <f t="shared" si="67"/>
        <v>0</v>
      </c>
      <c r="R266">
        <f t="shared" si="68"/>
        <v>5.0000000000000002E-5</v>
      </c>
      <c r="S266">
        <f t="shared" si="69"/>
        <v>0</v>
      </c>
      <c r="U266">
        <f t="shared" si="62"/>
        <v>0</v>
      </c>
      <c r="V266">
        <f t="shared" si="54"/>
        <v>4.6061015491854922E-5</v>
      </c>
      <c r="W266">
        <f t="shared" si="55"/>
        <v>0</v>
      </c>
      <c r="X266">
        <f t="shared" si="56"/>
        <v>0</v>
      </c>
      <c r="Y266">
        <f t="shared" si="57"/>
        <v>0</v>
      </c>
      <c r="Z266">
        <f t="shared" si="58"/>
        <v>0</v>
      </c>
      <c r="AA266">
        <f t="shared" si="59"/>
        <v>1.0288065843621402E-3</v>
      </c>
      <c r="AB266">
        <f t="shared" si="60"/>
        <v>0</v>
      </c>
    </row>
    <row r="267" spans="1:28" x14ac:dyDescent="0.25">
      <c r="A267">
        <v>242</v>
      </c>
      <c r="B267" t="s">
        <v>274</v>
      </c>
      <c r="C267">
        <v>-1.01E-3</v>
      </c>
      <c r="D267">
        <v>-8.0000000000000007E-5</v>
      </c>
      <c r="E267">
        <v>-5.0000000000000002E-5</v>
      </c>
      <c r="F267">
        <v>-5.0000000000000002E-5</v>
      </c>
      <c r="G267">
        <v>-1.1E-4</v>
      </c>
      <c r="H267">
        <v>-3.3E-4</v>
      </c>
      <c r="I267">
        <v>-3.3E-4</v>
      </c>
      <c r="J267">
        <v>-1.1E-4</v>
      </c>
      <c r="K267" t="s">
        <v>5</v>
      </c>
      <c r="L267">
        <f t="shared" si="61"/>
        <v>0</v>
      </c>
      <c r="M267">
        <f t="shared" si="63"/>
        <v>0</v>
      </c>
      <c r="N267">
        <f t="shared" si="64"/>
        <v>0</v>
      </c>
      <c r="O267">
        <f t="shared" si="65"/>
        <v>0</v>
      </c>
      <c r="P267">
        <f t="shared" si="66"/>
        <v>0</v>
      </c>
      <c r="Q267">
        <f t="shared" si="67"/>
        <v>0</v>
      </c>
      <c r="R267">
        <f t="shared" si="68"/>
        <v>0</v>
      </c>
      <c r="S267">
        <f t="shared" si="69"/>
        <v>0</v>
      </c>
      <c r="U267">
        <f t="shared" si="62"/>
        <v>0</v>
      </c>
      <c r="V267">
        <f t="shared" si="54"/>
        <v>0</v>
      </c>
      <c r="W267">
        <f t="shared" si="55"/>
        <v>0</v>
      </c>
      <c r="X267">
        <f t="shared" si="56"/>
        <v>0</v>
      </c>
      <c r="Y267">
        <f t="shared" si="57"/>
        <v>0</v>
      </c>
      <c r="Z267">
        <f t="shared" si="58"/>
        <v>0</v>
      </c>
      <c r="AA267">
        <f t="shared" si="59"/>
        <v>0</v>
      </c>
      <c r="AB267">
        <f t="shared" si="60"/>
        <v>0</v>
      </c>
    </row>
    <row r="268" spans="1:28" x14ac:dyDescent="0.25">
      <c r="A268">
        <v>243</v>
      </c>
      <c r="B268" t="s">
        <v>275</v>
      </c>
      <c r="C268">
        <v>-7.1000000000000002E-4</v>
      </c>
      <c r="D268">
        <v>-8.0000000000000007E-5</v>
      </c>
      <c r="E268">
        <v>-3.0000000000000001E-5</v>
      </c>
      <c r="F268">
        <v>-6.0000000000000002E-5</v>
      </c>
      <c r="G268">
        <v>0</v>
      </c>
      <c r="H268">
        <v>-1.9000000000000001E-4</v>
      </c>
      <c r="I268">
        <v>-2.2000000000000001E-4</v>
      </c>
      <c r="J268">
        <v>-8.0000000000000007E-5</v>
      </c>
      <c r="K268" t="s">
        <v>5</v>
      </c>
      <c r="L268">
        <f t="shared" si="61"/>
        <v>0</v>
      </c>
      <c r="M268">
        <f t="shared" si="63"/>
        <v>0</v>
      </c>
      <c r="N268">
        <f t="shared" si="64"/>
        <v>0</v>
      </c>
      <c r="O268">
        <f t="shared" si="65"/>
        <v>0</v>
      </c>
      <c r="P268">
        <f t="shared" si="66"/>
        <v>0</v>
      </c>
      <c r="Q268">
        <f t="shared" si="67"/>
        <v>0</v>
      </c>
      <c r="R268">
        <f t="shared" si="68"/>
        <v>0</v>
      </c>
      <c r="S268">
        <f t="shared" si="69"/>
        <v>0</v>
      </c>
      <c r="U268">
        <f t="shared" si="62"/>
        <v>0</v>
      </c>
      <c r="V268">
        <f t="shared" si="54"/>
        <v>0</v>
      </c>
      <c r="W268">
        <f t="shared" si="55"/>
        <v>0</v>
      </c>
      <c r="X268">
        <f t="shared" si="56"/>
        <v>0</v>
      </c>
      <c r="Y268">
        <f t="shared" si="57"/>
        <v>0</v>
      </c>
      <c r="Z268">
        <f t="shared" si="58"/>
        <v>0</v>
      </c>
      <c r="AA268">
        <f t="shared" si="59"/>
        <v>0</v>
      </c>
      <c r="AB268">
        <f t="shared" si="60"/>
        <v>0</v>
      </c>
    </row>
    <row r="269" spans="1:28" x14ac:dyDescent="0.25">
      <c r="A269">
        <v>244</v>
      </c>
      <c r="B269" t="s">
        <v>276</v>
      </c>
      <c r="C269">
        <v>2.9999999999999997E-4</v>
      </c>
      <c r="D269">
        <v>3.0000000000000001E-5</v>
      </c>
      <c r="E269">
        <v>0</v>
      </c>
      <c r="F269">
        <v>3.0000000000000001E-5</v>
      </c>
      <c r="G269">
        <v>3.0000000000000001E-5</v>
      </c>
      <c r="H269">
        <v>3.0000000000000001E-5</v>
      </c>
      <c r="I269">
        <v>1.6000000000000001E-4</v>
      </c>
      <c r="J269">
        <v>3.0000000000000001E-5</v>
      </c>
      <c r="K269" t="s">
        <v>5</v>
      </c>
      <c r="L269">
        <f t="shared" si="61"/>
        <v>2.9999999999999997E-4</v>
      </c>
      <c r="M269">
        <f t="shared" si="63"/>
        <v>3.0000000000000001E-5</v>
      </c>
      <c r="N269">
        <f t="shared" si="64"/>
        <v>0</v>
      </c>
      <c r="O269">
        <f t="shared" si="65"/>
        <v>3.0000000000000001E-5</v>
      </c>
      <c r="P269">
        <f t="shared" si="66"/>
        <v>3.0000000000000001E-5</v>
      </c>
      <c r="Q269">
        <f t="shared" si="67"/>
        <v>3.0000000000000001E-5</v>
      </c>
      <c r="R269">
        <f t="shared" si="68"/>
        <v>1.6000000000000001E-4</v>
      </c>
      <c r="S269">
        <f t="shared" si="69"/>
        <v>3.0000000000000001E-5</v>
      </c>
      <c r="U269">
        <f t="shared" si="62"/>
        <v>5.9986802903361279E-4</v>
      </c>
      <c r="V269">
        <f t="shared" si="54"/>
        <v>4.6061015491854922E-5</v>
      </c>
      <c r="W269">
        <f t="shared" si="55"/>
        <v>0</v>
      </c>
      <c r="X269">
        <f t="shared" si="56"/>
        <v>3.5211267605633812E-3</v>
      </c>
      <c r="Y269">
        <f t="shared" si="57"/>
        <v>2.3942537909018356E-3</v>
      </c>
      <c r="Z269">
        <f t="shared" si="58"/>
        <v>9.1519219035997551E-4</v>
      </c>
      <c r="AA269">
        <f t="shared" si="59"/>
        <v>3.2921810699588485E-3</v>
      </c>
      <c r="AB269">
        <f t="shared" si="60"/>
        <v>6.5818341377797294E-4</v>
      </c>
    </row>
    <row r="270" spans="1:28" x14ac:dyDescent="0.25">
      <c r="A270">
        <v>245</v>
      </c>
      <c r="B270" t="s">
        <v>277</v>
      </c>
      <c r="C270">
        <v>-1.01E-3</v>
      </c>
      <c r="D270">
        <v>-1.3999999999999999E-4</v>
      </c>
      <c r="E270">
        <v>-5.0000000000000002E-5</v>
      </c>
      <c r="F270">
        <v>-8.0000000000000007E-5</v>
      </c>
      <c r="G270">
        <v>-1.3999999999999999E-4</v>
      </c>
      <c r="H270">
        <v>-2.7E-4</v>
      </c>
      <c r="I270">
        <v>-3.6000000000000002E-4</v>
      </c>
      <c r="J270">
        <v>-1.1E-4</v>
      </c>
      <c r="K270" t="s">
        <v>5</v>
      </c>
      <c r="L270">
        <f t="shared" si="61"/>
        <v>0</v>
      </c>
      <c r="M270">
        <f t="shared" si="63"/>
        <v>0</v>
      </c>
      <c r="N270">
        <f t="shared" si="64"/>
        <v>0</v>
      </c>
      <c r="O270">
        <f t="shared" si="65"/>
        <v>0</v>
      </c>
      <c r="P270">
        <f t="shared" si="66"/>
        <v>0</v>
      </c>
      <c r="Q270">
        <f t="shared" si="67"/>
        <v>0</v>
      </c>
      <c r="R270">
        <f t="shared" si="68"/>
        <v>0</v>
      </c>
      <c r="S270">
        <f t="shared" si="69"/>
        <v>0</v>
      </c>
      <c r="U270">
        <f t="shared" si="62"/>
        <v>0</v>
      </c>
      <c r="V270">
        <f t="shared" si="54"/>
        <v>0</v>
      </c>
      <c r="W270">
        <f t="shared" si="55"/>
        <v>0</v>
      </c>
      <c r="X270">
        <f t="shared" si="56"/>
        <v>0</v>
      </c>
      <c r="Y270">
        <f t="shared" si="57"/>
        <v>0</v>
      </c>
      <c r="Z270">
        <f t="shared" si="58"/>
        <v>0</v>
      </c>
      <c r="AA270">
        <f t="shared" si="59"/>
        <v>0</v>
      </c>
      <c r="AB270">
        <f t="shared" si="60"/>
        <v>0</v>
      </c>
    </row>
    <row r="271" spans="1:28" x14ac:dyDescent="0.25">
      <c r="A271">
        <v>246</v>
      </c>
      <c r="B271" t="s">
        <v>278</v>
      </c>
      <c r="C271">
        <v>-3.8000000000000002E-4</v>
      </c>
      <c r="D271">
        <v>-5.0000000000000002E-5</v>
      </c>
      <c r="E271">
        <v>-3.0000000000000001E-5</v>
      </c>
      <c r="F271">
        <v>-5.0000000000000002E-5</v>
      </c>
      <c r="G271">
        <v>-8.0000000000000007E-5</v>
      </c>
      <c r="H271">
        <v>-1.3999999999999999E-4</v>
      </c>
      <c r="I271">
        <v>-2.2000000000000001E-4</v>
      </c>
      <c r="J271">
        <v>0</v>
      </c>
      <c r="K271" t="s">
        <v>5</v>
      </c>
      <c r="L271">
        <f t="shared" si="61"/>
        <v>0</v>
      </c>
      <c r="M271">
        <f t="shared" si="63"/>
        <v>0</v>
      </c>
      <c r="N271">
        <f t="shared" si="64"/>
        <v>0</v>
      </c>
      <c r="O271">
        <f t="shared" si="65"/>
        <v>0</v>
      </c>
      <c r="P271">
        <f t="shared" si="66"/>
        <v>0</v>
      </c>
      <c r="Q271">
        <f t="shared" si="67"/>
        <v>0</v>
      </c>
      <c r="R271">
        <f t="shared" si="68"/>
        <v>0</v>
      </c>
      <c r="S271">
        <f t="shared" si="69"/>
        <v>0</v>
      </c>
      <c r="U271">
        <f t="shared" si="62"/>
        <v>0</v>
      </c>
      <c r="V271">
        <f t="shared" si="54"/>
        <v>0</v>
      </c>
      <c r="W271">
        <f t="shared" si="55"/>
        <v>0</v>
      </c>
      <c r="X271">
        <f t="shared" si="56"/>
        <v>0</v>
      </c>
      <c r="Y271">
        <f t="shared" si="57"/>
        <v>0</v>
      </c>
      <c r="Z271">
        <f t="shared" si="58"/>
        <v>0</v>
      </c>
      <c r="AA271">
        <f t="shared" si="59"/>
        <v>0</v>
      </c>
      <c r="AB271">
        <f t="shared" si="60"/>
        <v>0</v>
      </c>
    </row>
    <row r="272" spans="1:28" x14ac:dyDescent="0.25">
      <c r="A272">
        <v>247</v>
      </c>
      <c r="B272" t="s">
        <v>279</v>
      </c>
      <c r="C272">
        <v>-7.9000000000000001E-4</v>
      </c>
      <c r="D272">
        <v>-8.0000000000000007E-5</v>
      </c>
      <c r="E272">
        <v>-5.0000000000000002E-5</v>
      </c>
      <c r="F272">
        <v>-6.0000000000000002E-5</v>
      </c>
      <c r="G272">
        <v>-1.1E-4</v>
      </c>
      <c r="H272">
        <v>-2.9999999999999997E-4</v>
      </c>
      <c r="I272">
        <v>-3.6000000000000002E-4</v>
      </c>
      <c r="J272">
        <v>-1.1E-4</v>
      </c>
      <c r="K272" t="s">
        <v>5</v>
      </c>
      <c r="L272">
        <f t="shared" si="61"/>
        <v>0</v>
      </c>
      <c r="M272">
        <f t="shared" si="63"/>
        <v>0</v>
      </c>
      <c r="N272">
        <f t="shared" si="64"/>
        <v>0</v>
      </c>
      <c r="O272">
        <f t="shared" si="65"/>
        <v>0</v>
      </c>
      <c r="P272">
        <f t="shared" si="66"/>
        <v>0</v>
      </c>
      <c r="Q272">
        <f t="shared" si="67"/>
        <v>0</v>
      </c>
      <c r="R272">
        <f t="shared" si="68"/>
        <v>0</v>
      </c>
      <c r="S272">
        <f t="shared" si="69"/>
        <v>0</v>
      </c>
      <c r="U272">
        <f t="shared" si="62"/>
        <v>0</v>
      </c>
      <c r="V272">
        <f t="shared" si="54"/>
        <v>0</v>
      </c>
      <c r="W272">
        <f t="shared" si="55"/>
        <v>0</v>
      </c>
      <c r="X272">
        <f t="shared" si="56"/>
        <v>0</v>
      </c>
      <c r="Y272">
        <f t="shared" si="57"/>
        <v>0</v>
      </c>
      <c r="Z272">
        <f t="shared" si="58"/>
        <v>0</v>
      </c>
      <c r="AA272">
        <f t="shared" si="59"/>
        <v>0</v>
      </c>
      <c r="AB272">
        <f t="shared" si="60"/>
        <v>0</v>
      </c>
    </row>
    <row r="273" spans="1:28" x14ac:dyDescent="0.25">
      <c r="A273">
        <v>248</v>
      </c>
      <c r="B273" t="s">
        <v>280</v>
      </c>
      <c r="C273">
        <v>1.3999999999999999E-4</v>
      </c>
      <c r="D273">
        <v>0</v>
      </c>
      <c r="E273">
        <v>-3.0000000000000001E-5</v>
      </c>
      <c r="F273">
        <v>3.0000000000000001E-5</v>
      </c>
      <c r="G273">
        <v>-3.0000000000000001E-5</v>
      </c>
      <c r="H273">
        <v>-3.0000000000000001E-5</v>
      </c>
      <c r="I273">
        <v>5.0000000000000002E-5</v>
      </c>
      <c r="J273">
        <v>3.0000000000000001E-5</v>
      </c>
      <c r="K273" t="s">
        <v>5</v>
      </c>
      <c r="L273">
        <f t="shared" si="61"/>
        <v>1.3999999999999999E-4</v>
      </c>
      <c r="M273">
        <f t="shared" si="63"/>
        <v>0</v>
      </c>
      <c r="N273">
        <f t="shared" si="64"/>
        <v>0</v>
      </c>
      <c r="O273">
        <f t="shared" si="65"/>
        <v>3.0000000000000001E-5</v>
      </c>
      <c r="P273">
        <f t="shared" si="66"/>
        <v>0</v>
      </c>
      <c r="Q273">
        <f t="shared" si="67"/>
        <v>0</v>
      </c>
      <c r="R273">
        <f t="shared" si="68"/>
        <v>5.0000000000000002E-5</v>
      </c>
      <c r="S273">
        <f t="shared" si="69"/>
        <v>3.0000000000000001E-5</v>
      </c>
      <c r="U273">
        <f t="shared" si="62"/>
        <v>2.7993841354901928E-4</v>
      </c>
      <c r="V273">
        <f t="shared" si="54"/>
        <v>0</v>
      </c>
      <c r="W273">
        <f t="shared" si="55"/>
        <v>0</v>
      </c>
      <c r="X273">
        <f t="shared" si="56"/>
        <v>3.5211267605633812E-3</v>
      </c>
      <c r="Y273">
        <f t="shared" si="57"/>
        <v>0</v>
      </c>
      <c r="Z273">
        <f t="shared" si="58"/>
        <v>0</v>
      </c>
      <c r="AA273">
        <f t="shared" si="59"/>
        <v>1.0288065843621402E-3</v>
      </c>
      <c r="AB273">
        <f t="shared" si="60"/>
        <v>6.5818341377797294E-4</v>
      </c>
    </row>
    <row r="274" spans="1:28" x14ac:dyDescent="0.25">
      <c r="A274">
        <v>249</v>
      </c>
      <c r="B274" t="s">
        <v>281</v>
      </c>
      <c r="C274">
        <v>-4.0999999999999999E-4</v>
      </c>
      <c r="D274">
        <v>0</v>
      </c>
      <c r="E274">
        <v>-3.0000000000000001E-5</v>
      </c>
      <c r="F274">
        <v>-6.0000000000000002E-5</v>
      </c>
      <c r="G274">
        <v>-6.0000000000000002E-5</v>
      </c>
      <c r="H274">
        <v>-8.0000000000000007E-5</v>
      </c>
      <c r="I274">
        <v>-1.3999999999999999E-4</v>
      </c>
      <c r="J274">
        <v>-3.0000000000000001E-5</v>
      </c>
      <c r="K274" t="s">
        <v>5</v>
      </c>
      <c r="L274">
        <f t="shared" si="61"/>
        <v>0</v>
      </c>
      <c r="M274">
        <f t="shared" si="63"/>
        <v>0</v>
      </c>
      <c r="N274">
        <f t="shared" si="64"/>
        <v>0</v>
      </c>
      <c r="O274">
        <f t="shared" si="65"/>
        <v>0</v>
      </c>
      <c r="P274">
        <f t="shared" si="66"/>
        <v>0</v>
      </c>
      <c r="Q274">
        <f t="shared" si="67"/>
        <v>0</v>
      </c>
      <c r="R274">
        <f t="shared" si="68"/>
        <v>0</v>
      </c>
      <c r="S274">
        <f t="shared" si="69"/>
        <v>0</v>
      </c>
      <c r="U274">
        <f t="shared" si="62"/>
        <v>0</v>
      </c>
      <c r="V274">
        <f t="shared" si="54"/>
        <v>0</v>
      </c>
      <c r="W274">
        <f t="shared" si="55"/>
        <v>0</v>
      </c>
      <c r="X274">
        <f t="shared" si="56"/>
        <v>0</v>
      </c>
      <c r="Y274">
        <f t="shared" si="57"/>
        <v>0</v>
      </c>
      <c r="Z274">
        <f t="shared" si="58"/>
        <v>0</v>
      </c>
      <c r="AA274">
        <f t="shared" si="59"/>
        <v>0</v>
      </c>
      <c r="AB274">
        <f t="shared" si="60"/>
        <v>0</v>
      </c>
    </row>
    <row r="275" spans="1:28" x14ac:dyDescent="0.25">
      <c r="A275">
        <v>250</v>
      </c>
      <c r="B275" t="s">
        <v>282</v>
      </c>
      <c r="C275">
        <v>5.6999999999999998E-4</v>
      </c>
      <c r="D275">
        <v>5.0000000000000002E-5</v>
      </c>
      <c r="E275">
        <v>3.0000000000000001E-5</v>
      </c>
      <c r="F275">
        <v>0</v>
      </c>
      <c r="G275">
        <v>8.0000000000000007E-5</v>
      </c>
      <c r="H275">
        <v>1.9000000000000001E-4</v>
      </c>
      <c r="I275">
        <v>1.1E-4</v>
      </c>
      <c r="J275">
        <v>8.0000000000000007E-5</v>
      </c>
      <c r="K275" t="s">
        <v>5</v>
      </c>
      <c r="L275">
        <f t="shared" si="61"/>
        <v>5.6999999999999998E-4</v>
      </c>
      <c r="M275">
        <f t="shared" si="63"/>
        <v>5.0000000000000002E-5</v>
      </c>
      <c r="N275">
        <f t="shared" si="64"/>
        <v>3.0000000000000001E-5</v>
      </c>
      <c r="O275">
        <f t="shared" si="65"/>
        <v>0</v>
      </c>
      <c r="P275">
        <f t="shared" si="66"/>
        <v>8.0000000000000007E-5</v>
      </c>
      <c r="Q275">
        <f t="shared" si="67"/>
        <v>1.9000000000000001E-4</v>
      </c>
      <c r="R275">
        <f t="shared" si="68"/>
        <v>1.1E-4</v>
      </c>
      <c r="S275">
        <f t="shared" si="69"/>
        <v>8.0000000000000007E-5</v>
      </c>
      <c r="U275">
        <f t="shared" si="62"/>
        <v>1.1397492551638642E-3</v>
      </c>
      <c r="V275">
        <f t="shared" si="54"/>
        <v>7.6768359153091538E-5</v>
      </c>
      <c r="W275">
        <f t="shared" si="55"/>
        <v>4.2372881355932229E-3</v>
      </c>
      <c r="X275">
        <f t="shared" si="56"/>
        <v>0</v>
      </c>
      <c r="Y275">
        <f t="shared" si="57"/>
        <v>6.3846767757382294E-3</v>
      </c>
      <c r="Z275">
        <f t="shared" si="58"/>
        <v>5.7962172056131786E-3</v>
      </c>
      <c r="AA275">
        <f t="shared" si="59"/>
        <v>2.2633744855967085E-3</v>
      </c>
      <c r="AB275">
        <f t="shared" si="60"/>
        <v>1.7551557700745948E-3</v>
      </c>
    </row>
    <row r="276" spans="1:28" x14ac:dyDescent="0.25">
      <c r="A276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33" workbookViewId="0">
      <selection activeCell="G59" sqref="G59"/>
    </sheetView>
  </sheetViews>
  <sheetFormatPr defaultRowHeight="15" x14ac:dyDescent="0.25"/>
  <cols>
    <col min="7" max="7" width="10.28515625" customWidth="1"/>
  </cols>
  <sheetData>
    <row r="1" spans="1:16" x14ac:dyDescent="0.25">
      <c r="A1" t="s">
        <v>284</v>
      </c>
    </row>
    <row r="3" spans="1:16" x14ac:dyDescent="0.25">
      <c r="D3" t="s">
        <v>300</v>
      </c>
      <c r="E3" t="s">
        <v>301</v>
      </c>
      <c r="F3" t="s">
        <v>303</v>
      </c>
    </row>
    <row r="4" spans="1:16" x14ac:dyDescent="0.25">
      <c r="A4" t="s">
        <v>285</v>
      </c>
      <c r="C4" t="s">
        <v>286</v>
      </c>
      <c r="D4" t="s">
        <v>287</v>
      </c>
      <c r="E4" t="s">
        <v>287</v>
      </c>
      <c r="F4" t="s">
        <v>287</v>
      </c>
      <c r="G4" t="s">
        <v>318</v>
      </c>
      <c r="H4" t="s">
        <v>292</v>
      </c>
      <c r="I4" t="s">
        <v>288</v>
      </c>
      <c r="J4" t="s">
        <v>289</v>
      </c>
      <c r="K4" t="s">
        <v>293</v>
      </c>
      <c r="L4" t="s">
        <v>290</v>
      </c>
      <c r="M4" t="s">
        <v>291</v>
      </c>
      <c r="N4" t="s">
        <v>294</v>
      </c>
    </row>
    <row r="5" spans="1:16" x14ac:dyDescent="0.25">
      <c r="C5" t="s">
        <v>317</v>
      </c>
      <c r="D5" t="s">
        <v>297</v>
      </c>
    </row>
    <row r="7" spans="1:16" x14ac:dyDescent="0.25">
      <c r="A7" t="s">
        <v>295</v>
      </c>
      <c r="C7">
        <f>'pfl-11JUN13-143510-amc01'!L4</f>
        <v>0.22999999999999687</v>
      </c>
      <c r="D7">
        <f>'pfl-11JUN13-143510-amc01'!L21</f>
        <v>0.50010999999999983</v>
      </c>
      <c r="E7">
        <f>'pfl-11JUN13-143510-amc01'!L22</f>
        <v>0.38075999999999988</v>
      </c>
      <c r="F7">
        <f>SUM(I7+J7+L7+M7)</f>
        <v>0.36619999999999997</v>
      </c>
      <c r="G7">
        <f>SUM('pfl-11JUN13-143510-amc01'!L87:L88)</f>
        <v>0</v>
      </c>
      <c r="H7">
        <f>SUM('pfl-11JUN13-143510-amc01'!L89:L90)</f>
        <v>6.3000000000000003E-4</v>
      </c>
      <c r="I7">
        <f>SUM('pfl-11JUN13-143510-amc01'!L91:L92)</f>
        <v>0.21045</v>
      </c>
      <c r="J7">
        <f>SUM('pfl-11JUN13-143510-amc01'!L93:L94)</f>
        <v>4.5690000000000001E-2</v>
      </c>
      <c r="K7">
        <f>SUM('pfl-11JUN13-143510-amc01'!L95:L98)</f>
        <v>8.0099999999999998E-3</v>
      </c>
      <c r="L7">
        <f>SUM('pfl-11JUN13-143510-amc01'!L99:L100)</f>
        <v>7.5499999999999998E-2</v>
      </c>
      <c r="M7">
        <f>SUM('pfl-11JUN13-143510-amc01'!L101)</f>
        <v>3.456E-2</v>
      </c>
      <c r="N7">
        <f>SUM('pfl-11JUN13-143510-amc01'!L102:L106)</f>
        <v>5.9199999999999999E-3</v>
      </c>
      <c r="O7" t="s">
        <v>297</v>
      </c>
    </row>
    <row r="8" spans="1:16" x14ac:dyDescent="0.25">
      <c r="A8" t="s">
        <v>296</v>
      </c>
      <c r="C8">
        <f>'pfl-11JUN13-143510-amc01'!M4</f>
        <v>1.1200000000000045</v>
      </c>
      <c r="D8">
        <f>'pfl-11JUN13-143510-amc01'!M21</f>
        <v>0.65130999999999939</v>
      </c>
      <c r="E8">
        <f>'pfl-11JUN13-143510-amc01'!M22</f>
        <v>0.63776999999999995</v>
      </c>
      <c r="F8">
        <f>SUM(I8+J8+L8+M8)</f>
        <v>0.49981999999999999</v>
      </c>
      <c r="G8">
        <f>SUM('pfl-11JUN13-143510-amc01'!M87:M88)</f>
        <v>1.8630000000000001E-2</v>
      </c>
      <c r="H8">
        <f>SUM('pfl-11JUN13-143510-amc01'!M89:M90)</f>
        <v>5.8619999999999998E-2</v>
      </c>
      <c r="I8">
        <f>SUM('pfl-11JUN13-143510-amc01'!M91:M92)</f>
        <v>0.22190000000000001</v>
      </c>
      <c r="J8">
        <f>SUM('pfl-11JUN13-143510-amc01'!M93:M94)</f>
        <v>0.18448000000000001</v>
      </c>
      <c r="K8">
        <f>SUM('pfl-11JUN13-143510-amc01'!M95:M98)</f>
        <v>5.5620000000000003E-2</v>
      </c>
      <c r="L8">
        <f>SUM('pfl-11JUN13-143510-amc01'!M99:M100)</f>
        <v>6.3820000000000002E-2</v>
      </c>
      <c r="M8">
        <f>SUM('pfl-11JUN13-143510-amc01'!M101)</f>
        <v>2.962E-2</v>
      </c>
      <c r="N8">
        <f>SUM('pfl-11JUN13-143510-amc01'!M102:M106)</f>
        <v>5.0799999999999994E-3</v>
      </c>
      <c r="O8" t="s">
        <v>297</v>
      </c>
    </row>
    <row r="10" spans="1:16" x14ac:dyDescent="0.25">
      <c r="A10" t="s">
        <v>295</v>
      </c>
      <c r="D10">
        <f>D7/$D7</f>
        <v>1</v>
      </c>
      <c r="G10">
        <f t="shared" ref="G10:N10" si="0">G7/$D7</f>
        <v>0</v>
      </c>
      <c r="H10">
        <f t="shared" si="0"/>
        <v>1.2597228609705869E-3</v>
      </c>
      <c r="I10">
        <f t="shared" si="0"/>
        <v>0.42080742236707935</v>
      </c>
      <c r="J10">
        <f t="shared" si="0"/>
        <v>9.1359900821819232E-2</v>
      </c>
      <c r="K10">
        <f t="shared" si="0"/>
        <v>1.6016476375197462E-2</v>
      </c>
      <c r="L10">
        <f t="shared" si="0"/>
        <v>0.15096678730679255</v>
      </c>
      <c r="M10">
        <f t="shared" si="0"/>
        <v>6.9104796944672198E-2</v>
      </c>
      <c r="N10">
        <f t="shared" si="0"/>
        <v>1.1837395772929958E-2</v>
      </c>
      <c r="O10" t="s">
        <v>298</v>
      </c>
      <c r="P10" t="s">
        <v>299</v>
      </c>
    </row>
    <row r="11" spans="1:16" x14ac:dyDescent="0.25">
      <c r="A11" t="s">
        <v>296</v>
      </c>
      <c r="D11">
        <f>D8/$D8</f>
        <v>1</v>
      </c>
      <c r="G11">
        <f t="shared" ref="G11:N11" si="1">G8/$D8</f>
        <v>2.8603890620441906E-2</v>
      </c>
      <c r="H11">
        <f t="shared" si="1"/>
        <v>9.0003224271084509E-2</v>
      </c>
      <c r="I11">
        <f t="shared" si="1"/>
        <v>0.34069797792142026</v>
      </c>
      <c r="J11">
        <f t="shared" si="1"/>
        <v>0.28324453793124654</v>
      </c>
      <c r="K11">
        <f t="shared" si="1"/>
        <v>8.5397122721899033E-2</v>
      </c>
      <c r="L11">
        <f t="shared" si="1"/>
        <v>9.798713362300604E-2</v>
      </c>
      <c r="M11">
        <f t="shared" si="1"/>
        <v>4.5477575962291426E-2</v>
      </c>
      <c r="N11">
        <f t="shared" si="1"/>
        <v>7.7996652899540988E-3</v>
      </c>
      <c r="O11" t="s">
        <v>298</v>
      </c>
      <c r="P11" t="s">
        <v>299</v>
      </c>
    </row>
    <row r="13" spans="1:16" x14ac:dyDescent="0.25">
      <c r="A13" t="s">
        <v>295</v>
      </c>
      <c r="E13">
        <f>E7/$E7</f>
        <v>1</v>
      </c>
      <c r="G13">
        <f t="shared" ref="G13:N13" si="2">G7/$E7</f>
        <v>0</v>
      </c>
      <c r="H13">
        <f t="shared" si="2"/>
        <v>1.6545855657106845E-3</v>
      </c>
      <c r="I13">
        <f t="shared" si="2"/>
        <v>0.55271036873621193</v>
      </c>
      <c r="J13">
        <f t="shared" si="2"/>
        <v>0.11999684840844631</v>
      </c>
      <c r="K13">
        <f t="shared" si="2"/>
        <v>2.10368736211787E-2</v>
      </c>
      <c r="L13">
        <f t="shared" si="2"/>
        <v>0.19828763525580423</v>
      </c>
      <c r="M13">
        <f t="shared" si="2"/>
        <v>9.0765836747557546E-2</v>
      </c>
      <c r="N13">
        <f t="shared" si="2"/>
        <v>1.5547851665090876E-2</v>
      </c>
      <c r="O13" t="s">
        <v>298</v>
      </c>
      <c r="P13" t="s">
        <v>302</v>
      </c>
    </row>
    <row r="14" spans="1:16" x14ac:dyDescent="0.25">
      <c r="A14" t="s">
        <v>296</v>
      </c>
      <c r="E14">
        <f>E8/$E8</f>
        <v>1</v>
      </c>
      <c r="G14">
        <f t="shared" ref="G14:N14" si="3">G8/$E8</f>
        <v>2.9211157627357827E-2</v>
      </c>
      <c r="H14">
        <f t="shared" si="3"/>
        <v>9.1914012888658927E-2</v>
      </c>
      <c r="I14">
        <f t="shared" si="3"/>
        <v>0.34793107233015041</v>
      </c>
      <c r="J14">
        <f t="shared" si="3"/>
        <v>0.28925788293585464</v>
      </c>
      <c r="K14">
        <f t="shared" si="3"/>
        <v>8.7210122771532075E-2</v>
      </c>
      <c r="L14">
        <f t="shared" si="3"/>
        <v>0.10006742242501217</v>
      </c>
      <c r="M14">
        <f t="shared" si="3"/>
        <v>4.644307508976591E-2</v>
      </c>
      <c r="N14">
        <f t="shared" si="3"/>
        <v>7.9652539316681561E-3</v>
      </c>
      <c r="O14" t="s">
        <v>298</v>
      </c>
      <c r="P14" t="s">
        <v>302</v>
      </c>
    </row>
    <row r="16" spans="1:16" x14ac:dyDescent="0.25">
      <c r="A16" t="s">
        <v>295</v>
      </c>
      <c r="F16">
        <f>F7/$F7</f>
        <v>1</v>
      </c>
      <c r="G16">
        <f t="shared" ref="G16:N16" si="4">G7/$F7</f>
        <v>0</v>
      </c>
      <c r="H16">
        <f t="shared" si="4"/>
        <v>1.720371381758602E-3</v>
      </c>
      <c r="I16">
        <f t="shared" si="4"/>
        <v>0.57468596395412352</v>
      </c>
      <c r="J16">
        <f t="shared" si="4"/>
        <v>0.12476788640087386</v>
      </c>
      <c r="K16">
        <f t="shared" si="4"/>
        <v>2.1873293282359367E-2</v>
      </c>
      <c r="L16">
        <f t="shared" si="4"/>
        <v>0.20617149098853088</v>
      </c>
      <c r="M16">
        <f t="shared" si="4"/>
        <v>9.4374658656471877E-2</v>
      </c>
      <c r="N16">
        <f t="shared" si="4"/>
        <v>1.6166029492080833E-2</v>
      </c>
      <c r="O16" t="s">
        <v>298</v>
      </c>
      <c r="P16" t="s">
        <v>304</v>
      </c>
    </row>
    <row r="17" spans="1:16" x14ac:dyDescent="0.25">
      <c r="A17" t="s">
        <v>296</v>
      </c>
      <c r="F17">
        <f>F8/$F8</f>
        <v>1</v>
      </c>
      <c r="G17">
        <f t="shared" ref="G17:N17" si="5">G8/$F8</f>
        <v>3.727341843063503E-2</v>
      </c>
      <c r="H17">
        <f t="shared" si="5"/>
        <v>0.11728222159977592</v>
      </c>
      <c r="I17">
        <f t="shared" si="5"/>
        <v>0.44395982553719343</v>
      </c>
      <c r="J17">
        <f t="shared" si="5"/>
        <v>0.36909287343443642</v>
      </c>
      <c r="K17">
        <f t="shared" si="5"/>
        <v>0.11128006082189588</v>
      </c>
      <c r="L17">
        <f t="shared" si="5"/>
        <v>0.12768596694810133</v>
      </c>
      <c r="M17">
        <f t="shared" si="5"/>
        <v>5.9261334080268901E-2</v>
      </c>
      <c r="N17">
        <f t="shared" si="5"/>
        <v>1.0163658917210194E-2</v>
      </c>
      <c r="O17" t="s">
        <v>298</v>
      </c>
      <c r="P17" t="s">
        <v>304</v>
      </c>
    </row>
    <row r="19" spans="1:16" x14ac:dyDescent="0.25">
      <c r="A19" t="s">
        <v>295</v>
      </c>
      <c r="D19">
        <f>$D7/$C7*D10</f>
        <v>2.1743913043478549</v>
      </c>
      <c r="E19">
        <f>E7/C7</f>
        <v>1.6554782608695873</v>
      </c>
      <c r="F19">
        <f>F7/C7</f>
        <v>1.5921739130434998</v>
      </c>
      <c r="P19" t="s">
        <v>305</v>
      </c>
    </row>
    <row r="20" spans="1:16" x14ac:dyDescent="0.25">
      <c r="A20" t="s">
        <v>296</v>
      </c>
      <c r="D20">
        <f>$D8/$C8*D11</f>
        <v>0.58152678571428285</v>
      </c>
      <c r="E20">
        <f>E8/C8</f>
        <v>0.5694374999999976</v>
      </c>
      <c r="F20">
        <f>F8/C8</f>
        <v>0.44626785714285533</v>
      </c>
      <c r="P20" t="s">
        <v>305</v>
      </c>
    </row>
    <row r="23" spans="1:16" x14ac:dyDescent="0.25">
      <c r="A23" t="s">
        <v>306</v>
      </c>
      <c r="F23" t="s">
        <v>298</v>
      </c>
    </row>
    <row r="24" spans="1:16" x14ac:dyDescent="0.25">
      <c r="D24" t="s">
        <v>311</v>
      </c>
      <c r="E24" t="s">
        <v>297</v>
      </c>
    </row>
    <row r="25" spans="1:16" x14ac:dyDescent="0.25">
      <c r="A25" t="s">
        <v>307</v>
      </c>
      <c r="D25">
        <f>C8</f>
        <v>1.1200000000000045</v>
      </c>
      <c r="I25">
        <f>D25*I17</f>
        <v>0.49723500460165865</v>
      </c>
      <c r="J25">
        <f>D25*J17</f>
        <v>0.41338401824657045</v>
      </c>
      <c r="L25">
        <f>D25*L17</f>
        <v>0.14300828298187407</v>
      </c>
      <c r="M25">
        <f>D25*M17</f>
        <v>6.6372694169901436E-2</v>
      </c>
    </row>
    <row r="26" spans="1:16" x14ac:dyDescent="0.25">
      <c r="A26" t="s">
        <v>308</v>
      </c>
      <c r="E26">
        <f>D8</f>
        <v>0.65130999999999939</v>
      </c>
      <c r="F26">
        <f>E26/$E$26</f>
        <v>1</v>
      </c>
    </row>
    <row r="27" spans="1:16" x14ac:dyDescent="0.25">
      <c r="A27" t="s">
        <v>309</v>
      </c>
      <c r="E27">
        <f>E8</f>
        <v>0.63776999999999995</v>
      </c>
      <c r="F27">
        <f t="shared" ref="F27:F28" si="6">E27/$E$26</f>
        <v>0.97921112834134372</v>
      </c>
    </row>
    <row r="28" spans="1:16" x14ac:dyDescent="0.25">
      <c r="A28" t="s">
        <v>310</v>
      </c>
      <c r="E28">
        <f>F8</f>
        <v>0.49981999999999999</v>
      </c>
      <c r="F28">
        <f t="shared" si="6"/>
        <v>0.76740722543796414</v>
      </c>
    </row>
    <row r="30" spans="1:16" x14ac:dyDescent="0.25">
      <c r="A30" t="s">
        <v>305</v>
      </c>
      <c r="I30">
        <f>I8/I25</f>
        <v>0.44626785714285533</v>
      </c>
      <c r="J30">
        <f>J8/J25</f>
        <v>0.44626785714285533</v>
      </c>
      <c r="L30">
        <f>L8/L25</f>
        <v>0.44626785714285527</v>
      </c>
      <c r="M30">
        <f>M8/M25</f>
        <v>0.44626785714285533</v>
      </c>
    </row>
    <row r="31" spans="1:16" x14ac:dyDescent="0.25">
      <c r="A31" t="s">
        <v>312</v>
      </c>
      <c r="D31">
        <v>301</v>
      </c>
      <c r="I31">
        <f>'pfl-11JUN13-143510-amc01'!M91/I25</f>
        <v>0.11465403576256954</v>
      </c>
      <c r="P31" t="s">
        <v>305</v>
      </c>
    </row>
    <row r="32" spans="1:16" x14ac:dyDescent="0.25">
      <c r="D32">
        <v>302</v>
      </c>
      <c r="I32">
        <f>'pfl-11JUN13-143510-amc01'!M92/Analysis!I25</f>
        <v>0.33161382138028578</v>
      </c>
      <c r="P32" t="s">
        <v>305</v>
      </c>
    </row>
    <row r="33" spans="1:16" x14ac:dyDescent="0.25">
      <c r="D33">
        <v>303</v>
      </c>
      <c r="J33">
        <f>'pfl-11JUN13-143510-amc01'!M93/Analysis!J25</f>
        <v>0.36167339181173191</v>
      </c>
      <c r="P33" t="s">
        <v>305</v>
      </c>
    </row>
    <row r="34" spans="1:16" x14ac:dyDescent="0.25">
      <c r="D34">
        <v>304</v>
      </c>
      <c r="J34">
        <f>'pfl-11JUN13-143510-amc01'!M94/Analysis!J25</f>
        <v>8.4594465331123428E-2</v>
      </c>
      <c r="P34" t="s">
        <v>305</v>
      </c>
    </row>
    <row r="35" spans="1:16" x14ac:dyDescent="0.25">
      <c r="D35">
        <v>307</v>
      </c>
      <c r="L35">
        <f>'pfl-11JUN13-143510-amc01'!M99/Analysis!L25</f>
        <v>0.24201395386578223</v>
      </c>
      <c r="P35" t="s">
        <v>305</v>
      </c>
    </row>
    <row r="36" spans="1:16" x14ac:dyDescent="0.25">
      <c r="D36">
        <v>308</v>
      </c>
      <c r="L36">
        <f>'pfl-11JUN13-143510-amc01'!M100/Analysis!L25</f>
        <v>0.20425390327707307</v>
      </c>
      <c r="P36" t="s">
        <v>305</v>
      </c>
    </row>
    <row r="37" spans="1:16" x14ac:dyDescent="0.25">
      <c r="D37" s="1">
        <v>309</v>
      </c>
      <c r="M37">
        <f>'pfl-11JUN13-143510-amc01'!M101/Analysis!M25</f>
        <v>0.44626785714285533</v>
      </c>
      <c r="P37" t="s">
        <v>305</v>
      </c>
    </row>
    <row r="39" spans="1:16" x14ac:dyDescent="0.25">
      <c r="A39" t="s">
        <v>329</v>
      </c>
    </row>
    <row r="40" spans="1:16" x14ac:dyDescent="0.25">
      <c r="A40" t="s">
        <v>330</v>
      </c>
    </row>
    <row r="41" spans="1:16" x14ac:dyDescent="0.25">
      <c r="D41" t="s">
        <v>332</v>
      </c>
      <c r="E41">
        <f>E43/D25</f>
        <v>0.24174107142857043</v>
      </c>
    </row>
    <row r="42" spans="1:16" x14ac:dyDescent="0.25">
      <c r="D42" t="s">
        <v>333</v>
      </c>
      <c r="E42">
        <f>1/E41</f>
        <v>4.1366574330563424</v>
      </c>
    </row>
    <row r="43" spans="1:16" x14ac:dyDescent="0.25">
      <c r="D43" t="s">
        <v>331</v>
      </c>
      <c r="E43">
        <f>SUM('pfl-11JUN13-143510-amc01'!M91,'pfl-11JUN13-143510-amc01'!M93,'pfl-11JUN13-143510-amc01'!M99,'pfl-11JUN13-143510-amc01'!M101)</f>
        <v>0.27074999999999999</v>
      </c>
      <c r="F43" t="s">
        <v>298</v>
      </c>
    </row>
    <row r="44" spans="1:16" x14ac:dyDescent="0.25">
      <c r="D44" t="s">
        <v>334</v>
      </c>
      <c r="E44" t="s">
        <v>297</v>
      </c>
    </row>
    <row r="45" spans="1:16" x14ac:dyDescent="0.25">
      <c r="D45">
        <v>301</v>
      </c>
      <c r="E45">
        <f>'pfl-11JUN13-143510-amc01'!M91</f>
        <v>5.7009999999999998E-2</v>
      </c>
      <c r="F45">
        <f>E45/E$43</f>
        <v>0.21056325023084027</v>
      </c>
    </row>
    <row r="46" spans="1:16" x14ac:dyDescent="0.25">
      <c r="D46">
        <v>303</v>
      </c>
      <c r="E46">
        <f>'pfl-11JUN13-143510-amc01'!M93</f>
        <v>0.14951</v>
      </c>
      <c r="F46">
        <f t="shared" ref="F46:F48" si="7">E46/E$43</f>
        <v>0.55220683287165284</v>
      </c>
    </row>
    <row r="47" spans="1:16" x14ac:dyDescent="0.25">
      <c r="D47">
        <v>307</v>
      </c>
      <c r="E47">
        <f>'pfl-11JUN13-143510-amc01'!M99</f>
        <v>3.4610000000000002E-2</v>
      </c>
      <c r="F47">
        <f t="shared" si="7"/>
        <v>0.12783010156971378</v>
      </c>
    </row>
    <row r="48" spans="1:16" x14ac:dyDescent="0.25">
      <c r="D48">
        <v>309</v>
      </c>
      <c r="E48">
        <f>'pfl-11JUN13-143510-amc01'!M101</f>
        <v>2.962E-2</v>
      </c>
      <c r="F48">
        <f t="shared" si="7"/>
        <v>0.10939981532779318</v>
      </c>
    </row>
    <row r="50" spans="1:10" x14ac:dyDescent="0.25">
      <c r="A50" t="s">
        <v>335</v>
      </c>
      <c r="H50" t="s">
        <v>337</v>
      </c>
    </row>
    <row r="51" spans="1:10" x14ac:dyDescent="0.25">
      <c r="E51" t="s">
        <v>351</v>
      </c>
      <c r="H51" t="s">
        <v>352</v>
      </c>
    </row>
    <row r="52" spans="1:10" x14ac:dyDescent="0.25">
      <c r="D52" t="s">
        <v>334</v>
      </c>
      <c r="E52" t="s">
        <v>333</v>
      </c>
      <c r="F52" t="s">
        <v>336</v>
      </c>
      <c r="H52" t="s">
        <v>333</v>
      </c>
      <c r="I52" t="s">
        <v>336</v>
      </c>
    </row>
    <row r="53" spans="1:10" x14ac:dyDescent="0.25">
      <c r="D53">
        <v>301</v>
      </c>
      <c r="E53">
        <v>6.2682000000000002</v>
      </c>
      <c r="F53">
        <f>E45*E53</f>
        <v>0.35735008200000001</v>
      </c>
      <c r="H53">
        <f>E53*$D$25/$F$58</f>
        <v>4.6178874615274657</v>
      </c>
      <c r="I53">
        <f>E45*H53</f>
        <v>0.26326576418168079</v>
      </c>
    </row>
    <row r="54" spans="1:10" x14ac:dyDescent="0.25">
      <c r="D54">
        <v>303</v>
      </c>
      <c r="E54">
        <v>4.4692999999999996</v>
      </c>
      <c r="F54">
        <f>E46*E54</f>
        <v>0.66820504299999994</v>
      </c>
      <c r="H54">
        <f>E54*$D$25/$F$58</f>
        <v>3.2926078350730199</v>
      </c>
      <c r="I54">
        <f>E46*H54</f>
        <v>0.49227779742176719</v>
      </c>
    </row>
    <row r="55" spans="1:10" x14ac:dyDescent="0.25">
      <c r="D55">
        <v>307</v>
      </c>
      <c r="E55">
        <v>6.5590000000000002</v>
      </c>
      <c r="F55">
        <f>E47*E55</f>
        <v>0.22700699000000002</v>
      </c>
      <c r="H55">
        <f>E55*$D$25/$F$58</f>
        <v>4.8321246705846415</v>
      </c>
      <c r="I55">
        <f>E47*H55</f>
        <v>0.16723983484893445</v>
      </c>
    </row>
    <row r="56" spans="1:10" x14ac:dyDescent="0.25">
      <c r="D56">
        <v>309</v>
      </c>
      <c r="E56">
        <v>9.0376999999999992</v>
      </c>
      <c r="F56">
        <f>E48*E56</f>
        <v>0.26769667399999997</v>
      </c>
      <c r="H56">
        <f>E56*$D$25/$F$58</f>
        <v>6.6582242926273523</v>
      </c>
      <c r="I56">
        <f>E48*H56</f>
        <v>0.19721660354762219</v>
      </c>
    </row>
    <row r="58" spans="1:10" x14ac:dyDescent="0.25">
      <c r="D58" t="s">
        <v>338</v>
      </c>
      <c r="F58">
        <f>SUM(F53:F56)</f>
        <v>1.5202587889999999</v>
      </c>
      <c r="I58">
        <f>SUM(I53:I56)</f>
        <v>1.1200000000000048</v>
      </c>
      <c r="J58">
        <f>F58/I58</f>
        <v>1.357373918749994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pfl-11JUN13-143510-amc01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2011-06-15T16:48:58Z</dcterms:created>
  <dcterms:modified xsi:type="dcterms:W3CDTF">2014-01-15T22:01:12Z</dcterms:modified>
</cp:coreProperties>
</file>