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1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8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4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5.xml" ContentType="application/vnd.openxmlformats-officedocument.drawingml.chartshapes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6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erechki\TunableCavity_Booster\Temp\"/>
    </mc:Choice>
  </mc:AlternateContent>
  <bookViews>
    <workbookView xWindow="0" yWindow="0" windowWidth="23820" windowHeight="12885" firstSheet="11" activeTab="14"/>
  </bookViews>
  <sheets>
    <sheet name="Current" sheetId="1" r:id="rId1"/>
    <sheet name="Current Fastest" sheetId="14" r:id="rId2"/>
    <sheet name="t=3 mkm " sheetId="2" r:id="rId3"/>
    <sheet name="t = 3 mm" sheetId="3" r:id="rId4"/>
    <sheet name="3 mm + copper" sheetId="4" r:id="rId5"/>
    <sheet name="3mm+cut-offs" sheetId="5" r:id="rId6"/>
    <sheet name="multi-cuts" sheetId="6" r:id="rId7"/>
    <sheet name="Multi-Cut_Stretched_3mm" sheetId="7" r:id="rId8"/>
    <sheet name="Multi-Cut_Stretched_4mm" sheetId="8" r:id="rId9"/>
    <sheet name="Ultimate Slots_4mm" sheetId="9" r:id="rId10"/>
    <sheet name="Octants_Jan03-17" sheetId="10" r:id="rId11"/>
    <sheet name="Octants_Jan05-17_fast" sheetId="12" r:id="rId12"/>
    <sheet name="Octants_Jan06-17_fastest " sheetId="13" r:id="rId13"/>
    <sheet name="Rise Rate Summary" sheetId="11" r:id="rId14"/>
    <sheet name="Transfer Function at Injection " sheetId="15" r:id="rId15"/>
  </sheets>
  <calcPr calcId="171027"/>
</workbook>
</file>

<file path=xl/calcChain.xml><?xml version="1.0" encoding="utf-8"?>
<calcChain xmlns="http://schemas.openxmlformats.org/spreadsheetml/2006/main">
  <c r="F27" i="15" l="1"/>
  <c r="G27" i="15"/>
  <c r="H27" i="15"/>
  <c r="I27" i="15"/>
  <c r="J27" i="15"/>
  <c r="K27" i="15"/>
  <c r="L27" i="15"/>
  <c r="F28" i="15"/>
  <c r="G28" i="15"/>
  <c r="H28" i="15"/>
  <c r="I28" i="15"/>
  <c r="J28" i="15"/>
  <c r="K28" i="15"/>
  <c r="L28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31" i="15"/>
  <c r="G31" i="15"/>
  <c r="H31" i="15"/>
  <c r="I31" i="15"/>
  <c r="J31" i="15"/>
  <c r="K31" i="15"/>
  <c r="L31" i="15"/>
  <c r="F32" i="15"/>
  <c r="G32" i="15"/>
  <c r="H32" i="15"/>
  <c r="I32" i="15"/>
  <c r="J32" i="15"/>
  <c r="K32" i="15"/>
  <c r="L32" i="15"/>
  <c r="F33" i="15"/>
  <c r="G33" i="15"/>
  <c r="H33" i="15"/>
  <c r="I33" i="15"/>
  <c r="J33" i="15"/>
  <c r="K33" i="15"/>
  <c r="L33" i="15"/>
  <c r="F34" i="15"/>
  <c r="G34" i="15"/>
  <c r="H34" i="15"/>
  <c r="I34" i="15"/>
  <c r="J34" i="15"/>
  <c r="K34" i="15"/>
  <c r="L34" i="15"/>
  <c r="F35" i="15"/>
  <c r="G35" i="15"/>
  <c r="H35" i="15"/>
  <c r="I35" i="15"/>
  <c r="J35" i="15"/>
  <c r="K35" i="15"/>
  <c r="L35" i="15"/>
  <c r="F36" i="15"/>
  <c r="G36" i="15"/>
  <c r="H36" i="15"/>
  <c r="I36" i="15"/>
  <c r="J36" i="15"/>
  <c r="K36" i="15"/>
  <c r="L36" i="15"/>
  <c r="F37" i="15"/>
  <c r="G37" i="15"/>
  <c r="H37" i="15"/>
  <c r="I37" i="15"/>
  <c r="J37" i="15"/>
  <c r="K37" i="15"/>
  <c r="L37" i="15"/>
  <c r="F38" i="15"/>
  <c r="G38" i="15"/>
  <c r="H38" i="15"/>
  <c r="I38" i="15"/>
  <c r="J38" i="15"/>
  <c r="K38" i="15"/>
  <c r="L38" i="15"/>
  <c r="E28" i="15"/>
  <c r="E29" i="15"/>
  <c r="E30" i="15"/>
  <c r="E31" i="15"/>
  <c r="E32" i="15"/>
  <c r="E33" i="15"/>
  <c r="E34" i="15"/>
  <c r="E35" i="15"/>
  <c r="E36" i="15"/>
  <c r="E37" i="15"/>
  <c r="E38" i="15"/>
  <c r="E27" i="15"/>
  <c r="P7" i="11" l="1"/>
  <c r="Q7" i="11"/>
  <c r="R7" i="11"/>
  <c r="S7" i="11"/>
  <c r="T7" i="11"/>
  <c r="U7" i="11"/>
  <c r="V7" i="11"/>
  <c r="W7" i="11"/>
  <c r="X7" i="11"/>
  <c r="P8" i="11"/>
  <c r="Q8" i="11"/>
  <c r="R8" i="11"/>
  <c r="S8" i="11"/>
  <c r="T8" i="11"/>
  <c r="U8" i="11"/>
  <c r="V8" i="11"/>
  <c r="W8" i="11"/>
  <c r="X8" i="11"/>
  <c r="P9" i="11"/>
  <c r="Q9" i="11"/>
  <c r="R9" i="11"/>
  <c r="S9" i="11"/>
  <c r="T9" i="11"/>
  <c r="U9" i="11"/>
  <c r="V9" i="11"/>
  <c r="W9" i="11"/>
  <c r="X9" i="11"/>
  <c r="O8" i="11"/>
  <c r="O9" i="11"/>
  <c r="O7" i="11"/>
  <c r="P17" i="11"/>
  <c r="Q17" i="11"/>
  <c r="R17" i="11"/>
  <c r="S17" i="11"/>
  <c r="T17" i="11"/>
  <c r="U17" i="11"/>
  <c r="V17" i="11"/>
  <c r="W17" i="11"/>
  <c r="X17" i="11"/>
  <c r="P18" i="11"/>
  <c r="Q18" i="11"/>
  <c r="R18" i="11"/>
  <c r="S18" i="11"/>
  <c r="T18" i="11"/>
  <c r="U18" i="11"/>
  <c r="V18" i="11"/>
  <c r="W18" i="11"/>
  <c r="X18" i="11"/>
  <c r="P19" i="11"/>
  <c r="Q19" i="11"/>
  <c r="R19" i="11"/>
  <c r="S19" i="11"/>
  <c r="T19" i="11"/>
  <c r="U19" i="11"/>
  <c r="V19" i="11"/>
  <c r="W19" i="11"/>
  <c r="X19" i="11"/>
  <c r="O18" i="11"/>
  <c r="O19" i="11"/>
  <c r="O17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C27" i="11"/>
  <c r="C28" i="11"/>
  <c r="C26" i="11"/>
  <c r="E138" i="9"/>
  <c r="F138" i="9"/>
  <c r="G138" i="9"/>
  <c r="H138" i="9"/>
  <c r="I138" i="9"/>
  <c r="J138" i="9"/>
  <c r="K138" i="9"/>
  <c r="L138" i="9"/>
  <c r="M138" i="9"/>
  <c r="E139" i="9"/>
  <c r="F139" i="9"/>
  <c r="G139" i="9"/>
  <c r="H139" i="9"/>
  <c r="I139" i="9"/>
  <c r="J139" i="9"/>
  <c r="K139" i="9"/>
  <c r="L139" i="9"/>
  <c r="M139" i="9"/>
  <c r="E140" i="9"/>
  <c r="F140" i="9"/>
  <c r="G140" i="9"/>
  <c r="H140" i="9"/>
  <c r="I140" i="9"/>
  <c r="J140" i="9"/>
  <c r="K140" i="9"/>
  <c r="L140" i="9"/>
  <c r="M140" i="9"/>
  <c r="E141" i="9"/>
  <c r="F141" i="9"/>
  <c r="G141" i="9"/>
  <c r="H141" i="9"/>
  <c r="I141" i="9"/>
  <c r="J141" i="9"/>
  <c r="K141" i="9"/>
  <c r="L141" i="9"/>
  <c r="M141" i="9"/>
  <c r="E142" i="9"/>
  <c r="F142" i="9"/>
  <c r="G142" i="9"/>
  <c r="H142" i="9"/>
  <c r="I142" i="9"/>
  <c r="J142" i="9"/>
  <c r="K142" i="9"/>
  <c r="L142" i="9"/>
  <c r="M142" i="9"/>
  <c r="E143" i="9"/>
  <c r="F143" i="9"/>
  <c r="G143" i="9"/>
  <c r="H143" i="9"/>
  <c r="I143" i="9"/>
  <c r="J143" i="9"/>
  <c r="K143" i="9"/>
  <c r="L143" i="9"/>
  <c r="M143" i="9"/>
  <c r="E144" i="9"/>
  <c r="F144" i="9"/>
  <c r="G144" i="9"/>
  <c r="H144" i="9"/>
  <c r="I144" i="9"/>
  <c r="J144" i="9"/>
  <c r="K144" i="9"/>
  <c r="L144" i="9"/>
  <c r="M144" i="9"/>
  <c r="E145" i="9"/>
  <c r="F145" i="9"/>
  <c r="G145" i="9"/>
  <c r="H145" i="9"/>
  <c r="I145" i="9"/>
  <c r="J145" i="9"/>
  <c r="K145" i="9"/>
  <c r="L145" i="9"/>
  <c r="M145" i="9"/>
  <c r="E146" i="9"/>
  <c r="F146" i="9"/>
  <c r="G146" i="9"/>
  <c r="H146" i="9"/>
  <c r="I146" i="9"/>
  <c r="J146" i="9"/>
  <c r="K146" i="9"/>
  <c r="L146" i="9"/>
  <c r="M146" i="9"/>
  <c r="E147" i="9"/>
  <c r="F147" i="9"/>
  <c r="G147" i="9"/>
  <c r="H147" i="9"/>
  <c r="I147" i="9"/>
  <c r="J147" i="9"/>
  <c r="K147" i="9"/>
  <c r="L147" i="9"/>
  <c r="M147" i="9"/>
  <c r="E148" i="9"/>
  <c r="F148" i="9"/>
  <c r="G148" i="9"/>
  <c r="H148" i="9"/>
  <c r="I148" i="9"/>
  <c r="J148" i="9"/>
  <c r="K148" i="9"/>
  <c r="L148" i="9"/>
  <c r="M148" i="9"/>
  <c r="E149" i="9"/>
  <c r="F149" i="9"/>
  <c r="G149" i="9"/>
  <c r="H149" i="9"/>
  <c r="I149" i="9"/>
  <c r="J149" i="9"/>
  <c r="K149" i="9"/>
  <c r="L149" i="9"/>
  <c r="M149" i="9"/>
  <c r="E150" i="9"/>
  <c r="F150" i="9"/>
  <c r="G150" i="9"/>
  <c r="H150" i="9"/>
  <c r="I150" i="9"/>
  <c r="J150" i="9"/>
  <c r="K150" i="9"/>
  <c r="L150" i="9"/>
  <c r="M150" i="9"/>
  <c r="E151" i="9"/>
  <c r="F151" i="9"/>
  <c r="G151" i="9"/>
  <c r="H151" i="9"/>
  <c r="I151" i="9"/>
  <c r="J151" i="9"/>
  <c r="K151" i="9"/>
  <c r="L151" i="9"/>
  <c r="M151" i="9"/>
  <c r="E152" i="9"/>
  <c r="F152" i="9"/>
  <c r="G152" i="9"/>
  <c r="H152" i="9"/>
  <c r="I152" i="9"/>
  <c r="J152" i="9"/>
  <c r="K152" i="9"/>
  <c r="L152" i="9"/>
  <c r="M152" i="9"/>
  <c r="E153" i="9"/>
  <c r="F153" i="9"/>
  <c r="G153" i="9"/>
  <c r="H153" i="9"/>
  <c r="I153" i="9"/>
  <c r="J153" i="9"/>
  <c r="K153" i="9"/>
  <c r="L153" i="9"/>
  <c r="M153" i="9"/>
  <c r="E154" i="9"/>
  <c r="F154" i="9"/>
  <c r="G154" i="9"/>
  <c r="H154" i="9"/>
  <c r="I154" i="9"/>
  <c r="J154" i="9"/>
  <c r="K154" i="9"/>
  <c r="L154" i="9"/>
  <c r="M154" i="9"/>
  <c r="E155" i="9"/>
  <c r="F155" i="9"/>
  <c r="G155" i="9"/>
  <c r="H155" i="9"/>
  <c r="I155" i="9"/>
  <c r="J155" i="9"/>
  <c r="K155" i="9"/>
  <c r="L155" i="9"/>
  <c r="M155" i="9"/>
  <c r="E156" i="9"/>
  <c r="F156" i="9"/>
  <c r="G156" i="9"/>
  <c r="H156" i="9"/>
  <c r="I156" i="9"/>
  <c r="J156" i="9"/>
  <c r="K156" i="9"/>
  <c r="L156" i="9"/>
  <c r="M156" i="9"/>
  <c r="E157" i="9"/>
  <c r="F157" i="9"/>
  <c r="G157" i="9"/>
  <c r="H157" i="9"/>
  <c r="I157" i="9"/>
  <c r="J157" i="9"/>
  <c r="K157" i="9"/>
  <c r="L157" i="9"/>
  <c r="M157" i="9"/>
  <c r="E158" i="9"/>
  <c r="F158" i="9"/>
  <c r="G158" i="9"/>
  <c r="H158" i="9"/>
  <c r="I158" i="9"/>
  <c r="J158" i="9"/>
  <c r="K158" i="9"/>
  <c r="L158" i="9"/>
  <c r="M15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38" i="9"/>
  <c r="E84" i="9"/>
  <c r="F84" i="9"/>
  <c r="G84" i="9"/>
  <c r="H84" i="9"/>
  <c r="I84" i="9"/>
  <c r="J84" i="9"/>
  <c r="K84" i="9"/>
  <c r="L84" i="9"/>
  <c r="M84" i="9"/>
  <c r="E85" i="9"/>
  <c r="F85" i="9"/>
  <c r="G85" i="9"/>
  <c r="H85" i="9"/>
  <c r="I85" i="9"/>
  <c r="J85" i="9"/>
  <c r="K85" i="9"/>
  <c r="L85" i="9"/>
  <c r="M85" i="9"/>
  <c r="E86" i="9"/>
  <c r="F86" i="9"/>
  <c r="G86" i="9"/>
  <c r="H86" i="9"/>
  <c r="I86" i="9"/>
  <c r="J86" i="9"/>
  <c r="K86" i="9"/>
  <c r="L86" i="9"/>
  <c r="M86" i="9"/>
  <c r="E87" i="9"/>
  <c r="F87" i="9"/>
  <c r="G87" i="9"/>
  <c r="H87" i="9"/>
  <c r="I87" i="9"/>
  <c r="J87" i="9"/>
  <c r="K87" i="9"/>
  <c r="L87" i="9"/>
  <c r="M87" i="9"/>
  <c r="E88" i="9"/>
  <c r="F88" i="9"/>
  <c r="G88" i="9"/>
  <c r="H88" i="9"/>
  <c r="I88" i="9"/>
  <c r="J88" i="9"/>
  <c r="K88" i="9"/>
  <c r="L88" i="9"/>
  <c r="M88" i="9"/>
  <c r="E89" i="9"/>
  <c r="F89" i="9"/>
  <c r="G89" i="9"/>
  <c r="H89" i="9"/>
  <c r="I89" i="9"/>
  <c r="J89" i="9"/>
  <c r="K89" i="9"/>
  <c r="L89" i="9"/>
  <c r="M89" i="9"/>
  <c r="E90" i="9"/>
  <c r="F90" i="9"/>
  <c r="G90" i="9"/>
  <c r="H90" i="9"/>
  <c r="I90" i="9"/>
  <c r="J90" i="9"/>
  <c r="K90" i="9"/>
  <c r="L90" i="9"/>
  <c r="M90" i="9"/>
  <c r="E91" i="9"/>
  <c r="F91" i="9"/>
  <c r="G91" i="9"/>
  <c r="H91" i="9"/>
  <c r="I91" i="9"/>
  <c r="J91" i="9"/>
  <c r="K91" i="9"/>
  <c r="L91" i="9"/>
  <c r="M91" i="9"/>
  <c r="E92" i="9"/>
  <c r="F92" i="9"/>
  <c r="G92" i="9"/>
  <c r="H92" i="9"/>
  <c r="I92" i="9"/>
  <c r="J92" i="9"/>
  <c r="K92" i="9"/>
  <c r="L92" i="9"/>
  <c r="M92" i="9"/>
  <c r="E93" i="9"/>
  <c r="F93" i="9"/>
  <c r="G93" i="9"/>
  <c r="H93" i="9"/>
  <c r="I93" i="9"/>
  <c r="J93" i="9"/>
  <c r="K93" i="9"/>
  <c r="L93" i="9"/>
  <c r="M93" i="9"/>
  <c r="E94" i="9"/>
  <c r="F94" i="9"/>
  <c r="G94" i="9"/>
  <c r="H94" i="9"/>
  <c r="I94" i="9"/>
  <c r="J94" i="9"/>
  <c r="K94" i="9"/>
  <c r="L94" i="9"/>
  <c r="M94" i="9"/>
  <c r="D85" i="9"/>
  <c r="D86" i="9"/>
  <c r="D87" i="9"/>
  <c r="D88" i="9"/>
  <c r="D89" i="9"/>
  <c r="D90" i="9"/>
  <c r="D91" i="9"/>
  <c r="D92" i="9"/>
  <c r="D93" i="9"/>
  <c r="D94" i="9"/>
  <c r="D84" i="9"/>
  <c r="C60" i="9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G112" i="13" l="1"/>
  <c r="H112" i="13"/>
  <c r="I112" i="13"/>
  <c r="J112" i="13"/>
  <c r="K112" i="13"/>
  <c r="L112" i="13"/>
  <c r="M112" i="13"/>
  <c r="N112" i="13"/>
  <c r="O112" i="13"/>
  <c r="G113" i="13"/>
  <c r="H113" i="13"/>
  <c r="I113" i="13"/>
  <c r="J113" i="13"/>
  <c r="K113" i="13"/>
  <c r="L113" i="13"/>
  <c r="M113" i="13"/>
  <c r="N113" i="13"/>
  <c r="O113" i="13"/>
  <c r="G114" i="13"/>
  <c r="H114" i="13"/>
  <c r="I114" i="13"/>
  <c r="J114" i="13"/>
  <c r="K114" i="13"/>
  <c r="L114" i="13"/>
  <c r="M114" i="13"/>
  <c r="N114" i="13"/>
  <c r="O114" i="13"/>
  <c r="G115" i="13"/>
  <c r="H115" i="13"/>
  <c r="I115" i="13"/>
  <c r="J115" i="13"/>
  <c r="K115" i="13"/>
  <c r="L115" i="13"/>
  <c r="M115" i="13"/>
  <c r="N115" i="13"/>
  <c r="O115" i="13"/>
  <c r="G116" i="13"/>
  <c r="H116" i="13"/>
  <c r="I116" i="13"/>
  <c r="J116" i="13"/>
  <c r="K116" i="13"/>
  <c r="L116" i="13"/>
  <c r="M116" i="13"/>
  <c r="N116" i="13"/>
  <c r="O116" i="13"/>
  <c r="G117" i="13"/>
  <c r="H117" i="13"/>
  <c r="I117" i="13"/>
  <c r="J117" i="13"/>
  <c r="K117" i="13"/>
  <c r="L117" i="13"/>
  <c r="M117" i="13"/>
  <c r="N117" i="13"/>
  <c r="O117" i="13"/>
  <c r="G118" i="13"/>
  <c r="H118" i="13"/>
  <c r="I118" i="13"/>
  <c r="J118" i="13"/>
  <c r="K118" i="13"/>
  <c r="L118" i="13"/>
  <c r="M118" i="13"/>
  <c r="N118" i="13"/>
  <c r="O118" i="13"/>
  <c r="G119" i="13"/>
  <c r="H119" i="13"/>
  <c r="I119" i="13"/>
  <c r="J119" i="13"/>
  <c r="K119" i="13"/>
  <c r="L119" i="13"/>
  <c r="M119" i="13"/>
  <c r="N119" i="13"/>
  <c r="O119" i="13"/>
  <c r="G120" i="13"/>
  <c r="H120" i="13"/>
  <c r="I120" i="13"/>
  <c r="J120" i="13"/>
  <c r="K120" i="13"/>
  <c r="L120" i="13"/>
  <c r="M120" i="13"/>
  <c r="N120" i="13"/>
  <c r="O120" i="13"/>
  <c r="G121" i="13"/>
  <c r="H121" i="13"/>
  <c r="I121" i="13"/>
  <c r="J121" i="13"/>
  <c r="K121" i="13"/>
  <c r="L121" i="13"/>
  <c r="M121" i="13"/>
  <c r="N121" i="13"/>
  <c r="O121" i="13"/>
  <c r="G122" i="13"/>
  <c r="H122" i="13"/>
  <c r="I122" i="13"/>
  <c r="J122" i="13"/>
  <c r="K122" i="13"/>
  <c r="L122" i="13"/>
  <c r="M122" i="13"/>
  <c r="N122" i="13"/>
  <c r="O122" i="13"/>
  <c r="G123" i="13"/>
  <c r="H123" i="13"/>
  <c r="I123" i="13"/>
  <c r="J123" i="13"/>
  <c r="K123" i="13"/>
  <c r="L123" i="13"/>
  <c r="M123" i="13"/>
  <c r="N123" i="13"/>
  <c r="O123" i="13"/>
  <c r="G124" i="13"/>
  <c r="H124" i="13"/>
  <c r="I124" i="13"/>
  <c r="J124" i="13"/>
  <c r="K124" i="13"/>
  <c r="L124" i="13"/>
  <c r="M124" i="13"/>
  <c r="N124" i="13"/>
  <c r="O124" i="13"/>
  <c r="G125" i="13"/>
  <c r="H125" i="13"/>
  <c r="I125" i="13"/>
  <c r="J125" i="13"/>
  <c r="K125" i="13"/>
  <c r="L125" i="13"/>
  <c r="M125" i="13"/>
  <c r="N125" i="13"/>
  <c r="O125" i="13"/>
  <c r="G126" i="13"/>
  <c r="H126" i="13"/>
  <c r="I126" i="13"/>
  <c r="J126" i="13"/>
  <c r="K126" i="13"/>
  <c r="L126" i="13"/>
  <c r="M126" i="13"/>
  <c r="N126" i="13"/>
  <c r="O126" i="13"/>
  <c r="G127" i="13"/>
  <c r="H127" i="13"/>
  <c r="I127" i="13"/>
  <c r="J127" i="13"/>
  <c r="K127" i="13"/>
  <c r="L127" i="13"/>
  <c r="M127" i="13"/>
  <c r="N127" i="13"/>
  <c r="O127" i="13"/>
  <c r="G128" i="13"/>
  <c r="H128" i="13"/>
  <c r="I128" i="13"/>
  <c r="J128" i="13"/>
  <c r="K128" i="13"/>
  <c r="L128" i="13"/>
  <c r="M128" i="13"/>
  <c r="N128" i="13"/>
  <c r="O128" i="13"/>
  <c r="G129" i="13"/>
  <c r="H129" i="13"/>
  <c r="I129" i="13"/>
  <c r="J129" i="13"/>
  <c r="K129" i="13"/>
  <c r="L129" i="13"/>
  <c r="M129" i="13"/>
  <c r="N129" i="13"/>
  <c r="O129" i="13"/>
  <c r="G130" i="13"/>
  <c r="H130" i="13"/>
  <c r="I130" i="13"/>
  <c r="J130" i="13"/>
  <c r="K130" i="13"/>
  <c r="L130" i="13"/>
  <c r="M130" i="13"/>
  <c r="N130" i="13"/>
  <c r="O130" i="13"/>
  <c r="G131" i="13"/>
  <c r="H131" i="13"/>
  <c r="I131" i="13"/>
  <c r="J131" i="13"/>
  <c r="K131" i="13"/>
  <c r="L131" i="13"/>
  <c r="M131" i="13"/>
  <c r="N131" i="13"/>
  <c r="O131" i="13"/>
  <c r="G132" i="13"/>
  <c r="H132" i="13"/>
  <c r="I132" i="13"/>
  <c r="J132" i="13"/>
  <c r="K132" i="13"/>
  <c r="L132" i="13"/>
  <c r="M132" i="13"/>
  <c r="N132" i="13"/>
  <c r="O132" i="13"/>
  <c r="G133" i="13"/>
  <c r="H133" i="13"/>
  <c r="I133" i="13"/>
  <c r="J133" i="13"/>
  <c r="K133" i="13"/>
  <c r="L133" i="13"/>
  <c r="M133" i="13"/>
  <c r="N133" i="13"/>
  <c r="O133" i="13"/>
  <c r="G134" i="13"/>
  <c r="H134" i="13"/>
  <c r="I134" i="13"/>
  <c r="J134" i="13"/>
  <c r="K134" i="13"/>
  <c r="L134" i="13"/>
  <c r="M134" i="13"/>
  <c r="N134" i="13"/>
  <c r="O134" i="13"/>
  <c r="G135" i="13"/>
  <c r="H135" i="13"/>
  <c r="I135" i="13"/>
  <c r="J135" i="13"/>
  <c r="K135" i="13"/>
  <c r="L135" i="13"/>
  <c r="M135" i="13"/>
  <c r="N135" i="13"/>
  <c r="O135" i="13"/>
  <c r="G136" i="13"/>
  <c r="H136" i="13"/>
  <c r="I136" i="13"/>
  <c r="J136" i="13"/>
  <c r="K136" i="13"/>
  <c r="L136" i="13"/>
  <c r="M136" i="13"/>
  <c r="N136" i="13"/>
  <c r="O136" i="13"/>
  <c r="G137" i="13"/>
  <c r="H137" i="13"/>
  <c r="I137" i="13"/>
  <c r="J137" i="13"/>
  <c r="K137" i="13"/>
  <c r="L137" i="13"/>
  <c r="M137" i="13"/>
  <c r="N137" i="13"/>
  <c r="O137" i="13"/>
  <c r="G138" i="13"/>
  <c r="H138" i="13"/>
  <c r="I138" i="13"/>
  <c r="J138" i="13"/>
  <c r="K138" i="13"/>
  <c r="L138" i="13"/>
  <c r="M138" i="13"/>
  <c r="N138" i="13"/>
  <c r="O138" i="13"/>
  <c r="G139" i="13"/>
  <c r="H139" i="13"/>
  <c r="I139" i="13"/>
  <c r="J139" i="13"/>
  <c r="K139" i="13"/>
  <c r="L139" i="13"/>
  <c r="M139" i="13"/>
  <c r="N139" i="13"/>
  <c r="O139" i="13"/>
  <c r="G140" i="13"/>
  <c r="H140" i="13"/>
  <c r="I140" i="13"/>
  <c r="J140" i="13"/>
  <c r="K140" i="13"/>
  <c r="L140" i="13"/>
  <c r="M140" i="13"/>
  <c r="N140" i="13"/>
  <c r="O140" i="13"/>
  <c r="G141" i="13"/>
  <c r="H141" i="13"/>
  <c r="I141" i="13"/>
  <c r="J141" i="13"/>
  <c r="K141" i="13"/>
  <c r="L141" i="13"/>
  <c r="M141" i="13"/>
  <c r="N141" i="13"/>
  <c r="O141" i="13"/>
  <c r="G142" i="13"/>
  <c r="H142" i="13"/>
  <c r="I142" i="13"/>
  <c r="J142" i="13"/>
  <c r="K142" i="13"/>
  <c r="L142" i="13"/>
  <c r="M142" i="13"/>
  <c r="N142" i="13"/>
  <c r="O142" i="13"/>
  <c r="G143" i="13"/>
  <c r="H143" i="13"/>
  <c r="I143" i="13"/>
  <c r="J143" i="13"/>
  <c r="K143" i="13"/>
  <c r="L143" i="13"/>
  <c r="M143" i="13"/>
  <c r="N143" i="13"/>
  <c r="O143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12" i="13"/>
  <c r="D75" i="13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D104" i="13" s="1"/>
  <c r="D105" i="13" s="1"/>
  <c r="D106" i="13" s="1"/>
  <c r="AJ7" i="14"/>
  <c r="AJ8" i="14" s="1"/>
  <c r="AJ9" i="14" s="1"/>
  <c r="AJ10" i="14" s="1"/>
  <c r="AJ11" i="14" s="1"/>
  <c r="AJ12" i="14" s="1"/>
  <c r="AJ13" i="14" s="1"/>
  <c r="AJ14" i="14" s="1"/>
  <c r="AJ15" i="14" s="1"/>
  <c r="AJ16" i="14" s="1"/>
  <c r="AJ17" i="14" s="1"/>
  <c r="AJ18" i="14" s="1"/>
  <c r="AJ19" i="14" s="1"/>
  <c r="AJ20" i="14" s="1"/>
  <c r="AJ21" i="14" s="1"/>
  <c r="AJ22" i="14" s="1"/>
  <c r="AJ23" i="14" s="1"/>
  <c r="AJ24" i="14" s="1"/>
  <c r="AJ25" i="14" s="1"/>
  <c r="AJ26" i="14" s="1"/>
  <c r="AJ27" i="14" s="1"/>
  <c r="AJ28" i="14" s="1"/>
  <c r="AJ29" i="14" s="1"/>
  <c r="AJ30" i="14" s="1"/>
  <c r="AJ31" i="14" s="1"/>
  <c r="AJ32" i="14" s="1"/>
  <c r="AJ33" i="14" s="1"/>
  <c r="AJ34" i="14" s="1"/>
  <c r="AJ35" i="14" s="1"/>
  <c r="AJ36" i="14" s="1"/>
  <c r="AJ37" i="14" s="1"/>
  <c r="AJ38" i="14" s="1"/>
  <c r="AJ39" i="14" s="1"/>
  <c r="AJ40" i="14" s="1"/>
  <c r="AJ41" i="14" s="1"/>
  <c r="X21" i="14"/>
  <c r="X20" i="14"/>
  <c r="X19" i="14" s="1"/>
  <c r="X18" i="14" s="1"/>
  <c r="X17" i="14" s="1"/>
  <c r="X16" i="14" s="1"/>
  <c r="X15" i="14" s="1"/>
  <c r="X14" i="14" s="1"/>
  <c r="X13" i="14" s="1"/>
  <c r="X12" i="14" s="1"/>
  <c r="X11" i="14" s="1"/>
  <c r="X10" i="14" s="1"/>
  <c r="X9" i="14" s="1"/>
  <c r="X8" i="14" s="1"/>
  <c r="X7" i="14" s="1"/>
  <c r="X6" i="14" s="1"/>
  <c r="X5" i="14" s="1"/>
  <c r="W6" i="14"/>
  <c r="W7" i="14" s="1"/>
  <c r="W8" i="14" s="1"/>
  <c r="W9" i="14" s="1"/>
  <c r="W10" i="14" s="1"/>
  <c r="W11" i="14" s="1"/>
  <c r="W12" i="14" s="1"/>
  <c r="W13" i="14" s="1"/>
  <c r="W14" i="14" s="1"/>
  <c r="W15" i="14" s="1"/>
  <c r="W16" i="14" s="1"/>
  <c r="W17" i="14" s="1"/>
  <c r="W18" i="14" s="1"/>
  <c r="W19" i="14" s="1"/>
  <c r="W20" i="14" s="1"/>
  <c r="W21" i="14" s="1"/>
  <c r="W22" i="14" s="1"/>
  <c r="W23" i="14" s="1"/>
  <c r="W24" i="14" s="1"/>
  <c r="W25" i="14" s="1"/>
  <c r="W26" i="14" s="1"/>
  <c r="W27" i="14" s="1"/>
  <c r="W28" i="14" s="1"/>
  <c r="W29" i="14" s="1"/>
  <c r="W30" i="14" s="1"/>
  <c r="W31" i="14" s="1"/>
  <c r="W32" i="14" s="1"/>
  <c r="W33" i="14" s="1"/>
  <c r="W34" i="14" s="1"/>
  <c r="W35" i="14" s="1"/>
  <c r="W36" i="14" s="1"/>
  <c r="W37" i="14" s="1"/>
  <c r="W38" i="14" s="1"/>
  <c r="W39" i="14" s="1"/>
  <c r="W40" i="14" s="1"/>
  <c r="W41" i="14" s="1"/>
  <c r="W42" i="14" s="1"/>
  <c r="O19" i="14"/>
  <c r="O18" i="14" s="1"/>
  <c r="O17" i="14" s="1"/>
  <c r="O16" i="14" s="1"/>
  <c r="O15" i="14" s="1"/>
  <c r="O14" i="14" s="1"/>
  <c r="O13" i="14" s="1"/>
  <c r="O12" i="14" s="1"/>
  <c r="O11" i="14" s="1"/>
  <c r="O10" i="14" s="1"/>
  <c r="O9" i="14" s="1"/>
  <c r="O8" i="14" s="1"/>
  <c r="O7" i="14" s="1"/>
  <c r="O6" i="14" s="1"/>
  <c r="O5" i="14" s="1"/>
  <c r="O4" i="14" s="1"/>
  <c r="O3" i="14" s="1"/>
  <c r="N21" i="14"/>
  <c r="N20" i="14" s="1"/>
  <c r="N19" i="14" s="1"/>
  <c r="N18" i="14" s="1"/>
  <c r="N17" i="14" s="1"/>
  <c r="N16" i="14" s="1"/>
  <c r="N15" i="14" s="1"/>
  <c r="N14" i="14" s="1"/>
  <c r="N13" i="14" s="1"/>
  <c r="N12" i="14" s="1"/>
  <c r="N11" i="14" s="1"/>
  <c r="N10" i="14" s="1"/>
  <c r="N9" i="14" s="1"/>
  <c r="N8" i="14" s="1"/>
  <c r="N7" i="14" s="1"/>
  <c r="N6" i="14" s="1"/>
  <c r="N5" i="14" s="1"/>
  <c r="N4" i="14" s="1"/>
  <c r="N3" i="14" s="1"/>
  <c r="N2" i="14" s="1"/>
  <c r="N23" i="14"/>
  <c r="O23" i="14" s="1"/>
  <c r="O22" i="14"/>
  <c r="C57" i="14"/>
  <c r="C56" i="14"/>
  <c r="C55" i="14"/>
  <c r="C54" i="14"/>
  <c r="C53" i="14"/>
  <c r="C52" i="14"/>
  <c r="B50" i="14"/>
  <c r="B49" i="14" s="1"/>
  <c r="B48" i="14" s="1"/>
  <c r="B47" i="14" s="1"/>
  <c r="B46" i="14" s="1"/>
  <c r="B45" i="14" s="1"/>
  <c r="B44" i="14" s="1"/>
  <c r="B43" i="14" s="1"/>
  <c r="B42" i="14" s="1"/>
  <c r="B41" i="14" s="1"/>
  <c r="B40" i="14" s="1"/>
  <c r="B39" i="14" s="1"/>
  <c r="B38" i="14" s="1"/>
  <c r="B37" i="14" s="1"/>
  <c r="A38" i="14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M50" i="13"/>
  <c r="L50" i="13"/>
  <c r="K50" i="13"/>
  <c r="J50" i="13"/>
  <c r="I50" i="13"/>
  <c r="H50" i="13"/>
  <c r="G50" i="13"/>
  <c r="F50" i="13"/>
  <c r="E50" i="13"/>
  <c r="D50" i="13"/>
  <c r="M49" i="13"/>
  <c r="L49" i="13"/>
  <c r="K49" i="13"/>
  <c r="J49" i="13"/>
  <c r="I49" i="13"/>
  <c r="H49" i="13"/>
  <c r="G49" i="13"/>
  <c r="F49" i="13"/>
  <c r="E49" i="13"/>
  <c r="D49" i="13"/>
  <c r="M48" i="13"/>
  <c r="L48" i="13"/>
  <c r="K48" i="13"/>
  <c r="J48" i="13"/>
  <c r="I48" i="13"/>
  <c r="H48" i="13"/>
  <c r="G48" i="13"/>
  <c r="F48" i="13"/>
  <c r="E48" i="13"/>
  <c r="D48" i="13"/>
  <c r="M47" i="13"/>
  <c r="L47" i="13"/>
  <c r="K47" i="13"/>
  <c r="J47" i="13"/>
  <c r="I47" i="13"/>
  <c r="H47" i="13"/>
  <c r="G47" i="13"/>
  <c r="F47" i="13"/>
  <c r="E47" i="13"/>
  <c r="D47" i="13"/>
  <c r="M46" i="13"/>
  <c r="L46" i="13"/>
  <c r="K46" i="13"/>
  <c r="J46" i="13"/>
  <c r="I46" i="13"/>
  <c r="H46" i="13"/>
  <c r="G46" i="13"/>
  <c r="F46" i="13"/>
  <c r="E46" i="13"/>
  <c r="D46" i="13"/>
  <c r="M45" i="13"/>
  <c r="L45" i="13"/>
  <c r="K45" i="13"/>
  <c r="J45" i="13"/>
  <c r="I45" i="13"/>
  <c r="H45" i="13"/>
  <c r="G45" i="13"/>
  <c r="F45" i="13"/>
  <c r="E45" i="13"/>
  <c r="D45" i="13"/>
  <c r="M44" i="13"/>
  <c r="L44" i="13"/>
  <c r="K44" i="13"/>
  <c r="J44" i="13"/>
  <c r="I44" i="13"/>
  <c r="H44" i="13"/>
  <c r="G44" i="13"/>
  <c r="F44" i="13"/>
  <c r="E44" i="13"/>
  <c r="D44" i="13"/>
  <c r="M43" i="13"/>
  <c r="L43" i="13"/>
  <c r="K43" i="13"/>
  <c r="J43" i="13"/>
  <c r="I43" i="13"/>
  <c r="H43" i="13"/>
  <c r="G43" i="13"/>
  <c r="F43" i="13"/>
  <c r="E43" i="13"/>
  <c r="D43" i="13"/>
  <c r="M42" i="13"/>
  <c r="L42" i="13"/>
  <c r="K42" i="13"/>
  <c r="J42" i="13"/>
  <c r="I42" i="13"/>
  <c r="H42" i="13"/>
  <c r="G42" i="13"/>
  <c r="F42" i="13"/>
  <c r="E42" i="13"/>
  <c r="D42" i="13"/>
  <c r="M41" i="13"/>
  <c r="L41" i="13"/>
  <c r="K41" i="13"/>
  <c r="J41" i="13"/>
  <c r="I41" i="13"/>
  <c r="H41" i="13"/>
  <c r="G41" i="13"/>
  <c r="F41" i="13"/>
  <c r="E41" i="13"/>
  <c r="D41" i="13"/>
  <c r="M40" i="13"/>
  <c r="L40" i="13"/>
  <c r="K40" i="13"/>
  <c r="J40" i="13"/>
  <c r="I40" i="13"/>
  <c r="H40" i="13"/>
  <c r="G40" i="13"/>
  <c r="F40" i="13"/>
  <c r="E40" i="13"/>
  <c r="D40" i="13"/>
  <c r="M39" i="13"/>
  <c r="L39" i="13"/>
  <c r="K39" i="13"/>
  <c r="J39" i="13"/>
  <c r="I39" i="13"/>
  <c r="H39" i="13"/>
  <c r="G39" i="13"/>
  <c r="F39" i="13"/>
  <c r="E39" i="13"/>
  <c r="D39" i="13"/>
  <c r="M38" i="13"/>
  <c r="L38" i="13"/>
  <c r="K38" i="13"/>
  <c r="J38" i="13"/>
  <c r="I38" i="13"/>
  <c r="H38" i="13"/>
  <c r="G38" i="13"/>
  <c r="F38" i="13"/>
  <c r="E38" i="13"/>
  <c r="D38" i="13"/>
  <c r="M37" i="13"/>
  <c r="L37" i="13"/>
  <c r="K37" i="13"/>
  <c r="J37" i="13"/>
  <c r="I37" i="13"/>
  <c r="H37" i="13"/>
  <c r="G37" i="13"/>
  <c r="F37" i="13"/>
  <c r="E37" i="13"/>
  <c r="D37" i="13"/>
  <c r="M36" i="13"/>
  <c r="L36" i="13"/>
  <c r="K36" i="13"/>
  <c r="J36" i="13"/>
  <c r="I36" i="13"/>
  <c r="H36" i="13"/>
  <c r="G36" i="13"/>
  <c r="F36" i="13"/>
  <c r="E36" i="13"/>
  <c r="D36" i="13"/>
  <c r="M35" i="13"/>
  <c r="L35" i="13"/>
  <c r="K35" i="13"/>
  <c r="J35" i="13"/>
  <c r="I35" i="13"/>
  <c r="H35" i="13"/>
  <c r="G35" i="13"/>
  <c r="F35" i="13"/>
  <c r="E35" i="13"/>
  <c r="D35" i="13"/>
  <c r="M34" i="13"/>
  <c r="L34" i="13"/>
  <c r="K34" i="13"/>
  <c r="J34" i="13"/>
  <c r="I34" i="13"/>
  <c r="H34" i="13"/>
  <c r="G34" i="13"/>
  <c r="F34" i="13"/>
  <c r="E34" i="13"/>
  <c r="D34" i="13"/>
  <c r="M33" i="13"/>
  <c r="L33" i="13"/>
  <c r="K33" i="13"/>
  <c r="J33" i="13"/>
  <c r="I33" i="13"/>
  <c r="H33" i="13"/>
  <c r="G33" i="13"/>
  <c r="F33" i="13"/>
  <c r="E33" i="13"/>
  <c r="D33" i="13"/>
  <c r="M32" i="13"/>
  <c r="L32" i="13"/>
  <c r="K32" i="13"/>
  <c r="J32" i="13"/>
  <c r="I32" i="13"/>
  <c r="H32" i="13"/>
  <c r="G32" i="13"/>
  <c r="F32" i="13"/>
  <c r="E32" i="13"/>
  <c r="D32" i="13"/>
  <c r="M31" i="13"/>
  <c r="L31" i="13"/>
  <c r="K31" i="13"/>
  <c r="J31" i="13"/>
  <c r="I31" i="13"/>
  <c r="H31" i="13"/>
  <c r="G31" i="13"/>
  <c r="F31" i="13"/>
  <c r="E31" i="13"/>
  <c r="D31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B86" i="1"/>
  <c r="B85" i="1" s="1"/>
  <c r="B84" i="1" s="1"/>
  <c r="B83" i="1" s="1"/>
  <c r="B82" i="1" s="1"/>
  <c r="B81" i="1" s="1"/>
  <c r="B80" i="1" s="1"/>
  <c r="B79" i="1" s="1"/>
  <c r="B78" i="1" s="1"/>
  <c r="C93" i="1"/>
  <c r="C92" i="1"/>
  <c r="C91" i="1"/>
  <c r="C90" i="1"/>
  <c r="C89" i="1"/>
  <c r="C88" i="1"/>
  <c r="B77" i="1" l="1"/>
  <c r="B76" i="1" s="1"/>
  <c r="B75" i="1" s="1"/>
  <c r="B74" i="1" s="1"/>
  <c r="B73" i="1" s="1"/>
  <c r="N24" i="14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L42" i="10"/>
  <c r="M42" i="10"/>
  <c r="E43" i="10"/>
  <c r="F43" i="10"/>
  <c r="G43" i="10"/>
  <c r="H43" i="10"/>
  <c r="I43" i="10"/>
  <c r="J43" i="10"/>
  <c r="K43" i="10"/>
  <c r="L43" i="10"/>
  <c r="M43" i="10"/>
  <c r="E44" i="10"/>
  <c r="F44" i="10"/>
  <c r="G44" i="10"/>
  <c r="H44" i="10"/>
  <c r="I44" i="10"/>
  <c r="J44" i="10"/>
  <c r="K44" i="10"/>
  <c r="L44" i="10"/>
  <c r="M44" i="10"/>
  <c r="E45" i="10"/>
  <c r="F45" i="10"/>
  <c r="G45" i="10"/>
  <c r="H45" i="10"/>
  <c r="I45" i="10"/>
  <c r="J45" i="10"/>
  <c r="K45" i="10"/>
  <c r="L45" i="10"/>
  <c r="M45" i="10"/>
  <c r="E46" i="10"/>
  <c r="F46" i="10"/>
  <c r="G46" i="10"/>
  <c r="H46" i="10"/>
  <c r="I46" i="10"/>
  <c r="J46" i="10"/>
  <c r="K46" i="10"/>
  <c r="L46" i="10"/>
  <c r="M46" i="10"/>
  <c r="E47" i="10"/>
  <c r="F47" i="10"/>
  <c r="G47" i="10"/>
  <c r="H47" i="10"/>
  <c r="I47" i="10"/>
  <c r="J47" i="10"/>
  <c r="K47" i="10"/>
  <c r="L47" i="10"/>
  <c r="M47" i="10"/>
  <c r="E48" i="10"/>
  <c r="F48" i="10"/>
  <c r="G48" i="10"/>
  <c r="H48" i="10"/>
  <c r="I48" i="10"/>
  <c r="J48" i="10"/>
  <c r="K48" i="10"/>
  <c r="L48" i="10"/>
  <c r="M48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I50" i="10"/>
  <c r="J50" i="10"/>
  <c r="K50" i="10"/>
  <c r="L50" i="10"/>
  <c r="M50" i="10"/>
  <c r="E51" i="10"/>
  <c r="F51" i="10"/>
  <c r="G51" i="10"/>
  <c r="H51" i="10"/>
  <c r="I51" i="10"/>
  <c r="J51" i="10"/>
  <c r="K51" i="10"/>
  <c r="L51" i="10"/>
  <c r="M51" i="10"/>
  <c r="E52" i="10"/>
  <c r="F52" i="10"/>
  <c r="G52" i="10"/>
  <c r="H52" i="10"/>
  <c r="I52" i="10"/>
  <c r="J52" i="10"/>
  <c r="K52" i="10"/>
  <c r="L52" i="10"/>
  <c r="M52" i="10"/>
  <c r="E53" i="10"/>
  <c r="F53" i="10"/>
  <c r="G53" i="10"/>
  <c r="H53" i="10"/>
  <c r="I53" i="10"/>
  <c r="J53" i="10"/>
  <c r="K53" i="10"/>
  <c r="L53" i="10"/>
  <c r="M53" i="10"/>
  <c r="E54" i="10"/>
  <c r="F54" i="10"/>
  <c r="G54" i="10"/>
  <c r="H54" i="10"/>
  <c r="I54" i="10"/>
  <c r="J54" i="10"/>
  <c r="K54" i="10"/>
  <c r="L54" i="10"/>
  <c r="M54" i="10"/>
  <c r="E55" i="10"/>
  <c r="F55" i="10"/>
  <c r="G55" i="10"/>
  <c r="H55" i="10"/>
  <c r="I55" i="10"/>
  <c r="J55" i="10"/>
  <c r="K55" i="10"/>
  <c r="L55" i="10"/>
  <c r="M55" i="10"/>
  <c r="E56" i="10"/>
  <c r="F56" i="10"/>
  <c r="G56" i="10"/>
  <c r="H56" i="10"/>
  <c r="I56" i="10"/>
  <c r="J56" i="10"/>
  <c r="K56" i="10"/>
  <c r="L56" i="10"/>
  <c r="M56" i="10"/>
  <c r="E57" i="10"/>
  <c r="F57" i="10"/>
  <c r="G57" i="10"/>
  <c r="H57" i="10"/>
  <c r="I57" i="10"/>
  <c r="J57" i="10"/>
  <c r="K57" i="10"/>
  <c r="L57" i="10"/>
  <c r="M57" i="10"/>
  <c r="E58" i="10"/>
  <c r="F58" i="10"/>
  <c r="G58" i="10"/>
  <c r="H58" i="10"/>
  <c r="I58" i="10"/>
  <c r="J58" i="10"/>
  <c r="K58" i="10"/>
  <c r="L58" i="10"/>
  <c r="M58" i="10"/>
  <c r="E59" i="10"/>
  <c r="F59" i="10"/>
  <c r="G59" i="10"/>
  <c r="H59" i="10"/>
  <c r="I59" i="10"/>
  <c r="J59" i="10"/>
  <c r="K59" i="10"/>
  <c r="L59" i="10"/>
  <c r="M59" i="10"/>
  <c r="E60" i="10"/>
  <c r="F60" i="10"/>
  <c r="G60" i="10"/>
  <c r="H60" i="10"/>
  <c r="I60" i="10"/>
  <c r="J60" i="10"/>
  <c r="K60" i="10"/>
  <c r="L60" i="10"/>
  <c r="M60" i="10"/>
  <c r="E61" i="10"/>
  <c r="F61" i="10"/>
  <c r="G61" i="10"/>
  <c r="H61" i="10"/>
  <c r="I61" i="10"/>
  <c r="J61" i="10"/>
  <c r="K61" i="10"/>
  <c r="L61" i="10"/>
  <c r="M61" i="10"/>
  <c r="E62" i="10"/>
  <c r="F62" i="10"/>
  <c r="G62" i="10"/>
  <c r="H62" i="10"/>
  <c r="I62" i="10"/>
  <c r="J62" i="10"/>
  <c r="K62" i="10"/>
  <c r="L62" i="10"/>
  <c r="M62" i="10"/>
  <c r="E63" i="10"/>
  <c r="F63" i="10"/>
  <c r="G63" i="10"/>
  <c r="H63" i="10"/>
  <c r="I63" i="10"/>
  <c r="J63" i="10"/>
  <c r="K63" i="10"/>
  <c r="L63" i="10"/>
  <c r="M63" i="10"/>
  <c r="E64" i="10"/>
  <c r="F64" i="10"/>
  <c r="G64" i="10"/>
  <c r="H64" i="10"/>
  <c r="I64" i="10"/>
  <c r="J64" i="10"/>
  <c r="K64" i="10"/>
  <c r="L64" i="10"/>
  <c r="M64" i="10"/>
  <c r="E65" i="10"/>
  <c r="F65" i="10"/>
  <c r="G65" i="10"/>
  <c r="H65" i="10"/>
  <c r="I65" i="10"/>
  <c r="J65" i="10"/>
  <c r="K65" i="10"/>
  <c r="L65" i="10"/>
  <c r="M65" i="10"/>
  <c r="E66" i="10"/>
  <c r="F66" i="10"/>
  <c r="G66" i="10"/>
  <c r="H66" i="10"/>
  <c r="I66" i="10"/>
  <c r="J66" i="10"/>
  <c r="K66" i="10"/>
  <c r="L66" i="10"/>
  <c r="M66" i="10"/>
  <c r="E67" i="10"/>
  <c r="F67" i="10"/>
  <c r="G67" i="10"/>
  <c r="H67" i="10"/>
  <c r="I67" i="10"/>
  <c r="J67" i="10"/>
  <c r="K67" i="10"/>
  <c r="L67" i="10"/>
  <c r="M67" i="10"/>
  <c r="E68" i="10"/>
  <c r="F68" i="10"/>
  <c r="G68" i="10"/>
  <c r="H68" i="10"/>
  <c r="I68" i="10"/>
  <c r="J68" i="10"/>
  <c r="K68" i="10"/>
  <c r="L68" i="10"/>
  <c r="M68" i="10"/>
  <c r="E69" i="10"/>
  <c r="F69" i="10"/>
  <c r="G69" i="10"/>
  <c r="H69" i="10"/>
  <c r="I69" i="10"/>
  <c r="J69" i="10"/>
  <c r="K69" i="10"/>
  <c r="L69" i="10"/>
  <c r="M69" i="10"/>
  <c r="E70" i="10"/>
  <c r="F70" i="10"/>
  <c r="G70" i="10"/>
  <c r="H70" i="10"/>
  <c r="I70" i="10"/>
  <c r="J70" i="10"/>
  <c r="K70" i="10"/>
  <c r="L70" i="10"/>
  <c r="M70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41" i="10"/>
  <c r="E31" i="12"/>
  <c r="F31" i="12"/>
  <c r="G31" i="12"/>
  <c r="H31" i="12"/>
  <c r="I31" i="12"/>
  <c r="J31" i="12"/>
  <c r="K31" i="12"/>
  <c r="L31" i="12"/>
  <c r="M31" i="12"/>
  <c r="E32" i="12"/>
  <c r="F32" i="12"/>
  <c r="G32" i="12"/>
  <c r="H32" i="12"/>
  <c r="I32" i="12"/>
  <c r="J32" i="12"/>
  <c r="K32" i="12"/>
  <c r="L32" i="12"/>
  <c r="M32" i="12"/>
  <c r="E33" i="12"/>
  <c r="F33" i="12"/>
  <c r="G33" i="12"/>
  <c r="H33" i="12"/>
  <c r="I33" i="12"/>
  <c r="J33" i="12"/>
  <c r="K33" i="12"/>
  <c r="L33" i="12"/>
  <c r="M33" i="12"/>
  <c r="E34" i="12"/>
  <c r="F34" i="12"/>
  <c r="G34" i="12"/>
  <c r="H34" i="12"/>
  <c r="I34" i="12"/>
  <c r="J34" i="12"/>
  <c r="K34" i="12"/>
  <c r="L34" i="12"/>
  <c r="M34" i="12"/>
  <c r="E35" i="12"/>
  <c r="F35" i="12"/>
  <c r="G35" i="12"/>
  <c r="H35" i="12"/>
  <c r="I35" i="12"/>
  <c r="J35" i="12"/>
  <c r="K35" i="12"/>
  <c r="L35" i="12"/>
  <c r="M35" i="12"/>
  <c r="E36" i="12"/>
  <c r="F36" i="12"/>
  <c r="G36" i="12"/>
  <c r="H36" i="12"/>
  <c r="I36" i="12"/>
  <c r="J36" i="12"/>
  <c r="K36" i="12"/>
  <c r="L36" i="12"/>
  <c r="M36" i="12"/>
  <c r="E37" i="12"/>
  <c r="F37" i="12"/>
  <c r="G37" i="12"/>
  <c r="H37" i="12"/>
  <c r="I37" i="12"/>
  <c r="J37" i="12"/>
  <c r="K37" i="12"/>
  <c r="L37" i="12"/>
  <c r="M37" i="12"/>
  <c r="E38" i="12"/>
  <c r="F38" i="12"/>
  <c r="G38" i="12"/>
  <c r="H38" i="12"/>
  <c r="I38" i="12"/>
  <c r="J38" i="12"/>
  <c r="K38" i="12"/>
  <c r="L38" i="12"/>
  <c r="M38" i="12"/>
  <c r="E39" i="12"/>
  <c r="F39" i="12"/>
  <c r="G39" i="12"/>
  <c r="H39" i="12"/>
  <c r="I39" i="12"/>
  <c r="J39" i="12"/>
  <c r="K39" i="12"/>
  <c r="L39" i="12"/>
  <c r="M39" i="12"/>
  <c r="E40" i="12"/>
  <c r="F40" i="12"/>
  <c r="G40" i="12"/>
  <c r="H40" i="12"/>
  <c r="I40" i="12"/>
  <c r="J40" i="12"/>
  <c r="K40" i="12"/>
  <c r="L40" i="12"/>
  <c r="M40" i="12"/>
  <c r="E41" i="12"/>
  <c r="F41" i="12"/>
  <c r="G41" i="12"/>
  <c r="H41" i="12"/>
  <c r="I41" i="12"/>
  <c r="J41" i="12"/>
  <c r="K41" i="12"/>
  <c r="L41" i="12"/>
  <c r="M41" i="12"/>
  <c r="E42" i="12"/>
  <c r="F42" i="12"/>
  <c r="G42" i="12"/>
  <c r="H42" i="12"/>
  <c r="I42" i="12"/>
  <c r="J42" i="12"/>
  <c r="K42" i="12"/>
  <c r="L42" i="12"/>
  <c r="M42" i="12"/>
  <c r="E43" i="12"/>
  <c r="F43" i="12"/>
  <c r="G43" i="12"/>
  <c r="H43" i="12"/>
  <c r="I43" i="12"/>
  <c r="J43" i="12"/>
  <c r="K43" i="12"/>
  <c r="L43" i="12"/>
  <c r="M43" i="12"/>
  <c r="E44" i="12"/>
  <c r="F44" i="12"/>
  <c r="G44" i="12"/>
  <c r="H44" i="12"/>
  <c r="I44" i="12"/>
  <c r="J44" i="12"/>
  <c r="K44" i="12"/>
  <c r="L44" i="12"/>
  <c r="M44" i="12"/>
  <c r="E45" i="12"/>
  <c r="F45" i="12"/>
  <c r="G45" i="12"/>
  <c r="H45" i="12"/>
  <c r="I45" i="12"/>
  <c r="J45" i="12"/>
  <c r="K45" i="12"/>
  <c r="L45" i="12"/>
  <c r="M45" i="12"/>
  <c r="E46" i="12"/>
  <c r="F46" i="12"/>
  <c r="G46" i="12"/>
  <c r="H46" i="12"/>
  <c r="I46" i="12"/>
  <c r="J46" i="12"/>
  <c r="K46" i="12"/>
  <c r="L46" i="12"/>
  <c r="M46" i="12"/>
  <c r="E47" i="12"/>
  <c r="F47" i="12"/>
  <c r="G47" i="12"/>
  <c r="H47" i="12"/>
  <c r="I47" i="12"/>
  <c r="J47" i="12"/>
  <c r="K47" i="12"/>
  <c r="L47" i="12"/>
  <c r="M47" i="12"/>
  <c r="E48" i="12"/>
  <c r="F48" i="12"/>
  <c r="G48" i="12"/>
  <c r="H48" i="12"/>
  <c r="I48" i="12"/>
  <c r="J48" i="12"/>
  <c r="K48" i="12"/>
  <c r="L48" i="12"/>
  <c r="M48" i="12"/>
  <c r="E49" i="12"/>
  <c r="F49" i="12"/>
  <c r="G49" i="12"/>
  <c r="H49" i="12"/>
  <c r="I49" i="12"/>
  <c r="J49" i="12"/>
  <c r="K49" i="12"/>
  <c r="L49" i="12"/>
  <c r="M49" i="12"/>
  <c r="E50" i="12"/>
  <c r="F50" i="12"/>
  <c r="G50" i="12"/>
  <c r="H50" i="12"/>
  <c r="I50" i="12"/>
  <c r="J50" i="12"/>
  <c r="K50" i="12"/>
  <c r="L50" i="12"/>
  <c r="M50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31" i="12"/>
  <c r="N25" i="14" l="1"/>
  <c r="O24" i="14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N26" i="14" l="1"/>
  <c r="O25" i="14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6" i="10"/>
  <c r="N27" i="14" l="1"/>
  <c r="O26" i="14"/>
  <c r="E41" i="9"/>
  <c r="F41" i="9"/>
  <c r="G41" i="9"/>
  <c r="H41" i="9"/>
  <c r="I41" i="9"/>
  <c r="J41" i="9"/>
  <c r="K41" i="9"/>
  <c r="L41" i="9"/>
  <c r="M41" i="9"/>
  <c r="E42" i="9"/>
  <c r="F42" i="9"/>
  <c r="G42" i="9"/>
  <c r="H42" i="9"/>
  <c r="I42" i="9"/>
  <c r="J42" i="9"/>
  <c r="K42" i="9"/>
  <c r="L42" i="9"/>
  <c r="M42" i="9"/>
  <c r="E43" i="9"/>
  <c r="F43" i="9"/>
  <c r="G43" i="9"/>
  <c r="H43" i="9"/>
  <c r="I43" i="9"/>
  <c r="J43" i="9"/>
  <c r="K43" i="9"/>
  <c r="L43" i="9"/>
  <c r="M43" i="9"/>
  <c r="E44" i="9"/>
  <c r="F44" i="9"/>
  <c r="G44" i="9"/>
  <c r="H44" i="9"/>
  <c r="I44" i="9"/>
  <c r="J44" i="9"/>
  <c r="K44" i="9"/>
  <c r="L44" i="9"/>
  <c r="M44" i="9"/>
  <c r="E45" i="9"/>
  <c r="F45" i="9"/>
  <c r="G45" i="9"/>
  <c r="H45" i="9"/>
  <c r="I45" i="9"/>
  <c r="J45" i="9"/>
  <c r="K45" i="9"/>
  <c r="L45" i="9"/>
  <c r="M45" i="9"/>
  <c r="E46" i="9"/>
  <c r="F46" i="9"/>
  <c r="G46" i="9"/>
  <c r="H46" i="9"/>
  <c r="I46" i="9"/>
  <c r="J46" i="9"/>
  <c r="K46" i="9"/>
  <c r="L46" i="9"/>
  <c r="M46" i="9"/>
  <c r="E47" i="9"/>
  <c r="F47" i="9"/>
  <c r="G47" i="9"/>
  <c r="H47" i="9"/>
  <c r="I47" i="9"/>
  <c r="J47" i="9"/>
  <c r="K47" i="9"/>
  <c r="L47" i="9"/>
  <c r="M47" i="9"/>
  <c r="E48" i="9"/>
  <c r="F48" i="9"/>
  <c r="G48" i="9"/>
  <c r="H48" i="9"/>
  <c r="I48" i="9"/>
  <c r="J48" i="9"/>
  <c r="K48" i="9"/>
  <c r="L48" i="9"/>
  <c r="M48" i="9"/>
  <c r="E49" i="9"/>
  <c r="F49" i="9"/>
  <c r="G49" i="9"/>
  <c r="H49" i="9"/>
  <c r="I49" i="9"/>
  <c r="J49" i="9"/>
  <c r="K49" i="9"/>
  <c r="L49" i="9"/>
  <c r="M49" i="9"/>
  <c r="E50" i="9"/>
  <c r="F50" i="9"/>
  <c r="G50" i="9"/>
  <c r="H50" i="9"/>
  <c r="I50" i="9"/>
  <c r="J50" i="9"/>
  <c r="K50" i="9"/>
  <c r="L50" i="9"/>
  <c r="M50" i="9"/>
  <c r="E51" i="9"/>
  <c r="F51" i="9"/>
  <c r="G51" i="9"/>
  <c r="H51" i="9"/>
  <c r="I51" i="9"/>
  <c r="J51" i="9"/>
  <c r="K51" i="9"/>
  <c r="L51" i="9"/>
  <c r="M51" i="9"/>
  <c r="D42" i="9"/>
  <c r="D43" i="9"/>
  <c r="D44" i="9"/>
  <c r="D45" i="9"/>
  <c r="D46" i="9"/>
  <c r="D47" i="9"/>
  <c r="D48" i="9"/>
  <c r="D49" i="9"/>
  <c r="D50" i="9"/>
  <c r="D51" i="9"/>
  <c r="D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6" i="9"/>
  <c r="N28" i="14" l="1"/>
  <c r="O27" i="14"/>
  <c r="L99" i="8"/>
  <c r="D100" i="8"/>
  <c r="H100" i="8"/>
  <c r="L100" i="8"/>
  <c r="D104" i="8"/>
  <c r="H105" i="8"/>
  <c r="J105" i="8"/>
  <c r="L75" i="8"/>
  <c r="L105" i="8" s="1"/>
  <c r="K75" i="8"/>
  <c r="K105" i="8" s="1"/>
  <c r="J75" i="8"/>
  <c r="I75" i="8"/>
  <c r="I105" i="8" s="1"/>
  <c r="H75" i="8"/>
  <c r="G75" i="8"/>
  <c r="G105" i="8" s="1"/>
  <c r="F75" i="8"/>
  <c r="F105" i="8" s="1"/>
  <c r="E75" i="8"/>
  <c r="E105" i="8" s="1"/>
  <c r="D75" i="8"/>
  <c r="D105" i="8" s="1"/>
  <c r="C75" i="8"/>
  <c r="C105" i="8" s="1"/>
  <c r="L74" i="8"/>
  <c r="L104" i="8" s="1"/>
  <c r="K74" i="8"/>
  <c r="K104" i="8" s="1"/>
  <c r="J74" i="8"/>
  <c r="J104" i="8" s="1"/>
  <c r="I74" i="8"/>
  <c r="I104" i="8" s="1"/>
  <c r="H74" i="8"/>
  <c r="H104" i="8" s="1"/>
  <c r="G74" i="8"/>
  <c r="G104" i="8" s="1"/>
  <c r="F74" i="8"/>
  <c r="F104" i="8" s="1"/>
  <c r="E74" i="8"/>
  <c r="E104" i="8" s="1"/>
  <c r="D74" i="8"/>
  <c r="C74" i="8"/>
  <c r="C104" i="8" s="1"/>
  <c r="L73" i="8"/>
  <c r="L103" i="8" s="1"/>
  <c r="K73" i="8"/>
  <c r="K103" i="8" s="1"/>
  <c r="J73" i="8"/>
  <c r="J103" i="8" s="1"/>
  <c r="I73" i="8"/>
  <c r="I103" i="8" s="1"/>
  <c r="H73" i="8"/>
  <c r="H103" i="8" s="1"/>
  <c r="G73" i="8"/>
  <c r="G103" i="8" s="1"/>
  <c r="F73" i="8"/>
  <c r="F103" i="8" s="1"/>
  <c r="E73" i="8"/>
  <c r="E103" i="8" s="1"/>
  <c r="D73" i="8"/>
  <c r="D103" i="8" s="1"/>
  <c r="C73" i="8"/>
  <c r="C103" i="8" s="1"/>
  <c r="L72" i="8"/>
  <c r="L102" i="8" s="1"/>
  <c r="K72" i="8"/>
  <c r="K102" i="8" s="1"/>
  <c r="J72" i="8"/>
  <c r="J102" i="8" s="1"/>
  <c r="I72" i="8"/>
  <c r="I102" i="8" s="1"/>
  <c r="H72" i="8"/>
  <c r="H102" i="8" s="1"/>
  <c r="G72" i="8"/>
  <c r="G102" i="8" s="1"/>
  <c r="F72" i="8"/>
  <c r="F102" i="8" s="1"/>
  <c r="E72" i="8"/>
  <c r="E102" i="8" s="1"/>
  <c r="D72" i="8"/>
  <c r="D102" i="8" s="1"/>
  <c r="C72" i="8"/>
  <c r="C102" i="8" s="1"/>
  <c r="L71" i="8"/>
  <c r="L101" i="8" s="1"/>
  <c r="K71" i="8"/>
  <c r="K101" i="8" s="1"/>
  <c r="J71" i="8"/>
  <c r="J101" i="8" s="1"/>
  <c r="I71" i="8"/>
  <c r="I101" i="8" s="1"/>
  <c r="H71" i="8"/>
  <c r="H101" i="8" s="1"/>
  <c r="G71" i="8"/>
  <c r="G101" i="8" s="1"/>
  <c r="F71" i="8"/>
  <c r="F101" i="8" s="1"/>
  <c r="E71" i="8"/>
  <c r="E101" i="8" s="1"/>
  <c r="D71" i="8"/>
  <c r="D101" i="8" s="1"/>
  <c r="C71" i="8"/>
  <c r="C101" i="8" s="1"/>
  <c r="L70" i="8"/>
  <c r="K70" i="8"/>
  <c r="K100" i="8" s="1"/>
  <c r="J70" i="8"/>
  <c r="J100" i="8" s="1"/>
  <c r="I70" i="8"/>
  <c r="I100" i="8" s="1"/>
  <c r="H70" i="8"/>
  <c r="G70" i="8"/>
  <c r="G100" i="8" s="1"/>
  <c r="F70" i="8"/>
  <c r="F100" i="8" s="1"/>
  <c r="E70" i="8"/>
  <c r="E100" i="8" s="1"/>
  <c r="D70" i="8"/>
  <c r="C70" i="8"/>
  <c r="C100" i="8" s="1"/>
  <c r="L69" i="8"/>
  <c r="K69" i="8"/>
  <c r="K99" i="8" s="1"/>
  <c r="J69" i="8"/>
  <c r="J99" i="8" s="1"/>
  <c r="I69" i="8"/>
  <c r="I99" i="8" s="1"/>
  <c r="H69" i="8"/>
  <c r="H99" i="8" s="1"/>
  <c r="G69" i="8"/>
  <c r="G99" i="8" s="1"/>
  <c r="F69" i="8"/>
  <c r="F99" i="8" s="1"/>
  <c r="E69" i="8"/>
  <c r="E99" i="8" s="1"/>
  <c r="D69" i="8"/>
  <c r="D99" i="8" s="1"/>
  <c r="C69" i="8"/>
  <c r="C99" i="8" s="1"/>
  <c r="L68" i="8"/>
  <c r="L98" i="8" s="1"/>
  <c r="K68" i="8"/>
  <c r="K98" i="8" s="1"/>
  <c r="J68" i="8"/>
  <c r="J98" i="8" s="1"/>
  <c r="I68" i="8"/>
  <c r="I98" i="8" s="1"/>
  <c r="H68" i="8"/>
  <c r="H98" i="8" s="1"/>
  <c r="G68" i="8"/>
  <c r="G98" i="8" s="1"/>
  <c r="F68" i="8"/>
  <c r="F98" i="8" s="1"/>
  <c r="E68" i="8"/>
  <c r="E98" i="8" s="1"/>
  <c r="D68" i="8"/>
  <c r="D98" i="8" s="1"/>
  <c r="C68" i="8"/>
  <c r="C98" i="8" s="1"/>
  <c r="L67" i="8"/>
  <c r="L97" i="8" s="1"/>
  <c r="K67" i="8"/>
  <c r="K97" i="8" s="1"/>
  <c r="J67" i="8"/>
  <c r="J97" i="8" s="1"/>
  <c r="I67" i="8"/>
  <c r="I97" i="8" s="1"/>
  <c r="H67" i="8"/>
  <c r="H97" i="8" s="1"/>
  <c r="G67" i="8"/>
  <c r="G97" i="8" s="1"/>
  <c r="F67" i="8"/>
  <c r="F97" i="8" s="1"/>
  <c r="E67" i="8"/>
  <c r="E97" i="8" s="1"/>
  <c r="D67" i="8"/>
  <c r="D97" i="8" s="1"/>
  <c r="C67" i="8"/>
  <c r="C97" i="8" s="1"/>
  <c r="F66" i="8"/>
  <c r="F96" i="8" s="1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G66" i="8" l="1"/>
  <c r="G96" i="8" s="1"/>
  <c r="H66" i="8"/>
  <c r="H96" i="8" s="1"/>
  <c r="K66" i="8"/>
  <c r="K96" i="8" s="1"/>
  <c r="N29" i="14"/>
  <c r="O28" i="14"/>
  <c r="I66" i="8"/>
  <c r="I96" i="8" s="1"/>
  <c r="J66" i="8"/>
  <c r="J96" i="8" s="1"/>
  <c r="L66" i="8"/>
  <c r="L96" i="8" s="1"/>
  <c r="C66" i="8"/>
  <c r="C96" i="8" s="1"/>
  <c r="D66" i="8"/>
  <c r="D96" i="8" s="1"/>
  <c r="E66" i="8"/>
  <c r="E96" i="8" s="1"/>
  <c r="D67" i="7"/>
  <c r="E67" i="7"/>
  <c r="F67" i="7"/>
  <c r="G67" i="7"/>
  <c r="H67" i="7"/>
  <c r="I67" i="7"/>
  <c r="J67" i="7"/>
  <c r="K67" i="7"/>
  <c r="L67" i="7"/>
  <c r="D68" i="7"/>
  <c r="E68" i="7"/>
  <c r="F68" i="7"/>
  <c r="G68" i="7"/>
  <c r="H68" i="7"/>
  <c r="I68" i="7"/>
  <c r="J68" i="7"/>
  <c r="K68" i="7"/>
  <c r="L68" i="7"/>
  <c r="D69" i="7"/>
  <c r="E69" i="7"/>
  <c r="F69" i="7"/>
  <c r="G69" i="7"/>
  <c r="H69" i="7"/>
  <c r="I69" i="7"/>
  <c r="J69" i="7"/>
  <c r="K69" i="7"/>
  <c r="L69" i="7"/>
  <c r="D70" i="7"/>
  <c r="E70" i="7"/>
  <c r="F70" i="7"/>
  <c r="G70" i="7"/>
  <c r="H70" i="7"/>
  <c r="I70" i="7"/>
  <c r="J70" i="7"/>
  <c r="K70" i="7"/>
  <c r="L70" i="7"/>
  <c r="D71" i="7"/>
  <c r="E71" i="7"/>
  <c r="F71" i="7"/>
  <c r="G71" i="7"/>
  <c r="H71" i="7"/>
  <c r="I71" i="7"/>
  <c r="J71" i="7"/>
  <c r="K71" i="7"/>
  <c r="L71" i="7"/>
  <c r="D72" i="7"/>
  <c r="E72" i="7"/>
  <c r="F72" i="7"/>
  <c r="G72" i="7"/>
  <c r="H72" i="7"/>
  <c r="I72" i="7"/>
  <c r="J72" i="7"/>
  <c r="K72" i="7"/>
  <c r="L72" i="7"/>
  <c r="D73" i="7"/>
  <c r="E73" i="7"/>
  <c r="F73" i="7"/>
  <c r="G73" i="7"/>
  <c r="H73" i="7"/>
  <c r="I73" i="7"/>
  <c r="J73" i="7"/>
  <c r="K73" i="7"/>
  <c r="L73" i="7"/>
  <c r="D74" i="7"/>
  <c r="E74" i="7"/>
  <c r="F74" i="7"/>
  <c r="G74" i="7"/>
  <c r="H74" i="7"/>
  <c r="I74" i="7"/>
  <c r="J74" i="7"/>
  <c r="K74" i="7"/>
  <c r="L74" i="7"/>
  <c r="D75" i="7"/>
  <c r="E75" i="7"/>
  <c r="F75" i="7"/>
  <c r="G75" i="7"/>
  <c r="H75" i="7"/>
  <c r="I75" i="7"/>
  <c r="J75" i="7"/>
  <c r="K75" i="7"/>
  <c r="L75" i="7"/>
  <c r="C67" i="7"/>
  <c r="C68" i="7"/>
  <c r="C69" i="7"/>
  <c r="C70" i="7"/>
  <c r="C71" i="7"/>
  <c r="C72" i="7"/>
  <c r="C73" i="7"/>
  <c r="C74" i="7"/>
  <c r="C75" i="7"/>
  <c r="D66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C55" i="1"/>
  <c r="C56" i="1"/>
  <c r="C57" i="1"/>
  <c r="C58" i="1"/>
  <c r="C59" i="1"/>
  <c r="C60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B53" i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D32" i="6"/>
  <c r="E32" i="6"/>
  <c r="F32" i="6"/>
  <c r="G32" i="6"/>
  <c r="H32" i="6"/>
  <c r="I32" i="6"/>
  <c r="J32" i="6"/>
  <c r="K32" i="6"/>
  <c r="L32" i="6"/>
  <c r="D33" i="6"/>
  <c r="E33" i="6"/>
  <c r="F33" i="6"/>
  <c r="G33" i="6"/>
  <c r="H33" i="6"/>
  <c r="I33" i="6"/>
  <c r="J33" i="6"/>
  <c r="K33" i="6"/>
  <c r="L33" i="6"/>
  <c r="D34" i="6"/>
  <c r="E34" i="6"/>
  <c r="F34" i="6"/>
  <c r="G34" i="6"/>
  <c r="H34" i="6"/>
  <c r="I34" i="6"/>
  <c r="J34" i="6"/>
  <c r="K34" i="6"/>
  <c r="L34" i="6"/>
  <c r="D35" i="6"/>
  <c r="E35" i="6"/>
  <c r="F35" i="6"/>
  <c r="G35" i="6"/>
  <c r="H35" i="6"/>
  <c r="I35" i="6"/>
  <c r="J35" i="6"/>
  <c r="K35" i="6"/>
  <c r="L35" i="6"/>
  <c r="D36" i="6"/>
  <c r="E36" i="6"/>
  <c r="F36" i="6"/>
  <c r="G36" i="6"/>
  <c r="H36" i="6"/>
  <c r="I36" i="6"/>
  <c r="J36" i="6"/>
  <c r="K36" i="6"/>
  <c r="L36" i="6"/>
  <c r="D37" i="6"/>
  <c r="E37" i="6"/>
  <c r="F37" i="6"/>
  <c r="G37" i="6"/>
  <c r="H37" i="6"/>
  <c r="I37" i="6"/>
  <c r="J37" i="6"/>
  <c r="K37" i="6"/>
  <c r="L37" i="6"/>
  <c r="D38" i="6"/>
  <c r="E38" i="6"/>
  <c r="F38" i="6"/>
  <c r="G38" i="6"/>
  <c r="H38" i="6"/>
  <c r="I38" i="6"/>
  <c r="J38" i="6"/>
  <c r="K38" i="6"/>
  <c r="L38" i="6"/>
  <c r="D39" i="6"/>
  <c r="E39" i="6"/>
  <c r="F39" i="6"/>
  <c r="G39" i="6"/>
  <c r="H39" i="6"/>
  <c r="I39" i="6"/>
  <c r="J39" i="6"/>
  <c r="K39" i="6"/>
  <c r="L39" i="6"/>
  <c r="D40" i="6"/>
  <c r="E40" i="6"/>
  <c r="F40" i="6"/>
  <c r="G40" i="6"/>
  <c r="H40" i="6"/>
  <c r="I40" i="6"/>
  <c r="J40" i="6"/>
  <c r="K40" i="6"/>
  <c r="L40" i="6"/>
  <c r="D41" i="6"/>
  <c r="E41" i="6"/>
  <c r="F41" i="6"/>
  <c r="G41" i="6"/>
  <c r="H41" i="6"/>
  <c r="I41" i="6"/>
  <c r="J41" i="6"/>
  <c r="K41" i="6"/>
  <c r="L41" i="6"/>
  <c r="D42" i="6"/>
  <c r="E42" i="6"/>
  <c r="F42" i="6"/>
  <c r="G42" i="6"/>
  <c r="H42" i="6"/>
  <c r="I42" i="6"/>
  <c r="J42" i="6"/>
  <c r="K42" i="6"/>
  <c r="L42" i="6"/>
  <c r="D43" i="6"/>
  <c r="E43" i="6"/>
  <c r="F43" i="6"/>
  <c r="G43" i="6"/>
  <c r="H43" i="6"/>
  <c r="I43" i="6"/>
  <c r="J43" i="6"/>
  <c r="K43" i="6"/>
  <c r="L43" i="6"/>
  <c r="D44" i="6"/>
  <c r="E44" i="6"/>
  <c r="F44" i="6"/>
  <c r="G44" i="6"/>
  <c r="H44" i="6"/>
  <c r="I44" i="6"/>
  <c r="J44" i="6"/>
  <c r="K44" i="6"/>
  <c r="L44" i="6"/>
  <c r="D45" i="6"/>
  <c r="E45" i="6"/>
  <c r="F45" i="6"/>
  <c r="G45" i="6"/>
  <c r="H45" i="6"/>
  <c r="I45" i="6"/>
  <c r="J45" i="6"/>
  <c r="K45" i="6"/>
  <c r="L45" i="6"/>
  <c r="D46" i="6"/>
  <c r="E46" i="6"/>
  <c r="F46" i="6"/>
  <c r="G46" i="6"/>
  <c r="H46" i="6"/>
  <c r="I46" i="6"/>
  <c r="J46" i="6"/>
  <c r="K46" i="6"/>
  <c r="L46" i="6"/>
  <c r="D47" i="6"/>
  <c r="E47" i="6"/>
  <c r="F47" i="6"/>
  <c r="G47" i="6"/>
  <c r="H47" i="6"/>
  <c r="I47" i="6"/>
  <c r="J47" i="6"/>
  <c r="K47" i="6"/>
  <c r="L47" i="6"/>
  <c r="D48" i="6"/>
  <c r="E48" i="6"/>
  <c r="F48" i="6"/>
  <c r="G48" i="6"/>
  <c r="H48" i="6"/>
  <c r="I48" i="6"/>
  <c r="J48" i="6"/>
  <c r="K48" i="6"/>
  <c r="L48" i="6"/>
  <c r="D49" i="6"/>
  <c r="E49" i="6"/>
  <c r="F49" i="6"/>
  <c r="G49" i="6"/>
  <c r="H49" i="6"/>
  <c r="I49" i="6"/>
  <c r="J49" i="6"/>
  <c r="K49" i="6"/>
  <c r="L49" i="6"/>
  <c r="D50" i="6"/>
  <c r="E50" i="6"/>
  <c r="F50" i="6"/>
  <c r="G50" i="6"/>
  <c r="H50" i="6"/>
  <c r="I50" i="6"/>
  <c r="J50" i="6"/>
  <c r="K50" i="6"/>
  <c r="L50" i="6"/>
  <c r="D51" i="6"/>
  <c r="E51" i="6"/>
  <c r="F51" i="6"/>
  <c r="G51" i="6"/>
  <c r="H51" i="6"/>
  <c r="I51" i="6"/>
  <c r="J51" i="6"/>
  <c r="K51" i="6"/>
  <c r="L51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32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6" i="6"/>
  <c r="N30" i="14" l="1"/>
  <c r="O29" i="14"/>
  <c r="K66" i="7"/>
  <c r="J66" i="7"/>
  <c r="I66" i="7"/>
  <c r="H66" i="7"/>
  <c r="G66" i="7"/>
  <c r="C66" i="7"/>
  <c r="F66" i="7"/>
  <c r="E66" i="7"/>
  <c r="L66" i="7"/>
  <c r="E65" i="8"/>
  <c r="E95" i="8" s="1"/>
  <c r="I65" i="8"/>
  <c r="I95" i="8" s="1"/>
  <c r="H65" i="8"/>
  <c r="H95" i="8" s="1"/>
  <c r="D65" i="8"/>
  <c r="D95" i="8" s="1"/>
  <c r="C65" i="8"/>
  <c r="C95" i="8" s="1"/>
  <c r="K65" i="8"/>
  <c r="K95" i="8" s="1"/>
  <c r="L65" i="8"/>
  <c r="L95" i="8" s="1"/>
  <c r="G65" i="8"/>
  <c r="G95" i="8" s="1"/>
  <c r="F65" i="8"/>
  <c r="F95" i="8" s="1"/>
  <c r="J65" i="8"/>
  <c r="J95" i="8" s="1"/>
  <c r="D34" i="5"/>
  <c r="E34" i="5"/>
  <c r="F34" i="5"/>
  <c r="G34" i="5"/>
  <c r="H34" i="5"/>
  <c r="I34" i="5"/>
  <c r="J34" i="5"/>
  <c r="K34" i="5"/>
  <c r="L34" i="5"/>
  <c r="D35" i="5"/>
  <c r="E35" i="5"/>
  <c r="F35" i="5"/>
  <c r="G35" i="5"/>
  <c r="H35" i="5"/>
  <c r="I35" i="5"/>
  <c r="J35" i="5"/>
  <c r="K35" i="5"/>
  <c r="L35" i="5"/>
  <c r="D36" i="5"/>
  <c r="E36" i="5"/>
  <c r="F36" i="5"/>
  <c r="G36" i="5"/>
  <c r="H36" i="5"/>
  <c r="I36" i="5"/>
  <c r="J36" i="5"/>
  <c r="K36" i="5"/>
  <c r="L36" i="5"/>
  <c r="D37" i="5"/>
  <c r="E37" i="5"/>
  <c r="F37" i="5"/>
  <c r="G37" i="5"/>
  <c r="H37" i="5"/>
  <c r="I37" i="5"/>
  <c r="J37" i="5"/>
  <c r="K37" i="5"/>
  <c r="L37" i="5"/>
  <c r="D38" i="5"/>
  <c r="E38" i="5"/>
  <c r="F38" i="5"/>
  <c r="G38" i="5"/>
  <c r="H38" i="5"/>
  <c r="I38" i="5"/>
  <c r="J38" i="5"/>
  <c r="K38" i="5"/>
  <c r="L38" i="5"/>
  <c r="D39" i="5"/>
  <c r="E39" i="5"/>
  <c r="F39" i="5"/>
  <c r="G39" i="5"/>
  <c r="H39" i="5"/>
  <c r="I39" i="5"/>
  <c r="J39" i="5"/>
  <c r="K39" i="5"/>
  <c r="L39" i="5"/>
  <c r="D40" i="5"/>
  <c r="E40" i="5"/>
  <c r="F40" i="5"/>
  <c r="G40" i="5"/>
  <c r="H40" i="5"/>
  <c r="I40" i="5"/>
  <c r="J40" i="5"/>
  <c r="K40" i="5"/>
  <c r="L40" i="5"/>
  <c r="D41" i="5"/>
  <c r="E41" i="5"/>
  <c r="F41" i="5"/>
  <c r="G41" i="5"/>
  <c r="H41" i="5"/>
  <c r="I41" i="5"/>
  <c r="J41" i="5"/>
  <c r="K41" i="5"/>
  <c r="L41" i="5"/>
  <c r="D42" i="5"/>
  <c r="E42" i="5"/>
  <c r="F42" i="5"/>
  <c r="G42" i="5"/>
  <c r="H42" i="5"/>
  <c r="I42" i="5"/>
  <c r="J42" i="5"/>
  <c r="K42" i="5"/>
  <c r="L42" i="5"/>
  <c r="D43" i="5"/>
  <c r="E43" i="5"/>
  <c r="F43" i="5"/>
  <c r="G43" i="5"/>
  <c r="H43" i="5"/>
  <c r="I43" i="5"/>
  <c r="J43" i="5"/>
  <c r="K43" i="5"/>
  <c r="L43" i="5"/>
  <c r="D44" i="5"/>
  <c r="E44" i="5"/>
  <c r="F44" i="5"/>
  <c r="G44" i="5"/>
  <c r="H44" i="5"/>
  <c r="I44" i="5"/>
  <c r="J44" i="5"/>
  <c r="K44" i="5"/>
  <c r="L44" i="5"/>
  <c r="D45" i="5"/>
  <c r="E45" i="5"/>
  <c r="F45" i="5"/>
  <c r="G45" i="5"/>
  <c r="H45" i="5"/>
  <c r="I45" i="5"/>
  <c r="J45" i="5"/>
  <c r="K45" i="5"/>
  <c r="L45" i="5"/>
  <c r="D46" i="5"/>
  <c r="E46" i="5"/>
  <c r="F46" i="5"/>
  <c r="G46" i="5"/>
  <c r="H46" i="5"/>
  <c r="I46" i="5"/>
  <c r="J46" i="5"/>
  <c r="K46" i="5"/>
  <c r="L46" i="5"/>
  <c r="D47" i="5"/>
  <c r="E47" i="5"/>
  <c r="F47" i="5"/>
  <c r="G47" i="5"/>
  <c r="H47" i="5"/>
  <c r="I47" i="5"/>
  <c r="J47" i="5"/>
  <c r="K47" i="5"/>
  <c r="L47" i="5"/>
  <c r="D48" i="5"/>
  <c r="E48" i="5"/>
  <c r="F48" i="5"/>
  <c r="G48" i="5"/>
  <c r="H48" i="5"/>
  <c r="I48" i="5"/>
  <c r="J48" i="5"/>
  <c r="K48" i="5"/>
  <c r="L48" i="5"/>
  <c r="D49" i="5"/>
  <c r="E49" i="5"/>
  <c r="F49" i="5"/>
  <c r="G49" i="5"/>
  <c r="H49" i="5"/>
  <c r="I49" i="5"/>
  <c r="J49" i="5"/>
  <c r="K49" i="5"/>
  <c r="L49" i="5"/>
  <c r="D50" i="5"/>
  <c r="E50" i="5"/>
  <c r="F50" i="5"/>
  <c r="G50" i="5"/>
  <c r="H50" i="5"/>
  <c r="I50" i="5"/>
  <c r="J50" i="5"/>
  <c r="K50" i="5"/>
  <c r="L50" i="5"/>
  <c r="D51" i="5"/>
  <c r="E51" i="5"/>
  <c r="F51" i="5"/>
  <c r="G51" i="5"/>
  <c r="H51" i="5"/>
  <c r="I51" i="5"/>
  <c r="J51" i="5"/>
  <c r="K51" i="5"/>
  <c r="L51" i="5"/>
  <c r="D52" i="5"/>
  <c r="E52" i="5"/>
  <c r="F52" i="5"/>
  <c r="G52" i="5"/>
  <c r="H52" i="5"/>
  <c r="I52" i="5"/>
  <c r="J52" i="5"/>
  <c r="K52" i="5"/>
  <c r="L52" i="5"/>
  <c r="D53" i="5"/>
  <c r="E53" i="5"/>
  <c r="F53" i="5"/>
  <c r="G53" i="5"/>
  <c r="H53" i="5"/>
  <c r="I53" i="5"/>
  <c r="J53" i="5"/>
  <c r="K53" i="5"/>
  <c r="L53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34" i="5"/>
  <c r="N31" i="14" l="1"/>
  <c r="O30" i="14"/>
  <c r="E65" i="7"/>
  <c r="F65" i="7"/>
  <c r="G65" i="7"/>
  <c r="I65" i="7"/>
  <c r="C65" i="7"/>
  <c r="H65" i="7"/>
  <c r="K65" i="7"/>
  <c r="D65" i="7"/>
  <c r="L65" i="7"/>
  <c r="J65" i="7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3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6" i="3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3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5" i="2"/>
  <c r="N32" i="14" l="1"/>
  <c r="O31" i="14"/>
  <c r="N33" i="14" l="1"/>
  <c r="O32" i="14"/>
  <c r="N34" i="14" l="1"/>
  <c r="O33" i="14"/>
  <c r="N35" i="14" l="1"/>
  <c r="O34" i="14"/>
  <c r="N36" i="14" l="1"/>
  <c r="O35" i="14"/>
  <c r="N37" i="14" l="1"/>
  <c r="O36" i="14"/>
  <c r="O37" i="14" l="1"/>
  <c r="N38" i="14"/>
  <c r="O38" i="14" l="1"/>
  <c r="N39" i="14"/>
  <c r="N40" i="14" l="1"/>
  <c r="O39" i="14"/>
  <c r="O40" i="14" l="1"/>
  <c r="N41" i="14"/>
  <c r="N42" i="14" l="1"/>
  <c r="O42" i="14" s="1"/>
  <c r="O41" i="14"/>
</calcChain>
</file>

<file path=xl/sharedStrings.xml><?xml version="1.0" encoding="utf-8"?>
<sst xmlns="http://schemas.openxmlformats.org/spreadsheetml/2006/main" count="503" uniqueCount="60">
  <si>
    <t>Time (s)</t>
  </si>
  <si>
    <t>Current (A)</t>
  </si>
  <si>
    <t>Point #1</t>
  </si>
  <si>
    <t>Point #2</t>
  </si>
  <si>
    <t>Point #3</t>
  </si>
  <si>
    <t>Point #4</t>
  </si>
  <si>
    <t>Time (ms)</t>
  </si>
  <si>
    <t>t (ms)</t>
  </si>
  <si>
    <t>I (A)</t>
  </si>
  <si>
    <t>B (G)</t>
  </si>
  <si>
    <t>B1 (G)</t>
  </si>
  <si>
    <t>#1</t>
  </si>
  <si>
    <t>B2 (G)</t>
  </si>
  <si>
    <t>#2</t>
  </si>
  <si>
    <t>B3 (G)</t>
  </si>
  <si>
    <t>#3</t>
  </si>
  <si>
    <t>B4 (G)</t>
  </si>
  <si>
    <t>#4</t>
  </si>
  <si>
    <t xml:space="preserve">B1 (G) </t>
  </si>
  <si>
    <t>t (s)</t>
  </si>
  <si>
    <t>#5</t>
  </si>
  <si>
    <t>#6</t>
  </si>
  <si>
    <t>#7</t>
  </si>
  <si>
    <t>#8</t>
  </si>
  <si>
    <t>#9</t>
  </si>
  <si>
    <t>#10</t>
  </si>
  <si>
    <t>Octant through cuts</t>
  </si>
  <si>
    <t>Fast current rise</t>
  </si>
  <si>
    <t>t (ms_)</t>
  </si>
  <si>
    <t>ΔI</t>
  </si>
  <si>
    <t>Fastest current rise</t>
  </si>
  <si>
    <t>Point #</t>
  </si>
  <si>
    <t>1.0 kA/ms</t>
  </si>
  <si>
    <t>2.2 kA/ms</t>
  </si>
  <si>
    <t>4.0 kA/ms</t>
  </si>
  <si>
    <t>t_inj (ms)</t>
  </si>
  <si>
    <t>Axial symm; transparent shell</t>
  </si>
  <si>
    <t>3 mm</t>
  </si>
  <si>
    <t>4 mm</t>
  </si>
  <si>
    <t>Axial symm; 3 mm; 2.2 kA/ms</t>
  </si>
  <si>
    <t>Four segm.; no cuts; 3 mm; 2.2 kA/ms</t>
  </si>
  <si>
    <t>Four segm.; simple cuts; 3 mm; 2.2 kA/ms</t>
  </si>
  <si>
    <t>Four segm.; simple cuts; 3 mm; 1 kA/ms</t>
  </si>
  <si>
    <t>Four segm.; simple cuts; 4 mm; 1 kA/ms</t>
  </si>
  <si>
    <t>Four segm.; extended cuts; 4 mm; 1 kA/ms</t>
  </si>
  <si>
    <t>Four segm.; extended cuts; 4 mm; 2.2 kA/ms</t>
  </si>
  <si>
    <t>Four segm.; extended cuts; 4 mm; 4 kA/ms</t>
  </si>
  <si>
    <t>Eight segm.; 4 mm; 1 kA/ms</t>
  </si>
  <si>
    <t>Eight segm.; 4 mm; 4 kA/ms</t>
  </si>
  <si>
    <t>Eight segm.; 4 mm; 2.2 kA/ms</t>
  </si>
  <si>
    <t>Option</t>
  </si>
  <si>
    <r>
      <t>Z = 0; R_in; 0</t>
    </r>
    <r>
      <rPr>
        <sz val="11"/>
        <color theme="1"/>
        <rFont val="Calibri"/>
        <family val="2"/>
      </rPr>
      <t>°</t>
    </r>
  </si>
  <si>
    <t>Z = 0; R_out; 0°</t>
  </si>
  <si>
    <r>
      <t>Z = 120 mm; R_in; 0</t>
    </r>
    <r>
      <rPr>
        <sz val="11"/>
        <color theme="1"/>
        <rFont val="Calibri"/>
        <family val="2"/>
      </rPr>
      <t>°</t>
    </r>
  </si>
  <si>
    <t>Z = 120 mm; R_out; 0°</t>
  </si>
  <si>
    <t>Z = 0; R_in; 45°</t>
  </si>
  <si>
    <t>Z = 0; R_out; 45°</t>
  </si>
  <si>
    <t>Z = 120 mm; R_in; 45°</t>
  </si>
  <si>
    <t>Z = 120 mm; R_out; 45°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</si>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</sst>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1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33" borderId="0" xfId="0" applyNumberFormat="1" applyFill="1"/>
    <xf numFmtId="164" fontId="0" fillId="0" borderId="0" xfId="0" applyNumberFormat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2" fontId="0" fillId="0" borderId="14" xfId="0" applyNumberFormat="1" applyBorder="1" applyAlignment="1">
      <alignment horizontal="center"/>
    </xf>
    <xf numFmtId="2" fontId="20" fillId="0" borderId="13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 (A)</a:t>
            </a:r>
          </a:p>
        </c:rich>
      </c:tx>
      <c:layout>
        <c:manualLayout>
          <c:xMode val="edge"/>
          <c:yMode val="edge"/>
          <c:x val="0.10541666666666667"/>
          <c:y val="3.20128010873261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482939632546E-2"/>
          <c:y val="6.8555539563158865E-2"/>
          <c:w val="0.84025459317585305"/>
          <c:h val="0.83935396654989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Current!$B$5</c:f>
              <c:strCache>
                <c:ptCount val="1"/>
                <c:pt idx="0">
                  <c:v>Current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Current!$A$6:$A$26</c:f>
              <c:numCache>
                <c:formatCode>0.00E+00</c:formatCode>
                <c:ptCount val="21"/>
                <c:pt idx="0" formatCode="General">
                  <c:v>0</c:v>
                </c:pt>
                <c:pt idx="1">
                  <c:v>5.0000000000000001E-4</c:v>
                </c:pt>
                <c:pt idx="2" formatCode="General">
                  <c:v>1E-3</c:v>
                </c:pt>
                <c:pt idx="3" formatCode="General">
                  <c:v>1.5E-3</c:v>
                </c:pt>
                <c:pt idx="4" formatCode="General">
                  <c:v>2E-3</c:v>
                </c:pt>
                <c:pt idx="5" formatCode="General">
                  <c:v>2.5000000000000001E-3</c:v>
                </c:pt>
                <c:pt idx="6" formatCode="General">
                  <c:v>3.0000000000000001E-3</c:v>
                </c:pt>
                <c:pt idx="7" formatCode="General">
                  <c:v>3.5000000000000001E-3</c:v>
                </c:pt>
                <c:pt idx="8" formatCode="General">
                  <c:v>4.0000000000000001E-3</c:v>
                </c:pt>
                <c:pt idx="9" formatCode="General">
                  <c:v>4.4999999999999997E-3</c:v>
                </c:pt>
                <c:pt idx="10" formatCode="General">
                  <c:v>5.0000000000000001E-3</c:v>
                </c:pt>
                <c:pt idx="11" formatCode="General">
                  <c:v>5.4999999999999997E-3</c:v>
                </c:pt>
                <c:pt idx="12" formatCode="General">
                  <c:v>6.0000000000000001E-3</c:v>
                </c:pt>
                <c:pt idx="13" formatCode="General">
                  <c:v>6.4999999999999997E-3</c:v>
                </c:pt>
                <c:pt idx="14" formatCode="General">
                  <c:v>7.0000000000000001E-3</c:v>
                </c:pt>
                <c:pt idx="15" formatCode="General">
                  <c:v>7.4999999999999997E-3</c:v>
                </c:pt>
                <c:pt idx="16" formatCode="General">
                  <c:v>8.0000000000000002E-3</c:v>
                </c:pt>
                <c:pt idx="17" formatCode="General">
                  <c:v>8.5000000000000006E-3</c:v>
                </c:pt>
                <c:pt idx="18" formatCode="General">
                  <c:v>8.9999999999999993E-3</c:v>
                </c:pt>
                <c:pt idx="19" formatCode="General">
                  <c:v>9.4999999999999998E-3</c:v>
                </c:pt>
                <c:pt idx="20" formatCode="General">
                  <c:v>0.01</c:v>
                </c:pt>
              </c:numCache>
            </c:numRef>
          </c:xVal>
          <c:yVal>
            <c:numRef>
              <c:f>Current!$B$6:$B$26</c:f>
              <c:numCache>
                <c:formatCode>General</c:formatCode>
                <c:ptCount val="21"/>
                <c:pt idx="0">
                  <c:v>0</c:v>
                </c:pt>
                <c:pt idx="1">
                  <c:v>2.9999999999999898</c:v>
                </c:pt>
                <c:pt idx="2">
                  <c:v>11.999999999999901</c:v>
                </c:pt>
                <c:pt idx="3">
                  <c:v>24.999999999999901</c:v>
                </c:pt>
                <c:pt idx="4">
                  <c:v>39.999999999999901</c:v>
                </c:pt>
                <c:pt idx="5">
                  <c:v>59.999999999999901</c:v>
                </c:pt>
                <c:pt idx="6">
                  <c:v>79.999999999999901</c:v>
                </c:pt>
                <c:pt idx="7">
                  <c:v>99.999999999999702</c:v>
                </c:pt>
                <c:pt idx="8">
                  <c:v>119.99999999999901</c:v>
                </c:pt>
                <c:pt idx="9">
                  <c:v>139.99999999999901</c:v>
                </c:pt>
                <c:pt idx="10">
                  <c:v>155</c:v>
                </c:pt>
                <c:pt idx="11">
                  <c:v>164.99999999999901</c:v>
                </c:pt>
                <c:pt idx="12">
                  <c:v>167.99999999999901</c:v>
                </c:pt>
                <c:pt idx="13">
                  <c:v>168.79999999999899</c:v>
                </c:pt>
                <c:pt idx="14">
                  <c:v>170.99999999999901</c:v>
                </c:pt>
                <c:pt idx="15">
                  <c:v>175.49999999999901</c:v>
                </c:pt>
                <c:pt idx="16">
                  <c:v>181.49999999999901</c:v>
                </c:pt>
                <c:pt idx="17">
                  <c:v>188.99999999999901</c:v>
                </c:pt>
                <c:pt idx="18">
                  <c:v>197.99999999999901</c:v>
                </c:pt>
                <c:pt idx="19">
                  <c:v>208.99999999999901</c:v>
                </c:pt>
                <c:pt idx="20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92-4461-A98C-84A92690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0752"/>
        <c:axId val="278041144"/>
      </c:scatterChart>
      <c:valAx>
        <c:axId val="278040752"/>
        <c:scaling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1144"/>
        <c:crosses val="autoZero"/>
        <c:crossBetween val="midCat"/>
        <c:minorUnit val="5.0000000000000012E-4"/>
      </c:valAx>
      <c:valAx>
        <c:axId val="27804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 (G)</a:t>
            </a:r>
          </a:p>
        </c:rich>
      </c:tx>
      <c:layout>
        <c:manualLayout>
          <c:xMode val="edge"/>
          <c:yMode val="edge"/>
          <c:x val="7.9092598632271569E-2"/>
          <c:y val="2.7554531695907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19418430684337E-2"/>
          <c:y val="0.11355528673346933"/>
          <c:w val="0.8720601344950224"/>
          <c:h val="0.81873023510789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't=3 mkm '!$C$4</c:f>
              <c:strCache>
                <c:ptCount val="1"/>
                <c:pt idx="0">
                  <c:v>Point #1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't=3 mkm '!$B$5:$B$25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't=3 mkm '!$C$5:$C$25</c:f>
              <c:numCache>
                <c:formatCode>General</c:formatCode>
                <c:ptCount val="21"/>
                <c:pt idx="0">
                  <c:v>0</c:v>
                </c:pt>
                <c:pt idx="1">
                  <c:v>19.9726648056252</c:v>
                </c:pt>
                <c:pt idx="2">
                  <c:v>79.473226127821903</c:v>
                </c:pt>
                <c:pt idx="3">
                  <c:v>165.26094735448501</c:v>
                </c:pt>
                <c:pt idx="4">
                  <c:v>265.31439215842101</c:v>
                </c:pt>
                <c:pt idx="5">
                  <c:v>396.82510021063598</c:v>
                </c:pt>
                <c:pt idx="6">
                  <c:v>529.54434168395801</c:v>
                </c:pt>
                <c:pt idx="7">
                  <c:v>662.048480012352</c:v>
                </c:pt>
                <c:pt idx="8">
                  <c:v>794.77019816291204</c:v>
                </c:pt>
                <c:pt idx="9">
                  <c:v>927.25438320143996</c:v>
                </c:pt>
                <c:pt idx="10">
                  <c:v>1027.01405572367</c:v>
                </c:pt>
                <c:pt idx="11">
                  <c:v>1089.82647173603</c:v>
                </c:pt>
                <c:pt idx="12">
                  <c:v>1115.9556139067799</c:v>
                </c:pt>
                <c:pt idx="13">
                  <c:v>1119.52403987867</c:v>
                </c:pt>
                <c:pt idx="14">
                  <c:v>1134.1871694172901</c:v>
                </c:pt>
                <c:pt idx="15">
                  <c:v>1163.3200819603701</c:v>
                </c:pt>
                <c:pt idx="16">
                  <c:v>1203.22856030045</c:v>
                </c:pt>
                <c:pt idx="17">
                  <c:v>1251.9914089996701</c:v>
                </c:pt>
                <c:pt idx="18">
                  <c:v>1311.76229634019</c:v>
                </c:pt>
                <c:pt idx="19">
                  <c:v>1379.89877372352</c:v>
                </c:pt>
                <c:pt idx="20">
                  <c:v>1456.4630616433401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340-40DD-9185-DA89618DBE54}"/>
            </c:ext>
          </c:extLst>
        </c:ser>
        <c:ser>
          <c:idx val="1"/>
          <c:order val="1"/>
          <c:tx>
            <c:strRef>
              <c:f>'t=3 mkm '!$D$4</c:f>
              <c:strCache>
                <c:ptCount val="1"/>
                <c:pt idx="0">
                  <c:v>Point #2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't=3 mkm '!$B$5:$B$25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't=3 mkm '!$D$5:$D$25</c:f>
              <c:numCache>
                <c:formatCode>General</c:formatCode>
                <c:ptCount val="21"/>
                <c:pt idx="0">
                  <c:v>0</c:v>
                </c:pt>
                <c:pt idx="1">
                  <c:v>19.219313925155099</c:v>
                </c:pt>
                <c:pt idx="2">
                  <c:v>76.369241725278201</c:v>
                </c:pt>
                <c:pt idx="3">
                  <c:v>158.69624552000599</c:v>
                </c:pt>
                <c:pt idx="4">
                  <c:v>254.69561531935099</c:v>
                </c:pt>
                <c:pt idx="5">
                  <c:v>380.90510465654899</c:v>
                </c:pt>
                <c:pt idx="6">
                  <c:v>508.19204850564103</c:v>
                </c:pt>
                <c:pt idx="7">
                  <c:v>635.29192597009001</c:v>
                </c:pt>
                <c:pt idx="8">
                  <c:v>762.60143567692103</c:v>
                </c:pt>
                <c:pt idx="9">
                  <c:v>889.67982823977297</c:v>
                </c:pt>
                <c:pt idx="10">
                  <c:v>985.27606408953</c:v>
                </c:pt>
                <c:pt idx="11">
                  <c:v>1045.46199024819</c:v>
                </c:pt>
                <c:pt idx="12">
                  <c:v>1070.45393514941</c:v>
                </c:pt>
                <c:pt idx="13">
                  <c:v>1073.8518609033099</c:v>
                </c:pt>
                <c:pt idx="14">
                  <c:v>1087.9551734212901</c:v>
                </c:pt>
                <c:pt idx="15">
                  <c:v>1115.9276431496901</c:v>
                </c:pt>
                <c:pt idx="16">
                  <c:v>1154.2285545284701</c:v>
                </c:pt>
                <c:pt idx="17">
                  <c:v>1201.0220491533801</c:v>
                </c:pt>
                <c:pt idx="18">
                  <c:v>1258.37894834649</c:v>
                </c:pt>
                <c:pt idx="19">
                  <c:v>1323.7559931885901</c:v>
                </c:pt>
                <c:pt idx="20">
                  <c:v>1397.21316568468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340-40DD-9185-DA89618DBE54}"/>
            </c:ext>
          </c:extLst>
        </c:ser>
        <c:ser>
          <c:idx val="2"/>
          <c:order val="2"/>
          <c:tx>
            <c:strRef>
              <c:f>'t=3 mkm '!$E$4</c:f>
              <c:strCache>
                <c:ptCount val="1"/>
                <c:pt idx="0">
                  <c:v>Point #3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't=3 mkm '!$B$5:$B$25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't=3 mkm '!$E$5:$E$25</c:f>
              <c:numCache>
                <c:formatCode>General</c:formatCode>
                <c:ptCount val="21"/>
                <c:pt idx="0">
                  <c:v>0</c:v>
                </c:pt>
                <c:pt idx="1">
                  <c:v>17.4414133561372</c:v>
                </c:pt>
                <c:pt idx="2">
                  <c:v>69.337846948359697</c:v>
                </c:pt>
                <c:pt idx="3">
                  <c:v>144.11949309766501</c:v>
                </c:pt>
                <c:pt idx="4">
                  <c:v>231.32602830213</c:v>
                </c:pt>
                <c:pt idx="5">
                  <c:v>345.96697138078798</c:v>
                </c:pt>
                <c:pt idx="6">
                  <c:v>461.61244360991702</c:v>
                </c:pt>
                <c:pt idx="7">
                  <c:v>577.081943688004</c:v>
                </c:pt>
                <c:pt idx="8">
                  <c:v>692.74160158144196</c:v>
                </c:pt>
                <c:pt idx="9">
                  <c:v>808.19231070194996</c:v>
                </c:pt>
                <c:pt idx="10">
                  <c:v>895.07059336607097</c:v>
                </c:pt>
                <c:pt idx="11">
                  <c:v>949.76950301443003</c:v>
                </c:pt>
                <c:pt idx="12">
                  <c:v>972.49696177436999</c:v>
                </c:pt>
                <c:pt idx="13">
                  <c:v>975.591820283527</c:v>
                </c:pt>
                <c:pt idx="14">
                  <c:v>988.39262823520198</c:v>
                </c:pt>
                <c:pt idx="15">
                  <c:v>1013.79673559789</c:v>
                </c:pt>
                <c:pt idx="16">
                  <c:v>1048.5865683479799</c:v>
                </c:pt>
                <c:pt idx="17">
                  <c:v>1091.0920722229801</c:v>
                </c:pt>
                <c:pt idx="18">
                  <c:v>1143.1930104120299</c:v>
                </c:pt>
                <c:pt idx="19">
                  <c:v>1202.5815369515201</c:v>
                </c:pt>
                <c:pt idx="20">
                  <c:v>1269.3120513804699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340-40DD-9185-DA89618DBE54}"/>
            </c:ext>
          </c:extLst>
        </c:ser>
        <c:ser>
          <c:idx val="3"/>
          <c:order val="3"/>
          <c:tx>
            <c:strRef>
              <c:f>'t=3 mkm '!$F$4</c:f>
              <c:strCache>
                <c:ptCount val="1"/>
                <c:pt idx="0">
                  <c:v>Point 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't=3 mkm '!$B$5:$B$25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't=3 mkm '!$F$5:$F$25</c:f>
              <c:numCache>
                <c:formatCode>General</c:formatCode>
                <c:ptCount val="21"/>
                <c:pt idx="0">
                  <c:v>0</c:v>
                </c:pt>
                <c:pt idx="1">
                  <c:v>23.0482618231331</c:v>
                </c:pt>
                <c:pt idx="2">
                  <c:v>91.600631885662395</c:v>
                </c:pt>
                <c:pt idx="3">
                  <c:v>190.36486668217501</c:v>
                </c:pt>
                <c:pt idx="4">
                  <c:v>305.53411037394898</c:v>
                </c:pt>
                <c:pt idx="5">
                  <c:v>456.94159710372298</c:v>
                </c:pt>
                <c:pt idx="6">
                  <c:v>609.65475958625302</c:v>
                </c:pt>
                <c:pt idx="7">
                  <c:v>762.14045289729904</c:v>
                </c:pt>
                <c:pt idx="8">
                  <c:v>914.87749997526805</c:v>
                </c:pt>
                <c:pt idx="9">
                  <c:v>1067.3377804643601</c:v>
                </c:pt>
                <c:pt idx="10">
                  <c:v>1182.0425713699799</c:v>
                </c:pt>
                <c:pt idx="11">
                  <c:v>1254.2598679825401</c:v>
                </c:pt>
                <c:pt idx="12">
                  <c:v>1284.2548410782699</c:v>
                </c:pt>
                <c:pt idx="13">
                  <c:v>1288.3354481584499</c:v>
                </c:pt>
                <c:pt idx="14">
                  <c:v>1305.2495824812599</c:v>
                </c:pt>
                <c:pt idx="15">
                  <c:v>1338.8046015938201</c:v>
                </c:pt>
                <c:pt idx="16">
                  <c:v>1384.75218994025</c:v>
                </c:pt>
                <c:pt idx="17">
                  <c:v>1440.88870336585</c:v>
                </c:pt>
                <c:pt idx="18">
                  <c:v>1509.6977772007599</c:v>
                </c:pt>
                <c:pt idx="19">
                  <c:v>1588.1295456036701</c:v>
                </c:pt>
                <c:pt idx="20">
                  <c:v>1676.2559234083899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340-40DD-9185-DA89618DB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63328"/>
        <c:axId val="280163720"/>
      </c:scatterChart>
      <c:valAx>
        <c:axId val="28016332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3720"/>
        <c:crosses val="autoZero"/>
        <c:crossBetween val="midCat"/>
        <c:minorUnit val="0.5"/>
      </c:valAx>
      <c:valAx>
        <c:axId val="28016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3328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665377626613244"/>
          <c:y val="0.53195530139064795"/>
          <c:w val="0.22233984065601267"/>
          <c:h val="0.22617714261193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B(G)/I(A)</a:t>
            </a:r>
          </a:p>
        </c:rich>
      </c:tx>
      <c:layout>
        <c:manualLayout>
          <c:xMode val="edge"/>
          <c:yMode val="edge"/>
          <c:x val="6.88333333333333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953849518810154E-2"/>
          <c:y val="7.9205318313313011E-2"/>
          <c:w val="0.85293503937007875"/>
          <c:h val="0.82908238659948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't=3 mkm '!$E$30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't=3 mkm '!$C$31:$C$50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't=3 mkm '!$E$31:$E$50</c:f>
              <c:numCache>
                <c:formatCode>0.00</c:formatCode>
                <c:ptCount val="20"/>
                <c:pt idx="0">
                  <c:v>6.6575549352084229</c:v>
                </c:pt>
                <c:pt idx="1">
                  <c:v>6.622768843985213</c:v>
                </c:pt>
                <c:pt idx="2">
                  <c:v>6.6104378941794266</c:v>
                </c:pt>
                <c:pt idx="3">
                  <c:v>6.6328598039605415</c:v>
                </c:pt>
                <c:pt idx="4">
                  <c:v>6.6137516701772769</c:v>
                </c:pt>
                <c:pt idx="5">
                  <c:v>6.6193042710494829</c:v>
                </c:pt>
                <c:pt idx="6">
                  <c:v>6.6204848001235401</c:v>
                </c:pt>
                <c:pt idx="7">
                  <c:v>6.6230849846909887</c:v>
                </c:pt>
                <c:pt idx="8">
                  <c:v>6.6232455942960469</c:v>
                </c:pt>
                <c:pt idx="9">
                  <c:v>6.6258971337010966</c:v>
                </c:pt>
                <c:pt idx="10">
                  <c:v>6.6050089196123434</c:v>
                </c:pt>
                <c:pt idx="11">
                  <c:v>6.6425929399213484</c:v>
                </c:pt>
                <c:pt idx="12">
                  <c:v>6.6322514210822083</c:v>
                </c:pt>
                <c:pt idx="13">
                  <c:v>6.6326735053643082</c:v>
                </c:pt>
                <c:pt idx="14">
                  <c:v>6.6286044556146821</c:v>
                </c:pt>
                <c:pt idx="15">
                  <c:v>6.629358458955684</c:v>
                </c:pt>
                <c:pt idx="16">
                  <c:v>6.6242931693104588</c:v>
                </c:pt>
                <c:pt idx="17">
                  <c:v>6.6250621027282657</c:v>
                </c:pt>
                <c:pt idx="18">
                  <c:v>6.6023864771460596</c:v>
                </c:pt>
                <c:pt idx="19">
                  <c:v>6.6202866438333645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42-4775-A2B7-49A5CF66C382}"/>
            </c:ext>
          </c:extLst>
        </c:ser>
        <c:ser>
          <c:idx val="1"/>
          <c:order val="1"/>
          <c:tx>
            <c:strRef>
              <c:f>'t=3 mkm '!$G$30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't=3 mkm '!$C$31:$C$50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't=3 mkm '!$G$31:$G$50</c:f>
              <c:numCache>
                <c:formatCode>0.00</c:formatCode>
                <c:ptCount val="20"/>
                <c:pt idx="0">
                  <c:v>6.4064379750517215</c:v>
                </c:pt>
                <c:pt idx="1">
                  <c:v>6.3641034771065694</c:v>
                </c:pt>
                <c:pt idx="2">
                  <c:v>6.3478498208002652</c:v>
                </c:pt>
                <c:pt idx="3">
                  <c:v>6.3673903829837908</c:v>
                </c:pt>
                <c:pt idx="4">
                  <c:v>6.3484184109424939</c:v>
                </c:pt>
                <c:pt idx="5">
                  <c:v>6.3524006063205203</c:v>
                </c:pt>
                <c:pt idx="6">
                  <c:v>6.3529192597009194</c:v>
                </c:pt>
                <c:pt idx="7">
                  <c:v>6.3550119639743947</c:v>
                </c:pt>
                <c:pt idx="8">
                  <c:v>6.3548559159984235</c:v>
                </c:pt>
                <c:pt idx="9">
                  <c:v>6.3566197683195487</c:v>
                </c:pt>
                <c:pt idx="10">
                  <c:v>6.3361332742314929</c:v>
                </c:pt>
                <c:pt idx="11">
                  <c:v>6.3717496139846208</c:v>
                </c:pt>
                <c:pt idx="12">
                  <c:v>6.3616816404224901</c:v>
                </c:pt>
                <c:pt idx="13">
                  <c:v>6.3623109556800959</c:v>
                </c:pt>
                <c:pt idx="14">
                  <c:v>6.3585620692290394</c:v>
                </c:pt>
                <c:pt idx="15">
                  <c:v>6.3593859753635069</c:v>
                </c:pt>
                <c:pt idx="16">
                  <c:v>6.3546140166845841</c:v>
                </c:pt>
                <c:pt idx="17">
                  <c:v>6.3554492340732134</c:v>
                </c:pt>
                <c:pt idx="18">
                  <c:v>6.3337607329597914</c:v>
                </c:pt>
                <c:pt idx="19">
                  <c:v>6.3509689349303633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42-4775-A2B7-49A5CF66C382}"/>
            </c:ext>
          </c:extLst>
        </c:ser>
        <c:ser>
          <c:idx val="2"/>
          <c:order val="2"/>
          <c:tx>
            <c:strRef>
              <c:f>'t=3 mkm '!$I$30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't=3 mkm '!$C$31:$C$50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't=3 mkm '!$I$31:$I$50</c:f>
              <c:numCache>
                <c:formatCode>0.00</c:formatCode>
                <c:ptCount val="20"/>
                <c:pt idx="0">
                  <c:v>5.813804452045753</c:v>
                </c:pt>
                <c:pt idx="1">
                  <c:v>5.7781539123633561</c:v>
                </c:pt>
                <c:pt idx="2">
                  <c:v>5.7647797239066234</c:v>
                </c:pt>
                <c:pt idx="3">
                  <c:v>5.783150707553264</c:v>
                </c:pt>
                <c:pt idx="4">
                  <c:v>5.766116189679809</c:v>
                </c:pt>
                <c:pt idx="5">
                  <c:v>5.7701555451239699</c:v>
                </c:pt>
                <c:pt idx="6">
                  <c:v>5.7708194368800569</c:v>
                </c:pt>
                <c:pt idx="7">
                  <c:v>5.7728466798453972</c:v>
                </c:pt>
                <c:pt idx="8">
                  <c:v>5.7728022192996837</c:v>
                </c:pt>
                <c:pt idx="9">
                  <c:v>5.7746489894585222</c:v>
                </c:pt>
                <c:pt idx="10">
                  <c:v>5.7561788061480952</c:v>
                </c:pt>
                <c:pt idx="11">
                  <c:v>5.7886723915141411</c:v>
                </c:pt>
                <c:pt idx="12">
                  <c:v>5.7795723950446263</c:v>
                </c:pt>
                <c:pt idx="13">
                  <c:v>5.7800738493287005</c:v>
                </c:pt>
                <c:pt idx="14">
                  <c:v>5.7766195760563859</c:v>
                </c:pt>
                <c:pt idx="15">
                  <c:v>5.7773364647271936</c:v>
                </c:pt>
                <c:pt idx="16">
                  <c:v>5.7729739271057445</c:v>
                </c:pt>
                <c:pt idx="17">
                  <c:v>5.7737020727880592</c:v>
                </c:pt>
                <c:pt idx="18">
                  <c:v>5.7539786457010802</c:v>
                </c:pt>
                <c:pt idx="19">
                  <c:v>5.7696002335475907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42-4775-A2B7-49A5CF66C382}"/>
            </c:ext>
          </c:extLst>
        </c:ser>
        <c:ser>
          <c:idx val="3"/>
          <c:order val="3"/>
          <c:tx>
            <c:strRef>
              <c:f>'t=3 mkm '!$K$30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't=3 mkm '!$C$31:$C$50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't=3 mkm '!$K$31:$K$50</c:f>
              <c:numCache>
                <c:formatCode>0.00</c:formatCode>
                <c:ptCount val="20"/>
                <c:pt idx="0">
                  <c:v>7.6827539410443926</c:v>
                </c:pt>
                <c:pt idx="1">
                  <c:v>7.6333859904719299</c:v>
                </c:pt>
                <c:pt idx="2">
                  <c:v>7.6145946672870304</c:v>
                </c:pt>
                <c:pt idx="3">
                  <c:v>7.6383527593487432</c:v>
                </c:pt>
                <c:pt idx="4">
                  <c:v>7.6156932850620622</c:v>
                </c:pt>
                <c:pt idx="5">
                  <c:v>7.620684494828172</c:v>
                </c:pt>
                <c:pt idx="6">
                  <c:v>7.621404528973013</c:v>
                </c:pt>
                <c:pt idx="7">
                  <c:v>7.6239791664606305</c:v>
                </c:pt>
                <c:pt idx="8">
                  <c:v>7.6238412890311977</c:v>
                </c:pt>
                <c:pt idx="9">
                  <c:v>7.6260811056127737</c:v>
                </c:pt>
                <c:pt idx="10">
                  <c:v>7.6015749574699853</c:v>
                </c:pt>
                <c:pt idx="11">
                  <c:v>7.6443740540373666</c:v>
                </c:pt>
                <c:pt idx="12">
                  <c:v>7.6323190056780668</c:v>
                </c:pt>
                <c:pt idx="13">
                  <c:v>7.6330384940425002</c:v>
                </c:pt>
                <c:pt idx="14">
                  <c:v>7.6285162483978786</c:v>
                </c:pt>
                <c:pt idx="15">
                  <c:v>7.6294886498085814</c:v>
                </c:pt>
                <c:pt idx="16">
                  <c:v>7.6237497532585055</c:v>
                </c:pt>
                <c:pt idx="17">
                  <c:v>7.6247362484887251</c:v>
                </c:pt>
                <c:pt idx="18">
                  <c:v>7.5987059598262086</c:v>
                </c:pt>
                <c:pt idx="19">
                  <c:v>7.6193451064017719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42-4775-A2B7-49A5CF66C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64504"/>
        <c:axId val="280164896"/>
      </c:scatterChart>
      <c:valAx>
        <c:axId val="28016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4896"/>
        <c:crosses val="autoZero"/>
        <c:crossBetween val="midCat"/>
      </c:valAx>
      <c:valAx>
        <c:axId val="28016489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4504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51115485564315"/>
          <c:y val="0.24128104424903093"/>
          <c:w val="0.14608880139982502"/>
          <c:h val="0.190997950073759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B(G)/I(A)</a:t>
            </a:r>
          </a:p>
        </c:rich>
      </c:tx>
      <c:layout>
        <c:manualLayout>
          <c:xMode val="edge"/>
          <c:yMode val="edge"/>
          <c:x val="6.5048556430446214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06496062992126"/>
          <c:y val="8.03787304364732E-2"/>
          <c:w val="0.84449059492563427"/>
          <c:h val="0.84137675383169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't=3 mkm '!$E$30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'!$E$31:$E$50</c:f>
              <c:numCache>
                <c:formatCode>0.00</c:formatCode>
                <c:ptCount val="20"/>
                <c:pt idx="0">
                  <c:v>6.6575549352084229</c:v>
                </c:pt>
                <c:pt idx="1">
                  <c:v>6.622768843985213</c:v>
                </c:pt>
                <c:pt idx="2">
                  <c:v>6.6104378941794266</c:v>
                </c:pt>
                <c:pt idx="3">
                  <c:v>6.6328598039605415</c:v>
                </c:pt>
                <c:pt idx="4">
                  <c:v>6.6137516701772769</c:v>
                </c:pt>
                <c:pt idx="5">
                  <c:v>6.6193042710494829</c:v>
                </c:pt>
                <c:pt idx="6">
                  <c:v>6.6204848001235401</c:v>
                </c:pt>
                <c:pt idx="7">
                  <c:v>6.6230849846909887</c:v>
                </c:pt>
                <c:pt idx="8">
                  <c:v>6.6232455942960469</c:v>
                </c:pt>
                <c:pt idx="9">
                  <c:v>6.6258971337010966</c:v>
                </c:pt>
                <c:pt idx="10">
                  <c:v>6.6050089196123434</c:v>
                </c:pt>
                <c:pt idx="11">
                  <c:v>6.6425929399213484</c:v>
                </c:pt>
                <c:pt idx="12">
                  <c:v>6.6322514210822083</c:v>
                </c:pt>
                <c:pt idx="13">
                  <c:v>6.6326735053643082</c:v>
                </c:pt>
                <c:pt idx="14">
                  <c:v>6.6286044556146821</c:v>
                </c:pt>
                <c:pt idx="15">
                  <c:v>6.629358458955684</c:v>
                </c:pt>
                <c:pt idx="16">
                  <c:v>6.6242931693104588</c:v>
                </c:pt>
                <c:pt idx="17">
                  <c:v>6.6250621027282657</c:v>
                </c:pt>
                <c:pt idx="18">
                  <c:v>6.6023864771460596</c:v>
                </c:pt>
                <c:pt idx="19">
                  <c:v>6.6202866438333645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531-4767-9AE0-619ED43FEC87}"/>
            </c:ext>
          </c:extLst>
        </c:ser>
        <c:ser>
          <c:idx val="1"/>
          <c:order val="1"/>
          <c:tx>
            <c:strRef>
              <c:f>'t=3 mkm '!$G$30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'!$G$31:$G$50</c:f>
              <c:numCache>
                <c:formatCode>0.00</c:formatCode>
                <c:ptCount val="20"/>
                <c:pt idx="0">
                  <c:v>6.4064379750517215</c:v>
                </c:pt>
                <c:pt idx="1">
                  <c:v>6.3641034771065694</c:v>
                </c:pt>
                <c:pt idx="2">
                  <c:v>6.3478498208002652</c:v>
                </c:pt>
                <c:pt idx="3">
                  <c:v>6.3673903829837908</c:v>
                </c:pt>
                <c:pt idx="4">
                  <c:v>6.3484184109424939</c:v>
                </c:pt>
                <c:pt idx="5">
                  <c:v>6.3524006063205203</c:v>
                </c:pt>
                <c:pt idx="6">
                  <c:v>6.3529192597009194</c:v>
                </c:pt>
                <c:pt idx="7">
                  <c:v>6.3550119639743947</c:v>
                </c:pt>
                <c:pt idx="8">
                  <c:v>6.3548559159984235</c:v>
                </c:pt>
                <c:pt idx="9">
                  <c:v>6.3566197683195487</c:v>
                </c:pt>
                <c:pt idx="10">
                  <c:v>6.3361332742314929</c:v>
                </c:pt>
                <c:pt idx="11">
                  <c:v>6.3717496139846208</c:v>
                </c:pt>
                <c:pt idx="12">
                  <c:v>6.3616816404224901</c:v>
                </c:pt>
                <c:pt idx="13">
                  <c:v>6.3623109556800959</c:v>
                </c:pt>
                <c:pt idx="14">
                  <c:v>6.3585620692290394</c:v>
                </c:pt>
                <c:pt idx="15">
                  <c:v>6.3593859753635069</c:v>
                </c:pt>
                <c:pt idx="16">
                  <c:v>6.3546140166845841</c:v>
                </c:pt>
                <c:pt idx="17">
                  <c:v>6.3554492340732134</c:v>
                </c:pt>
                <c:pt idx="18">
                  <c:v>6.3337607329597914</c:v>
                </c:pt>
                <c:pt idx="19">
                  <c:v>6.3509689349303633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531-4767-9AE0-619ED43FEC87}"/>
            </c:ext>
          </c:extLst>
        </c:ser>
        <c:ser>
          <c:idx val="2"/>
          <c:order val="2"/>
          <c:tx>
            <c:strRef>
              <c:f>'t=3 mkm '!$I$30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'!$I$31:$I$50</c:f>
              <c:numCache>
                <c:formatCode>0.00</c:formatCode>
                <c:ptCount val="20"/>
                <c:pt idx="0">
                  <c:v>5.813804452045753</c:v>
                </c:pt>
                <c:pt idx="1">
                  <c:v>5.7781539123633561</c:v>
                </c:pt>
                <c:pt idx="2">
                  <c:v>5.7647797239066234</c:v>
                </c:pt>
                <c:pt idx="3">
                  <c:v>5.783150707553264</c:v>
                </c:pt>
                <c:pt idx="4">
                  <c:v>5.766116189679809</c:v>
                </c:pt>
                <c:pt idx="5">
                  <c:v>5.7701555451239699</c:v>
                </c:pt>
                <c:pt idx="6">
                  <c:v>5.7708194368800569</c:v>
                </c:pt>
                <c:pt idx="7">
                  <c:v>5.7728466798453972</c:v>
                </c:pt>
                <c:pt idx="8">
                  <c:v>5.7728022192996837</c:v>
                </c:pt>
                <c:pt idx="9">
                  <c:v>5.7746489894585222</c:v>
                </c:pt>
                <c:pt idx="10">
                  <c:v>5.7561788061480952</c:v>
                </c:pt>
                <c:pt idx="11">
                  <c:v>5.7886723915141411</c:v>
                </c:pt>
                <c:pt idx="12">
                  <c:v>5.7795723950446263</c:v>
                </c:pt>
                <c:pt idx="13">
                  <c:v>5.7800738493287005</c:v>
                </c:pt>
                <c:pt idx="14">
                  <c:v>5.7766195760563859</c:v>
                </c:pt>
                <c:pt idx="15">
                  <c:v>5.7773364647271936</c:v>
                </c:pt>
                <c:pt idx="16">
                  <c:v>5.7729739271057445</c:v>
                </c:pt>
                <c:pt idx="17">
                  <c:v>5.7737020727880592</c:v>
                </c:pt>
                <c:pt idx="18">
                  <c:v>5.7539786457010802</c:v>
                </c:pt>
                <c:pt idx="19">
                  <c:v>5.7696002335475907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531-4767-9AE0-619ED43FEC87}"/>
            </c:ext>
          </c:extLst>
        </c:ser>
        <c:ser>
          <c:idx val="3"/>
          <c:order val="3"/>
          <c:tx>
            <c:strRef>
              <c:f>'t=3 mkm '!$K$30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'!$K$31:$K$50</c:f>
              <c:numCache>
                <c:formatCode>0.00</c:formatCode>
                <c:ptCount val="20"/>
                <c:pt idx="0">
                  <c:v>7.6827539410443926</c:v>
                </c:pt>
                <c:pt idx="1">
                  <c:v>7.6333859904719299</c:v>
                </c:pt>
                <c:pt idx="2">
                  <c:v>7.6145946672870304</c:v>
                </c:pt>
                <c:pt idx="3">
                  <c:v>7.6383527593487432</c:v>
                </c:pt>
                <c:pt idx="4">
                  <c:v>7.6156932850620622</c:v>
                </c:pt>
                <c:pt idx="5">
                  <c:v>7.620684494828172</c:v>
                </c:pt>
                <c:pt idx="6">
                  <c:v>7.621404528973013</c:v>
                </c:pt>
                <c:pt idx="7">
                  <c:v>7.6239791664606305</c:v>
                </c:pt>
                <c:pt idx="8">
                  <c:v>7.6238412890311977</c:v>
                </c:pt>
                <c:pt idx="9">
                  <c:v>7.6260811056127737</c:v>
                </c:pt>
                <c:pt idx="10">
                  <c:v>7.6015749574699853</c:v>
                </c:pt>
                <c:pt idx="11">
                  <c:v>7.6443740540373666</c:v>
                </c:pt>
                <c:pt idx="12">
                  <c:v>7.6323190056780668</c:v>
                </c:pt>
                <c:pt idx="13">
                  <c:v>7.6330384940425002</c:v>
                </c:pt>
                <c:pt idx="14">
                  <c:v>7.6285162483978786</c:v>
                </c:pt>
                <c:pt idx="15">
                  <c:v>7.6294886498085814</c:v>
                </c:pt>
                <c:pt idx="16">
                  <c:v>7.6237497532585055</c:v>
                </c:pt>
                <c:pt idx="17">
                  <c:v>7.6247362484887251</c:v>
                </c:pt>
                <c:pt idx="18">
                  <c:v>7.5987059598262086</c:v>
                </c:pt>
                <c:pt idx="19">
                  <c:v>7.6193451064017719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531-4767-9AE0-619ED43FE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65680"/>
        <c:axId val="280166072"/>
      </c:scatterChart>
      <c:valAx>
        <c:axId val="28016568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6072"/>
        <c:crosses val="autoZero"/>
        <c:crossBetween val="midCat"/>
        <c:minorUnit val="0.5"/>
      </c:valAx>
      <c:valAx>
        <c:axId val="2801660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56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251115485564311"/>
          <c:y val="0.22674858235313178"/>
          <c:w val="0.16275546806649172"/>
          <c:h val="0.2069962736139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B(G)/I(A)</a:t>
            </a:r>
          </a:p>
        </c:rich>
      </c:tx>
      <c:layout>
        <c:manualLayout>
          <c:xMode val="edge"/>
          <c:yMode val="edge"/>
          <c:x val="6.5048556430446214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06496062992126"/>
          <c:y val="8.03787304364732E-2"/>
          <c:w val="0.84449059492563427"/>
          <c:h val="0.84137675383169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't=3 mkm '!$E$30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'!$E$31:$E$50</c:f>
              <c:numCache>
                <c:formatCode>0.00</c:formatCode>
                <c:ptCount val="20"/>
                <c:pt idx="0">
                  <c:v>6.6575549352084229</c:v>
                </c:pt>
                <c:pt idx="1">
                  <c:v>6.622768843985213</c:v>
                </c:pt>
                <c:pt idx="2">
                  <c:v>6.6104378941794266</c:v>
                </c:pt>
                <c:pt idx="3">
                  <c:v>6.6328598039605415</c:v>
                </c:pt>
                <c:pt idx="4">
                  <c:v>6.6137516701772769</c:v>
                </c:pt>
                <c:pt idx="5">
                  <c:v>6.6193042710494829</c:v>
                </c:pt>
                <c:pt idx="6">
                  <c:v>6.6204848001235401</c:v>
                </c:pt>
                <c:pt idx="7">
                  <c:v>6.6230849846909887</c:v>
                </c:pt>
                <c:pt idx="8">
                  <c:v>6.6232455942960469</c:v>
                </c:pt>
                <c:pt idx="9">
                  <c:v>6.6258971337010966</c:v>
                </c:pt>
                <c:pt idx="10">
                  <c:v>6.6050089196123434</c:v>
                </c:pt>
                <c:pt idx="11">
                  <c:v>6.6425929399213484</c:v>
                </c:pt>
                <c:pt idx="12">
                  <c:v>6.6322514210822083</c:v>
                </c:pt>
                <c:pt idx="13">
                  <c:v>6.6326735053643082</c:v>
                </c:pt>
                <c:pt idx="14">
                  <c:v>6.6286044556146821</c:v>
                </c:pt>
                <c:pt idx="15">
                  <c:v>6.629358458955684</c:v>
                </c:pt>
                <c:pt idx="16">
                  <c:v>6.6242931693104588</c:v>
                </c:pt>
                <c:pt idx="17">
                  <c:v>6.6250621027282657</c:v>
                </c:pt>
                <c:pt idx="18">
                  <c:v>6.6023864771460596</c:v>
                </c:pt>
                <c:pt idx="19">
                  <c:v>6.6202866438333645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531-4767-9AE0-619ED43FEC87}"/>
            </c:ext>
          </c:extLst>
        </c:ser>
        <c:ser>
          <c:idx val="1"/>
          <c:order val="1"/>
          <c:tx>
            <c:strRef>
              <c:f>'t=3 mkm '!$G$30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'!$G$31:$G$50</c:f>
              <c:numCache>
                <c:formatCode>0.00</c:formatCode>
                <c:ptCount val="20"/>
                <c:pt idx="0">
                  <c:v>6.4064379750517215</c:v>
                </c:pt>
                <c:pt idx="1">
                  <c:v>6.3641034771065694</c:v>
                </c:pt>
                <c:pt idx="2">
                  <c:v>6.3478498208002652</c:v>
                </c:pt>
                <c:pt idx="3">
                  <c:v>6.3673903829837908</c:v>
                </c:pt>
                <c:pt idx="4">
                  <c:v>6.3484184109424939</c:v>
                </c:pt>
                <c:pt idx="5">
                  <c:v>6.3524006063205203</c:v>
                </c:pt>
                <c:pt idx="6">
                  <c:v>6.3529192597009194</c:v>
                </c:pt>
                <c:pt idx="7">
                  <c:v>6.3550119639743947</c:v>
                </c:pt>
                <c:pt idx="8">
                  <c:v>6.3548559159984235</c:v>
                </c:pt>
                <c:pt idx="9">
                  <c:v>6.3566197683195487</c:v>
                </c:pt>
                <c:pt idx="10">
                  <c:v>6.3361332742314929</c:v>
                </c:pt>
                <c:pt idx="11">
                  <c:v>6.3717496139846208</c:v>
                </c:pt>
                <c:pt idx="12">
                  <c:v>6.3616816404224901</c:v>
                </c:pt>
                <c:pt idx="13">
                  <c:v>6.3623109556800959</c:v>
                </c:pt>
                <c:pt idx="14">
                  <c:v>6.3585620692290394</c:v>
                </c:pt>
                <c:pt idx="15">
                  <c:v>6.3593859753635069</c:v>
                </c:pt>
                <c:pt idx="16">
                  <c:v>6.3546140166845841</c:v>
                </c:pt>
                <c:pt idx="17">
                  <c:v>6.3554492340732134</c:v>
                </c:pt>
                <c:pt idx="18">
                  <c:v>6.3337607329597914</c:v>
                </c:pt>
                <c:pt idx="19">
                  <c:v>6.3509689349303633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531-4767-9AE0-619ED43FEC87}"/>
            </c:ext>
          </c:extLst>
        </c:ser>
        <c:ser>
          <c:idx val="2"/>
          <c:order val="2"/>
          <c:tx>
            <c:strRef>
              <c:f>'t=3 mkm '!$I$30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'!$I$31:$I$50</c:f>
              <c:numCache>
                <c:formatCode>0.00</c:formatCode>
                <c:ptCount val="20"/>
                <c:pt idx="0">
                  <c:v>5.813804452045753</c:v>
                </c:pt>
                <c:pt idx="1">
                  <c:v>5.7781539123633561</c:v>
                </c:pt>
                <c:pt idx="2">
                  <c:v>5.7647797239066234</c:v>
                </c:pt>
                <c:pt idx="3">
                  <c:v>5.783150707553264</c:v>
                </c:pt>
                <c:pt idx="4">
                  <c:v>5.766116189679809</c:v>
                </c:pt>
                <c:pt idx="5">
                  <c:v>5.7701555451239699</c:v>
                </c:pt>
                <c:pt idx="6">
                  <c:v>5.7708194368800569</c:v>
                </c:pt>
                <c:pt idx="7">
                  <c:v>5.7728466798453972</c:v>
                </c:pt>
                <c:pt idx="8">
                  <c:v>5.7728022192996837</c:v>
                </c:pt>
                <c:pt idx="9">
                  <c:v>5.7746489894585222</c:v>
                </c:pt>
                <c:pt idx="10">
                  <c:v>5.7561788061480952</c:v>
                </c:pt>
                <c:pt idx="11">
                  <c:v>5.7886723915141411</c:v>
                </c:pt>
                <c:pt idx="12">
                  <c:v>5.7795723950446263</c:v>
                </c:pt>
                <c:pt idx="13">
                  <c:v>5.7800738493287005</c:v>
                </c:pt>
                <c:pt idx="14">
                  <c:v>5.7766195760563859</c:v>
                </c:pt>
                <c:pt idx="15">
                  <c:v>5.7773364647271936</c:v>
                </c:pt>
                <c:pt idx="16">
                  <c:v>5.7729739271057445</c:v>
                </c:pt>
                <c:pt idx="17">
                  <c:v>5.7737020727880592</c:v>
                </c:pt>
                <c:pt idx="18">
                  <c:v>5.7539786457010802</c:v>
                </c:pt>
                <c:pt idx="19">
                  <c:v>5.7696002335475907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531-4767-9AE0-619ED43FEC87}"/>
            </c:ext>
          </c:extLst>
        </c:ser>
        <c:ser>
          <c:idx val="3"/>
          <c:order val="3"/>
          <c:tx>
            <c:strRef>
              <c:f>'t=3 mkm '!$K$30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't=3 mkm '!$B$31:$B$50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't=3 mkm '!$K$31:$K$50</c:f>
              <c:numCache>
                <c:formatCode>0.00</c:formatCode>
                <c:ptCount val="20"/>
                <c:pt idx="0">
                  <c:v>7.6827539410443926</c:v>
                </c:pt>
                <c:pt idx="1">
                  <c:v>7.6333859904719299</c:v>
                </c:pt>
                <c:pt idx="2">
                  <c:v>7.6145946672870304</c:v>
                </c:pt>
                <c:pt idx="3">
                  <c:v>7.6383527593487432</c:v>
                </c:pt>
                <c:pt idx="4">
                  <c:v>7.6156932850620622</c:v>
                </c:pt>
                <c:pt idx="5">
                  <c:v>7.620684494828172</c:v>
                </c:pt>
                <c:pt idx="6">
                  <c:v>7.621404528973013</c:v>
                </c:pt>
                <c:pt idx="7">
                  <c:v>7.6239791664606305</c:v>
                </c:pt>
                <c:pt idx="8">
                  <c:v>7.6238412890311977</c:v>
                </c:pt>
                <c:pt idx="9">
                  <c:v>7.6260811056127737</c:v>
                </c:pt>
                <c:pt idx="10">
                  <c:v>7.6015749574699853</c:v>
                </c:pt>
                <c:pt idx="11">
                  <c:v>7.6443740540373666</c:v>
                </c:pt>
                <c:pt idx="12">
                  <c:v>7.6323190056780668</c:v>
                </c:pt>
                <c:pt idx="13">
                  <c:v>7.6330384940425002</c:v>
                </c:pt>
                <c:pt idx="14">
                  <c:v>7.6285162483978786</c:v>
                </c:pt>
                <c:pt idx="15">
                  <c:v>7.6294886498085814</c:v>
                </c:pt>
                <c:pt idx="16">
                  <c:v>7.6237497532585055</c:v>
                </c:pt>
                <c:pt idx="17">
                  <c:v>7.6247362484887251</c:v>
                </c:pt>
                <c:pt idx="18">
                  <c:v>7.5987059598262086</c:v>
                </c:pt>
                <c:pt idx="19">
                  <c:v>7.6193451064017719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531-4767-9AE0-619ED43FE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66856"/>
        <c:axId val="280167248"/>
      </c:scatterChart>
      <c:valAx>
        <c:axId val="280166856"/>
        <c:scaling>
          <c:orientation val="minMax"/>
          <c:max val="10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7248"/>
        <c:crosses val="autoZero"/>
        <c:crossBetween val="midCat"/>
        <c:majorUnit val="1"/>
        <c:minorUnit val="0.25"/>
      </c:valAx>
      <c:valAx>
        <c:axId val="28016724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6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251115485564311"/>
          <c:y val="0.22674858235313178"/>
          <c:w val="0.16275546806649172"/>
          <c:h val="0.2069962736139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 (G)</a:t>
            </a:r>
          </a:p>
        </c:rich>
      </c:tx>
      <c:layout>
        <c:manualLayout>
          <c:xMode val="edge"/>
          <c:yMode val="edge"/>
          <c:x val="0.1074234470691163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4273840769903"/>
          <c:y val="6.5190378599935275E-2"/>
          <c:w val="0.8327128171478565"/>
          <c:h val="0.860927384076990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 = 3 mm'!$C$5</c:f>
              <c:strCache>
                <c:ptCount val="1"/>
                <c:pt idx="0">
                  <c:v>#1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 = 3 mm'!$B$6:$B$26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 = 3 mm'!$C$6:$C$26</c:f>
              <c:numCache>
                <c:formatCode>0.00</c:formatCode>
                <c:ptCount val="21"/>
                <c:pt idx="0">
                  <c:v>0</c:v>
                </c:pt>
                <c:pt idx="1">
                  <c:v>1.1226562830923601</c:v>
                </c:pt>
                <c:pt idx="2">
                  <c:v>9.5682195053498393</c:v>
                </c:pt>
                <c:pt idx="3">
                  <c:v>33.0011862682912</c:v>
                </c:pt>
                <c:pt idx="4">
                  <c:v>75.142430631471996</c:v>
                </c:pt>
                <c:pt idx="5">
                  <c:v>137.659602394318</c:v>
                </c:pt>
                <c:pt idx="6">
                  <c:v>220.55405867512599</c:v>
                </c:pt>
                <c:pt idx="7">
                  <c:v>320.50885768139898</c:v>
                </c:pt>
                <c:pt idx="8">
                  <c:v>432.43479796558802</c:v>
                </c:pt>
                <c:pt idx="9">
                  <c:v>551.66602157950194</c:v>
                </c:pt>
                <c:pt idx="10">
                  <c:v>673.23099170492105</c:v>
                </c:pt>
                <c:pt idx="11">
                  <c:v>790.081854086416</c:v>
                </c:pt>
                <c:pt idx="12">
                  <c:v>891.61192117339897</c:v>
                </c:pt>
                <c:pt idx="13">
                  <c:v>970.94019846370497</c:v>
                </c:pt>
                <c:pt idx="14">
                  <c:v>1027.53137554973</c:v>
                </c:pt>
                <c:pt idx="15">
                  <c:v>1069.51741510485</c:v>
                </c:pt>
                <c:pt idx="16">
                  <c:v>1104.69371264081</c:v>
                </c:pt>
                <c:pt idx="17">
                  <c:v>1139.7890207251401</c:v>
                </c:pt>
                <c:pt idx="18">
                  <c:v>1178.5890444008101</c:v>
                </c:pt>
                <c:pt idx="19">
                  <c:v>1223.47536591223</c:v>
                </c:pt>
                <c:pt idx="20">
                  <c:v>1275.0428550448501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649-4F5A-991B-A65BE97A573E}"/>
            </c:ext>
          </c:extLst>
        </c:ser>
        <c:ser>
          <c:idx val="1"/>
          <c:order val="1"/>
          <c:tx>
            <c:strRef>
              <c:f>'t = 3 mm'!$D$5</c:f>
              <c:strCache>
                <c:ptCount val="1"/>
                <c:pt idx="0">
                  <c:v>#2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 = 3 mm'!$B$6:$B$26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 = 3 mm'!$D$6:$D$26</c:f>
              <c:numCache>
                <c:formatCode>0.00</c:formatCode>
                <c:ptCount val="21"/>
                <c:pt idx="0">
                  <c:v>0</c:v>
                </c:pt>
                <c:pt idx="1">
                  <c:v>5.6442018000493501</c:v>
                </c:pt>
                <c:pt idx="2">
                  <c:v>31.7161366781848</c:v>
                </c:pt>
                <c:pt idx="3">
                  <c:v>82.474261541670998</c:v>
                </c:pt>
                <c:pt idx="4">
                  <c:v>153.088122449883</c:v>
                </c:pt>
                <c:pt idx="5">
                  <c:v>245.36740676718699</c:v>
                </c:pt>
                <c:pt idx="6">
                  <c:v>354.42072701159702</c:v>
                </c:pt>
                <c:pt idx="7">
                  <c:v>471.13747225966699</c:v>
                </c:pt>
                <c:pt idx="8">
                  <c:v>592.12711309603696</c:v>
                </c:pt>
                <c:pt idx="9">
                  <c:v>713.80237369871497</c:v>
                </c:pt>
                <c:pt idx="10">
                  <c:v>828.29615833385901</c:v>
                </c:pt>
                <c:pt idx="11">
                  <c:v>923.06247237504897</c:v>
                </c:pt>
                <c:pt idx="12">
                  <c:v>987.89581604683497</c:v>
                </c:pt>
                <c:pt idx="13">
                  <c:v>1026.0106447118601</c:v>
                </c:pt>
                <c:pt idx="14">
                  <c:v>1051.3506947533299</c:v>
                </c:pt>
                <c:pt idx="15">
                  <c:v>1076.55039768199</c:v>
                </c:pt>
                <c:pt idx="16">
                  <c:v>1107.2852658348199</c:v>
                </c:pt>
                <c:pt idx="17">
                  <c:v>1145.3291863706499</c:v>
                </c:pt>
                <c:pt idx="18">
                  <c:v>1191.5016960253199</c:v>
                </c:pt>
                <c:pt idx="19">
                  <c:v>1246.5720816912101</c:v>
                </c:pt>
                <c:pt idx="20">
                  <c:v>1308.82458518404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649-4F5A-991B-A65BE97A573E}"/>
            </c:ext>
          </c:extLst>
        </c:ser>
        <c:ser>
          <c:idx val="2"/>
          <c:order val="2"/>
          <c:tx>
            <c:strRef>
              <c:f>'t = 3 mm'!$E$5</c:f>
              <c:strCache>
                <c:ptCount val="1"/>
                <c:pt idx="0">
                  <c:v>#3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 = 3 mm'!$B$6:$B$26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 = 3 mm'!$E$6:$E$26</c:f>
              <c:numCache>
                <c:formatCode>0.00</c:formatCode>
                <c:ptCount val="21"/>
                <c:pt idx="0">
                  <c:v>0</c:v>
                </c:pt>
                <c:pt idx="1">
                  <c:v>3.6635913968763698</c:v>
                </c:pt>
                <c:pt idx="2">
                  <c:v>21.616948517838299</c:v>
                </c:pt>
                <c:pt idx="3">
                  <c:v>58.9317057564922</c:v>
                </c:pt>
                <c:pt idx="4">
                  <c:v>114.01495954452299</c:v>
                </c:pt>
                <c:pt idx="5">
                  <c:v>188.30225079195901</c:v>
                </c:pt>
                <c:pt idx="6">
                  <c:v>278.78643955065201</c:v>
                </c:pt>
                <c:pt idx="7">
                  <c:v>379.08722274638899</c:v>
                </c:pt>
                <c:pt idx="8">
                  <c:v>485.43880828224297</c:v>
                </c:pt>
                <c:pt idx="9">
                  <c:v>594.19197494330604</c:v>
                </c:pt>
                <c:pt idx="10">
                  <c:v>699.21491165501698</c:v>
                </c:pt>
                <c:pt idx="11">
                  <c:v>791.03888622741204</c:v>
                </c:pt>
                <c:pt idx="12">
                  <c:v>860.02838882400499</c:v>
                </c:pt>
                <c:pt idx="13">
                  <c:v>906.08569950166395</c:v>
                </c:pt>
                <c:pt idx="14">
                  <c:v>937.50665413290403</c:v>
                </c:pt>
                <c:pt idx="15">
                  <c:v>964.38368322740496</c:v>
                </c:pt>
                <c:pt idx="16">
                  <c:v>992.59932795409395</c:v>
                </c:pt>
                <c:pt idx="17">
                  <c:v>1025.4222031080999</c:v>
                </c:pt>
                <c:pt idx="18">
                  <c:v>1064.45692822414</c:v>
                </c:pt>
                <c:pt idx="19">
                  <c:v>1110.8106301463499</c:v>
                </c:pt>
                <c:pt idx="20">
                  <c:v>1163.58173563337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649-4F5A-991B-A65BE97A573E}"/>
            </c:ext>
          </c:extLst>
        </c:ser>
        <c:ser>
          <c:idx val="3"/>
          <c:order val="3"/>
          <c:tx>
            <c:strRef>
              <c:f>'t = 3 mm'!$F$5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 = 3 mm'!$B$6:$B$26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't = 3 mm'!$F$6:$F$26</c:f>
              <c:numCache>
                <c:formatCode>0.00</c:formatCode>
                <c:ptCount val="21"/>
                <c:pt idx="0">
                  <c:v>0</c:v>
                </c:pt>
                <c:pt idx="1">
                  <c:v>6.9555503126681204</c:v>
                </c:pt>
                <c:pt idx="2">
                  <c:v>37.061391759559498</c:v>
                </c:pt>
                <c:pt idx="3">
                  <c:v>94.432792619688399</c:v>
                </c:pt>
                <c:pt idx="4">
                  <c:v>174.301080480227</c:v>
                </c:pt>
                <c:pt idx="5">
                  <c:v>280.09240521840599</c:v>
                </c:pt>
                <c:pt idx="6">
                  <c:v>405.423316604761</c:v>
                </c:pt>
                <c:pt idx="7">
                  <c:v>540.87165198209902</c:v>
                </c:pt>
                <c:pt idx="8">
                  <c:v>682.862418583166</c:v>
                </c:pt>
                <c:pt idx="9">
                  <c:v>826.71732774620796</c:v>
                </c:pt>
                <c:pt idx="10">
                  <c:v>962.855412499051</c:v>
                </c:pt>
                <c:pt idx="11">
                  <c:v>1077.5019686722401</c:v>
                </c:pt>
                <c:pt idx="12">
                  <c:v>1158.4636197564</c:v>
                </c:pt>
                <c:pt idx="13">
                  <c:v>1209.6358973720201</c:v>
                </c:pt>
                <c:pt idx="14">
                  <c:v>1246.28617098886</c:v>
                </c:pt>
                <c:pt idx="15">
                  <c:v>1281.36716921839</c:v>
                </c:pt>
                <c:pt idx="16">
                  <c:v>1320.5270056940899</c:v>
                </c:pt>
                <c:pt idx="17">
                  <c:v>1366.5781302320599</c:v>
                </c:pt>
                <c:pt idx="18">
                  <c:v>1421.1641840965899</c:v>
                </c:pt>
                <c:pt idx="19">
                  <c:v>1485.63754760762</c:v>
                </c:pt>
                <c:pt idx="20">
                  <c:v>1558.2855888946001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649-4F5A-991B-A65BE97A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74328"/>
        <c:axId val="281174720"/>
      </c:scatterChart>
      <c:valAx>
        <c:axId val="28117432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4720"/>
        <c:crosses val="autoZero"/>
        <c:crossBetween val="midCat"/>
        <c:minorUnit val="0.5"/>
      </c:valAx>
      <c:valAx>
        <c:axId val="2811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4328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640004374453193"/>
          <c:y val="0.56506813360658681"/>
          <c:w val="0.16275546806649172"/>
          <c:h val="0.1792241038363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B(G)/I(A)</a:t>
            </a:r>
          </a:p>
        </c:rich>
      </c:tx>
      <c:layout>
        <c:manualLayout>
          <c:xMode val="edge"/>
          <c:yMode val="edge"/>
          <c:x val="7.7166666666666661E-2"/>
          <c:y val="6.0606046145061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0384951881015E-2"/>
          <c:y val="6.1863740905812231E-2"/>
          <c:w val="0.87824059492563433"/>
          <c:h val="0.845149166034558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 = 3 mm'!$E$32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 = 3 mm'!$C$33:$C$52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 = 3 mm'!$E$33:$E$52</c:f>
              <c:numCache>
                <c:formatCode>General</c:formatCode>
                <c:ptCount val="20"/>
                <c:pt idx="0">
                  <c:v>0.37421876103078799</c:v>
                </c:pt>
                <c:pt idx="1">
                  <c:v>0.79735162544582661</c:v>
                </c:pt>
                <c:pt idx="2">
                  <c:v>1.3200474507316533</c:v>
                </c:pt>
                <c:pt idx="3">
                  <c:v>1.8785607657868046</c:v>
                </c:pt>
                <c:pt idx="4">
                  <c:v>2.2943267065719706</c:v>
                </c:pt>
                <c:pt idx="5">
                  <c:v>2.7569257334390782</c:v>
                </c:pt>
                <c:pt idx="6">
                  <c:v>3.2050885768139992</c:v>
                </c:pt>
                <c:pt idx="7">
                  <c:v>3.6036233163799301</c:v>
                </c:pt>
                <c:pt idx="8">
                  <c:v>3.9404715827107561</c:v>
                </c:pt>
                <c:pt idx="9">
                  <c:v>4.3434257529349747</c:v>
                </c:pt>
                <c:pt idx="10">
                  <c:v>4.7883748732510352</c:v>
                </c:pt>
                <c:pt idx="11">
                  <c:v>5.3072138165083587</c:v>
                </c:pt>
                <c:pt idx="12">
                  <c:v>5.7520153937423624</c:v>
                </c:pt>
                <c:pt idx="13">
                  <c:v>6.0089554125715559</c:v>
                </c:pt>
                <c:pt idx="14">
                  <c:v>6.0941163253837951</c:v>
                </c:pt>
                <c:pt idx="15">
                  <c:v>6.086466736313036</c:v>
                </c:pt>
                <c:pt idx="16">
                  <c:v>6.0306297392864874</c:v>
                </c:pt>
                <c:pt idx="17">
                  <c:v>5.9524699212162426</c:v>
                </c:pt>
                <c:pt idx="18">
                  <c:v>5.853949119197301</c:v>
                </c:pt>
                <c:pt idx="19">
                  <c:v>5.7956493411129548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25-4349-80F0-A9EFBB15A723}"/>
            </c:ext>
          </c:extLst>
        </c:ser>
        <c:ser>
          <c:idx val="1"/>
          <c:order val="1"/>
          <c:tx>
            <c:strRef>
              <c:f>'t = 3 mm'!$G$32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 = 3 mm'!$C$33:$C$52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 = 3 mm'!$G$33:$G$52</c:f>
              <c:numCache>
                <c:formatCode>General</c:formatCode>
                <c:ptCount val="20"/>
                <c:pt idx="0">
                  <c:v>1.8814006000164565</c:v>
                </c:pt>
                <c:pt idx="1">
                  <c:v>2.6430113898487551</c:v>
                </c:pt>
                <c:pt idx="2">
                  <c:v>3.2989704616668529</c:v>
                </c:pt>
                <c:pt idx="3">
                  <c:v>3.8272030612470846</c:v>
                </c:pt>
                <c:pt idx="4">
                  <c:v>4.0894567794531236</c:v>
                </c:pt>
                <c:pt idx="5">
                  <c:v>4.4302590876449681</c:v>
                </c:pt>
                <c:pt idx="6">
                  <c:v>4.711374722596684</c:v>
                </c:pt>
                <c:pt idx="7">
                  <c:v>4.9343926091336821</c:v>
                </c:pt>
                <c:pt idx="8">
                  <c:v>5.0985883835622863</c:v>
                </c:pt>
                <c:pt idx="9">
                  <c:v>5.3438461827990906</c:v>
                </c:pt>
                <c:pt idx="10">
                  <c:v>5.5943180143942701</c:v>
                </c:pt>
                <c:pt idx="11">
                  <c:v>5.8803322383740522</c:v>
                </c:pt>
                <c:pt idx="12">
                  <c:v>6.0782621132219568</c:v>
                </c:pt>
                <c:pt idx="13">
                  <c:v>6.1482496769200932</c:v>
                </c:pt>
                <c:pt idx="14">
                  <c:v>6.1341903001823139</c:v>
                </c:pt>
                <c:pt idx="15">
                  <c:v>6.1007452663075812</c:v>
                </c:pt>
                <c:pt idx="16">
                  <c:v>6.0599427850299259</c:v>
                </c:pt>
                <c:pt idx="17">
                  <c:v>6.0176853334612419</c:v>
                </c:pt>
                <c:pt idx="18">
                  <c:v>5.964459721010603</c:v>
                </c:pt>
                <c:pt idx="19">
                  <c:v>5.9492026599274546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A25-4349-80F0-A9EFBB15A723}"/>
            </c:ext>
          </c:extLst>
        </c:ser>
        <c:ser>
          <c:idx val="2"/>
          <c:order val="2"/>
          <c:tx>
            <c:strRef>
              <c:f>'t = 3 mm'!$I$32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 = 3 mm'!$C$33:$C$52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 = 3 mm'!$I$33:$I$52</c:f>
              <c:numCache>
                <c:formatCode>General</c:formatCode>
                <c:ptCount val="20"/>
                <c:pt idx="0">
                  <c:v>1.2211971322921273</c:v>
                </c:pt>
                <c:pt idx="1">
                  <c:v>1.80141237648654</c:v>
                </c:pt>
                <c:pt idx="2">
                  <c:v>2.3572682302596975</c:v>
                </c:pt>
                <c:pt idx="3">
                  <c:v>2.8503739886130819</c:v>
                </c:pt>
                <c:pt idx="4">
                  <c:v>3.1383708465326552</c:v>
                </c:pt>
                <c:pt idx="5">
                  <c:v>3.4848304943831545</c:v>
                </c:pt>
                <c:pt idx="6">
                  <c:v>3.7908722274639013</c:v>
                </c:pt>
                <c:pt idx="7">
                  <c:v>4.0453234023520581</c:v>
                </c:pt>
                <c:pt idx="8">
                  <c:v>4.2442283924522162</c:v>
                </c:pt>
                <c:pt idx="9">
                  <c:v>4.5110639461613999</c:v>
                </c:pt>
                <c:pt idx="10">
                  <c:v>4.7941750680449502</c:v>
                </c:pt>
                <c:pt idx="11">
                  <c:v>5.1192166001429174</c:v>
                </c:pt>
                <c:pt idx="12">
                  <c:v>5.3678062766686576</c:v>
                </c:pt>
                <c:pt idx="13">
                  <c:v>5.4824950534088277</c:v>
                </c:pt>
                <c:pt idx="14">
                  <c:v>5.4950637220935068</c:v>
                </c:pt>
                <c:pt idx="15">
                  <c:v>5.4688668206837434</c:v>
                </c:pt>
                <c:pt idx="16">
                  <c:v>5.4255143021592875</c:v>
                </c:pt>
                <c:pt idx="17">
                  <c:v>5.3760450920411387</c:v>
                </c:pt>
                <c:pt idx="18">
                  <c:v>5.3148833978294512</c:v>
                </c:pt>
                <c:pt idx="19">
                  <c:v>5.2890078892425914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A25-4349-80F0-A9EFBB15A723}"/>
            </c:ext>
          </c:extLst>
        </c:ser>
        <c:ser>
          <c:idx val="3"/>
          <c:order val="3"/>
          <c:tx>
            <c:strRef>
              <c:f>'t = 3 mm'!$K$32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 = 3 mm'!$C$33:$C$52</c:f>
              <c:numCache>
                <c:formatCode>General</c:formatCode>
                <c:ptCount val="20"/>
                <c:pt idx="0">
                  <c:v>2.9999999999999898</c:v>
                </c:pt>
                <c:pt idx="1">
                  <c:v>11.999999999999901</c:v>
                </c:pt>
                <c:pt idx="2">
                  <c:v>24.999999999999901</c:v>
                </c:pt>
                <c:pt idx="3">
                  <c:v>39.999999999999901</c:v>
                </c:pt>
                <c:pt idx="4">
                  <c:v>59.999999999999901</c:v>
                </c:pt>
                <c:pt idx="5">
                  <c:v>79.999999999999901</c:v>
                </c:pt>
                <c:pt idx="6">
                  <c:v>99.999999999999702</c:v>
                </c:pt>
                <c:pt idx="7">
                  <c:v>119.99999999999901</c:v>
                </c:pt>
                <c:pt idx="8">
                  <c:v>139.99999999999901</c:v>
                </c:pt>
                <c:pt idx="9">
                  <c:v>155</c:v>
                </c:pt>
                <c:pt idx="10">
                  <c:v>164.99999999999901</c:v>
                </c:pt>
                <c:pt idx="11">
                  <c:v>167.99999999999901</c:v>
                </c:pt>
                <c:pt idx="12">
                  <c:v>168.79999999999899</c:v>
                </c:pt>
                <c:pt idx="13">
                  <c:v>170.99999999999901</c:v>
                </c:pt>
                <c:pt idx="14">
                  <c:v>175.49999999999901</c:v>
                </c:pt>
                <c:pt idx="15">
                  <c:v>181.49999999999901</c:v>
                </c:pt>
                <c:pt idx="16">
                  <c:v>188.99999999999901</c:v>
                </c:pt>
                <c:pt idx="17">
                  <c:v>197.99999999999901</c:v>
                </c:pt>
                <c:pt idx="18">
                  <c:v>208.99999999999901</c:v>
                </c:pt>
                <c:pt idx="19">
                  <c:v>220</c:v>
                </c:pt>
              </c:numCache>
            </c:numRef>
          </c:xVal>
          <c:yVal>
            <c:numRef>
              <c:f>'t = 3 mm'!$K$33:$K$52</c:f>
              <c:numCache>
                <c:formatCode>General</c:formatCode>
                <c:ptCount val="20"/>
                <c:pt idx="0">
                  <c:v>2.3185167708893815</c:v>
                </c:pt>
                <c:pt idx="1">
                  <c:v>3.0884493132966506</c:v>
                </c:pt>
                <c:pt idx="2">
                  <c:v>3.7773117047875511</c:v>
                </c:pt>
                <c:pt idx="3">
                  <c:v>4.3575270120056855</c:v>
                </c:pt>
                <c:pt idx="4">
                  <c:v>4.6682067536401073</c:v>
                </c:pt>
                <c:pt idx="5">
                  <c:v>5.0677914575595189</c:v>
                </c:pt>
                <c:pt idx="6">
                  <c:v>5.4087165198210068</c:v>
                </c:pt>
                <c:pt idx="7">
                  <c:v>5.6905201548597635</c:v>
                </c:pt>
                <c:pt idx="8">
                  <c:v>5.9051237696158134</c:v>
                </c:pt>
                <c:pt idx="9">
                  <c:v>6.2119704032196843</c:v>
                </c:pt>
                <c:pt idx="10">
                  <c:v>6.5303149616499789</c:v>
                </c:pt>
                <c:pt idx="11">
                  <c:v>6.8956167842643268</c:v>
                </c:pt>
                <c:pt idx="12">
                  <c:v>7.1660894394077443</c:v>
                </c:pt>
                <c:pt idx="13">
                  <c:v>7.2882232221571188</c:v>
                </c:pt>
                <c:pt idx="14">
                  <c:v>7.3012374314438588</c:v>
                </c:pt>
                <c:pt idx="15">
                  <c:v>7.275630885366926</c:v>
                </c:pt>
                <c:pt idx="16">
                  <c:v>7.2305721176299853</c:v>
                </c:pt>
                <c:pt idx="17">
                  <c:v>7.177596889376753</c:v>
                </c:pt>
                <c:pt idx="18">
                  <c:v>7.1083136249168763</c:v>
                </c:pt>
                <c:pt idx="19">
                  <c:v>7.083116313157273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A25-4349-80F0-A9EFBB15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75504"/>
        <c:axId val="281175896"/>
      </c:scatterChart>
      <c:valAx>
        <c:axId val="28117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5896"/>
        <c:crosses val="autoZero"/>
        <c:crossBetween val="midCat"/>
      </c:valAx>
      <c:valAx>
        <c:axId val="28117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5504"/>
        <c:crosses val="autoZero"/>
        <c:crossBetween val="midCat"/>
        <c:min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862226596675411"/>
          <c:y val="0.48825733995291337"/>
          <c:w val="0.17386657917760279"/>
          <c:h val="0.24810635931606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B(G)/I(A)</a:t>
            </a:r>
          </a:p>
        </c:rich>
      </c:tx>
      <c:layout>
        <c:manualLayout>
          <c:xMode val="edge"/>
          <c:yMode val="edge"/>
          <c:x val="4.2373737373737376E-2"/>
          <c:y val="2.86738351254480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882287441342559E-2"/>
          <c:y val="6.1405130810261624E-2"/>
          <c:w val="0.89698639942734426"/>
          <c:h val="0.856341828239212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 = 3 mm'!$E$32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't = 3 mm'!$B$33:$B$52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 = 3 mm'!$E$33:$E$52</c:f>
              <c:numCache>
                <c:formatCode>General</c:formatCode>
                <c:ptCount val="20"/>
                <c:pt idx="0">
                  <c:v>0.37421876103078799</c:v>
                </c:pt>
                <c:pt idx="1">
                  <c:v>0.79735162544582661</c:v>
                </c:pt>
                <c:pt idx="2">
                  <c:v>1.3200474507316533</c:v>
                </c:pt>
                <c:pt idx="3">
                  <c:v>1.8785607657868046</c:v>
                </c:pt>
                <c:pt idx="4">
                  <c:v>2.2943267065719706</c:v>
                </c:pt>
                <c:pt idx="5">
                  <c:v>2.7569257334390782</c:v>
                </c:pt>
                <c:pt idx="6">
                  <c:v>3.2050885768139992</c:v>
                </c:pt>
                <c:pt idx="7">
                  <c:v>3.6036233163799301</c:v>
                </c:pt>
                <c:pt idx="8">
                  <c:v>3.9404715827107561</c:v>
                </c:pt>
                <c:pt idx="9">
                  <c:v>4.3434257529349747</c:v>
                </c:pt>
                <c:pt idx="10">
                  <c:v>4.7883748732510352</c:v>
                </c:pt>
                <c:pt idx="11">
                  <c:v>5.3072138165083587</c:v>
                </c:pt>
                <c:pt idx="12">
                  <c:v>5.7520153937423624</c:v>
                </c:pt>
                <c:pt idx="13">
                  <c:v>6.0089554125715559</c:v>
                </c:pt>
                <c:pt idx="14">
                  <c:v>6.0941163253837951</c:v>
                </c:pt>
                <c:pt idx="15">
                  <c:v>6.086466736313036</c:v>
                </c:pt>
                <c:pt idx="16">
                  <c:v>6.0306297392864874</c:v>
                </c:pt>
                <c:pt idx="17">
                  <c:v>5.9524699212162426</c:v>
                </c:pt>
                <c:pt idx="18">
                  <c:v>5.853949119197301</c:v>
                </c:pt>
                <c:pt idx="19">
                  <c:v>5.7956493411129548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215-40FB-A2ED-A769010D386D}"/>
            </c:ext>
          </c:extLst>
        </c:ser>
        <c:ser>
          <c:idx val="1"/>
          <c:order val="1"/>
          <c:tx>
            <c:strRef>
              <c:f>'t = 3 mm'!$G$32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 = 3 mm'!$B$33:$B$52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 = 3 mm'!$G$33:$G$52</c:f>
              <c:numCache>
                <c:formatCode>General</c:formatCode>
                <c:ptCount val="20"/>
                <c:pt idx="0">
                  <c:v>1.8814006000164565</c:v>
                </c:pt>
                <c:pt idx="1">
                  <c:v>2.6430113898487551</c:v>
                </c:pt>
                <c:pt idx="2">
                  <c:v>3.2989704616668529</c:v>
                </c:pt>
                <c:pt idx="3">
                  <c:v>3.8272030612470846</c:v>
                </c:pt>
                <c:pt idx="4">
                  <c:v>4.0894567794531236</c:v>
                </c:pt>
                <c:pt idx="5">
                  <c:v>4.4302590876449681</c:v>
                </c:pt>
                <c:pt idx="6">
                  <c:v>4.711374722596684</c:v>
                </c:pt>
                <c:pt idx="7">
                  <c:v>4.9343926091336821</c:v>
                </c:pt>
                <c:pt idx="8">
                  <c:v>5.0985883835622863</c:v>
                </c:pt>
                <c:pt idx="9">
                  <c:v>5.3438461827990906</c:v>
                </c:pt>
                <c:pt idx="10">
                  <c:v>5.5943180143942701</c:v>
                </c:pt>
                <c:pt idx="11">
                  <c:v>5.8803322383740522</c:v>
                </c:pt>
                <c:pt idx="12">
                  <c:v>6.0782621132219568</c:v>
                </c:pt>
                <c:pt idx="13">
                  <c:v>6.1482496769200932</c:v>
                </c:pt>
                <c:pt idx="14">
                  <c:v>6.1341903001823139</c:v>
                </c:pt>
                <c:pt idx="15">
                  <c:v>6.1007452663075812</c:v>
                </c:pt>
                <c:pt idx="16">
                  <c:v>6.0599427850299259</c:v>
                </c:pt>
                <c:pt idx="17">
                  <c:v>6.0176853334612419</c:v>
                </c:pt>
                <c:pt idx="18">
                  <c:v>5.964459721010603</c:v>
                </c:pt>
                <c:pt idx="19">
                  <c:v>5.9492026599274546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215-40FB-A2ED-A769010D386D}"/>
            </c:ext>
          </c:extLst>
        </c:ser>
        <c:ser>
          <c:idx val="2"/>
          <c:order val="2"/>
          <c:tx>
            <c:strRef>
              <c:f>'t = 3 mm'!$I$32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 = 3 mm'!$B$33:$B$52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 = 3 mm'!$I$33:$I$52</c:f>
              <c:numCache>
                <c:formatCode>General</c:formatCode>
                <c:ptCount val="20"/>
                <c:pt idx="0">
                  <c:v>1.2211971322921273</c:v>
                </c:pt>
                <c:pt idx="1">
                  <c:v>1.80141237648654</c:v>
                </c:pt>
                <c:pt idx="2">
                  <c:v>2.3572682302596975</c:v>
                </c:pt>
                <c:pt idx="3">
                  <c:v>2.8503739886130819</c:v>
                </c:pt>
                <c:pt idx="4">
                  <c:v>3.1383708465326552</c:v>
                </c:pt>
                <c:pt idx="5">
                  <c:v>3.4848304943831545</c:v>
                </c:pt>
                <c:pt idx="6">
                  <c:v>3.7908722274639013</c:v>
                </c:pt>
                <c:pt idx="7">
                  <c:v>4.0453234023520581</c:v>
                </c:pt>
                <c:pt idx="8">
                  <c:v>4.2442283924522162</c:v>
                </c:pt>
                <c:pt idx="9">
                  <c:v>4.5110639461613999</c:v>
                </c:pt>
                <c:pt idx="10">
                  <c:v>4.7941750680449502</c:v>
                </c:pt>
                <c:pt idx="11">
                  <c:v>5.1192166001429174</c:v>
                </c:pt>
                <c:pt idx="12">
                  <c:v>5.3678062766686576</c:v>
                </c:pt>
                <c:pt idx="13">
                  <c:v>5.4824950534088277</c:v>
                </c:pt>
                <c:pt idx="14">
                  <c:v>5.4950637220935068</c:v>
                </c:pt>
                <c:pt idx="15">
                  <c:v>5.4688668206837434</c:v>
                </c:pt>
                <c:pt idx="16">
                  <c:v>5.4255143021592875</c:v>
                </c:pt>
                <c:pt idx="17">
                  <c:v>5.3760450920411387</c:v>
                </c:pt>
                <c:pt idx="18">
                  <c:v>5.3148833978294512</c:v>
                </c:pt>
                <c:pt idx="19">
                  <c:v>5.2890078892425914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215-40FB-A2ED-A769010D386D}"/>
            </c:ext>
          </c:extLst>
        </c:ser>
        <c:ser>
          <c:idx val="3"/>
          <c:order val="3"/>
          <c:tx>
            <c:strRef>
              <c:f>'t = 3 mm'!$K$32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 = 3 mm'!$B$33:$B$52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't = 3 mm'!$K$33:$K$52</c:f>
              <c:numCache>
                <c:formatCode>General</c:formatCode>
                <c:ptCount val="20"/>
                <c:pt idx="0">
                  <c:v>2.3185167708893815</c:v>
                </c:pt>
                <c:pt idx="1">
                  <c:v>3.0884493132966506</c:v>
                </c:pt>
                <c:pt idx="2">
                  <c:v>3.7773117047875511</c:v>
                </c:pt>
                <c:pt idx="3">
                  <c:v>4.3575270120056855</c:v>
                </c:pt>
                <c:pt idx="4">
                  <c:v>4.6682067536401073</c:v>
                </c:pt>
                <c:pt idx="5">
                  <c:v>5.0677914575595189</c:v>
                </c:pt>
                <c:pt idx="6">
                  <c:v>5.4087165198210068</c:v>
                </c:pt>
                <c:pt idx="7">
                  <c:v>5.6905201548597635</c:v>
                </c:pt>
                <c:pt idx="8">
                  <c:v>5.9051237696158134</c:v>
                </c:pt>
                <c:pt idx="9">
                  <c:v>6.2119704032196843</c:v>
                </c:pt>
                <c:pt idx="10">
                  <c:v>6.5303149616499789</c:v>
                </c:pt>
                <c:pt idx="11">
                  <c:v>6.8956167842643268</c:v>
                </c:pt>
                <c:pt idx="12">
                  <c:v>7.1660894394077443</c:v>
                </c:pt>
                <c:pt idx="13">
                  <c:v>7.2882232221571188</c:v>
                </c:pt>
                <c:pt idx="14">
                  <c:v>7.3012374314438588</c:v>
                </c:pt>
                <c:pt idx="15">
                  <c:v>7.275630885366926</c:v>
                </c:pt>
                <c:pt idx="16">
                  <c:v>7.2305721176299853</c:v>
                </c:pt>
                <c:pt idx="17">
                  <c:v>7.177596889376753</c:v>
                </c:pt>
                <c:pt idx="18">
                  <c:v>7.1083136249168763</c:v>
                </c:pt>
                <c:pt idx="19">
                  <c:v>7.083116313157273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215-40FB-A2ED-A769010D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76680"/>
        <c:axId val="281177072"/>
      </c:scatterChart>
      <c:valAx>
        <c:axId val="28117668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7072"/>
        <c:crosses val="autoZero"/>
        <c:crossBetween val="midCat"/>
        <c:minorUnit val="0.5"/>
      </c:valAx>
      <c:valAx>
        <c:axId val="28117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6680"/>
        <c:crosses val="autoZero"/>
        <c:crossBetween val="midCat"/>
        <c:min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531317108088767"/>
          <c:y val="0.50716812011401791"/>
          <c:w val="0.15806052652509345"/>
          <c:h val="0.19462399458132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 (G)</a:t>
            </a:r>
          </a:p>
        </c:rich>
      </c:tx>
      <c:layout>
        <c:manualLayout>
          <c:xMode val="edge"/>
          <c:yMode val="edge"/>
          <c:x val="9.1558545060409946E-2"/>
          <c:y val="6.06060606060606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3450965390459"/>
          <c:y val="7.3984967788117376E-2"/>
          <c:w val="0.84066562529886191"/>
          <c:h val="0.853994512049630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 mm + copper'!$D$4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'3 mm + copper'!$C$5:$C$25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 mm + copper'!$D$5:$D$25</c:f>
              <c:numCache>
                <c:formatCode>General</c:formatCode>
                <c:ptCount val="21"/>
                <c:pt idx="0">
                  <c:v>0</c:v>
                </c:pt>
                <c:pt idx="1">
                  <c:v>1.1249764785382099</c:v>
                </c:pt>
                <c:pt idx="2">
                  <c:v>9.5890864106731595</c:v>
                </c:pt>
                <c:pt idx="3">
                  <c:v>33.048195046501</c:v>
                </c:pt>
                <c:pt idx="4">
                  <c:v>75.121884649171903</c:v>
                </c:pt>
                <c:pt idx="5">
                  <c:v>137.18542768204799</c:v>
                </c:pt>
                <c:pt idx="6">
                  <c:v>219.485829985788</c:v>
                </c:pt>
                <c:pt idx="7">
                  <c:v>318.78236390556498</c:v>
                </c:pt>
                <c:pt idx="8">
                  <c:v>429.45742588918603</c:v>
                </c:pt>
                <c:pt idx="9">
                  <c:v>546.78328676778199</c:v>
                </c:pt>
                <c:pt idx="10">
                  <c:v>665.95210263466595</c:v>
                </c:pt>
                <c:pt idx="11">
                  <c:v>780.16331025741704</c:v>
                </c:pt>
                <c:pt idx="12">
                  <c:v>879.54048397370502</c:v>
                </c:pt>
                <c:pt idx="13">
                  <c:v>956.20035657873598</c:v>
                </c:pt>
                <c:pt idx="14">
                  <c:v>1008.51121993064</c:v>
                </c:pt>
                <c:pt idx="15">
                  <c:v>1047.4239443263</c:v>
                </c:pt>
                <c:pt idx="16">
                  <c:v>1082.84436161797</c:v>
                </c:pt>
                <c:pt idx="17">
                  <c:v>1119.9341620396599</c:v>
                </c:pt>
                <c:pt idx="18">
                  <c:v>1161.95426337604</c:v>
                </c:pt>
                <c:pt idx="19">
                  <c:v>1210.6235055060099</c:v>
                </c:pt>
                <c:pt idx="20">
                  <c:v>1263.7266181633099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6E9-490C-90E9-67818CD1B1AB}"/>
            </c:ext>
          </c:extLst>
        </c:ser>
        <c:ser>
          <c:idx val="1"/>
          <c:order val="1"/>
          <c:tx>
            <c:strRef>
              <c:f>'3 mm + copper'!$E$4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'3 mm + copper'!$C$5:$C$25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 mm + copper'!$E$5:$E$25</c:f>
              <c:numCache>
                <c:formatCode>General</c:formatCode>
                <c:ptCount val="21"/>
                <c:pt idx="0">
                  <c:v>0</c:v>
                </c:pt>
                <c:pt idx="1">
                  <c:v>5.6434270782321301</c:v>
                </c:pt>
                <c:pt idx="2">
                  <c:v>31.700465124253501</c:v>
                </c:pt>
                <c:pt idx="3">
                  <c:v>82.383350321252706</c:v>
                </c:pt>
                <c:pt idx="4">
                  <c:v>152.69777443588401</c:v>
                </c:pt>
                <c:pt idx="5">
                  <c:v>244.29184655978301</c:v>
                </c:pt>
                <c:pt idx="6">
                  <c:v>353.34868544610202</c:v>
                </c:pt>
                <c:pt idx="7">
                  <c:v>469.187263822288</c:v>
                </c:pt>
                <c:pt idx="8">
                  <c:v>588.38145654219704</c:v>
                </c:pt>
                <c:pt idx="9">
                  <c:v>708.83831145808904</c:v>
                </c:pt>
                <c:pt idx="10">
                  <c:v>821.50689125199904</c:v>
                </c:pt>
                <c:pt idx="11">
                  <c:v>915.35402786186603</c:v>
                </c:pt>
                <c:pt idx="12">
                  <c:v>978.91221888571795</c:v>
                </c:pt>
                <c:pt idx="13">
                  <c:v>1015.19837858873</c:v>
                </c:pt>
                <c:pt idx="14">
                  <c:v>1036.2245063969301</c:v>
                </c:pt>
                <c:pt idx="15">
                  <c:v>1061.2540389605099</c:v>
                </c:pt>
                <c:pt idx="16">
                  <c:v>1094.6497447663801</c:v>
                </c:pt>
                <c:pt idx="17">
                  <c:v>1135.6727066906301</c:v>
                </c:pt>
                <c:pt idx="18">
                  <c:v>1184.4423655396699</c:v>
                </c:pt>
                <c:pt idx="19">
                  <c:v>1241.85794435049</c:v>
                </c:pt>
                <c:pt idx="20">
                  <c:v>1302.6130441161199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6E9-490C-90E9-67818CD1B1AB}"/>
            </c:ext>
          </c:extLst>
        </c:ser>
        <c:ser>
          <c:idx val="2"/>
          <c:order val="2"/>
          <c:tx>
            <c:strRef>
              <c:f>'3 mm + copper'!$F$4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 mm + copper'!$C$5:$C$25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 mm + copper'!$F$5:$F$25</c:f>
              <c:numCache>
                <c:formatCode>General</c:formatCode>
                <c:ptCount val="21"/>
                <c:pt idx="0">
                  <c:v>0</c:v>
                </c:pt>
                <c:pt idx="1">
                  <c:v>3.6789812069972201</c:v>
                </c:pt>
                <c:pt idx="2">
                  <c:v>21.771812762271001</c:v>
                </c:pt>
                <c:pt idx="3">
                  <c:v>59.415470900720301</c:v>
                </c:pt>
                <c:pt idx="4">
                  <c:v>114.841833402899</c:v>
                </c:pt>
                <c:pt idx="5">
                  <c:v>189.22420490436301</c:v>
                </c:pt>
                <c:pt idx="6">
                  <c:v>280.11075164378599</c:v>
                </c:pt>
                <c:pt idx="7">
                  <c:v>380.27256287472102</c:v>
                </c:pt>
                <c:pt idx="8">
                  <c:v>485.60002630132601</c:v>
                </c:pt>
                <c:pt idx="9">
                  <c:v>593.23212554711097</c:v>
                </c:pt>
                <c:pt idx="10">
                  <c:v>696.56235852521297</c:v>
                </c:pt>
                <c:pt idx="11">
                  <c:v>786.85906818246099</c:v>
                </c:pt>
                <c:pt idx="12">
                  <c:v>854.28211253296001</c:v>
                </c:pt>
                <c:pt idx="13">
                  <c:v>897.90472021681501</c:v>
                </c:pt>
                <c:pt idx="14">
                  <c:v>924.46972925913201</c:v>
                </c:pt>
                <c:pt idx="15">
                  <c:v>949.70950772974504</c:v>
                </c:pt>
                <c:pt idx="16">
                  <c:v>979.47846565606301</c:v>
                </c:pt>
                <c:pt idx="17">
                  <c:v>1014.8374792823</c:v>
                </c:pt>
                <c:pt idx="18">
                  <c:v>1056.52721249097</c:v>
                </c:pt>
                <c:pt idx="19">
                  <c:v>1105.50311206268</c:v>
                </c:pt>
                <c:pt idx="20">
                  <c:v>1157.8695215228299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6E9-490C-90E9-67818CD1B1AB}"/>
            </c:ext>
          </c:extLst>
        </c:ser>
        <c:ser>
          <c:idx val="3"/>
          <c:order val="3"/>
          <c:tx>
            <c:strRef>
              <c:f>'3 mm + copper'!$G$4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 mm + copper'!$C$5:$C$25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 mm + copper'!$G$5:$G$25</c:f>
              <c:numCache>
                <c:formatCode>General</c:formatCode>
                <c:ptCount val="21"/>
                <c:pt idx="0">
                  <c:v>0</c:v>
                </c:pt>
                <c:pt idx="1">
                  <c:v>7.0141204950051401</c:v>
                </c:pt>
                <c:pt idx="2">
                  <c:v>37.568658817378399</c:v>
                </c:pt>
                <c:pt idx="3">
                  <c:v>96.113076333626907</c:v>
                </c:pt>
                <c:pt idx="4">
                  <c:v>177.743720971594</c:v>
                </c:pt>
                <c:pt idx="5">
                  <c:v>285.76676693233202</c:v>
                </c:pt>
                <c:pt idx="6">
                  <c:v>414.51086684310201</c:v>
                </c:pt>
                <c:pt idx="7">
                  <c:v>552.67043511649695</c:v>
                </c:pt>
                <c:pt idx="8">
                  <c:v>696.71187139589699</c:v>
                </c:pt>
                <c:pt idx="9">
                  <c:v>842.84872945522102</c:v>
                </c:pt>
                <c:pt idx="10">
                  <c:v>980.12195549087403</c:v>
                </c:pt>
                <c:pt idx="11">
                  <c:v>1095.3323817968501</c:v>
                </c:pt>
                <c:pt idx="12">
                  <c:v>1176.0832616996099</c:v>
                </c:pt>
                <c:pt idx="13">
                  <c:v>1225.4501516852999</c:v>
                </c:pt>
                <c:pt idx="14">
                  <c:v>1255.9850809525699</c:v>
                </c:pt>
                <c:pt idx="15">
                  <c:v>1287.7930694659401</c:v>
                </c:pt>
                <c:pt idx="16">
                  <c:v>1327.6437100271301</c:v>
                </c:pt>
                <c:pt idx="17">
                  <c:v>1375.35824938111</c:v>
                </c:pt>
                <c:pt idx="18">
                  <c:v>1432.5182161199</c:v>
                </c:pt>
                <c:pt idx="19">
                  <c:v>1499.85156871391</c:v>
                </c:pt>
                <c:pt idx="20">
                  <c:v>1571.3311116263401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6E9-490C-90E9-67818CD1B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77856"/>
        <c:axId val="281178248"/>
      </c:scatterChart>
      <c:valAx>
        <c:axId val="281177856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8248"/>
        <c:crosses val="autoZero"/>
        <c:crossBetween val="midCat"/>
        <c:minorUnit val="0.5"/>
      </c:valAx>
      <c:valAx>
        <c:axId val="28117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7856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55708927072375"/>
          <c:y val="0.52159055118110231"/>
          <c:w val="0.17433729690671257"/>
          <c:h val="0.193560963970412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 (G)</a:t>
            </a:r>
          </a:p>
        </c:rich>
      </c:tx>
      <c:layout>
        <c:manualLayout>
          <c:xMode val="edge"/>
          <c:yMode val="edge"/>
          <c:x val="6.7734794020312697E-2"/>
          <c:y val="1.0072392345854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77049547550511E-2"/>
          <c:y val="7.1551856264581923E-2"/>
          <c:w val="0.87325091609925576"/>
          <c:h val="0.862296913902260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'3mm+cut-offs'!$C$5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'3mm+cut-offs'!$C$6:$C$26</c:f>
              <c:numCache>
                <c:formatCode>General</c:formatCode>
                <c:ptCount val="21"/>
                <c:pt idx="0">
                  <c:v>0</c:v>
                </c:pt>
                <c:pt idx="1">
                  <c:v>33.5496845355677</c:v>
                </c:pt>
                <c:pt idx="2">
                  <c:v>118.537097587072</c:v>
                </c:pt>
                <c:pt idx="3">
                  <c:v>222.312911754325</c:v>
                </c:pt>
                <c:pt idx="4">
                  <c:v>333.637393402469</c:v>
                </c:pt>
                <c:pt idx="5">
                  <c:v>484.02847528322798</c:v>
                </c:pt>
                <c:pt idx="6">
                  <c:v>622.27824889981298</c:v>
                </c:pt>
                <c:pt idx="7">
                  <c:v>755.16045793166995</c:v>
                </c:pt>
                <c:pt idx="8">
                  <c:v>888.41647137955397</c:v>
                </c:pt>
                <c:pt idx="9">
                  <c:v>1011.32590815494</c:v>
                </c:pt>
                <c:pt idx="10">
                  <c:v>1104.42525471717</c:v>
                </c:pt>
                <c:pt idx="11">
                  <c:v>1144.7973898901701</c:v>
                </c:pt>
                <c:pt idx="12">
                  <c:v>1131.43531507285</c:v>
                </c:pt>
                <c:pt idx="13">
                  <c:v>1113.2781538766601</c:v>
                </c:pt>
                <c:pt idx="14">
                  <c:v>1130.75207415044</c:v>
                </c:pt>
                <c:pt idx="15">
                  <c:v>1175.42114083396</c:v>
                </c:pt>
                <c:pt idx="16">
                  <c:v>1223.7408774686401</c:v>
                </c:pt>
                <c:pt idx="17">
                  <c:v>1281.44750869774</c:v>
                </c:pt>
                <c:pt idx="18">
                  <c:v>1347.1558521817999</c:v>
                </c:pt>
                <c:pt idx="19">
                  <c:v>1424.76159845757</c:v>
                </c:pt>
                <c:pt idx="20">
                  <c:v>1507.31587862281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00B-4D2B-B4AE-85322AF6C5DD}"/>
            </c:ext>
          </c:extLst>
        </c:ser>
        <c:ser>
          <c:idx val="1"/>
          <c:order val="1"/>
          <c:tx>
            <c:strRef>
              <c:f>'3mm+cut-offs'!$D$5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'3mm+cut-offs'!$D$6:$D$26</c:f>
              <c:numCache>
                <c:formatCode>General</c:formatCode>
                <c:ptCount val="21"/>
                <c:pt idx="0">
                  <c:v>0</c:v>
                </c:pt>
                <c:pt idx="1">
                  <c:v>32.6090521343543</c:v>
                </c:pt>
                <c:pt idx="2">
                  <c:v>114.155462027035</c:v>
                </c:pt>
                <c:pt idx="3">
                  <c:v>212.957227664474</c:v>
                </c:pt>
                <c:pt idx="4">
                  <c:v>319.15019891365898</c:v>
                </c:pt>
                <c:pt idx="5">
                  <c:v>463.37046841374001</c:v>
                </c:pt>
                <c:pt idx="6">
                  <c:v>595.18095904188101</c:v>
                </c:pt>
                <c:pt idx="7">
                  <c:v>722.39664166921398</c:v>
                </c:pt>
                <c:pt idx="8">
                  <c:v>850.06513790392705</c:v>
                </c:pt>
                <c:pt idx="9">
                  <c:v>967.789335724176</c:v>
                </c:pt>
                <c:pt idx="10">
                  <c:v>1056.7671584882501</c:v>
                </c:pt>
                <c:pt idx="11">
                  <c:v>1095.2014672088401</c:v>
                </c:pt>
                <c:pt idx="12">
                  <c:v>1082.4937715087301</c:v>
                </c:pt>
                <c:pt idx="13">
                  <c:v>1065.8254967047601</c:v>
                </c:pt>
                <c:pt idx="14">
                  <c:v>1083.5451766446799</c:v>
                </c:pt>
                <c:pt idx="15">
                  <c:v>1126.50109966526</c:v>
                </c:pt>
                <c:pt idx="16">
                  <c:v>1172.6516834737399</c:v>
                </c:pt>
                <c:pt idx="17">
                  <c:v>1227.83006961354</c:v>
                </c:pt>
                <c:pt idx="18">
                  <c:v>1290.67618037702</c:v>
                </c:pt>
                <c:pt idx="19">
                  <c:v>1364.9495573679001</c:v>
                </c:pt>
                <c:pt idx="20">
                  <c:v>1443.9660118014999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00B-4D2B-B4AE-85322AF6C5DD}"/>
            </c:ext>
          </c:extLst>
        </c:ser>
        <c:ser>
          <c:idx val="2"/>
          <c:order val="2"/>
          <c:tx>
            <c:strRef>
              <c:f>'3mm+cut-offs'!$E$5</c:f>
              <c:strCache>
                <c:ptCount val="1"/>
                <c:pt idx="0">
                  <c:v>#3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'3mm+cut-offs'!$E$6:$E$26</c:f>
              <c:numCache>
                <c:formatCode>General</c:formatCode>
                <c:ptCount val="21"/>
                <c:pt idx="0">
                  <c:v>0</c:v>
                </c:pt>
                <c:pt idx="1">
                  <c:v>12.2524600227664</c:v>
                </c:pt>
                <c:pt idx="2">
                  <c:v>53.681024470810101</c:v>
                </c:pt>
                <c:pt idx="3">
                  <c:v>119.680389063566</c:v>
                </c:pt>
                <c:pt idx="4">
                  <c:v>200.58617576641799</c:v>
                </c:pt>
                <c:pt idx="5">
                  <c:v>304.27742371553302</c:v>
                </c:pt>
                <c:pt idx="6">
                  <c:v>415.95656192094498</c:v>
                </c:pt>
                <c:pt idx="7">
                  <c:v>527.81339941229396</c:v>
                </c:pt>
                <c:pt idx="8">
                  <c:v>640.08878933370499</c:v>
                </c:pt>
                <c:pt idx="9">
                  <c:v>747.71484107029005</c:v>
                </c:pt>
                <c:pt idx="10">
                  <c:v>841.25371157438803</c:v>
                </c:pt>
                <c:pt idx="11">
                  <c:v>905.937753693638</c:v>
                </c:pt>
                <c:pt idx="12">
                  <c:v>933.65059473999497</c:v>
                </c:pt>
                <c:pt idx="13">
                  <c:v>941.28084763902905</c:v>
                </c:pt>
                <c:pt idx="14">
                  <c:v>951.75011593768204</c:v>
                </c:pt>
                <c:pt idx="15">
                  <c:v>974.75989642122602</c:v>
                </c:pt>
                <c:pt idx="16">
                  <c:v>1006.0393686311201</c:v>
                </c:pt>
                <c:pt idx="17">
                  <c:v>1045.8285395264299</c:v>
                </c:pt>
                <c:pt idx="18">
                  <c:v>1092.96546864331</c:v>
                </c:pt>
                <c:pt idx="19">
                  <c:v>1149.0279508200399</c:v>
                </c:pt>
                <c:pt idx="20">
                  <c:v>1210.5918901524201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00B-4D2B-B4AE-85322AF6C5DD}"/>
            </c:ext>
          </c:extLst>
        </c:ser>
        <c:ser>
          <c:idx val="3"/>
          <c:order val="3"/>
          <c:tx>
            <c:strRef>
              <c:f>'3mm+cut-offs'!$F$5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'3mm+cut-offs'!$F$6:$F$26</c:f>
              <c:numCache>
                <c:formatCode>General</c:formatCode>
                <c:ptCount val="21"/>
                <c:pt idx="0">
                  <c:v>0</c:v>
                </c:pt>
                <c:pt idx="1">
                  <c:v>21.747106077620501</c:v>
                </c:pt>
                <c:pt idx="2">
                  <c:v>85.384716127175096</c:v>
                </c:pt>
                <c:pt idx="3">
                  <c:v>176.56347834024001</c:v>
                </c:pt>
                <c:pt idx="4">
                  <c:v>284.31030345862598</c:v>
                </c:pt>
                <c:pt idx="5">
                  <c:v>425.78058041313199</c:v>
                </c:pt>
                <c:pt idx="6">
                  <c:v>570.11257912964697</c:v>
                </c:pt>
                <c:pt idx="7">
                  <c:v>714.03228980005497</c:v>
                </c:pt>
                <c:pt idx="8">
                  <c:v>858.64630159838998</c:v>
                </c:pt>
                <c:pt idx="9">
                  <c:v>995.84517621375596</c:v>
                </c:pt>
                <c:pt idx="10">
                  <c:v>1110.87407343368</c:v>
                </c:pt>
                <c:pt idx="11">
                  <c:v>1183.42157761716</c:v>
                </c:pt>
                <c:pt idx="12">
                  <c:v>1206.1309939723401</c:v>
                </c:pt>
                <c:pt idx="13">
                  <c:v>1209.52398834111</c:v>
                </c:pt>
                <c:pt idx="14">
                  <c:v>1226.2435872010899</c:v>
                </c:pt>
                <c:pt idx="15">
                  <c:v>1261.1833998221</c:v>
                </c:pt>
                <c:pt idx="16">
                  <c:v>1304.40077628273</c:v>
                </c:pt>
                <c:pt idx="17">
                  <c:v>1358.4067956962899</c:v>
                </c:pt>
                <c:pt idx="18">
                  <c:v>1421.6772994806099</c:v>
                </c:pt>
                <c:pt idx="19">
                  <c:v>1496.86335668843</c:v>
                </c:pt>
                <c:pt idx="20">
                  <c:v>1578.6878326784899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00B-4D2B-B4AE-85322AF6C5DD}"/>
            </c:ext>
          </c:extLst>
        </c:ser>
        <c:ser>
          <c:idx val="4"/>
          <c:order val="4"/>
          <c:tx>
            <c:strRef>
              <c:f>'3mm+cut-offs'!$G$5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'3mm+cut-offs'!$G$6:$G$26</c:f>
              <c:numCache>
                <c:formatCode>General</c:formatCode>
                <c:ptCount val="21"/>
                <c:pt idx="0">
                  <c:v>0</c:v>
                </c:pt>
                <c:pt idx="1">
                  <c:v>5.9434959977109401</c:v>
                </c:pt>
                <c:pt idx="2">
                  <c:v>36.344806756325497</c:v>
                </c:pt>
                <c:pt idx="3">
                  <c:v>98.279132293222801</c:v>
                </c:pt>
                <c:pt idx="4">
                  <c:v>183.866638112082</c:v>
                </c:pt>
                <c:pt idx="5">
                  <c:v>292.72430969976801</c:v>
                </c:pt>
                <c:pt idx="6">
                  <c:v>419.13945291272398</c:v>
                </c:pt>
                <c:pt idx="7">
                  <c:v>551.23372619268002</c:v>
                </c:pt>
                <c:pt idx="8">
                  <c:v>684.45034176341198</c:v>
                </c:pt>
                <c:pt idx="9">
                  <c:v>814.60508443727497</c:v>
                </c:pt>
                <c:pt idx="10">
                  <c:v>934.16677623502699</c:v>
                </c:pt>
                <c:pt idx="11">
                  <c:v>1029.1234153338901</c:v>
                </c:pt>
                <c:pt idx="12">
                  <c:v>1087.0303912289701</c:v>
                </c:pt>
                <c:pt idx="13">
                  <c:v>1114.15859723728</c:v>
                </c:pt>
                <c:pt idx="14">
                  <c:v>1128.95084780158</c:v>
                </c:pt>
                <c:pt idx="15">
                  <c:v>1148.14908441131</c:v>
                </c:pt>
                <c:pt idx="16">
                  <c:v>1178.6778659030299</c:v>
                </c:pt>
                <c:pt idx="17">
                  <c:v>1219.7280802048599</c:v>
                </c:pt>
                <c:pt idx="18">
                  <c:v>1269.87360741979</c:v>
                </c:pt>
                <c:pt idx="19">
                  <c:v>1330.0496376051501</c:v>
                </c:pt>
                <c:pt idx="20">
                  <c:v>1397.5965034975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00B-4D2B-B4AE-85322AF6C5DD}"/>
            </c:ext>
          </c:extLst>
        </c:ser>
        <c:ser>
          <c:idx val="5"/>
          <c:order val="5"/>
          <c:tx>
            <c:strRef>
              <c:f>'3mm+cut-offs'!$H$5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'3mm+cut-offs'!$H$6:$H$26</c:f>
              <c:numCache>
                <c:formatCode>General</c:formatCode>
                <c:ptCount val="21"/>
                <c:pt idx="0">
                  <c:v>0</c:v>
                </c:pt>
                <c:pt idx="1">
                  <c:v>3.8769701070734999</c:v>
                </c:pt>
                <c:pt idx="2">
                  <c:v>28.310116510947601</c:v>
                </c:pt>
                <c:pt idx="3">
                  <c:v>83.875501447123398</c:v>
                </c:pt>
                <c:pt idx="4">
                  <c:v>165.15577868435301</c:v>
                </c:pt>
                <c:pt idx="5">
                  <c:v>269.21045365299</c:v>
                </c:pt>
                <c:pt idx="6">
                  <c:v>392.454917786539</c:v>
                </c:pt>
                <c:pt idx="7">
                  <c:v>523.80411610304202</c:v>
                </c:pt>
                <c:pt idx="8">
                  <c:v>656.68495716755001</c:v>
                </c:pt>
                <c:pt idx="9">
                  <c:v>787.28144801461201</c:v>
                </c:pt>
                <c:pt idx="10">
                  <c:v>909.11381357469099</c:v>
                </c:pt>
                <c:pt idx="11">
                  <c:v>1009.48835304837</c:v>
                </c:pt>
                <c:pt idx="12">
                  <c:v>1075.5430863167201</c:v>
                </c:pt>
                <c:pt idx="13">
                  <c:v>1109.4205290365901</c:v>
                </c:pt>
                <c:pt idx="14">
                  <c:v>1126.22517518271</c:v>
                </c:pt>
                <c:pt idx="15">
                  <c:v>1143.07150287988</c:v>
                </c:pt>
                <c:pt idx="16">
                  <c:v>1171.2163457635299</c:v>
                </c:pt>
                <c:pt idx="17">
                  <c:v>1209.9871632505301</c:v>
                </c:pt>
                <c:pt idx="18">
                  <c:v>1257.9653477601701</c:v>
                </c:pt>
                <c:pt idx="19">
                  <c:v>1315.8031999453401</c:v>
                </c:pt>
                <c:pt idx="20">
                  <c:v>1381.27194030332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00B-4D2B-B4AE-85322AF6C5DD}"/>
            </c:ext>
          </c:extLst>
        </c:ser>
        <c:ser>
          <c:idx val="6"/>
          <c:order val="6"/>
          <c:tx>
            <c:strRef>
              <c:f>'3mm+cut-offs'!$I$5</c:f>
              <c:strCache>
                <c:ptCount val="1"/>
                <c:pt idx="0">
                  <c:v>#7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'3mm+cut-offs'!$I$6:$I$26</c:f>
              <c:numCache>
                <c:formatCode>General</c:formatCode>
                <c:ptCount val="21"/>
                <c:pt idx="0">
                  <c:v>0</c:v>
                </c:pt>
                <c:pt idx="1">
                  <c:v>6.0471763867352903</c:v>
                </c:pt>
                <c:pt idx="2">
                  <c:v>35.654613725067598</c:v>
                </c:pt>
                <c:pt idx="3">
                  <c:v>95.177857307058204</c:v>
                </c:pt>
                <c:pt idx="4">
                  <c:v>177.300905005998</c:v>
                </c:pt>
                <c:pt idx="5">
                  <c:v>282.14143796322202</c:v>
                </c:pt>
                <c:pt idx="6">
                  <c:v>403.51930784604599</c:v>
                </c:pt>
                <c:pt idx="7">
                  <c:v>530.39669777983102</c:v>
                </c:pt>
                <c:pt idx="8">
                  <c:v>658.49474228235204</c:v>
                </c:pt>
                <c:pt idx="9">
                  <c:v>783.63015827549202</c:v>
                </c:pt>
                <c:pt idx="10">
                  <c:v>898.438894547426</c:v>
                </c:pt>
                <c:pt idx="11">
                  <c:v>989.41041776313205</c:v>
                </c:pt>
                <c:pt idx="12">
                  <c:v>1044.7849791886399</c:v>
                </c:pt>
                <c:pt idx="13">
                  <c:v>1070.95896643131</c:v>
                </c:pt>
                <c:pt idx="14">
                  <c:v>1085.6726198080901</c:v>
                </c:pt>
                <c:pt idx="15">
                  <c:v>1104.4815075594299</c:v>
                </c:pt>
                <c:pt idx="16">
                  <c:v>1133.9064852824499</c:v>
                </c:pt>
                <c:pt idx="17">
                  <c:v>1173.3966523455399</c:v>
                </c:pt>
                <c:pt idx="18">
                  <c:v>1221.6289507742399</c:v>
                </c:pt>
                <c:pt idx="19">
                  <c:v>1279.5290045586401</c:v>
                </c:pt>
                <c:pt idx="20">
                  <c:v>1344.50682990416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00B-4D2B-B4AE-85322AF6C5DD}"/>
            </c:ext>
          </c:extLst>
        </c:ser>
        <c:ser>
          <c:idx val="7"/>
          <c:order val="7"/>
          <c:tx>
            <c:strRef>
              <c:f>'3mm+cut-offs'!$J$5</c:f>
              <c:strCache>
                <c:ptCount val="1"/>
                <c:pt idx="0">
                  <c:v>#8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'3mm+cut-offs'!$J$6:$J$26</c:f>
              <c:numCache>
                <c:formatCode>General</c:formatCode>
                <c:ptCount val="21"/>
                <c:pt idx="0">
                  <c:v>0</c:v>
                </c:pt>
                <c:pt idx="1">
                  <c:v>12.3323199536601</c:v>
                </c:pt>
                <c:pt idx="2">
                  <c:v>54.559757593666298</c:v>
                </c:pt>
                <c:pt idx="3">
                  <c:v>121.879742450976</c:v>
                </c:pt>
                <c:pt idx="4">
                  <c:v>204.50451914787499</c:v>
                </c:pt>
                <c:pt idx="5">
                  <c:v>310.55906580185001</c:v>
                </c:pt>
                <c:pt idx="6">
                  <c:v>424.44869798716502</c:v>
                </c:pt>
                <c:pt idx="7">
                  <c:v>538.770975328904</c:v>
                </c:pt>
                <c:pt idx="8">
                  <c:v>653.50467180696103</c:v>
                </c:pt>
                <c:pt idx="9">
                  <c:v>763.44347879209204</c:v>
                </c:pt>
                <c:pt idx="10">
                  <c:v>858.860100880961</c:v>
                </c:pt>
                <c:pt idx="11">
                  <c:v>924.72943245176202</c:v>
                </c:pt>
                <c:pt idx="12">
                  <c:v>952.93869193507999</c:v>
                </c:pt>
                <c:pt idx="13">
                  <c:v>960.99474657622898</c:v>
                </c:pt>
                <c:pt idx="14">
                  <c:v>972.18817863329002</c:v>
                </c:pt>
                <c:pt idx="15">
                  <c:v>995.78562278940103</c:v>
                </c:pt>
                <c:pt idx="16">
                  <c:v>1027.6799801483101</c:v>
                </c:pt>
                <c:pt idx="17">
                  <c:v>1068.29916348405</c:v>
                </c:pt>
                <c:pt idx="18">
                  <c:v>1116.42284779394</c:v>
                </c:pt>
                <c:pt idx="19">
                  <c:v>1173.6804238859199</c:v>
                </c:pt>
                <c:pt idx="20">
                  <c:v>1236.55313768877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00B-4D2B-B4AE-85322AF6C5DD}"/>
            </c:ext>
          </c:extLst>
        </c:ser>
        <c:ser>
          <c:idx val="8"/>
          <c:order val="8"/>
          <c:tx>
            <c:strRef>
              <c:f>'3mm+cut-offs'!$K$5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'3mm+cut-offs'!$K$6:$K$26</c:f>
              <c:numCache>
                <c:formatCode>General</c:formatCode>
                <c:ptCount val="21"/>
                <c:pt idx="0">
                  <c:v>0</c:v>
                </c:pt>
                <c:pt idx="1">
                  <c:v>10.813016827408299</c:v>
                </c:pt>
                <c:pt idx="2">
                  <c:v>50.602974928490802</c:v>
                </c:pt>
                <c:pt idx="3">
                  <c:v>116.809391907025</c:v>
                </c:pt>
                <c:pt idx="4">
                  <c:v>199.288598385516</c:v>
                </c:pt>
                <c:pt idx="5">
                  <c:v>304.34807132766099</c:v>
                </c:pt>
                <c:pt idx="6">
                  <c:v>419.22835133791801</c:v>
                </c:pt>
                <c:pt idx="7">
                  <c:v>534.87771029287603</c:v>
                </c:pt>
                <c:pt idx="8">
                  <c:v>650.88886022526106</c:v>
                </c:pt>
                <c:pt idx="9">
                  <c:v>762.44303080406803</c:v>
                </c:pt>
                <c:pt idx="10">
                  <c:v>860.38989882859198</c:v>
                </c:pt>
                <c:pt idx="11">
                  <c:v>929.96068233816197</c:v>
                </c:pt>
                <c:pt idx="12">
                  <c:v>962.16616531097895</c:v>
                </c:pt>
                <c:pt idx="13">
                  <c:v>972.30437269709296</c:v>
                </c:pt>
                <c:pt idx="14">
                  <c:v>982.93604657189906</c:v>
                </c:pt>
                <c:pt idx="15">
                  <c:v>1005.2914586634</c:v>
                </c:pt>
                <c:pt idx="16">
                  <c:v>1036.6682854630201</c:v>
                </c:pt>
                <c:pt idx="17">
                  <c:v>1076.9416899149701</c:v>
                </c:pt>
                <c:pt idx="18">
                  <c:v>1124.8573693467899</c:v>
                </c:pt>
                <c:pt idx="19">
                  <c:v>1181.89711268568</c:v>
                </c:pt>
                <c:pt idx="20">
                  <c:v>1244.7410007348401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00B-4D2B-B4AE-85322AF6C5DD}"/>
            </c:ext>
          </c:extLst>
        </c:ser>
        <c:ser>
          <c:idx val="9"/>
          <c:order val="9"/>
          <c:tx>
            <c:strRef>
              <c:f>'3mm+cut-offs'!$L$5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'3mm+cut-offs'!$L$6:$L$26</c:f>
              <c:numCache>
                <c:formatCode>General</c:formatCode>
                <c:ptCount val="21"/>
                <c:pt idx="0">
                  <c:v>0</c:v>
                </c:pt>
                <c:pt idx="1">
                  <c:v>12.913579634549899</c:v>
                </c:pt>
                <c:pt idx="2">
                  <c:v>63.067519473927597</c:v>
                </c:pt>
                <c:pt idx="3">
                  <c:v>149.05145651385999</c:v>
                </c:pt>
                <c:pt idx="4">
                  <c:v>257.39987738041299</c:v>
                </c:pt>
                <c:pt idx="5">
                  <c:v>394.85421853354597</c:v>
                </c:pt>
                <c:pt idx="6">
                  <c:v>546.89912797624402</c:v>
                </c:pt>
                <c:pt idx="7">
                  <c:v>700.426240808535</c:v>
                </c:pt>
                <c:pt idx="8">
                  <c:v>854.43538342162799</c:v>
                </c:pt>
                <c:pt idx="9">
                  <c:v>1002.88535989948</c:v>
                </c:pt>
                <c:pt idx="10">
                  <c:v>1134.22243190887</c:v>
                </c:pt>
                <c:pt idx="11">
                  <c:v>1229.2531233802099</c:v>
                </c:pt>
                <c:pt idx="12">
                  <c:v>1275.43236390638</c:v>
                </c:pt>
                <c:pt idx="13">
                  <c:v>1290.9665600573501</c:v>
                </c:pt>
                <c:pt idx="14">
                  <c:v>1304.8011940875499</c:v>
                </c:pt>
                <c:pt idx="15">
                  <c:v>1333.2142318193801</c:v>
                </c:pt>
                <c:pt idx="16">
                  <c:v>1374.0363623272699</c:v>
                </c:pt>
                <c:pt idx="17">
                  <c:v>1426.7228987681001</c:v>
                </c:pt>
                <c:pt idx="18">
                  <c:v>1489.6033784143301</c:v>
                </c:pt>
                <c:pt idx="19">
                  <c:v>1564.5013400525099</c:v>
                </c:pt>
                <c:pt idx="20">
                  <c:v>1647.2204863908401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00B-4D2B-B4AE-85322AF6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79032"/>
        <c:axId val="281179424"/>
      </c:scatterChart>
      <c:valAx>
        <c:axId val="28117903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9424"/>
        <c:crosses val="autoZero"/>
        <c:crossBetween val="midCat"/>
        <c:minorUnit val="0.5"/>
      </c:valAx>
      <c:valAx>
        <c:axId val="281179424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79032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31342217488513"/>
          <c:y val="0.1240163307583302"/>
          <c:w val="0.13730964788821687"/>
          <c:h val="0.4982689562721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5.9056774887049274E-2"/>
          <c:y val="3.18217979315831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97616429939329E-2"/>
          <c:y val="7.9840891010342099E-2"/>
          <c:w val="0.8911588282825742"/>
          <c:h val="0.8550882929609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'3mm+cut-offs'!$C$33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'3mm+cut-offs'!$C$34:$C$53</c:f>
              <c:numCache>
                <c:formatCode>General</c:formatCode>
                <c:ptCount val="20"/>
                <c:pt idx="0">
                  <c:v>11.183228178522604</c:v>
                </c:pt>
                <c:pt idx="1">
                  <c:v>9.8780914655894154</c:v>
                </c:pt>
                <c:pt idx="2">
                  <c:v>8.8925164701730353</c:v>
                </c:pt>
                <c:pt idx="3">
                  <c:v>8.3409348350617449</c:v>
                </c:pt>
                <c:pt idx="4">
                  <c:v>8.0671412547204788</c:v>
                </c:pt>
                <c:pt idx="5">
                  <c:v>7.7784781112476722</c:v>
                </c:pt>
                <c:pt idx="6">
                  <c:v>7.5516045793167219</c:v>
                </c:pt>
                <c:pt idx="7">
                  <c:v>7.4034705948296775</c:v>
                </c:pt>
                <c:pt idx="8">
                  <c:v>7.2237564868210509</c:v>
                </c:pt>
                <c:pt idx="9">
                  <c:v>7.1253242239817416</c:v>
                </c:pt>
                <c:pt idx="10">
                  <c:v>6.938165999334406</c:v>
                </c:pt>
                <c:pt idx="11">
                  <c:v>6.7347340182908138</c:v>
                </c:pt>
                <c:pt idx="12">
                  <c:v>6.5952497267575048</c:v>
                </c:pt>
                <c:pt idx="13">
                  <c:v>6.61258522894998</c:v>
                </c:pt>
                <c:pt idx="14">
                  <c:v>6.6975563580283</c:v>
                </c:pt>
                <c:pt idx="15">
                  <c:v>6.7423739805435083</c:v>
                </c:pt>
                <c:pt idx="16">
                  <c:v>6.7801455486653266</c:v>
                </c:pt>
                <c:pt idx="17">
                  <c:v>6.8038174352616503</c:v>
                </c:pt>
                <c:pt idx="18">
                  <c:v>6.817041140945344</c:v>
                </c:pt>
                <c:pt idx="19">
                  <c:v>6.8514358119218635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E28-4B86-BFC9-33294E56EA91}"/>
            </c:ext>
          </c:extLst>
        </c:ser>
        <c:ser>
          <c:idx val="1"/>
          <c:order val="1"/>
          <c:tx>
            <c:strRef>
              <c:f>'3mm+cut-offs'!$D$33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'3mm+cut-offs'!$D$34:$D$53</c:f>
              <c:numCache>
                <c:formatCode>General</c:formatCode>
                <c:ptCount val="20"/>
                <c:pt idx="0">
                  <c:v>10.869684044784805</c:v>
                </c:pt>
                <c:pt idx="1">
                  <c:v>9.5129551689196621</c:v>
                </c:pt>
                <c:pt idx="2">
                  <c:v>8.5182891065789939</c:v>
                </c:pt>
                <c:pt idx="3">
                  <c:v>7.9787549728414948</c:v>
                </c:pt>
                <c:pt idx="4">
                  <c:v>7.7228411402290131</c:v>
                </c:pt>
                <c:pt idx="5">
                  <c:v>7.4397619880235215</c:v>
                </c:pt>
                <c:pt idx="6">
                  <c:v>7.2239664166921616</c:v>
                </c:pt>
                <c:pt idx="7">
                  <c:v>7.0838761491994511</c:v>
                </c:pt>
                <c:pt idx="8">
                  <c:v>6.9127809694584492</c:v>
                </c:pt>
                <c:pt idx="9">
                  <c:v>6.8178526354080651</c:v>
                </c:pt>
                <c:pt idx="10">
                  <c:v>6.6375846497505862</c:v>
                </c:pt>
                <c:pt idx="11">
                  <c:v>6.443415306599622</c:v>
                </c:pt>
                <c:pt idx="12">
                  <c:v>6.3141320894832136</c:v>
                </c:pt>
                <c:pt idx="13">
                  <c:v>6.3365215008461186</c:v>
                </c:pt>
                <c:pt idx="14">
                  <c:v>6.4188096847023726</c:v>
                </c:pt>
                <c:pt idx="15">
                  <c:v>6.4608908180371696</c:v>
                </c:pt>
                <c:pt idx="16">
                  <c:v>6.4964553947806687</c:v>
                </c:pt>
                <c:pt idx="17">
                  <c:v>6.5185665675607405</c:v>
                </c:pt>
                <c:pt idx="18">
                  <c:v>6.5308591261622322</c:v>
                </c:pt>
                <c:pt idx="19">
                  <c:v>6.5634818718249992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E28-4B86-BFC9-33294E56EA91}"/>
            </c:ext>
          </c:extLst>
        </c:ser>
        <c:ser>
          <c:idx val="2"/>
          <c:order val="2"/>
          <c:tx>
            <c:strRef>
              <c:f>'3mm+cut-offs'!$E$33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'3mm+cut-offs'!$E$34:$E$53</c:f>
              <c:numCache>
                <c:formatCode>General</c:formatCode>
                <c:ptCount val="20"/>
                <c:pt idx="0">
                  <c:v>4.0841533409221471</c:v>
                </c:pt>
                <c:pt idx="1">
                  <c:v>4.4734187059008788</c:v>
                </c:pt>
                <c:pt idx="2">
                  <c:v>4.7872155625426593</c:v>
                </c:pt>
                <c:pt idx="3">
                  <c:v>5.0146543941604627</c:v>
                </c:pt>
                <c:pt idx="4">
                  <c:v>5.0712903952588917</c:v>
                </c:pt>
                <c:pt idx="5">
                  <c:v>5.199457024011819</c:v>
                </c:pt>
                <c:pt idx="6">
                  <c:v>5.278133994122955</c:v>
                </c:pt>
                <c:pt idx="7">
                  <c:v>5.3340732444475858</c:v>
                </c:pt>
                <c:pt idx="8">
                  <c:v>5.3408202933592523</c:v>
                </c:pt>
                <c:pt idx="9">
                  <c:v>5.427443300479923</c:v>
                </c:pt>
                <c:pt idx="10">
                  <c:v>5.4905318405675363</c:v>
                </c:pt>
                <c:pt idx="11">
                  <c:v>5.5574440163095264</c:v>
                </c:pt>
                <c:pt idx="12">
                  <c:v>5.5763083390938073</c:v>
                </c:pt>
                <c:pt idx="13">
                  <c:v>5.5657901516823838</c:v>
                </c:pt>
                <c:pt idx="14">
                  <c:v>5.5541874439956214</c:v>
                </c:pt>
                <c:pt idx="15">
                  <c:v>5.5429166315764498</c:v>
                </c:pt>
                <c:pt idx="16">
                  <c:v>5.5334843361187058</c:v>
                </c:pt>
                <c:pt idx="17">
                  <c:v>5.5200276194106843</c:v>
                </c:pt>
                <c:pt idx="18">
                  <c:v>5.497741391483471</c:v>
                </c:pt>
                <c:pt idx="19">
                  <c:v>5.5026904097837273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E28-4B86-BFC9-33294E56EA91}"/>
            </c:ext>
          </c:extLst>
        </c:ser>
        <c:ser>
          <c:idx val="3"/>
          <c:order val="3"/>
          <c:tx>
            <c:strRef>
              <c:f>'3mm+cut-offs'!$F$33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'3mm+cut-offs'!$F$34:$F$53</c:f>
              <c:numCache>
                <c:formatCode>General</c:formatCode>
                <c:ptCount val="20"/>
                <c:pt idx="0">
                  <c:v>7.2490353592068582</c:v>
                </c:pt>
                <c:pt idx="1">
                  <c:v>7.1153930105979839</c:v>
                </c:pt>
                <c:pt idx="2">
                  <c:v>7.0625391336096284</c:v>
                </c:pt>
                <c:pt idx="3">
                  <c:v>7.1077575864656675</c:v>
                </c:pt>
                <c:pt idx="4">
                  <c:v>7.0963430068855446</c:v>
                </c:pt>
                <c:pt idx="5">
                  <c:v>7.1264072391205957</c:v>
                </c:pt>
                <c:pt idx="6">
                  <c:v>7.1403228980005711</c:v>
                </c:pt>
                <c:pt idx="7">
                  <c:v>7.1553858466533091</c:v>
                </c:pt>
                <c:pt idx="8">
                  <c:v>7.1131798300983071</c:v>
                </c:pt>
                <c:pt idx="9">
                  <c:v>7.1669295060237417</c:v>
                </c:pt>
                <c:pt idx="10">
                  <c:v>7.1722519855585887</c:v>
                </c:pt>
                <c:pt idx="11">
                  <c:v>7.1793511545973052</c:v>
                </c:pt>
                <c:pt idx="12">
                  <c:v>7.1654264712151496</c:v>
                </c:pt>
                <c:pt idx="13">
                  <c:v>7.1710151298309768</c:v>
                </c:pt>
                <c:pt idx="14">
                  <c:v>7.1862301984165651</c:v>
                </c:pt>
                <c:pt idx="15">
                  <c:v>7.1867811365440062</c:v>
                </c:pt>
                <c:pt idx="16">
                  <c:v>7.1873375433666515</c:v>
                </c:pt>
                <c:pt idx="17">
                  <c:v>7.1801883812152374</c:v>
                </c:pt>
                <c:pt idx="18">
                  <c:v>7.1620256300882161</c:v>
                </c:pt>
                <c:pt idx="19">
                  <c:v>7.1758537849022268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E28-4B86-BFC9-33294E56EA91}"/>
            </c:ext>
          </c:extLst>
        </c:ser>
        <c:ser>
          <c:idx val="4"/>
          <c:order val="4"/>
          <c:tx>
            <c:strRef>
              <c:f>'3mm+cut-offs'!$G$33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'3mm+cut-offs'!$G$34:$G$53</c:f>
              <c:numCache>
                <c:formatCode>General</c:formatCode>
                <c:ptCount val="20"/>
                <c:pt idx="0">
                  <c:v>1.98116533257032</c:v>
                </c:pt>
                <c:pt idx="1">
                  <c:v>3.0287338963604831</c:v>
                </c:pt>
                <c:pt idx="2">
                  <c:v>3.9311652917289277</c:v>
                </c:pt>
                <c:pt idx="3">
                  <c:v>4.596665952802061</c:v>
                </c:pt>
                <c:pt idx="4">
                  <c:v>4.8787384949961421</c:v>
                </c:pt>
                <c:pt idx="5">
                  <c:v>5.239243161409056</c:v>
                </c:pt>
                <c:pt idx="6">
                  <c:v>5.5123372619268167</c:v>
                </c:pt>
                <c:pt idx="7">
                  <c:v>5.7037528480284809</c:v>
                </c:pt>
                <c:pt idx="8">
                  <c:v>5.818607745980577</c:v>
                </c:pt>
                <c:pt idx="9">
                  <c:v>6.0268824273227546</c:v>
                </c:pt>
                <c:pt idx="10">
                  <c:v>6.2371116080842199</c:v>
                </c:pt>
                <c:pt idx="11">
                  <c:v>6.4704189954105749</c:v>
                </c:pt>
                <c:pt idx="12">
                  <c:v>6.6004656234436414</c:v>
                </c:pt>
                <c:pt idx="13">
                  <c:v>6.6020517415297464</c:v>
                </c:pt>
                <c:pt idx="14">
                  <c:v>6.5421600251357068</c:v>
                </c:pt>
                <c:pt idx="15">
                  <c:v>6.4940929250855994</c:v>
                </c:pt>
                <c:pt idx="16">
                  <c:v>6.4535877259516736</c:v>
                </c:pt>
                <c:pt idx="17">
                  <c:v>6.4135030677767491</c:v>
                </c:pt>
                <c:pt idx="18">
                  <c:v>6.3638738641395047</c:v>
                </c:pt>
                <c:pt idx="19">
                  <c:v>6.3527113795340906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E28-4B86-BFC9-33294E56EA91}"/>
            </c:ext>
          </c:extLst>
        </c:ser>
        <c:ser>
          <c:idx val="5"/>
          <c:order val="5"/>
          <c:tx>
            <c:strRef>
              <c:f>'3mm+cut-offs'!$H$33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'3mm+cut-offs'!$H$34:$H$53</c:f>
              <c:numCache>
                <c:formatCode>General</c:formatCode>
                <c:ptCount val="20"/>
                <c:pt idx="0">
                  <c:v>1.2923233690245044</c:v>
                </c:pt>
                <c:pt idx="1">
                  <c:v>2.3591763759123197</c:v>
                </c:pt>
                <c:pt idx="2">
                  <c:v>3.3550200578849494</c:v>
                </c:pt>
                <c:pt idx="3">
                  <c:v>4.1288944671088359</c:v>
                </c:pt>
                <c:pt idx="4">
                  <c:v>4.486840894216507</c:v>
                </c:pt>
                <c:pt idx="5">
                  <c:v>4.9056864723317437</c:v>
                </c:pt>
                <c:pt idx="6">
                  <c:v>5.238041161030436</c:v>
                </c:pt>
                <c:pt idx="7">
                  <c:v>5.4723746430629623</c:v>
                </c:pt>
                <c:pt idx="8">
                  <c:v>5.6234389143901256</c:v>
                </c:pt>
                <c:pt idx="9">
                  <c:v>5.8652504101592964</c:v>
                </c:pt>
                <c:pt idx="10">
                  <c:v>6.1181112305962184</c:v>
                </c:pt>
                <c:pt idx="11">
                  <c:v>6.4020421804567054</c:v>
                </c:pt>
                <c:pt idx="12">
                  <c:v>6.5723964990319717</c:v>
                </c:pt>
                <c:pt idx="13">
                  <c:v>6.586112135571442</c:v>
                </c:pt>
                <c:pt idx="14">
                  <c:v>6.5132279366375299</c:v>
                </c:pt>
                <c:pt idx="15">
                  <c:v>6.4529826212867016</c:v>
                </c:pt>
                <c:pt idx="16">
                  <c:v>6.4020484828070714</c:v>
                </c:pt>
                <c:pt idx="17">
                  <c:v>6.3533603422231133</c:v>
                </c:pt>
                <c:pt idx="18">
                  <c:v>6.2957090906475903</c:v>
                </c:pt>
                <c:pt idx="19">
                  <c:v>6.2785088195605452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E28-4B86-BFC9-33294E56EA91}"/>
            </c:ext>
          </c:extLst>
        </c:ser>
        <c:ser>
          <c:idx val="6"/>
          <c:order val="6"/>
          <c:tx>
            <c:strRef>
              <c:f>'3mm+cut-offs'!$I$33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'3mm+cut-offs'!$I$34:$I$53</c:f>
              <c:numCache>
                <c:formatCode>General</c:formatCode>
                <c:ptCount val="20"/>
                <c:pt idx="0">
                  <c:v>2.0157254622451037</c:v>
                </c:pt>
                <c:pt idx="1">
                  <c:v>2.9712178104223246</c:v>
                </c:pt>
                <c:pt idx="2">
                  <c:v>3.8071142922823431</c:v>
                </c:pt>
                <c:pt idx="3">
                  <c:v>4.4325226251499608</c:v>
                </c:pt>
                <c:pt idx="4">
                  <c:v>4.7023572993870415</c:v>
                </c:pt>
                <c:pt idx="5">
                  <c:v>5.0439913480755809</c:v>
                </c:pt>
                <c:pt idx="6">
                  <c:v>5.3039669777983258</c:v>
                </c:pt>
                <c:pt idx="7">
                  <c:v>5.4874561856863124</c:v>
                </c:pt>
                <c:pt idx="8">
                  <c:v>5.5973582733964111</c:v>
                </c:pt>
                <c:pt idx="9">
                  <c:v>5.796379964822103</c:v>
                </c:pt>
                <c:pt idx="10">
                  <c:v>5.9964267743220487</c:v>
                </c:pt>
                <c:pt idx="11">
                  <c:v>6.2189582094562263</c:v>
                </c:pt>
                <c:pt idx="12">
                  <c:v>6.3445436399959503</c:v>
                </c:pt>
                <c:pt idx="13">
                  <c:v>6.3489626889362363</c:v>
                </c:pt>
                <c:pt idx="14">
                  <c:v>6.293341923415591</c:v>
                </c:pt>
                <c:pt idx="15">
                  <c:v>6.2474186516939731</c:v>
                </c:pt>
                <c:pt idx="16">
                  <c:v>6.2084478960081801</c:v>
                </c:pt>
                <c:pt idx="17">
                  <c:v>6.1698431857285154</c:v>
                </c:pt>
                <c:pt idx="18">
                  <c:v>6.1221483471705556</c:v>
                </c:pt>
                <c:pt idx="19">
                  <c:v>6.1113946813825457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E28-4B86-BFC9-33294E56EA91}"/>
            </c:ext>
          </c:extLst>
        </c:ser>
        <c:ser>
          <c:idx val="7"/>
          <c:order val="7"/>
          <c:tx>
            <c:strRef>
              <c:f>'3mm+cut-offs'!$J$33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'3mm+cut-offs'!$J$34:$J$53</c:f>
              <c:numCache>
                <c:formatCode>General</c:formatCode>
                <c:ptCount val="20"/>
                <c:pt idx="0">
                  <c:v>4.1107733178867143</c:v>
                </c:pt>
                <c:pt idx="1">
                  <c:v>4.5466464661388954</c:v>
                </c:pt>
                <c:pt idx="2">
                  <c:v>4.8751896980390592</c:v>
                </c:pt>
                <c:pt idx="3">
                  <c:v>5.1126129786968875</c:v>
                </c:pt>
                <c:pt idx="4">
                  <c:v>5.1759844300308417</c:v>
                </c:pt>
                <c:pt idx="5">
                  <c:v>5.3056087248395691</c:v>
                </c:pt>
                <c:pt idx="6">
                  <c:v>5.3877097532890561</c:v>
                </c:pt>
                <c:pt idx="7">
                  <c:v>5.4458722650580533</c:v>
                </c:pt>
                <c:pt idx="8">
                  <c:v>5.4531677056578394</c:v>
                </c:pt>
                <c:pt idx="9">
                  <c:v>5.5410329089094255</c:v>
                </c:pt>
                <c:pt idx="10">
                  <c:v>5.6044208027379856</c:v>
                </c:pt>
                <c:pt idx="11">
                  <c:v>5.6722541186612236</c:v>
                </c:pt>
                <c:pt idx="12">
                  <c:v>5.6930968399066035</c:v>
                </c:pt>
                <c:pt idx="13">
                  <c:v>5.6853109861596236</c:v>
                </c:pt>
                <c:pt idx="14">
                  <c:v>5.6739921526461918</c:v>
                </c:pt>
                <c:pt idx="15">
                  <c:v>5.662148650954907</c:v>
                </c:pt>
                <c:pt idx="16">
                  <c:v>5.6523765263706647</c:v>
                </c:pt>
                <c:pt idx="17">
                  <c:v>5.6384992312825535</c:v>
                </c:pt>
                <c:pt idx="18">
                  <c:v>5.6156958080666293</c:v>
                </c:pt>
                <c:pt idx="19">
                  <c:v>5.6206960804034996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E28-4B86-BFC9-33294E56EA91}"/>
            </c:ext>
          </c:extLst>
        </c:ser>
        <c:ser>
          <c:idx val="8"/>
          <c:order val="8"/>
          <c:tx>
            <c:strRef>
              <c:f>'3mm+cut-offs'!$K$33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'3mm+cut-offs'!$K$34:$K$53</c:f>
              <c:numCache>
                <c:formatCode>General</c:formatCode>
                <c:ptCount val="20"/>
                <c:pt idx="0">
                  <c:v>3.6043389424694454</c:v>
                </c:pt>
                <c:pt idx="1">
                  <c:v>4.2169145773742684</c:v>
                </c:pt>
                <c:pt idx="2">
                  <c:v>4.6723756762810185</c:v>
                </c:pt>
                <c:pt idx="3">
                  <c:v>4.9822149596379122</c:v>
                </c:pt>
                <c:pt idx="4">
                  <c:v>5.0724678554610252</c:v>
                </c:pt>
                <c:pt idx="5">
                  <c:v>5.2403543917239821</c:v>
                </c:pt>
                <c:pt idx="6">
                  <c:v>5.3487771029287758</c:v>
                </c:pt>
                <c:pt idx="7">
                  <c:v>5.424073835210554</c:v>
                </c:pt>
                <c:pt idx="8">
                  <c:v>5.4460216486005244</c:v>
                </c:pt>
                <c:pt idx="9">
                  <c:v>5.55090257308769</c:v>
                </c:pt>
                <c:pt idx="10">
                  <c:v>5.6361253475040458</c:v>
                </c:pt>
                <c:pt idx="11">
                  <c:v>5.727179555422528</c:v>
                </c:pt>
                <c:pt idx="12">
                  <c:v>5.7600969946510592</c:v>
                </c:pt>
                <c:pt idx="13">
                  <c:v>5.7481640150403788</c:v>
                </c:pt>
                <c:pt idx="14">
                  <c:v>5.7281564596205454</c:v>
                </c:pt>
                <c:pt idx="15">
                  <c:v>5.711670994286643</c:v>
                </c:pt>
                <c:pt idx="16">
                  <c:v>5.6981041794443161</c:v>
                </c:pt>
                <c:pt idx="17">
                  <c:v>5.6810978249838158</c:v>
                </c:pt>
                <c:pt idx="18">
                  <c:v>5.6550101085439506</c:v>
                </c:pt>
                <c:pt idx="19">
                  <c:v>5.6579136397038186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E28-4B86-BFC9-33294E56EA91}"/>
            </c:ext>
          </c:extLst>
        </c:ser>
        <c:ser>
          <c:idx val="9"/>
          <c:order val="9"/>
          <c:tx>
            <c:strRef>
              <c:f>'3mm+cut-offs'!$L$33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'3mm+cut-offs'!$L$34:$L$53</c:f>
              <c:numCache>
                <c:formatCode>General</c:formatCode>
                <c:ptCount val="20"/>
                <c:pt idx="0">
                  <c:v>4.3045265448499812</c:v>
                </c:pt>
                <c:pt idx="1">
                  <c:v>5.2556266228273429</c:v>
                </c:pt>
                <c:pt idx="2">
                  <c:v>5.9620582605544232</c:v>
                </c:pt>
                <c:pt idx="3">
                  <c:v>6.434996934510341</c:v>
                </c:pt>
                <c:pt idx="4">
                  <c:v>6.5809036422257767</c:v>
                </c:pt>
                <c:pt idx="5">
                  <c:v>6.8362390997030591</c:v>
                </c:pt>
                <c:pt idx="6">
                  <c:v>7.0042624080853706</c:v>
                </c:pt>
                <c:pt idx="7">
                  <c:v>7.1202948618469586</c:v>
                </c:pt>
                <c:pt idx="8">
                  <c:v>7.1634668564249084</c:v>
                </c:pt>
                <c:pt idx="9">
                  <c:v>7.3175640768314194</c:v>
                </c:pt>
                <c:pt idx="10">
                  <c:v>7.4500189295770749</c:v>
                </c:pt>
                <c:pt idx="11">
                  <c:v>7.5918593089665931</c:v>
                </c:pt>
                <c:pt idx="12">
                  <c:v>7.6479061614772386</c:v>
                </c:pt>
                <c:pt idx="13">
                  <c:v>7.6304163396933182</c:v>
                </c:pt>
                <c:pt idx="14">
                  <c:v>7.59666228956916</c:v>
                </c:pt>
                <c:pt idx="15">
                  <c:v>7.5704482772852755</c:v>
                </c:pt>
                <c:pt idx="16">
                  <c:v>7.5487984061804632</c:v>
                </c:pt>
                <c:pt idx="17">
                  <c:v>7.5232493859309981</c:v>
                </c:pt>
                <c:pt idx="18">
                  <c:v>7.4856523447488872</c:v>
                </c:pt>
                <c:pt idx="19">
                  <c:v>7.4873658472310911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3E28-4B86-BFC9-33294E56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80208"/>
        <c:axId val="281180600"/>
      </c:scatterChart>
      <c:valAx>
        <c:axId val="28118020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80600"/>
        <c:crosses val="autoZero"/>
        <c:crossBetween val="midCat"/>
        <c:minorUnit val="0.5"/>
      </c:valAx>
      <c:valAx>
        <c:axId val="28118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80208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898612417068815"/>
          <c:y val="0.59188468983143228"/>
          <c:w val="0.27259074379570414"/>
          <c:h val="0.30710290092020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 (A)</a:t>
            </a:r>
          </a:p>
        </c:rich>
      </c:tx>
      <c:layout>
        <c:manualLayout>
          <c:xMode val="edge"/>
          <c:yMode val="edge"/>
          <c:x val="5.9333333333333321E-2"/>
          <c:y val="3.1335099130915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6.6086948368669463E-2"/>
          <c:w val="0.87753018372703417"/>
          <c:h val="0.861219703085799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Current!$B$31</c:f>
              <c:strCache>
                <c:ptCount val="1"/>
                <c:pt idx="0">
                  <c:v>I (A)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Current!$A$32:$A$62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xVal>
          <c:yVal>
            <c:numRef>
              <c:f>Current!$B$32:$B$62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17.999999999999005</c:v>
                </c:pt>
                <c:pt idx="5">
                  <c:v>27.999999999999005</c:v>
                </c:pt>
                <c:pt idx="6">
                  <c:v>37.999999999999005</c:v>
                </c:pt>
                <c:pt idx="7">
                  <c:v>47.999999999999005</c:v>
                </c:pt>
                <c:pt idx="8">
                  <c:v>57.999999999999005</c:v>
                </c:pt>
                <c:pt idx="9">
                  <c:v>67.999999999999005</c:v>
                </c:pt>
                <c:pt idx="10">
                  <c:v>77.999999999999005</c:v>
                </c:pt>
                <c:pt idx="11">
                  <c:v>87.999999999999005</c:v>
                </c:pt>
                <c:pt idx="12">
                  <c:v>97.999999999999005</c:v>
                </c:pt>
                <c:pt idx="13">
                  <c:v>107.99999999999901</c:v>
                </c:pt>
                <c:pt idx="14">
                  <c:v>117.99999999999901</c:v>
                </c:pt>
                <c:pt idx="15">
                  <c:v>127.99999999999901</c:v>
                </c:pt>
                <c:pt idx="16">
                  <c:v>137.99999999999901</c:v>
                </c:pt>
                <c:pt idx="17">
                  <c:v>146.99999999999901</c:v>
                </c:pt>
                <c:pt idx="18">
                  <c:v>154.49999999999901</c:v>
                </c:pt>
                <c:pt idx="19">
                  <c:v>160.49999999999901</c:v>
                </c:pt>
                <c:pt idx="20">
                  <c:v>164.99999999999901</c:v>
                </c:pt>
                <c:pt idx="21">
                  <c:v>167.19999999999899</c:v>
                </c:pt>
                <c:pt idx="22">
                  <c:v>167.99999999999901</c:v>
                </c:pt>
                <c:pt idx="23">
                  <c:v>168.79999999999899</c:v>
                </c:pt>
                <c:pt idx="24">
                  <c:v>170.99999999999901</c:v>
                </c:pt>
                <c:pt idx="25">
                  <c:v>175.49999999999901</c:v>
                </c:pt>
                <c:pt idx="26">
                  <c:v>181.49999999999901</c:v>
                </c:pt>
                <c:pt idx="27">
                  <c:v>188.99999999999901</c:v>
                </c:pt>
                <c:pt idx="28">
                  <c:v>197.99999999999901</c:v>
                </c:pt>
                <c:pt idx="29">
                  <c:v>208.99999999999901</c:v>
                </c:pt>
                <c:pt idx="30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0E-426C-8279-454ED0617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1928"/>
        <c:axId val="278042320"/>
      </c:scatterChart>
      <c:valAx>
        <c:axId val="27804192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2320"/>
        <c:crosses val="autoZero"/>
        <c:crossBetween val="midCat"/>
        <c:majorUnit val="2"/>
        <c:minorUnit val="0.5"/>
      </c:valAx>
      <c:valAx>
        <c:axId val="27804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1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5.9056774887049274E-2"/>
          <c:y val="3.18217979315831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97616429939329E-2"/>
          <c:y val="7.9840891010342099E-2"/>
          <c:w val="0.8911588282825742"/>
          <c:h val="0.8550882929609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'3mm+cut-offs'!$C$33</c:f>
              <c:strCache>
                <c:ptCount val="1"/>
                <c:pt idx="0">
                  <c:v>#1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'3mm+cut-offs'!$C$34:$C$53</c:f>
              <c:numCache>
                <c:formatCode>General</c:formatCode>
                <c:ptCount val="20"/>
                <c:pt idx="0">
                  <c:v>11.183228178522604</c:v>
                </c:pt>
                <c:pt idx="1">
                  <c:v>9.8780914655894154</c:v>
                </c:pt>
                <c:pt idx="2">
                  <c:v>8.8925164701730353</c:v>
                </c:pt>
                <c:pt idx="3">
                  <c:v>8.3409348350617449</c:v>
                </c:pt>
                <c:pt idx="4">
                  <c:v>8.0671412547204788</c:v>
                </c:pt>
                <c:pt idx="5">
                  <c:v>7.7784781112476722</c:v>
                </c:pt>
                <c:pt idx="6">
                  <c:v>7.5516045793167219</c:v>
                </c:pt>
                <c:pt idx="7">
                  <c:v>7.4034705948296775</c:v>
                </c:pt>
                <c:pt idx="8">
                  <c:v>7.2237564868210509</c:v>
                </c:pt>
                <c:pt idx="9">
                  <c:v>7.1253242239817416</c:v>
                </c:pt>
                <c:pt idx="10">
                  <c:v>6.938165999334406</c:v>
                </c:pt>
                <c:pt idx="11">
                  <c:v>6.7347340182908138</c:v>
                </c:pt>
                <c:pt idx="12">
                  <c:v>6.5952497267575048</c:v>
                </c:pt>
                <c:pt idx="13">
                  <c:v>6.61258522894998</c:v>
                </c:pt>
                <c:pt idx="14">
                  <c:v>6.6975563580283</c:v>
                </c:pt>
                <c:pt idx="15">
                  <c:v>6.7423739805435083</c:v>
                </c:pt>
                <c:pt idx="16">
                  <c:v>6.7801455486653266</c:v>
                </c:pt>
                <c:pt idx="17">
                  <c:v>6.8038174352616503</c:v>
                </c:pt>
                <c:pt idx="18">
                  <c:v>6.817041140945344</c:v>
                </c:pt>
                <c:pt idx="19">
                  <c:v>6.8514358119218635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E28-4B86-BFC9-33294E56EA91}"/>
            </c:ext>
          </c:extLst>
        </c:ser>
        <c:ser>
          <c:idx val="1"/>
          <c:order val="1"/>
          <c:tx>
            <c:strRef>
              <c:f>'3mm+cut-offs'!$D$33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'3mm+cut-offs'!$D$34:$D$53</c:f>
              <c:numCache>
                <c:formatCode>General</c:formatCode>
                <c:ptCount val="20"/>
                <c:pt idx="0">
                  <c:v>10.869684044784805</c:v>
                </c:pt>
                <c:pt idx="1">
                  <c:v>9.5129551689196621</c:v>
                </c:pt>
                <c:pt idx="2">
                  <c:v>8.5182891065789939</c:v>
                </c:pt>
                <c:pt idx="3">
                  <c:v>7.9787549728414948</c:v>
                </c:pt>
                <c:pt idx="4">
                  <c:v>7.7228411402290131</c:v>
                </c:pt>
                <c:pt idx="5">
                  <c:v>7.4397619880235215</c:v>
                </c:pt>
                <c:pt idx="6">
                  <c:v>7.2239664166921616</c:v>
                </c:pt>
                <c:pt idx="7">
                  <c:v>7.0838761491994511</c:v>
                </c:pt>
                <c:pt idx="8">
                  <c:v>6.9127809694584492</c:v>
                </c:pt>
                <c:pt idx="9">
                  <c:v>6.8178526354080651</c:v>
                </c:pt>
                <c:pt idx="10">
                  <c:v>6.6375846497505862</c:v>
                </c:pt>
                <c:pt idx="11">
                  <c:v>6.443415306599622</c:v>
                </c:pt>
                <c:pt idx="12">
                  <c:v>6.3141320894832136</c:v>
                </c:pt>
                <c:pt idx="13">
                  <c:v>6.3365215008461186</c:v>
                </c:pt>
                <c:pt idx="14">
                  <c:v>6.4188096847023726</c:v>
                </c:pt>
                <c:pt idx="15">
                  <c:v>6.4608908180371696</c:v>
                </c:pt>
                <c:pt idx="16">
                  <c:v>6.4964553947806687</c:v>
                </c:pt>
                <c:pt idx="17">
                  <c:v>6.5185665675607405</c:v>
                </c:pt>
                <c:pt idx="18">
                  <c:v>6.5308591261622322</c:v>
                </c:pt>
                <c:pt idx="19">
                  <c:v>6.5634818718249992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E28-4B86-BFC9-33294E56EA91}"/>
            </c:ext>
          </c:extLst>
        </c:ser>
        <c:ser>
          <c:idx val="2"/>
          <c:order val="2"/>
          <c:tx>
            <c:strRef>
              <c:f>'3mm+cut-offs'!$E$33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'3mm+cut-offs'!$E$34:$E$53</c:f>
              <c:numCache>
                <c:formatCode>General</c:formatCode>
                <c:ptCount val="20"/>
                <c:pt idx="0">
                  <c:v>4.0841533409221471</c:v>
                </c:pt>
                <c:pt idx="1">
                  <c:v>4.4734187059008788</c:v>
                </c:pt>
                <c:pt idx="2">
                  <c:v>4.7872155625426593</c:v>
                </c:pt>
                <c:pt idx="3">
                  <c:v>5.0146543941604627</c:v>
                </c:pt>
                <c:pt idx="4">
                  <c:v>5.0712903952588917</c:v>
                </c:pt>
                <c:pt idx="5">
                  <c:v>5.199457024011819</c:v>
                </c:pt>
                <c:pt idx="6">
                  <c:v>5.278133994122955</c:v>
                </c:pt>
                <c:pt idx="7">
                  <c:v>5.3340732444475858</c:v>
                </c:pt>
                <c:pt idx="8">
                  <c:v>5.3408202933592523</c:v>
                </c:pt>
                <c:pt idx="9">
                  <c:v>5.427443300479923</c:v>
                </c:pt>
                <c:pt idx="10">
                  <c:v>5.4905318405675363</c:v>
                </c:pt>
                <c:pt idx="11">
                  <c:v>5.5574440163095264</c:v>
                </c:pt>
                <c:pt idx="12">
                  <c:v>5.5763083390938073</c:v>
                </c:pt>
                <c:pt idx="13">
                  <c:v>5.5657901516823838</c:v>
                </c:pt>
                <c:pt idx="14">
                  <c:v>5.5541874439956214</c:v>
                </c:pt>
                <c:pt idx="15">
                  <c:v>5.5429166315764498</c:v>
                </c:pt>
                <c:pt idx="16">
                  <c:v>5.5334843361187058</c:v>
                </c:pt>
                <c:pt idx="17">
                  <c:v>5.5200276194106843</c:v>
                </c:pt>
                <c:pt idx="18">
                  <c:v>5.497741391483471</c:v>
                </c:pt>
                <c:pt idx="19">
                  <c:v>5.5026904097837273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E28-4B86-BFC9-33294E56EA91}"/>
            </c:ext>
          </c:extLst>
        </c:ser>
        <c:ser>
          <c:idx val="3"/>
          <c:order val="3"/>
          <c:tx>
            <c:strRef>
              <c:f>'3mm+cut-offs'!$F$33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'3mm+cut-offs'!$F$34:$F$53</c:f>
              <c:numCache>
                <c:formatCode>General</c:formatCode>
                <c:ptCount val="20"/>
                <c:pt idx="0">
                  <c:v>7.2490353592068582</c:v>
                </c:pt>
                <c:pt idx="1">
                  <c:v>7.1153930105979839</c:v>
                </c:pt>
                <c:pt idx="2">
                  <c:v>7.0625391336096284</c:v>
                </c:pt>
                <c:pt idx="3">
                  <c:v>7.1077575864656675</c:v>
                </c:pt>
                <c:pt idx="4">
                  <c:v>7.0963430068855446</c:v>
                </c:pt>
                <c:pt idx="5">
                  <c:v>7.1264072391205957</c:v>
                </c:pt>
                <c:pt idx="6">
                  <c:v>7.1403228980005711</c:v>
                </c:pt>
                <c:pt idx="7">
                  <c:v>7.1553858466533091</c:v>
                </c:pt>
                <c:pt idx="8">
                  <c:v>7.1131798300983071</c:v>
                </c:pt>
                <c:pt idx="9">
                  <c:v>7.1669295060237417</c:v>
                </c:pt>
                <c:pt idx="10">
                  <c:v>7.1722519855585887</c:v>
                </c:pt>
                <c:pt idx="11">
                  <c:v>7.1793511545973052</c:v>
                </c:pt>
                <c:pt idx="12">
                  <c:v>7.1654264712151496</c:v>
                </c:pt>
                <c:pt idx="13">
                  <c:v>7.1710151298309768</c:v>
                </c:pt>
                <c:pt idx="14">
                  <c:v>7.1862301984165651</c:v>
                </c:pt>
                <c:pt idx="15">
                  <c:v>7.1867811365440062</c:v>
                </c:pt>
                <c:pt idx="16">
                  <c:v>7.1873375433666515</c:v>
                </c:pt>
                <c:pt idx="17">
                  <c:v>7.1801883812152374</c:v>
                </c:pt>
                <c:pt idx="18">
                  <c:v>7.1620256300882161</c:v>
                </c:pt>
                <c:pt idx="19">
                  <c:v>7.1758537849022268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E28-4B86-BFC9-33294E56EA91}"/>
            </c:ext>
          </c:extLst>
        </c:ser>
        <c:ser>
          <c:idx val="4"/>
          <c:order val="4"/>
          <c:tx>
            <c:strRef>
              <c:f>'3mm+cut-offs'!$G$33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'3mm+cut-offs'!$G$34:$G$53</c:f>
              <c:numCache>
                <c:formatCode>General</c:formatCode>
                <c:ptCount val="20"/>
                <c:pt idx="0">
                  <c:v>1.98116533257032</c:v>
                </c:pt>
                <c:pt idx="1">
                  <c:v>3.0287338963604831</c:v>
                </c:pt>
                <c:pt idx="2">
                  <c:v>3.9311652917289277</c:v>
                </c:pt>
                <c:pt idx="3">
                  <c:v>4.596665952802061</c:v>
                </c:pt>
                <c:pt idx="4">
                  <c:v>4.8787384949961421</c:v>
                </c:pt>
                <c:pt idx="5">
                  <c:v>5.239243161409056</c:v>
                </c:pt>
                <c:pt idx="6">
                  <c:v>5.5123372619268167</c:v>
                </c:pt>
                <c:pt idx="7">
                  <c:v>5.7037528480284809</c:v>
                </c:pt>
                <c:pt idx="8">
                  <c:v>5.818607745980577</c:v>
                </c:pt>
                <c:pt idx="9">
                  <c:v>6.0268824273227546</c:v>
                </c:pt>
                <c:pt idx="10">
                  <c:v>6.2371116080842199</c:v>
                </c:pt>
                <c:pt idx="11">
                  <c:v>6.4704189954105749</c:v>
                </c:pt>
                <c:pt idx="12">
                  <c:v>6.6004656234436414</c:v>
                </c:pt>
                <c:pt idx="13">
                  <c:v>6.6020517415297464</c:v>
                </c:pt>
                <c:pt idx="14">
                  <c:v>6.5421600251357068</c:v>
                </c:pt>
                <c:pt idx="15">
                  <c:v>6.4940929250855994</c:v>
                </c:pt>
                <c:pt idx="16">
                  <c:v>6.4535877259516736</c:v>
                </c:pt>
                <c:pt idx="17">
                  <c:v>6.4135030677767491</c:v>
                </c:pt>
                <c:pt idx="18">
                  <c:v>6.3638738641395047</c:v>
                </c:pt>
                <c:pt idx="19">
                  <c:v>6.3527113795340906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E28-4B86-BFC9-33294E56EA91}"/>
            </c:ext>
          </c:extLst>
        </c:ser>
        <c:ser>
          <c:idx val="5"/>
          <c:order val="5"/>
          <c:tx>
            <c:strRef>
              <c:f>'3mm+cut-offs'!$H$33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'3mm+cut-offs'!$H$34:$H$53</c:f>
              <c:numCache>
                <c:formatCode>General</c:formatCode>
                <c:ptCount val="20"/>
                <c:pt idx="0">
                  <c:v>1.2923233690245044</c:v>
                </c:pt>
                <c:pt idx="1">
                  <c:v>2.3591763759123197</c:v>
                </c:pt>
                <c:pt idx="2">
                  <c:v>3.3550200578849494</c:v>
                </c:pt>
                <c:pt idx="3">
                  <c:v>4.1288944671088359</c:v>
                </c:pt>
                <c:pt idx="4">
                  <c:v>4.486840894216507</c:v>
                </c:pt>
                <c:pt idx="5">
                  <c:v>4.9056864723317437</c:v>
                </c:pt>
                <c:pt idx="6">
                  <c:v>5.238041161030436</c:v>
                </c:pt>
                <c:pt idx="7">
                  <c:v>5.4723746430629623</c:v>
                </c:pt>
                <c:pt idx="8">
                  <c:v>5.6234389143901256</c:v>
                </c:pt>
                <c:pt idx="9">
                  <c:v>5.8652504101592964</c:v>
                </c:pt>
                <c:pt idx="10">
                  <c:v>6.1181112305962184</c:v>
                </c:pt>
                <c:pt idx="11">
                  <c:v>6.4020421804567054</c:v>
                </c:pt>
                <c:pt idx="12">
                  <c:v>6.5723964990319717</c:v>
                </c:pt>
                <c:pt idx="13">
                  <c:v>6.586112135571442</c:v>
                </c:pt>
                <c:pt idx="14">
                  <c:v>6.5132279366375299</c:v>
                </c:pt>
                <c:pt idx="15">
                  <c:v>6.4529826212867016</c:v>
                </c:pt>
                <c:pt idx="16">
                  <c:v>6.4020484828070714</c:v>
                </c:pt>
                <c:pt idx="17">
                  <c:v>6.3533603422231133</c:v>
                </c:pt>
                <c:pt idx="18">
                  <c:v>6.2957090906475903</c:v>
                </c:pt>
                <c:pt idx="19">
                  <c:v>6.2785088195605452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E28-4B86-BFC9-33294E56EA91}"/>
            </c:ext>
          </c:extLst>
        </c:ser>
        <c:ser>
          <c:idx val="6"/>
          <c:order val="6"/>
          <c:tx>
            <c:strRef>
              <c:f>'3mm+cut-offs'!$I$33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'3mm+cut-offs'!$I$34:$I$53</c:f>
              <c:numCache>
                <c:formatCode>General</c:formatCode>
                <c:ptCount val="20"/>
                <c:pt idx="0">
                  <c:v>2.0157254622451037</c:v>
                </c:pt>
                <c:pt idx="1">
                  <c:v>2.9712178104223246</c:v>
                </c:pt>
                <c:pt idx="2">
                  <c:v>3.8071142922823431</c:v>
                </c:pt>
                <c:pt idx="3">
                  <c:v>4.4325226251499608</c:v>
                </c:pt>
                <c:pt idx="4">
                  <c:v>4.7023572993870415</c:v>
                </c:pt>
                <c:pt idx="5">
                  <c:v>5.0439913480755809</c:v>
                </c:pt>
                <c:pt idx="6">
                  <c:v>5.3039669777983258</c:v>
                </c:pt>
                <c:pt idx="7">
                  <c:v>5.4874561856863124</c:v>
                </c:pt>
                <c:pt idx="8">
                  <c:v>5.5973582733964111</c:v>
                </c:pt>
                <c:pt idx="9">
                  <c:v>5.796379964822103</c:v>
                </c:pt>
                <c:pt idx="10">
                  <c:v>5.9964267743220487</c:v>
                </c:pt>
                <c:pt idx="11">
                  <c:v>6.2189582094562263</c:v>
                </c:pt>
                <c:pt idx="12">
                  <c:v>6.3445436399959503</c:v>
                </c:pt>
                <c:pt idx="13">
                  <c:v>6.3489626889362363</c:v>
                </c:pt>
                <c:pt idx="14">
                  <c:v>6.293341923415591</c:v>
                </c:pt>
                <c:pt idx="15">
                  <c:v>6.2474186516939731</c:v>
                </c:pt>
                <c:pt idx="16">
                  <c:v>6.2084478960081801</c:v>
                </c:pt>
                <c:pt idx="17">
                  <c:v>6.1698431857285154</c:v>
                </c:pt>
                <c:pt idx="18">
                  <c:v>6.1221483471705556</c:v>
                </c:pt>
                <c:pt idx="19">
                  <c:v>6.1113946813825457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E28-4B86-BFC9-33294E56EA91}"/>
            </c:ext>
          </c:extLst>
        </c:ser>
        <c:ser>
          <c:idx val="7"/>
          <c:order val="7"/>
          <c:tx>
            <c:strRef>
              <c:f>'3mm+cut-offs'!$J$33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'3mm+cut-offs'!$J$34:$J$53</c:f>
              <c:numCache>
                <c:formatCode>General</c:formatCode>
                <c:ptCount val="20"/>
                <c:pt idx="0">
                  <c:v>4.1107733178867143</c:v>
                </c:pt>
                <c:pt idx="1">
                  <c:v>4.5466464661388954</c:v>
                </c:pt>
                <c:pt idx="2">
                  <c:v>4.8751896980390592</c:v>
                </c:pt>
                <c:pt idx="3">
                  <c:v>5.1126129786968875</c:v>
                </c:pt>
                <c:pt idx="4">
                  <c:v>5.1759844300308417</c:v>
                </c:pt>
                <c:pt idx="5">
                  <c:v>5.3056087248395691</c:v>
                </c:pt>
                <c:pt idx="6">
                  <c:v>5.3877097532890561</c:v>
                </c:pt>
                <c:pt idx="7">
                  <c:v>5.4458722650580533</c:v>
                </c:pt>
                <c:pt idx="8">
                  <c:v>5.4531677056578394</c:v>
                </c:pt>
                <c:pt idx="9">
                  <c:v>5.5410329089094255</c:v>
                </c:pt>
                <c:pt idx="10">
                  <c:v>5.6044208027379856</c:v>
                </c:pt>
                <c:pt idx="11">
                  <c:v>5.6722541186612236</c:v>
                </c:pt>
                <c:pt idx="12">
                  <c:v>5.6930968399066035</c:v>
                </c:pt>
                <c:pt idx="13">
                  <c:v>5.6853109861596236</c:v>
                </c:pt>
                <c:pt idx="14">
                  <c:v>5.6739921526461918</c:v>
                </c:pt>
                <c:pt idx="15">
                  <c:v>5.662148650954907</c:v>
                </c:pt>
                <c:pt idx="16">
                  <c:v>5.6523765263706647</c:v>
                </c:pt>
                <c:pt idx="17">
                  <c:v>5.6384992312825535</c:v>
                </c:pt>
                <c:pt idx="18">
                  <c:v>5.6156958080666293</c:v>
                </c:pt>
                <c:pt idx="19">
                  <c:v>5.6206960804034996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E28-4B86-BFC9-33294E56EA91}"/>
            </c:ext>
          </c:extLst>
        </c:ser>
        <c:ser>
          <c:idx val="8"/>
          <c:order val="8"/>
          <c:tx>
            <c:strRef>
              <c:f>'3mm+cut-offs'!$K$33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'3mm+cut-offs'!$K$34:$K$53</c:f>
              <c:numCache>
                <c:formatCode>General</c:formatCode>
                <c:ptCount val="20"/>
                <c:pt idx="0">
                  <c:v>3.6043389424694454</c:v>
                </c:pt>
                <c:pt idx="1">
                  <c:v>4.2169145773742684</c:v>
                </c:pt>
                <c:pt idx="2">
                  <c:v>4.6723756762810185</c:v>
                </c:pt>
                <c:pt idx="3">
                  <c:v>4.9822149596379122</c:v>
                </c:pt>
                <c:pt idx="4">
                  <c:v>5.0724678554610252</c:v>
                </c:pt>
                <c:pt idx="5">
                  <c:v>5.2403543917239821</c:v>
                </c:pt>
                <c:pt idx="6">
                  <c:v>5.3487771029287758</c:v>
                </c:pt>
                <c:pt idx="7">
                  <c:v>5.424073835210554</c:v>
                </c:pt>
                <c:pt idx="8">
                  <c:v>5.4460216486005244</c:v>
                </c:pt>
                <c:pt idx="9">
                  <c:v>5.55090257308769</c:v>
                </c:pt>
                <c:pt idx="10">
                  <c:v>5.6361253475040458</c:v>
                </c:pt>
                <c:pt idx="11">
                  <c:v>5.727179555422528</c:v>
                </c:pt>
                <c:pt idx="12">
                  <c:v>5.7600969946510592</c:v>
                </c:pt>
                <c:pt idx="13">
                  <c:v>5.7481640150403788</c:v>
                </c:pt>
                <c:pt idx="14">
                  <c:v>5.7281564596205454</c:v>
                </c:pt>
                <c:pt idx="15">
                  <c:v>5.711670994286643</c:v>
                </c:pt>
                <c:pt idx="16">
                  <c:v>5.6981041794443161</c:v>
                </c:pt>
                <c:pt idx="17">
                  <c:v>5.6810978249838158</c:v>
                </c:pt>
                <c:pt idx="18">
                  <c:v>5.6550101085439506</c:v>
                </c:pt>
                <c:pt idx="19">
                  <c:v>5.6579136397038186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E28-4B86-BFC9-33294E56EA91}"/>
            </c:ext>
          </c:extLst>
        </c:ser>
        <c:ser>
          <c:idx val="9"/>
          <c:order val="9"/>
          <c:tx>
            <c:strRef>
              <c:f>'3mm+cut-offs'!$L$33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'3mm+cut-offs'!$A$34:$A$53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'3mm+cut-offs'!$L$34:$L$53</c:f>
              <c:numCache>
                <c:formatCode>General</c:formatCode>
                <c:ptCount val="20"/>
                <c:pt idx="0">
                  <c:v>4.3045265448499812</c:v>
                </c:pt>
                <c:pt idx="1">
                  <c:v>5.2556266228273429</c:v>
                </c:pt>
                <c:pt idx="2">
                  <c:v>5.9620582605544232</c:v>
                </c:pt>
                <c:pt idx="3">
                  <c:v>6.434996934510341</c:v>
                </c:pt>
                <c:pt idx="4">
                  <c:v>6.5809036422257767</c:v>
                </c:pt>
                <c:pt idx="5">
                  <c:v>6.8362390997030591</c:v>
                </c:pt>
                <c:pt idx="6">
                  <c:v>7.0042624080853706</c:v>
                </c:pt>
                <c:pt idx="7">
                  <c:v>7.1202948618469586</c:v>
                </c:pt>
                <c:pt idx="8">
                  <c:v>7.1634668564249084</c:v>
                </c:pt>
                <c:pt idx="9">
                  <c:v>7.3175640768314194</c:v>
                </c:pt>
                <c:pt idx="10">
                  <c:v>7.4500189295770749</c:v>
                </c:pt>
                <c:pt idx="11">
                  <c:v>7.5918593089665931</c:v>
                </c:pt>
                <c:pt idx="12">
                  <c:v>7.6479061614772386</c:v>
                </c:pt>
                <c:pt idx="13">
                  <c:v>7.6304163396933182</c:v>
                </c:pt>
                <c:pt idx="14">
                  <c:v>7.59666228956916</c:v>
                </c:pt>
                <c:pt idx="15">
                  <c:v>7.5704482772852755</c:v>
                </c:pt>
                <c:pt idx="16">
                  <c:v>7.5487984061804632</c:v>
                </c:pt>
                <c:pt idx="17">
                  <c:v>7.5232493859309981</c:v>
                </c:pt>
                <c:pt idx="18">
                  <c:v>7.4856523447488872</c:v>
                </c:pt>
                <c:pt idx="19">
                  <c:v>7.4873658472310911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3E28-4B86-BFC9-33294E56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81384"/>
        <c:axId val="282103824"/>
      </c:scatterChart>
      <c:valAx>
        <c:axId val="281181384"/>
        <c:scaling>
          <c:orientation val="minMax"/>
          <c:max val="1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3824"/>
        <c:crosses val="autoZero"/>
        <c:crossBetween val="midCat"/>
        <c:minorUnit val="0.5"/>
      </c:valAx>
      <c:valAx>
        <c:axId val="282103824"/>
        <c:scaling>
          <c:orientation val="minMax"/>
          <c:max val="8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8138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7510936132982"/>
          <c:y val="1.2727967476619155E-2"/>
          <c:w val="0.63925743657042866"/>
          <c:h val="0.15754045064176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 (G)</a:t>
            </a:r>
          </a:p>
        </c:rich>
      </c:tx>
      <c:layout>
        <c:manualLayout>
          <c:xMode val="edge"/>
          <c:yMode val="edge"/>
          <c:x val="9.3534558180227462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53718285214348"/>
          <c:y val="5.8501053308889377E-2"/>
          <c:w val="0.83601837270341206"/>
          <c:h val="0.85027829229908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'multi-cuts'!$C$5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'multi-cuts'!$C$6:$C$26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31.9947426906852</c:v>
                </c:pt>
                <c:pt idx="2">
                  <c:v>113.06774384182199</c:v>
                </c:pt>
                <c:pt idx="3">
                  <c:v>213.07374317319301</c:v>
                </c:pt>
                <c:pt idx="4">
                  <c:v>321.81560133435198</c:v>
                </c:pt>
                <c:pt idx="5">
                  <c:v>469.32498382966401</c:v>
                </c:pt>
                <c:pt idx="6">
                  <c:v>605.23618963637102</c:v>
                </c:pt>
                <c:pt idx="7">
                  <c:v>737.54329885734103</c:v>
                </c:pt>
                <c:pt idx="8">
                  <c:v>870.44799138842097</c:v>
                </c:pt>
                <c:pt idx="9">
                  <c:v>994.02270018086006</c:v>
                </c:pt>
                <c:pt idx="10">
                  <c:v>1089.4266186154</c:v>
                </c:pt>
                <c:pt idx="11">
                  <c:v>1133.2393399595201</c:v>
                </c:pt>
                <c:pt idx="12">
                  <c:v>1125.4846967307201</c:v>
                </c:pt>
                <c:pt idx="13">
                  <c:v>1112.2055048905399</c:v>
                </c:pt>
                <c:pt idx="14">
                  <c:v>1130.52288791512</c:v>
                </c:pt>
                <c:pt idx="15">
                  <c:v>1172.9393081593801</c:v>
                </c:pt>
                <c:pt idx="16">
                  <c:v>1219.9191877404</c:v>
                </c:pt>
                <c:pt idx="17">
                  <c:v>1276.3871493213501</c:v>
                </c:pt>
                <c:pt idx="18">
                  <c:v>1340.7131674289601</c:v>
                </c:pt>
                <c:pt idx="19">
                  <c:v>1416.5749256827301</c:v>
                </c:pt>
                <c:pt idx="20">
                  <c:v>1498.0126783186299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6DC-430E-A11F-9FC893C36292}"/>
            </c:ext>
          </c:extLst>
        </c:ser>
        <c:ser>
          <c:idx val="1"/>
          <c:order val="1"/>
          <c:tx>
            <c:strRef>
              <c:f>'multi-cuts'!$D$5</c:f>
              <c:strCache>
                <c:ptCount val="1"/>
                <c:pt idx="0">
                  <c:v>#2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'multi-cuts'!$D$6:$D$26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30.930734144973901</c:v>
                </c:pt>
                <c:pt idx="2">
                  <c:v>108.45892285806499</c:v>
                </c:pt>
                <c:pt idx="3">
                  <c:v>203.57076768197501</c:v>
                </c:pt>
                <c:pt idx="4">
                  <c:v>307.29138940551798</c:v>
                </c:pt>
                <c:pt idx="5">
                  <c:v>448.58060462174399</c:v>
                </c:pt>
                <c:pt idx="6">
                  <c:v>578.16276674041103</c:v>
                </c:pt>
                <c:pt idx="7">
                  <c:v>704.85642400499</c:v>
                </c:pt>
                <c:pt idx="8">
                  <c:v>832.17854112345003</c:v>
                </c:pt>
                <c:pt idx="9">
                  <c:v>950.54373421331695</c:v>
                </c:pt>
                <c:pt idx="10">
                  <c:v>1041.84812009401</c:v>
                </c:pt>
                <c:pt idx="11">
                  <c:v>1083.77985057978</c:v>
                </c:pt>
                <c:pt idx="12">
                  <c:v>1076.6967523406099</c:v>
                </c:pt>
                <c:pt idx="13">
                  <c:v>1064.7582470714301</c:v>
                </c:pt>
                <c:pt idx="14">
                  <c:v>1083.0652943734599</c:v>
                </c:pt>
                <c:pt idx="15">
                  <c:v>1123.6572718724699</c:v>
                </c:pt>
                <c:pt idx="16">
                  <c:v>1168.4576570276299</c:v>
                </c:pt>
                <c:pt idx="17">
                  <c:v>1222.3944085432299</c:v>
                </c:pt>
                <c:pt idx="18">
                  <c:v>1283.8641052262899</c:v>
                </c:pt>
                <c:pt idx="19">
                  <c:v>1356.40224548027</c:v>
                </c:pt>
                <c:pt idx="20">
                  <c:v>1434.29670884047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6DC-430E-A11F-9FC893C36292}"/>
            </c:ext>
          </c:extLst>
        </c:ser>
        <c:ser>
          <c:idx val="2"/>
          <c:order val="2"/>
          <c:tx>
            <c:strRef>
              <c:f>'multi-cuts'!$E$5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'multi-cuts'!$E$6:$E$26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12.2966883788405</c:v>
                </c:pt>
                <c:pt idx="2">
                  <c:v>53.984363815246198</c:v>
                </c:pt>
                <c:pt idx="3">
                  <c:v>120.489130921705</c:v>
                </c:pt>
                <c:pt idx="4">
                  <c:v>201.814842481158</c:v>
                </c:pt>
                <c:pt idx="5">
                  <c:v>305.89810719748101</c:v>
                </c:pt>
                <c:pt idx="6">
                  <c:v>417.88394566276099</c:v>
                </c:pt>
                <c:pt idx="7">
                  <c:v>529.93485325026097</c:v>
                </c:pt>
                <c:pt idx="8">
                  <c:v>642.18436705799297</c:v>
                </c:pt>
                <c:pt idx="9">
                  <c:v>750.04500847364397</c:v>
                </c:pt>
                <c:pt idx="10">
                  <c:v>843.62751774479204</c:v>
                </c:pt>
                <c:pt idx="11">
                  <c:v>908.21960139353496</c:v>
                </c:pt>
                <c:pt idx="12">
                  <c:v>935.89930371943603</c:v>
                </c:pt>
                <c:pt idx="13">
                  <c:v>943.29091221356896</c:v>
                </c:pt>
                <c:pt idx="14">
                  <c:v>953.35914162223605</c:v>
                </c:pt>
                <c:pt idx="15">
                  <c:v>976.19249075554706</c:v>
                </c:pt>
                <c:pt idx="16">
                  <c:v>1007.60790154405</c:v>
                </c:pt>
                <c:pt idx="17">
                  <c:v>1047.6076747095001</c:v>
                </c:pt>
                <c:pt idx="18">
                  <c:v>1094.9558799297199</c:v>
                </c:pt>
                <c:pt idx="19">
                  <c:v>1151.1047726227</c:v>
                </c:pt>
                <c:pt idx="20">
                  <c:v>1212.9386826033799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6DC-430E-A11F-9FC893C36292}"/>
            </c:ext>
          </c:extLst>
        </c:ser>
        <c:ser>
          <c:idx val="3"/>
          <c:order val="3"/>
          <c:tx>
            <c:strRef>
              <c:f>'multi-cuts'!$F$5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'multi-cuts'!$F$6:$F$26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21.143253749780602</c:v>
                </c:pt>
                <c:pt idx="2">
                  <c:v>84.075442483815607</c:v>
                </c:pt>
                <c:pt idx="3">
                  <c:v>175.23825888068799</c:v>
                </c:pt>
                <c:pt idx="4">
                  <c:v>283.12587230997502</c:v>
                </c:pt>
                <c:pt idx="5">
                  <c:v>424.40962927700798</c:v>
                </c:pt>
                <c:pt idx="6">
                  <c:v>568.69996433170604</c:v>
                </c:pt>
                <c:pt idx="7">
                  <c:v>712.757043712155</c:v>
                </c:pt>
                <c:pt idx="8">
                  <c:v>857.25282004444102</c:v>
                </c:pt>
                <c:pt idx="9">
                  <c:v>994.80590366120498</c:v>
                </c:pt>
                <c:pt idx="10">
                  <c:v>1110.43932817512</c:v>
                </c:pt>
                <c:pt idx="11">
                  <c:v>1183.53704695079</c:v>
                </c:pt>
                <c:pt idx="12">
                  <c:v>1207.2604466646101</c:v>
                </c:pt>
                <c:pt idx="13">
                  <c:v>1211.2117843650201</c:v>
                </c:pt>
                <c:pt idx="14">
                  <c:v>1227.34252738084</c:v>
                </c:pt>
                <c:pt idx="15">
                  <c:v>1261.4394922295801</c:v>
                </c:pt>
                <c:pt idx="16">
                  <c:v>1304.5573997409399</c:v>
                </c:pt>
                <c:pt idx="17">
                  <c:v>1358.5684281632</c:v>
                </c:pt>
                <c:pt idx="18">
                  <c:v>1421.7861360586701</c:v>
                </c:pt>
                <c:pt idx="19">
                  <c:v>1496.69626899629</c:v>
                </c:pt>
                <c:pt idx="20">
                  <c:v>1578.5893218016599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6DC-430E-A11F-9FC893C36292}"/>
            </c:ext>
          </c:extLst>
        </c:ser>
        <c:ser>
          <c:idx val="4"/>
          <c:order val="4"/>
          <c:tx>
            <c:strRef>
              <c:f>'multi-cuts'!$G$5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'multi-cuts'!$G$6:$G$26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6.2028929705406997</c:v>
                </c:pt>
                <c:pt idx="2">
                  <c:v>37.567074594756903</c:v>
                </c:pt>
                <c:pt idx="3">
                  <c:v>100.88151847452799</c:v>
                </c:pt>
                <c:pt idx="4">
                  <c:v>187.63762594493201</c:v>
                </c:pt>
                <c:pt idx="5">
                  <c:v>297.50718521601198</c:v>
                </c:pt>
                <c:pt idx="6">
                  <c:v>424.485076633738</c:v>
                </c:pt>
                <c:pt idx="7">
                  <c:v>556.74918421425502</c:v>
                </c:pt>
                <c:pt idx="8">
                  <c:v>689.57403689617399</c:v>
                </c:pt>
                <c:pt idx="9">
                  <c:v>819.32927197034996</c:v>
                </c:pt>
                <c:pt idx="10">
                  <c:v>937.74558702101899</c:v>
                </c:pt>
                <c:pt idx="11">
                  <c:v>1031.19910246778</c:v>
                </c:pt>
                <c:pt idx="12">
                  <c:v>1087.4113674887899</c:v>
                </c:pt>
                <c:pt idx="13">
                  <c:v>1112.7673828018501</c:v>
                </c:pt>
                <c:pt idx="14">
                  <c:v>1126.4985227966299</c:v>
                </c:pt>
                <c:pt idx="15">
                  <c:v>1145.62202812843</c:v>
                </c:pt>
                <c:pt idx="16">
                  <c:v>1176.4030543505501</c:v>
                </c:pt>
                <c:pt idx="17">
                  <c:v>1217.83784940799</c:v>
                </c:pt>
                <c:pt idx="18">
                  <c:v>1268.4412414656499</c:v>
                </c:pt>
                <c:pt idx="19">
                  <c:v>1328.97564811604</c:v>
                </c:pt>
                <c:pt idx="20">
                  <c:v>1396.92919571573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6DC-430E-A11F-9FC893C36292}"/>
            </c:ext>
          </c:extLst>
        </c:ser>
        <c:ser>
          <c:idx val="5"/>
          <c:order val="5"/>
          <c:tx>
            <c:strRef>
              <c:f>'multi-cuts'!$H$5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'multi-cuts'!$H$6:$H$26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5.7891485823489903</c:v>
                </c:pt>
                <c:pt idx="2">
                  <c:v>36.243863724991499</c:v>
                </c:pt>
                <c:pt idx="3">
                  <c:v>98.823967517414701</c:v>
                </c:pt>
                <c:pt idx="4">
                  <c:v>185.221503569915</c:v>
                </c:pt>
                <c:pt idx="5">
                  <c:v>294.57193290606</c:v>
                </c:pt>
                <c:pt idx="6">
                  <c:v>421.44331824938001</c:v>
                </c:pt>
                <c:pt idx="7">
                  <c:v>553.90844699973695</c:v>
                </c:pt>
                <c:pt idx="8">
                  <c:v>686.94062944888503</c:v>
                </c:pt>
                <c:pt idx="9">
                  <c:v>817.00648146569495</c:v>
                </c:pt>
                <c:pt idx="10">
                  <c:v>936.00646756910703</c:v>
                </c:pt>
                <c:pt idx="11">
                  <c:v>1030.5020956017499</c:v>
                </c:pt>
                <c:pt idx="12">
                  <c:v>1088.0463885244301</c:v>
                </c:pt>
                <c:pt idx="13">
                  <c:v>1114.3224533130899</c:v>
                </c:pt>
                <c:pt idx="14">
                  <c:v>1128.16267935617</c:v>
                </c:pt>
                <c:pt idx="15">
                  <c:v>1146.88032455761</c:v>
                </c:pt>
                <c:pt idx="16">
                  <c:v>1177.36613385686</c:v>
                </c:pt>
                <c:pt idx="17">
                  <c:v>1218.55472270887</c:v>
                </c:pt>
                <c:pt idx="18">
                  <c:v>1268.95106788005</c:v>
                </c:pt>
                <c:pt idx="19">
                  <c:v>1329.2682577923199</c:v>
                </c:pt>
                <c:pt idx="20">
                  <c:v>1397.0527933829101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6DC-430E-A11F-9FC893C36292}"/>
            </c:ext>
          </c:extLst>
        </c:ser>
        <c:ser>
          <c:idx val="6"/>
          <c:order val="6"/>
          <c:tx>
            <c:strRef>
              <c:f>'multi-cuts'!$I$5</c:f>
              <c:strCache>
                <c:ptCount val="1"/>
                <c:pt idx="0">
                  <c:v>#7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'multi-cuts'!$I$6:$I$26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4.3148644219775703</c:v>
                </c:pt>
                <c:pt idx="2">
                  <c:v>29.613900692207199</c:v>
                </c:pt>
                <c:pt idx="3">
                  <c:v>84.111029837133401</c:v>
                </c:pt>
                <c:pt idx="4">
                  <c:v>160.51329782311399</c:v>
                </c:pt>
                <c:pt idx="5">
                  <c:v>256.85770101724103</c:v>
                </c:pt>
                <c:pt idx="6">
                  <c:v>370.03836407287997</c:v>
                </c:pt>
                <c:pt idx="7">
                  <c:v>488.57572128914501</c:v>
                </c:pt>
                <c:pt idx="8">
                  <c:v>607.62155925164097</c:v>
                </c:pt>
                <c:pt idx="9">
                  <c:v>724.26938482709397</c:v>
                </c:pt>
                <c:pt idx="10">
                  <c:v>831.695655057203</c:v>
                </c:pt>
                <c:pt idx="11">
                  <c:v>918.27704435775297</c:v>
                </c:pt>
                <c:pt idx="12">
                  <c:v>972.37167708407696</c:v>
                </c:pt>
                <c:pt idx="13">
                  <c:v>997.43721463252598</c:v>
                </c:pt>
                <c:pt idx="14">
                  <c:v>1009.59600503257</c:v>
                </c:pt>
                <c:pt idx="15">
                  <c:v>1025.37630632177</c:v>
                </c:pt>
                <c:pt idx="16">
                  <c:v>1052.00533884583</c:v>
                </c:pt>
                <c:pt idx="17">
                  <c:v>1088.26706831876</c:v>
                </c:pt>
                <c:pt idx="18">
                  <c:v>1132.8228972905999</c:v>
                </c:pt>
                <c:pt idx="19">
                  <c:v>1186.1925763973099</c:v>
                </c:pt>
                <c:pt idx="20">
                  <c:v>1246.3207550406901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6DC-430E-A11F-9FC893C36292}"/>
            </c:ext>
          </c:extLst>
        </c:ser>
        <c:ser>
          <c:idx val="7"/>
          <c:order val="7"/>
          <c:tx>
            <c:strRef>
              <c:f>'multi-cuts'!$J$5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'multi-cuts'!$J$6:$J$26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12.645650189734001</c:v>
                </c:pt>
                <c:pt idx="2">
                  <c:v>55.976558543166597</c:v>
                </c:pt>
                <c:pt idx="3">
                  <c:v>124.72493147864</c:v>
                </c:pt>
                <c:pt idx="4">
                  <c:v>208.49570735201499</c:v>
                </c:pt>
                <c:pt idx="5">
                  <c:v>315.86656216910001</c:v>
                </c:pt>
                <c:pt idx="6">
                  <c:v>430.691773770015</c:v>
                </c:pt>
                <c:pt idx="7">
                  <c:v>545.63697993164305</c:v>
                </c:pt>
                <c:pt idx="8">
                  <c:v>660.74186651641901</c:v>
                </c:pt>
                <c:pt idx="9">
                  <c:v>771.203571036055</c:v>
                </c:pt>
                <c:pt idx="10">
                  <c:v>866.67203561294104</c:v>
                </c:pt>
                <c:pt idx="11">
                  <c:v>931.92889950565996</c:v>
                </c:pt>
                <c:pt idx="12">
                  <c:v>959.20791254197297</c:v>
                </c:pt>
                <c:pt idx="13">
                  <c:v>966.36510122956497</c:v>
                </c:pt>
                <c:pt idx="14">
                  <c:v>977.11161408594796</c:v>
                </c:pt>
                <c:pt idx="15">
                  <c:v>1000.91140292619</c:v>
                </c:pt>
                <c:pt idx="16">
                  <c:v>1033.3206202612701</c:v>
                </c:pt>
                <c:pt idx="17">
                  <c:v>1074.5404272339499</c:v>
                </c:pt>
                <c:pt idx="18">
                  <c:v>1123.2654490438499</c:v>
                </c:pt>
                <c:pt idx="19">
                  <c:v>1181.0473491421401</c:v>
                </c:pt>
                <c:pt idx="20">
                  <c:v>1244.6258522829501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6DC-430E-A11F-9FC893C36292}"/>
            </c:ext>
          </c:extLst>
        </c:ser>
        <c:ser>
          <c:idx val="8"/>
          <c:order val="8"/>
          <c:tx>
            <c:strRef>
              <c:f>'multi-cuts'!$K$5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'multi-cuts'!$K$6:$K$26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11.7458754437958</c:v>
                </c:pt>
                <c:pt idx="2">
                  <c:v>53.686227569482199</c:v>
                </c:pt>
                <c:pt idx="3">
                  <c:v>121.843719266907</c:v>
                </c:pt>
                <c:pt idx="4">
                  <c:v>205.578577634027</c:v>
                </c:pt>
                <c:pt idx="5">
                  <c:v>312.417076789661</c:v>
                </c:pt>
                <c:pt idx="6">
                  <c:v>427.89108711805</c:v>
                </c:pt>
                <c:pt idx="7">
                  <c:v>543.65131297582604</c:v>
                </c:pt>
                <c:pt idx="8">
                  <c:v>659.54049895486003</c:v>
                </c:pt>
                <c:pt idx="9">
                  <c:v>770.96759374296596</c:v>
                </c:pt>
                <c:pt idx="10">
                  <c:v>867.88464170212001</c:v>
                </c:pt>
                <c:pt idx="11">
                  <c:v>935.27740045258099</c:v>
                </c:pt>
                <c:pt idx="12">
                  <c:v>964.82284003070004</c:v>
                </c:pt>
                <c:pt idx="13">
                  <c:v>973.13341277911502</c:v>
                </c:pt>
                <c:pt idx="14">
                  <c:v>983.58935254052005</c:v>
                </c:pt>
                <c:pt idx="15">
                  <c:v>1006.74823418994</c:v>
                </c:pt>
                <c:pt idx="16">
                  <c:v>1038.87696635568</c:v>
                </c:pt>
                <c:pt idx="17">
                  <c:v>1079.9112218196799</c:v>
                </c:pt>
                <c:pt idx="18">
                  <c:v>1128.5435424695299</c:v>
                </c:pt>
                <c:pt idx="19">
                  <c:v>1186.2350756312401</c:v>
                </c:pt>
                <c:pt idx="20">
                  <c:v>1249.8213028924799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6DC-430E-A11F-9FC893C36292}"/>
            </c:ext>
          </c:extLst>
        </c:ser>
        <c:ser>
          <c:idx val="9"/>
          <c:order val="9"/>
          <c:tx>
            <c:strRef>
              <c:f>'multi-cuts'!$L$5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'multi-cuts'!$B$6:$B$26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'multi-cuts'!$L$6:$L$26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19.1784289424936</c:v>
                </c:pt>
                <c:pt idx="2">
                  <c:v>78.7326630395564</c:v>
                </c:pt>
                <c:pt idx="3">
                  <c:v>168.13197390988699</c:v>
                </c:pt>
                <c:pt idx="4">
                  <c:v>275.58697688185703</c:v>
                </c:pt>
                <c:pt idx="5">
                  <c:v>415.26859079094203</c:v>
                </c:pt>
                <c:pt idx="6">
                  <c:v>560.66249183514401</c:v>
                </c:pt>
                <c:pt idx="7">
                  <c:v>706.30639443143798</c:v>
                </c:pt>
                <c:pt idx="8">
                  <c:v>852.32118960661705</c:v>
                </c:pt>
                <c:pt idx="9">
                  <c:v>991.84513855001796</c:v>
                </c:pt>
                <c:pt idx="10">
                  <c:v>1110.6645064372201</c:v>
                </c:pt>
                <c:pt idx="11">
                  <c:v>1188.7296568527499</c:v>
                </c:pt>
                <c:pt idx="12">
                  <c:v>1217.9105019629101</c:v>
                </c:pt>
                <c:pt idx="13">
                  <c:v>1224.6952810812099</c:v>
                </c:pt>
                <c:pt idx="14">
                  <c:v>1240.0938698597599</c:v>
                </c:pt>
                <c:pt idx="15">
                  <c:v>1272.5187009270201</c:v>
                </c:pt>
                <c:pt idx="16">
                  <c:v>1314.8320595811399</c:v>
                </c:pt>
                <c:pt idx="17">
                  <c:v>1368.25518766035</c:v>
                </c:pt>
                <c:pt idx="18">
                  <c:v>1431.0902428172701</c:v>
                </c:pt>
                <c:pt idx="19">
                  <c:v>1505.59640358143</c:v>
                </c:pt>
                <c:pt idx="20">
                  <c:v>1587.3075716613901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6DC-430E-A11F-9FC893C36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04608"/>
        <c:axId val="282105000"/>
      </c:scatterChart>
      <c:valAx>
        <c:axId val="28210460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5000"/>
        <c:crosses val="autoZero"/>
        <c:crossBetween val="midCat"/>
        <c:minorUnit val="0.5"/>
      </c:valAx>
      <c:valAx>
        <c:axId val="282105000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4608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"/>
          <c:y val="0.13747585005550664"/>
          <c:w val="0.16944444444444445"/>
          <c:h val="0.41355998474902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3.0257837755735945E-2"/>
          <c:y val="2.75197708968238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6432049185655E-2"/>
          <c:y val="5.6181720631420552E-2"/>
          <c:w val="0.88851046822674196"/>
          <c:h val="0.855011111920091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'multi-cuts'!$C$31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'multi-cuts'!$C$32:$C$51</c:f>
              <c:numCache>
                <c:formatCode>General</c:formatCode>
                <c:ptCount val="20"/>
                <c:pt idx="0">
                  <c:v>10.664914230228437</c:v>
                </c:pt>
                <c:pt idx="1">
                  <c:v>9.4223119868185776</c:v>
                </c:pt>
                <c:pt idx="2">
                  <c:v>8.5229497269277541</c:v>
                </c:pt>
                <c:pt idx="3">
                  <c:v>8.0453900333588191</c:v>
                </c:pt>
                <c:pt idx="4">
                  <c:v>7.8220830638277468</c:v>
                </c:pt>
                <c:pt idx="5">
                  <c:v>7.565452370454647</c:v>
                </c:pt>
                <c:pt idx="6">
                  <c:v>7.375432988573432</c:v>
                </c:pt>
                <c:pt idx="7">
                  <c:v>7.2537332615702352</c:v>
                </c:pt>
                <c:pt idx="8">
                  <c:v>7.100162144149051</c:v>
                </c:pt>
                <c:pt idx="9">
                  <c:v>7.0285588297767738</c:v>
                </c:pt>
                <c:pt idx="10">
                  <c:v>6.8681172118759202</c:v>
                </c:pt>
                <c:pt idx="11">
                  <c:v>6.6993136710162311</c:v>
                </c:pt>
                <c:pt idx="12">
                  <c:v>6.5888951711525277</c:v>
                </c:pt>
                <c:pt idx="13">
                  <c:v>6.6112449585679913</c:v>
                </c:pt>
                <c:pt idx="14">
                  <c:v>6.683414861307047</c:v>
                </c:pt>
                <c:pt idx="15">
                  <c:v>6.72131783879012</c:v>
                </c:pt>
                <c:pt idx="16">
                  <c:v>6.7533711604304596</c:v>
                </c:pt>
                <c:pt idx="17">
                  <c:v>6.7712786233786204</c:v>
                </c:pt>
                <c:pt idx="18">
                  <c:v>6.7778704578121376</c:v>
                </c:pt>
                <c:pt idx="19">
                  <c:v>6.8091485378119545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C42-43A8-8B45-84DEC3C95D72}"/>
            </c:ext>
          </c:extLst>
        </c:ser>
        <c:ser>
          <c:idx val="1"/>
          <c:order val="1"/>
          <c:tx>
            <c:strRef>
              <c:f>'multi-cuts'!$D$31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'multi-cuts'!$D$32:$D$51</c:f>
              <c:numCache>
                <c:formatCode>General</c:formatCode>
                <c:ptCount val="20"/>
                <c:pt idx="0">
                  <c:v>10.310244714991335</c:v>
                </c:pt>
                <c:pt idx="1">
                  <c:v>9.0382435715054914</c:v>
                </c:pt>
                <c:pt idx="2">
                  <c:v>8.1428307072790336</c:v>
                </c:pt>
                <c:pt idx="3">
                  <c:v>7.6822847351379684</c:v>
                </c:pt>
                <c:pt idx="4">
                  <c:v>7.4763434103624125</c:v>
                </c:pt>
                <c:pt idx="5">
                  <c:v>7.2270345842551471</c:v>
                </c:pt>
                <c:pt idx="6">
                  <c:v>7.0485642400499211</c:v>
                </c:pt>
                <c:pt idx="7">
                  <c:v>6.9348211760288079</c:v>
                </c:pt>
                <c:pt idx="8">
                  <c:v>6.7895981015237403</c:v>
                </c:pt>
                <c:pt idx="9">
                  <c:v>6.7216007748000646</c:v>
                </c:pt>
                <c:pt idx="10">
                  <c:v>6.5683627307865855</c:v>
                </c:pt>
                <c:pt idx="11">
                  <c:v>6.4089092401227159</c:v>
                </c:pt>
                <c:pt idx="12">
                  <c:v>6.3078095205653817</c:v>
                </c:pt>
                <c:pt idx="13">
                  <c:v>6.3337151717746565</c:v>
                </c:pt>
                <c:pt idx="14">
                  <c:v>6.4026055377349076</c:v>
                </c:pt>
                <c:pt idx="15">
                  <c:v>6.4377832343120458</c:v>
                </c:pt>
                <c:pt idx="16">
                  <c:v>6.4676952832975472</c:v>
                </c:pt>
                <c:pt idx="17">
                  <c:v>6.4841621476075577</c:v>
                </c:pt>
                <c:pt idx="18">
                  <c:v>6.4899628970348155</c:v>
                </c:pt>
                <c:pt idx="19">
                  <c:v>6.519530494729409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C42-43A8-8B45-84DEC3C95D72}"/>
            </c:ext>
          </c:extLst>
        </c:ser>
        <c:ser>
          <c:idx val="2"/>
          <c:order val="2"/>
          <c:tx>
            <c:strRef>
              <c:f>'multi-cuts'!$E$31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'multi-cuts'!$E$32:$E$51</c:f>
              <c:numCache>
                <c:formatCode>General</c:formatCode>
                <c:ptCount val="20"/>
                <c:pt idx="0">
                  <c:v>4.0988961262801809</c:v>
                </c:pt>
                <c:pt idx="1">
                  <c:v>4.4986969846038871</c:v>
                </c:pt>
                <c:pt idx="2">
                  <c:v>4.8195652368682191</c:v>
                </c:pt>
                <c:pt idx="3">
                  <c:v>5.0453710620289627</c:v>
                </c:pt>
                <c:pt idx="4">
                  <c:v>5.0983017866246918</c:v>
                </c:pt>
                <c:pt idx="5">
                  <c:v>5.2235493207845192</c:v>
                </c:pt>
                <c:pt idx="6">
                  <c:v>5.2993485325026253</c:v>
                </c:pt>
                <c:pt idx="7">
                  <c:v>5.3515363921499857</c:v>
                </c:pt>
                <c:pt idx="8">
                  <c:v>5.3574643462403522</c:v>
                </c:pt>
                <c:pt idx="9">
                  <c:v>5.4427581789986581</c:v>
                </c:pt>
                <c:pt idx="10">
                  <c:v>5.5043612205669117</c:v>
                </c:pt>
                <c:pt idx="11">
                  <c:v>5.5708291888061998</c:v>
                </c:pt>
                <c:pt idx="12">
                  <c:v>5.5882163045827884</c:v>
                </c:pt>
                <c:pt idx="13">
                  <c:v>5.5751996586096002</c:v>
                </c:pt>
                <c:pt idx="14">
                  <c:v>5.5623503746755132</c:v>
                </c:pt>
                <c:pt idx="15">
                  <c:v>5.5515586861931432</c:v>
                </c:pt>
                <c:pt idx="16">
                  <c:v>5.5428977497857437</c:v>
                </c:pt>
                <c:pt idx="17">
                  <c:v>5.5300802016652799</c:v>
                </c:pt>
                <c:pt idx="18">
                  <c:v>5.5076783379076817</c:v>
                </c:pt>
                <c:pt idx="19">
                  <c:v>5.5133576481971813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C42-43A8-8B45-84DEC3C95D72}"/>
            </c:ext>
          </c:extLst>
        </c:ser>
        <c:ser>
          <c:idx val="3"/>
          <c:order val="3"/>
          <c:tx>
            <c:strRef>
              <c:f>'multi-cuts'!$F$31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'multi-cuts'!$F$32:$F$51</c:f>
              <c:numCache>
                <c:formatCode>General</c:formatCode>
                <c:ptCount val="20"/>
                <c:pt idx="0">
                  <c:v>7.0477512499268915</c:v>
                </c:pt>
                <c:pt idx="1">
                  <c:v>7.0062868736513586</c:v>
                </c:pt>
                <c:pt idx="2">
                  <c:v>7.0095303552275476</c:v>
                </c:pt>
                <c:pt idx="3">
                  <c:v>7.078146807749393</c:v>
                </c:pt>
                <c:pt idx="4">
                  <c:v>7.0734938212834777</c:v>
                </c:pt>
                <c:pt idx="5">
                  <c:v>7.1087495541463346</c:v>
                </c:pt>
                <c:pt idx="6">
                  <c:v>7.1275704371215713</c:v>
                </c:pt>
                <c:pt idx="7">
                  <c:v>7.1437735003704015</c:v>
                </c:pt>
                <c:pt idx="8">
                  <c:v>7.1057564547229433</c:v>
                </c:pt>
                <c:pt idx="9">
                  <c:v>7.1641246979039996</c:v>
                </c:pt>
                <c:pt idx="10">
                  <c:v>7.1729517997018011</c:v>
                </c:pt>
                <c:pt idx="11">
                  <c:v>7.1860740872893878</c:v>
                </c:pt>
                <c:pt idx="12">
                  <c:v>7.1754252628259918</c:v>
                </c:pt>
                <c:pt idx="13">
                  <c:v>7.1774416805897499</c:v>
                </c:pt>
                <c:pt idx="14">
                  <c:v>7.1876894144136028</c:v>
                </c:pt>
                <c:pt idx="15">
                  <c:v>7.1876440757076976</c:v>
                </c:pt>
                <c:pt idx="16">
                  <c:v>7.1881927416042704</c:v>
                </c:pt>
                <c:pt idx="17">
                  <c:v>7.1807380609024101</c:v>
                </c:pt>
                <c:pt idx="18">
                  <c:v>7.1612261674463973</c:v>
                </c:pt>
                <c:pt idx="19">
                  <c:v>7.1754060081893636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C42-43A8-8B45-84DEC3C95D72}"/>
            </c:ext>
          </c:extLst>
        </c:ser>
        <c:ser>
          <c:idx val="4"/>
          <c:order val="4"/>
          <c:tx>
            <c:strRef>
              <c:f>'multi-cuts'!$G$31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'multi-cuts'!$G$32:$G$51</c:f>
              <c:numCache>
                <c:formatCode>General</c:formatCode>
                <c:ptCount val="20"/>
                <c:pt idx="0">
                  <c:v>2.0676309901802403</c:v>
                </c:pt>
                <c:pt idx="1">
                  <c:v>3.1305895495631013</c:v>
                </c:pt>
                <c:pt idx="2">
                  <c:v>4.0352607389811359</c:v>
                </c:pt>
                <c:pt idx="3">
                  <c:v>4.6909406486233118</c:v>
                </c:pt>
                <c:pt idx="4">
                  <c:v>4.9584530869335408</c:v>
                </c:pt>
                <c:pt idx="5">
                  <c:v>5.3060634579217316</c:v>
                </c:pt>
                <c:pt idx="6">
                  <c:v>5.5674918421425668</c:v>
                </c:pt>
                <c:pt idx="7">
                  <c:v>5.7464503074681641</c:v>
                </c:pt>
                <c:pt idx="8">
                  <c:v>5.8523519426453987</c:v>
                </c:pt>
                <c:pt idx="9">
                  <c:v>6.0499715291678644</c:v>
                </c:pt>
                <c:pt idx="10">
                  <c:v>6.2496915301077953</c:v>
                </c:pt>
                <c:pt idx="11">
                  <c:v>6.4726867112428357</c:v>
                </c:pt>
                <c:pt idx="12">
                  <c:v>6.5922238317645538</c:v>
                </c:pt>
                <c:pt idx="13">
                  <c:v>6.5877106596294528</c:v>
                </c:pt>
                <c:pt idx="14">
                  <c:v>6.527760844036675</c:v>
                </c:pt>
                <c:pt idx="15">
                  <c:v>6.48155952810224</c:v>
                </c:pt>
                <c:pt idx="16">
                  <c:v>6.4435865048042142</c:v>
                </c:pt>
                <c:pt idx="17">
                  <c:v>6.4062688962911931</c:v>
                </c:pt>
                <c:pt idx="18">
                  <c:v>6.3587351584499823</c:v>
                </c:pt>
                <c:pt idx="19">
                  <c:v>6.3496781623442269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C42-43A8-8B45-84DEC3C95D72}"/>
            </c:ext>
          </c:extLst>
        </c:ser>
        <c:ser>
          <c:idx val="5"/>
          <c:order val="5"/>
          <c:tx>
            <c:strRef>
              <c:f>'multi-cuts'!$H$31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'multi-cuts'!$H$32:$H$51</c:f>
              <c:numCache>
                <c:formatCode>General</c:formatCode>
                <c:ptCount val="20"/>
                <c:pt idx="0">
                  <c:v>1.9297161941163368</c:v>
                </c:pt>
                <c:pt idx="1">
                  <c:v>3.0203219770826499</c:v>
                </c:pt>
                <c:pt idx="2">
                  <c:v>3.9529587006966036</c:v>
                </c:pt>
                <c:pt idx="3">
                  <c:v>4.6305375892478864</c:v>
                </c:pt>
                <c:pt idx="4">
                  <c:v>4.9095322151010077</c:v>
                </c:pt>
                <c:pt idx="5">
                  <c:v>5.2680414781172571</c:v>
                </c:pt>
                <c:pt idx="6">
                  <c:v>5.5390844699973858</c:v>
                </c:pt>
                <c:pt idx="7">
                  <c:v>5.724505245407423</c:v>
                </c:pt>
                <c:pt idx="8">
                  <c:v>5.8357605818978628</c:v>
                </c:pt>
                <c:pt idx="9">
                  <c:v>6.0387514036716583</c:v>
                </c:pt>
                <c:pt idx="10">
                  <c:v>6.2454672460712493</c:v>
                </c:pt>
                <c:pt idx="11">
                  <c:v>6.4764665983597416</c:v>
                </c:pt>
                <c:pt idx="12">
                  <c:v>6.6014363347932266</c:v>
                </c:pt>
                <c:pt idx="13">
                  <c:v>6.5974425693343655</c:v>
                </c:pt>
                <c:pt idx="14">
                  <c:v>6.534930624259923</c:v>
                </c:pt>
                <c:pt idx="15">
                  <c:v>6.4868657512775005</c:v>
                </c:pt>
                <c:pt idx="16">
                  <c:v>6.4473794852321502</c:v>
                </c:pt>
                <c:pt idx="17">
                  <c:v>6.4088437771720015</c:v>
                </c:pt>
                <c:pt idx="18">
                  <c:v>6.360135204747972</c:v>
                </c:pt>
                <c:pt idx="19">
                  <c:v>6.3502399699223187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C42-43A8-8B45-84DEC3C95D72}"/>
            </c:ext>
          </c:extLst>
        </c:ser>
        <c:ser>
          <c:idx val="6"/>
          <c:order val="6"/>
          <c:tx>
            <c:strRef>
              <c:f>'multi-cuts'!$I$31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'multi-cuts'!$I$32:$I$51</c:f>
              <c:numCache>
                <c:formatCode>General</c:formatCode>
                <c:ptCount val="20"/>
                <c:pt idx="0">
                  <c:v>1.438288140659195</c:v>
                </c:pt>
                <c:pt idx="1">
                  <c:v>2.4678250576839535</c:v>
                </c:pt>
                <c:pt idx="2">
                  <c:v>3.3644411934853493</c:v>
                </c:pt>
                <c:pt idx="3">
                  <c:v>4.0128324455778595</c:v>
                </c:pt>
                <c:pt idx="4">
                  <c:v>4.2809616836206912</c:v>
                </c:pt>
                <c:pt idx="5">
                  <c:v>4.6254795509110052</c:v>
                </c:pt>
                <c:pt idx="6">
                  <c:v>4.8857572128914644</c:v>
                </c:pt>
                <c:pt idx="7">
                  <c:v>5.0635129937637169</c:v>
                </c:pt>
                <c:pt idx="8">
                  <c:v>5.1733527487649935</c:v>
                </c:pt>
                <c:pt idx="9">
                  <c:v>5.36577841972389</c:v>
                </c:pt>
                <c:pt idx="10">
                  <c:v>5.5653154203500517</c:v>
                </c:pt>
                <c:pt idx="11">
                  <c:v>5.7879266493100161</c:v>
                </c:pt>
                <c:pt idx="12">
                  <c:v>5.9089882383443832</c:v>
                </c:pt>
                <c:pt idx="13">
                  <c:v>5.9040702048688649</c:v>
                </c:pt>
                <c:pt idx="14">
                  <c:v>5.8426000360215147</c:v>
                </c:pt>
                <c:pt idx="15">
                  <c:v>5.7961726658172772</c:v>
                </c:pt>
                <c:pt idx="16">
                  <c:v>5.7580268165014061</c:v>
                </c:pt>
                <c:pt idx="17">
                  <c:v>5.7213277640939681</c:v>
                </c:pt>
                <c:pt idx="18">
                  <c:v>5.6755625664943326</c:v>
                </c:pt>
                <c:pt idx="19">
                  <c:v>5.6650943410940462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C42-43A8-8B45-84DEC3C95D72}"/>
            </c:ext>
          </c:extLst>
        </c:ser>
        <c:ser>
          <c:idx val="7"/>
          <c:order val="7"/>
          <c:tx>
            <c:strRef>
              <c:f>'multi-cuts'!$J$31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'multi-cuts'!$J$32:$J$51</c:f>
              <c:numCache>
                <c:formatCode>General</c:formatCode>
                <c:ptCount val="20"/>
                <c:pt idx="0">
                  <c:v>4.2152167299113481</c:v>
                </c:pt>
                <c:pt idx="1">
                  <c:v>4.6647132119305885</c:v>
                </c:pt>
                <c:pt idx="2">
                  <c:v>4.98899725914562</c:v>
                </c:pt>
                <c:pt idx="3">
                  <c:v>5.2123926838003873</c:v>
                </c:pt>
                <c:pt idx="4">
                  <c:v>5.264442702818342</c:v>
                </c:pt>
                <c:pt idx="5">
                  <c:v>5.3836471721251939</c:v>
                </c:pt>
                <c:pt idx="6">
                  <c:v>5.4563697993164464</c:v>
                </c:pt>
                <c:pt idx="7">
                  <c:v>5.5061822209702038</c:v>
                </c:pt>
                <c:pt idx="8">
                  <c:v>5.5085969359718607</c:v>
                </c:pt>
                <c:pt idx="9">
                  <c:v>5.5914324878254265</c:v>
                </c:pt>
                <c:pt idx="10">
                  <c:v>5.6480539363979734</c:v>
                </c:pt>
                <c:pt idx="11">
                  <c:v>5.7095709079879677</c:v>
                </c:pt>
                <c:pt idx="12">
                  <c:v>5.7249117371420066</c:v>
                </c:pt>
                <c:pt idx="13">
                  <c:v>5.714103006350606</c:v>
                </c:pt>
                <c:pt idx="14">
                  <c:v>5.7031988770723405</c:v>
                </c:pt>
                <c:pt idx="15">
                  <c:v>5.6932265579133645</c:v>
                </c:pt>
                <c:pt idx="16">
                  <c:v>5.6853990858939447</c:v>
                </c:pt>
                <c:pt idx="17">
                  <c:v>5.6730578234538163</c:v>
                </c:pt>
                <c:pt idx="18">
                  <c:v>5.6509442542686399</c:v>
                </c:pt>
                <c:pt idx="19">
                  <c:v>5.6573902376497731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C42-43A8-8B45-84DEC3C95D72}"/>
            </c:ext>
          </c:extLst>
        </c:ser>
        <c:ser>
          <c:idx val="8"/>
          <c:order val="8"/>
          <c:tx>
            <c:strRef>
              <c:f>'multi-cuts'!$K$31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'multi-cuts'!$K$32:$K$51</c:f>
              <c:numCache>
                <c:formatCode>General</c:formatCode>
                <c:ptCount val="20"/>
                <c:pt idx="0">
                  <c:v>3.9152918145986133</c:v>
                </c:pt>
                <c:pt idx="1">
                  <c:v>4.4738522974568866</c:v>
                </c:pt>
                <c:pt idx="2">
                  <c:v>4.8737487706762996</c:v>
                </c:pt>
                <c:pt idx="3">
                  <c:v>5.1394644408506878</c:v>
                </c:pt>
                <c:pt idx="4">
                  <c:v>5.2069512798276918</c:v>
                </c:pt>
                <c:pt idx="5">
                  <c:v>5.3486385889756312</c:v>
                </c:pt>
                <c:pt idx="6">
                  <c:v>5.4365131297582767</c:v>
                </c:pt>
                <c:pt idx="7">
                  <c:v>5.4961708246238787</c:v>
                </c:pt>
                <c:pt idx="8">
                  <c:v>5.506911383878367</c:v>
                </c:pt>
                <c:pt idx="9">
                  <c:v>5.5992557529169034</c:v>
                </c:pt>
                <c:pt idx="10">
                  <c:v>5.6683478815308277</c:v>
                </c:pt>
                <c:pt idx="11">
                  <c:v>5.7429930954208679</c:v>
                </c:pt>
                <c:pt idx="12">
                  <c:v>5.7650083695445549</c:v>
                </c:pt>
                <c:pt idx="13">
                  <c:v>5.7519845177808522</c:v>
                </c:pt>
                <c:pt idx="14">
                  <c:v>5.7364571748714859</c:v>
                </c:pt>
                <c:pt idx="15">
                  <c:v>5.7238400350175525</c:v>
                </c:pt>
                <c:pt idx="16">
                  <c:v>5.7138159884639448</c:v>
                </c:pt>
                <c:pt idx="17">
                  <c:v>5.6997148609572506</c:v>
                </c:pt>
                <c:pt idx="18">
                  <c:v>5.6757659121112232</c:v>
                </c:pt>
                <c:pt idx="19">
                  <c:v>5.6810059222385449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CC42-43A8-8B45-84DEC3C95D72}"/>
            </c:ext>
          </c:extLst>
        </c:ser>
        <c:ser>
          <c:idx val="9"/>
          <c:order val="9"/>
          <c:tx>
            <c:strRef>
              <c:f>'multi-cuts'!$L$31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'multi-cuts'!$L$32:$L$51</c:f>
              <c:numCache>
                <c:formatCode>General</c:formatCode>
                <c:ptCount val="20"/>
                <c:pt idx="0">
                  <c:v>6.3928096474978888</c:v>
                </c:pt>
                <c:pt idx="1">
                  <c:v>6.5610552532964208</c:v>
                </c:pt>
                <c:pt idx="2">
                  <c:v>6.7252789563955062</c:v>
                </c:pt>
                <c:pt idx="3">
                  <c:v>6.8896744220464425</c:v>
                </c:pt>
                <c:pt idx="4">
                  <c:v>6.9211431798490457</c:v>
                </c:pt>
                <c:pt idx="5">
                  <c:v>7.008281147939309</c:v>
                </c:pt>
                <c:pt idx="6">
                  <c:v>7.0630639443144005</c:v>
                </c:pt>
                <c:pt idx="7">
                  <c:v>7.102676580055201</c:v>
                </c:pt>
                <c:pt idx="8">
                  <c:v>7.0846081325001791</c:v>
                </c:pt>
                <c:pt idx="9">
                  <c:v>7.1655774608852907</c:v>
                </c:pt>
                <c:pt idx="10">
                  <c:v>7.2044221627439828</c:v>
                </c:pt>
                <c:pt idx="11">
                  <c:v>7.2494672735887935</c:v>
                </c:pt>
                <c:pt idx="12">
                  <c:v>7.2553037978745101</c:v>
                </c:pt>
                <c:pt idx="13">
                  <c:v>7.2520109348524393</c:v>
                </c:pt>
                <c:pt idx="14">
                  <c:v>7.2508188087010099</c:v>
                </c:pt>
                <c:pt idx="15">
                  <c:v>7.244253771796954</c:v>
                </c:pt>
                <c:pt idx="16">
                  <c:v>7.2394454373563875</c:v>
                </c:pt>
                <c:pt idx="17">
                  <c:v>7.2277284990771582</c:v>
                </c:pt>
                <c:pt idx="18">
                  <c:v>7.2038105434518522</c:v>
                </c:pt>
                <c:pt idx="19">
                  <c:v>7.2150344166426823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C42-43A8-8B45-84DEC3C9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05784"/>
        <c:axId val="282106176"/>
      </c:scatterChart>
      <c:valAx>
        <c:axId val="28210578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6176"/>
        <c:crosses val="autoZero"/>
        <c:crossBetween val="midCat"/>
        <c:minorUnit val="0.5"/>
      </c:valAx>
      <c:valAx>
        <c:axId val="2821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5784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293897402609619"/>
          <c:y val="0.55177140648131773"/>
          <c:w val="0.25244922341696535"/>
          <c:h val="0.25008624306155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3.0257837755735945E-2"/>
          <c:y val="2.75197708968238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6432049185655E-2"/>
          <c:y val="5.6181720631420552E-2"/>
          <c:w val="0.88851046822674196"/>
          <c:h val="0.855011111920091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'multi-cuts'!$C$31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'multi-cuts'!$C$32:$C$51</c:f>
              <c:numCache>
                <c:formatCode>General</c:formatCode>
                <c:ptCount val="20"/>
                <c:pt idx="0">
                  <c:v>10.664914230228437</c:v>
                </c:pt>
                <c:pt idx="1">
                  <c:v>9.4223119868185776</c:v>
                </c:pt>
                <c:pt idx="2">
                  <c:v>8.5229497269277541</c:v>
                </c:pt>
                <c:pt idx="3">
                  <c:v>8.0453900333588191</c:v>
                </c:pt>
                <c:pt idx="4">
                  <c:v>7.8220830638277468</c:v>
                </c:pt>
                <c:pt idx="5">
                  <c:v>7.565452370454647</c:v>
                </c:pt>
                <c:pt idx="6">
                  <c:v>7.375432988573432</c:v>
                </c:pt>
                <c:pt idx="7">
                  <c:v>7.2537332615702352</c:v>
                </c:pt>
                <c:pt idx="8">
                  <c:v>7.100162144149051</c:v>
                </c:pt>
                <c:pt idx="9">
                  <c:v>7.0285588297767738</c:v>
                </c:pt>
                <c:pt idx="10">
                  <c:v>6.8681172118759202</c:v>
                </c:pt>
                <c:pt idx="11">
                  <c:v>6.6993136710162311</c:v>
                </c:pt>
                <c:pt idx="12">
                  <c:v>6.5888951711525277</c:v>
                </c:pt>
                <c:pt idx="13">
                  <c:v>6.6112449585679913</c:v>
                </c:pt>
                <c:pt idx="14">
                  <c:v>6.683414861307047</c:v>
                </c:pt>
                <c:pt idx="15">
                  <c:v>6.72131783879012</c:v>
                </c:pt>
                <c:pt idx="16">
                  <c:v>6.7533711604304596</c:v>
                </c:pt>
                <c:pt idx="17">
                  <c:v>6.7712786233786204</c:v>
                </c:pt>
                <c:pt idx="18">
                  <c:v>6.7778704578121376</c:v>
                </c:pt>
                <c:pt idx="19">
                  <c:v>6.8091485378119545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4E-49CB-8EEC-B45A7ECDE84E}"/>
            </c:ext>
          </c:extLst>
        </c:ser>
        <c:ser>
          <c:idx val="1"/>
          <c:order val="1"/>
          <c:tx>
            <c:strRef>
              <c:f>'multi-cuts'!$D$31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'multi-cuts'!$D$32:$D$51</c:f>
              <c:numCache>
                <c:formatCode>General</c:formatCode>
                <c:ptCount val="20"/>
                <c:pt idx="0">
                  <c:v>10.310244714991335</c:v>
                </c:pt>
                <c:pt idx="1">
                  <c:v>9.0382435715054914</c:v>
                </c:pt>
                <c:pt idx="2">
                  <c:v>8.1428307072790336</c:v>
                </c:pt>
                <c:pt idx="3">
                  <c:v>7.6822847351379684</c:v>
                </c:pt>
                <c:pt idx="4">
                  <c:v>7.4763434103624125</c:v>
                </c:pt>
                <c:pt idx="5">
                  <c:v>7.2270345842551471</c:v>
                </c:pt>
                <c:pt idx="6">
                  <c:v>7.0485642400499211</c:v>
                </c:pt>
                <c:pt idx="7">
                  <c:v>6.9348211760288079</c:v>
                </c:pt>
                <c:pt idx="8">
                  <c:v>6.7895981015237403</c:v>
                </c:pt>
                <c:pt idx="9">
                  <c:v>6.7216007748000646</c:v>
                </c:pt>
                <c:pt idx="10">
                  <c:v>6.5683627307865855</c:v>
                </c:pt>
                <c:pt idx="11">
                  <c:v>6.4089092401227159</c:v>
                </c:pt>
                <c:pt idx="12">
                  <c:v>6.3078095205653817</c:v>
                </c:pt>
                <c:pt idx="13">
                  <c:v>6.3337151717746565</c:v>
                </c:pt>
                <c:pt idx="14">
                  <c:v>6.4026055377349076</c:v>
                </c:pt>
                <c:pt idx="15">
                  <c:v>6.4377832343120458</c:v>
                </c:pt>
                <c:pt idx="16">
                  <c:v>6.4676952832975472</c:v>
                </c:pt>
                <c:pt idx="17">
                  <c:v>6.4841621476075577</c:v>
                </c:pt>
                <c:pt idx="18">
                  <c:v>6.4899628970348155</c:v>
                </c:pt>
                <c:pt idx="19">
                  <c:v>6.519530494729409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4E-49CB-8EEC-B45A7ECDE84E}"/>
            </c:ext>
          </c:extLst>
        </c:ser>
        <c:ser>
          <c:idx val="2"/>
          <c:order val="2"/>
          <c:tx>
            <c:strRef>
              <c:f>'multi-cuts'!$E$31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'multi-cuts'!$E$32:$E$51</c:f>
              <c:numCache>
                <c:formatCode>General</c:formatCode>
                <c:ptCount val="20"/>
                <c:pt idx="0">
                  <c:v>4.0988961262801809</c:v>
                </c:pt>
                <c:pt idx="1">
                  <c:v>4.4986969846038871</c:v>
                </c:pt>
                <c:pt idx="2">
                  <c:v>4.8195652368682191</c:v>
                </c:pt>
                <c:pt idx="3">
                  <c:v>5.0453710620289627</c:v>
                </c:pt>
                <c:pt idx="4">
                  <c:v>5.0983017866246918</c:v>
                </c:pt>
                <c:pt idx="5">
                  <c:v>5.2235493207845192</c:v>
                </c:pt>
                <c:pt idx="6">
                  <c:v>5.2993485325026253</c:v>
                </c:pt>
                <c:pt idx="7">
                  <c:v>5.3515363921499857</c:v>
                </c:pt>
                <c:pt idx="8">
                  <c:v>5.3574643462403522</c:v>
                </c:pt>
                <c:pt idx="9">
                  <c:v>5.4427581789986581</c:v>
                </c:pt>
                <c:pt idx="10">
                  <c:v>5.5043612205669117</c:v>
                </c:pt>
                <c:pt idx="11">
                  <c:v>5.5708291888061998</c:v>
                </c:pt>
                <c:pt idx="12">
                  <c:v>5.5882163045827884</c:v>
                </c:pt>
                <c:pt idx="13">
                  <c:v>5.5751996586096002</c:v>
                </c:pt>
                <c:pt idx="14">
                  <c:v>5.5623503746755132</c:v>
                </c:pt>
                <c:pt idx="15">
                  <c:v>5.5515586861931432</c:v>
                </c:pt>
                <c:pt idx="16">
                  <c:v>5.5428977497857437</c:v>
                </c:pt>
                <c:pt idx="17">
                  <c:v>5.5300802016652799</c:v>
                </c:pt>
                <c:pt idx="18">
                  <c:v>5.5076783379076817</c:v>
                </c:pt>
                <c:pt idx="19">
                  <c:v>5.5133576481971813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04E-49CB-8EEC-B45A7ECDE84E}"/>
            </c:ext>
          </c:extLst>
        </c:ser>
        <c:ser>
          <c:idx val="3"/>
          <c:order val="3"/>
          <c:tx>
            <c:strRef>
              <c:f>'multi-cuts'!$F$31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'multi-cuts'!$F$32:$F$51</c:f>
              <c:numCache>
                <c:formatCode>General</c:formatCode>
                <c:ptCount val="20"/>
                <c:pt idx="0">
                  <c:v>7.0477512499268915</c:v>
                </c:pt>
                <c:pt idx="1">
                  <c:v>7.0062868736513586</c:v>
                </c:pt>
                <c:pt idx="2">
                  <c:v>7.0095303552275476</c:v>
                </c:pt>
                <c:pt idx="3">
                  <c:v>7.078146807749393</c:v>
                </c:pt>
                <c:pt idx="4">
                  <c:v>7.0734938212834777</c:v>
                </c:pt>
                <c:pt idx="5">
                  <c:v>7.1087495541463346</c:v>
                </c:pt>
                <c:pt idx="6">
                  <c:v>7.1275704371215713</c:v>
                </c:pt>
                <c:pt idx="7">
                  <c:v>7.1437735003704015</c:v>
                </c:pt>
                <c:pt idx="8">
                  <c:v>7.1057564547229433</c:v>
                </c:pt>
                <c:pt idx="9">
                  <c:v>7.1641246979039996</c:v>
                </c:pt>
                <c:pt idx="10">
                  <c:v>7.1729517997018011</c:v>
                </c:pt>
                <c:pt idx="11">
                  <c:v>7.1860740872893878</c:v>
                </c:pt>
                <c:pt idx="12">
                  <c:v>7.1754252628259918</c:v>
                </c:pt>
                <c:pt idx="13">
                  <c:v>7.1774416805897499</c:v>
                </c:pt>
                <c:pt idx="14">
                  <c:v>7.1876894144136028</c:v>
                </c:pt>
                <c:pt idx="15">
                  <c:v>7.1876440757076976</c:v>
                </c:pt>
                <c:pt idx="16">
                  <c:v>7.1881927416042704</c:v>
                </c:pt>
                <c:pt idx="17">
                  <c:v>7.1807380609024101</c:v>
                </c:pt>
                <c:pt idx="18">
                  <c:v>7.1612261674463973</c:v>
                </c:pt>
                <c:pt idx="19">
                  <c:v>7.1754060081893636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04E-49CB-8EEC-B45A7ECDE84E}"/>
            </c:ext>
          </c:extLst>
        </c:ser>
        <c:ser>
          <c:idx val="4"/>
          <c:order val="4"/>
          <c:tx>
            <c:strRef>
              <c:f>'multi-cuts'!$G$31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'multi-cuts'!$G$32:$G$51</c:f>
              <c:numCache>
                <c:formatCode>General</c:formatCode>
                <c:ptCount val="20"/>
                <c:pt idx="0">
                  <c:v>2.0676309901802403</c:v>
                </c:pt>
                <c:pt idx="1">
                  <c:v>3.1305895495631013</c:v>
                </c:pt>
                <c:pt idx="2">
                  <c:v>4.0352607389811359</c:v>
                </c:pt>
                <c:pt idx="3">
                  <c:v>4.6909406486233118</c:v>
                </c:pt>
                <c:pt idx="4">
                  <c:v>4.9584530869335408</c:v>
                </c:pt>
                <c:pt idx="5">
                  <c:v>5.3060634579217316</c:v>
                </c:pt>
                <c:pt idx="6">
                  <c:v>5.5674918421425668</c:v>
                </c:pt>
                <c:pt idx="7">
                  <c:v>5.7464503074681641</c:v>
                </c:pt>
                <c:pt idx="8">
                  <c:v>5.8523519426453987</c:v>
                </c:pt>
                <c:pt idx="9">
                  <c:v>6.0499715291678644</c:v>
                </c:pt>
                <c:pt idx="10">
                  <c:v>6.2496915301077953</c:v>
                </c:pt>
                <c:pt idx="11">
                  <c:v>6.4726867112428357</c:v>
                </c:pt>
                <c:pt idx="12">
                  <c:v>6.5922238317645538</c:v>
                </c:pt>
                <c:pt idx="13">
                  <c:v>6.5877106596294528</c:v>
                </c:pt>
                <c:pt idx="14">
                  <c:v>6.527760844036675</c:v>
                </c:pt>
                <c:pt idx="15">
                  <c:v>6.48155952810224</c:v>
                </c:pt>
                <c:pt idx="16">
                  <c:v>6.4435865048042142</c:v>
                </c:pt>
                <c:pt idx="17">
                  <c:v>6.4062688962911931</c:v>
                </c:pt>
                <c:pt idx="18">
                  <c:v>6.3587351584499823</c:v>
                </c:pt>
                <c:pt idx="19">
                  <c:v>6.3496781623442269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04E-49CB-8EEC-B45A7ECDE84E}"/>
            </c:ext>
          </c:extLst>
        </c:ser>
        <c:ser>
          <c:idx val="5"/>
          <c:order val="5"/>
          <c:tx>
            <c:strRef>
              <c:f>'multi-cuts'!$H$31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'multi-cuts'!$H$32:$H$51</c:f>
              <c:numCache>
                <c:formatCode>General</c:formatCode>
                <c:ptCount val="20"/>
                <c:pt idx="0">
                  <c:v>1.9297161941163368</c:v>
                </c:pt>
                <c:pt idx="1">
                  <c:v>3.0203219770826499</c:v>
                </c:pt>
                <c:pt idx="2">
                  <c:v>3.9529587006966036</c:v>
                </c:pt>
                <c:pt idx="3">
                  <c:v>4.6305375892478864</c:v>
                </c:pt>
                <c:pt idx="4">
                  <c:v>4.9095322151010077</c:v>
                </c:pt>
                <c:pt idx="5">
                  <c:v>5.2680414781172571</c:v>
                </c:pt>
                <c:pt idx="6">
                  <c:v>5.5390844699973858</c:v>
                </c:pt>
                <c:pt idx="7">
                  <c:v>5.724505245407423</c:v>
                </c:pt>
                <c:pt idx="8">
                  <c:v>5.8357605818978628</c:v>
                </c:pt>
                <c:pt idx="9">
                  <c:v>6.0387514036716583</c:v>
                </c:pt>
                <c:pt idx="10">
                  <c:v>6.2454672460712493</c:v>
                </c:pt>
                <c:pt idx="11">
                  <c:v>6.4764665983597416</c:v>
                </c:pt>
                <c:pt idx="12">
                  <c:v>6.6014363347932266</c:v>
                </c:pt>
                <c:pt idx="13">
                  <c:v>6.5974425693343655</c:v>
                </c:pt>
                <c:pt idx="14">
                  <c:v>6.534930624259923</c:v>
                </c:pt>
                <c:pt idx="15">
                  <c:v>6.4868657512775005</c:v>
                </c:pt>
                <c:pt idx="16">
                  <c:v>6.4473794852321502</c:v>
                </c:pt>
                <c:pt idx="17">
                  <c:v>6.4088437771720015</c:v>
                </c:pt>
                <c:pt idx="18">
                  <c:v>6.360135204747972</c:v>
                </c:pt>
                <c:pt idx="19">
                  <c:v>6.3502399699223187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04E-49CB-8EEC-B45A7ECDE84E}"/>
            </c:ext>
          </c:extLst>
        </c:ser>
        <c:ser>
          <c:idx val="6"/>
          <c:order val="6"/>
          <c:tx>
            <c:strRef>
              <c:f>'multi-cuts'!$I$31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'multi-cuts'!$I$32:$I$51</c:f>
              <c:numCache>
                <c:formatCode>General</c:formatCode>
                <c:ptCount val="20"/>
                <c:pt idx="0">
                  <c:v>1.438288140659195</c:v>
                </c:pt>
                <c:pt idx="1">
                  <c:v>2.4678250576839535</c:v>
                </c:pt>
                <c:pt idx="2">
                  <c:v>3.3644411934853493</c:v>
                </c:pt>
                <c:pt idx="3">
                  <c:v>4.0128324455778595</c:v>
                </c:pt>
                <c:pt idx="4">
                  <c:v>4.2809616836206912</c:v>
                </c:pt>
                <c:pt idx="5">
                  <c:v>4.6254795509110052</c:v>
                </c:pt>
                <c:pt idx="6">
                  <c:v>4.8857572128914644</c:v>
                </c:pt>
                <c:pt idx="7">
                  <c:v>5.0635129937637169</c:v>
                </c:pt>
                <c:pt idx="8">
                  <c:v>5.1733527487649935</c:v>
                </c:pt>
                <c:pt idx="9">
                  <c:v>5.36577841972389</c:v>
                </c:pt>
                <c:pt idx="10">
                  <c:v>5.5653154203500517</c:v>
                </c:pt>
                <c:pt idx="11">
                  <c:v>5.7879266493100161</c:v>
                </c:pt>
                <c:pt idx="12">
                  <c:v>5.9089882383443832</c:v>
                </c:pt>
                <c:pt idx="13">
                  <c:v>5.9040702048688649</c:v>
                </c:pt>
                <c:pt idx="14">
                  <c:v>5.8426000360215147</c:v>
                </c:pt>
                <c:pt idx="15">
                  <c:v>5.7961726658172772</c:v>
                </c:pt>
                <c:pt idx="16">
                  <c:v>5.7580268165014061</c:v>
                </c:pt>
                <c:pt idx="17">
                  <c:v>5.7213277640939681</c:v>
                </c:pt>
                <c:pt idx="18">
                  <c:v>5.6755625664943326</c:v>
                </c:pt>
                <c:pt idx="19">
                  <c:v>5.6650943410940462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04E-49CB-8EEC-B45A7ECDE84E}"/>
            </c:ext>
          </c:extLst>
        </c:ser>
        <c:ser>
          <c:idx val="7"/>
          <c:order val="7"/>
          <c:tx>
            <c:strRef>
              <c:f>'multi-cuts'!$J$31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'multi-cuts'!$J$32:$J$51</c:f>
              <c:numCache>
                <c:formatCode>General</c:formatCode>
                <c:ptCount val="20"/>
                <c:pt idx="0">
                  <c:v>4.2152167299113481</c:v>
                </c:pt>
                <c:pt idx="1">
                  <c:v>4.6647132119305885</c:v>
                </c:pt>
                <c:pt idx="2">
                  <c:v>4.98899725914562</c:v>
                </c:pt>
                <c:pt idx="3">
                  <c:v>5.2123926838003873</c:v>
                </c:pt>
                <c:pt idx="4">
                  <c:v>5.264442702818342</c:v>
                </c:pt>
                <c:pt idx="5">
                  <c:v>5.3836471721251939</c:v>
                </c:pt>
                <c:pt idx="6">
                  <c:v>5.4563697993164464</c:v>
                </c:pt>
                <c:pt idx="7">
                  <c:v>5.5061822209702038</c:v>
                </c:pt>
                <c:pt idx="8">
                  <c:v>5.5085969359718607</c:v>
                </c:pt>
                <c:pt idx="9">
                  <c:v>5.5914324878254265</c:v>
                </c:pt>
                <c:pt idx="10">
                  <c:v>5.6480539363979734</c:v>
                </c:pt>
                <c:pt idx="11">
                  <c:v>5.7095709079879677</c:v>
                </c:pt>
                <c:pt idx="12">
                  <c:v>5.7249117371420066</c:v>
                </c:pt>
                <c:pt idx="13">
                  <c:v>5.714103006350606</c:v>
                </c:pt>
                <c:pt idx="14">
                  <c:v>5.7031988770723405</c:v>
                </c:pt>
                <c:pt idx="15">
                  <c:v>5.6932265579133645</c:v>
                </c:pt>
                <c:pt idx="16">
                  <c:v>5.6853990858939447</c:v>
                </c:pt>
                <c:pt idx="17">
                  <c:v>5.6730578234538163</c:v>
                </c:pt>
                <c:pt idx="18">
                  <c:v>5.6509442542686399</c:v>
                </c:pt>
                <c:pt idx="19">
                  <c:v>5.6573902376497731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04E-49CB-8EEC-B45A7ECDE84E}"/>
            </c:ext>
          </c:extLst>
        </c:ser>
        <c:ser>
          <c:idx val="8"/>
          <c:order val="8"/>
          <c:tx>
            <c:strRef>
              <c:f>'multi-cuts'!$K$31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'multi-cuts'!$K$32:$K$51</c:f>
              <c:numCache>
                <c:formatCode>General</c:formatCode>
                <c:ptCount val="20"/>
                <c:pt idx="0">
                  <c:v>3.9152918145986133</c:v>
                </c:pt>
                <c:pt idx="1">
                  <c:v>4.4738522974568866</c:v>
                </c:pt>
                <c:pt idx="2">
                  <c:v>4.8737487706762996</c:v>
                </c:pt>
                <c:pt idx="3">
                  <c:v>5.1394644408506878</c:v>
                </c:pt>
                <c:pt idx="4">
                  <c:v>5.2069512798276918</c:v>
                </c:pt>
                <c:pt idx="5">
                  <c:v>5.3486385889756312</c:v>
                </c:pt>
                <c:pt idx="6">
                  <c:v>5.4365131297582767</c:v>
                </c:pt>
                <c:pt idx="7">
                  <c:v>5.4961708246238787</c:v>
                </c:pt>
                <c:pt idx="8">
                  <c:v>5.506911383878367</c:v>
                </c:pt>
                <c:pt idx="9">
                  <c:v>5.5992557529169034</c:v>
                </c:pt>
                <c:pt idx="10">
                  <c:v>5.6683478815308277</c:v>
                </c:pt>
                <c:pt idx="11">
                  <c:v>5.7429930954208679</c:v>
                </c:pt>
                <c:pt idx="12">
                  <c:v>5.7650083695445549</c:v>
                </c:pt>
                <c:pt idx="13">
                  <c:v>5.7519845177808522</c:v>
                </c:pt>
                <c:pt idx="14">
                  <c:v>5.7364571748714859</c:v>
                </c:pt>
                <c:pt idx="15">
                  <c:v>5.7238400350175525</c:v>
                </c:pt>
                <c:pt idx="16">
                  <c:v>5.7138159884639448</c:v>
                </c:pt>
                <c:pt idx="17">
                  <c:v>5.6997148609572506</c:v>
                </c:pt>
                <c:pt idx="18">
                  <c:v>5.6757659121112232</c:v>
                </c:pt>
                <c:pt idx="19">
                  <c:v>5.6810059222385449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04E-49CB-8EEC-B45A7ECDE84E}"/>
            </c:ext>
          </c:extLst>
        </c:ser>
        <c:ser>
          <c:idx val="9"/>
          <c:order val="9"/>
          <c:tx>
            <c:strRef>
              <c:f>'multi-cuts'!$L$31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'multi-cuts'!$A$32:$A$51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'multi-cuts'!$L$32:$L$51</c:f>
              <c:numCache>
                <c:formatCode>General</c:formatCode>
                <c:ptCount val="20"/>
                <c:pt idx="0">
                  <c:v>6.3928096474978888</c:v>
                </c:pt>
                <c:pt idx="1">
                  <c:v>6.5610552532964208</c:v>
                </c:pt>
                <c:pt idx="2">
                  <c:v>6.7252789563955062</c:v>
                </c:pt>
                <c:pt idx="3">
                  <c:v>6.8896744220464425</c:v>
                </c:pt>
                <c:pt idx="4">
                  <c:v>6.9211431798490457</c:v>
                </c:pt>
                <c:pt idx="5">
                  <c:v>7.008281147939309</c:v>
                </c:pt>
                <c:pt idx="6">
                  <c:v>7.0630639443144005</c:v>
                </c:pt>
                <c:pt idx="7">
                  <c:v>7.102676580055201</c:v>
                </c:pt>
                <c:pt idx="8">
                  <c:v>7.0846081325001791</c:v>
                </c:pt>
                <c:pt idx="9">
                  <c:v>7.1655774608852907</c:v>
                </c:pt>
                <c:pt idx="10">
                  <c:v>7.2044221627439828</c:v>
                </c:pt>
                <c:pt idx="11">
                  <c:v>7.2494672735887935</c:v>
                </c:pt>
                <c:pt idx="12">
                  <c:v>7.2553037978745101</c:v>
                </c:pt>
                <c:pt idx="13">
                  <c:v>7.2520109348524393</c:v>
                </c:pt>
                <c:pt idx="14">
                  <c:v>7.2508188087010099</c:v>
                </c:pt>
                <c:pt idx="15">
                  <c:v>7.244253771796954</c:v>
                </c:pt>
                <c:pt idx="16">
                  <c:v>7.2394454373563875</c:v>
                </c:pt>
                <c:pt idx="17">
                  <c:v>7.2277284990771582</c:v>
                </c:pt>
                <c:pt idx="18">
                  <c:v>7.2038105434518522</c:v>
                </c:pt>
                <c:pt idx="19">
                  <c:v>7.2150344166426823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704E-49CB-8EEC-B45A7ECD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06960"/>
        <c:axId val="282107352"/>
      </c:scatterChart>
      <c:valAx>
        <c:axId val="282106960"/>
        <c:scaling>
          <c:orientation val="minMax"/>
          <c:max val="1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7352"/>
        <c:crosses val="autoZero"/>
        <c:crossBetween val="midCat"/>
        <c:minorUnit val="0.25"/>
      </c:valAx>
      <c:valAx>
        <c:axId val="282107352"/>
        <c:scaling>
          <c:orientation val="minMax"/>
          <c:max val="8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696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22115349947721"/>
          <c:y val="4.3835020622422199E-2"/>
          <c:w val="0.61876169263248981"/>
          <c:h val="0.1707211598550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 (t)</a:t>
            </a:r>
          </a:p>
        </c:rich>
      </c:tx>
      <c:layout>
        <c:manualLayout>
          <c:xMode val="edge"/>
          <c:yMode val="edge"/>
          <c:x val="7.2385837662408414E-2"/>
          <c:y val="6.2160062160062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32873743479154E-2"/>
          <c:y val="7.3882617819625698E-2"/>
          <c:w val="0.86542424935472273"/>
          <c:h val="0.852250182013961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'Multi-Cut_Stretched_3mm'!$C$45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'Multi-Cut_Stretched_3mm'!$C$46:$C$56</c:f>
              <c:numCache>
                <c:formatCode>General</c:formatCode>
                <c:ptCount val="11"/>
                <c:pt idx="0">
                  <c:v>1115.46494975824</c:v>
                </c:pt>
                <c:pt idx="1">
                  <c:v>1124.17507995182</c:v>
                </c:pt>
                <c:pt idx="2">
                  <c:v>1118.79535335685</c:v>
                </c:pt>
                <c:pt idx="3">
                  <c:v>1123.4380930172899</c:v>
                </c:pt>
                <c:pt idx="4">
                  <c:v>1139.74269243803</c:v>
                </c:pt>
                <c:pt idx="5">
                  <c:v>1170.87486548528</c:v>
                </c:pt>
                <c:pt idx="6">
                  <c:v>1218.9374111903701</c:v>
                </c:pt>
                <c:pt idx="7">
                  <c:v>1275.03594295775</c:v>
                </c:pt>
                <c:pt idx="8">
                  <c:v>1341.4740371262101</c:v>
                </c:pt>
                <c:pt idx="9">
                  <c:v>1414.33226647883</c:v>
                </c:pt>
                <c:pt idx="10">
                  <c:v>1494.41124267949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E0D-4C1B-BD76-D789CAD71EF4}"/>
            </c:ext>
          </c:extLst>
        </c:ser>
        <c:ser>
          <c:idx val="1"/>
          <c:order val="1"/>
          <c:tx>
            <c:strRef>
              <c:f>'Multi-Cut_Stretched_3mm'!$D$45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'Multi-Cut_Stretched_3mm'!$D$46:$D$56</c:f>
              <c:numCache>
                <c:formatCode>General</c:formatCode>
                <c:ptCount val="11"/>
                <c:pt idx="0">
                  <c:v>1067.83721406924</c:v>
                </c:pt>
                <c:pt idx="1">
                  <c:v>1076.2913532227201</c:v>
                </c:pt>
                <c:pt idx="2">
                  <c:v>1071.2883202862599</c:v>
                </c:pt>
                <c:pt idx="3">
                  <c:v>1075.9284083539301</c:v>
                </c:pt>
                <c:pt idx="4">
                  <c:v>1091.67340506553</c:v>
                </c:pt>
                <c:pt idx="5">
                  <c:v>1121.5378202407501</c:v>
                </c:pt>
                <c:pt idx="6">
                  <c:v>1167.51714938331</c:v>
                </c:pt>
                <c:pt idx="7">
                  <c:v>1221.11106120317</c:v>
                </c:pt>
                <c:pt idx="8">
                  <c:v>1284.6203818450099</c:v>
                </c:pt>
                <c:pt idx="9">
                  <c:v>1354.28605430423</c:v>
                </c:pt>
                <c:pt idx="10">
                  <c:v>1430.87337546864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E0D-4C1B-BD76-D789CAD71EF4}"/>
            </c:ext>
          </c:extLst>
        </c:ser>
        <c:ser>
          <c:idx val="2"/>
          <c:order val="2"/>
          <c:tx>
            <c:strRef>
              <c:f>'Multi-Cut_Stretched_3mm'!$E$45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'Multi-Cut_Stretched_3mm'!$E$46:$E$56</c:f>
              <c:numCache>
                <c:formatCode>General</c:formatCode>
                <c:ptCount val="11"/>
                <c:pt idx="0">
                  <c:v>918.80265964750004</c:v>
                </c:pt>
                <c:pt idx="1">
                  <c:v>935.55509944257994</c:v>
                </c:pt>
                <c:pt idx="2">
                  <c:v>941.55348800505601</c:v>
                </c:pt>
                <c:pt idx="3">
                  <c:v>946.01466993963504</c:v>
                </c:pt>
                <c:pt idx="4">
                  <c:v>957.016998352717</c:v>
                </c:pt>
                <c:pt idx="5">
                  <c:v>976.34294877018499</c:v>
                </c:pt>
                <c:pt idx="6">
                  <c:v>1007.67087926609</c:v>
                </c:pt>
                <c:pt idx="7">
                  <c:v>1047.5295890642799</c:v>
                </c:pt>
                <c:pt idx="8">
                  <c:v>1096.2264260265199</c:v>
                </c:pt>
                <c:pt idx="9">
                  <c:v>1150.6370182094199</c:v>
                </c:pt>
                <c:pt idx="10">
                  <c:v>1211.6123475489301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E0D-4C1B-BD76-D789CAD71EF4}"/>
            </c:ext>
          </c:extLst>
        </c:ser>
        <c:ser>
          <c:idx val="3"/>
          <c:order val="3"/>
          <c:tx>
            <c:strRef>
              <c:f>'Multi-Cut_Stretched_3mm'!$F$45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'Multi-Cut_Stretched_3mm'!$F$46:$F$56</c:f>
              <c:numCache>
                <c:formatCode>General</c:formatCode>
                <c:ptCount val="11"/>
                <c:pt idx="0">
                  <c:v>1189.5958520725701</c:v>
                </c:pt>
                <c:pt idx="1">
                  <c:v>1207.9133742931399</c:v>
                </c:pt>
                <c:pt idx="2">
                  <c:v>1212.03532393097</c:v>
                </c:pt>
                <c:pt idx="3">
                  <c:v>1217.8839399194001</c:v>
                </c:pt>
                <c:pt idx="4">
                  <c:v>1233.2500845342099</c:v>
                </c:pt>
                <c:pt idx="5">
                  <c:v>1260.72208883177</c:v>
                </c:pt>
                <c:pt idx="6">
                  <c:v>1304.3060146390201</c:v>
                </c:pt>
                <c:pt idx="7">
                  <c:v>1358.0985892348799</c:v>
                </c:pt>
                <c:pt idx="8">
                  <c:v>1423.2354244872499</c:v>
                </c:pt>
                <c:pt idx="9">
                  <c:v>1495.62658651018</c:v>
                </c:pt>
                <c:pt idx="10">
                  <c:v>1576.3025669869701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E0D-4C1B-BD76-D789CAD71EF4}"/>
            </c:ext>
          </c:extLst>
        </c:ser>
        <c:ser>
          <c:idx val="4"/>
          <c:order val="4"/>
          <c:tx>
            <c:strRef>
              <c:f>'Multi-Cut_Stretched_3mm'!$G$45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'Multi-Cut_Stretched_3mm'!$G$46:$G$56</c:f>
              <c:numCache>
                <c:formatCode>General</c:formatCode>
                <c:ptCount val="11"/>
                <c:pt idx="0">
                  <c:v>1067.07754213576</c:v>
                </c:pt>
                <c:pt idx="1">
                  <c:v>1093.4774539559</c:v>
                </c:pt>
                <c:pt idx="2">
                  <c:v>1108.1318990695199</c:v>
                </c:pt>
                <c:pt idx="3">
                  <c:v>1115.0473771741799</c:v>
                </c:pt>
                <c:pt idx="4">
                  <c:v>1127.2130942594699</c:v>
                </c:pt>
                <c:pt idx="5">
                  <c:v>1146.06272113865</c:v>
                </c:pt>
                <c:pt idx="6">
                  <c:v>1176.96888883509</c:v>
                </c:pt>
                <c:pt idx="7">
                  <c:v>1218.46953920038</c:v>
                </c:pt>
                <c:pt idx="8">
                  <c:v>1270.5102427715999</c:v>
                </c:pt>
                <c:pt idx="9">
                  <c:v>1329.51926897098</c:v>
                </c:pt>
                <c:pt idx="10">
                  <c:v>1396.60953053345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E0D-4C1B-BD76-D789CAD71EF4}"/>
            </c:ext>
          </c:extLst>
        </c:ser>
        <c:ser>
          <c:idx val="5"/>
          <c:order val="5"/>
          <c:tx>
            <c:strRef>
              <c:f>'Multi-Cut_Stretched_3mm'!$H$45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'Multi-Cut_Stretched_3mm'!$H$46:$H$56</c:f>
              <c:numCache>
                <c:formatCode>General</c:formatCode>
                <c:ptCount val="11"/>
                <c:pt idx="0">
                  <c:v>1067.6597144068</c:v>
                </c:pt>
                <c:pt idx="1">
                  <c:v>1094.4470979208199</c:v>
                </c:pt>
                <c:pt idx="2">
                  <c:v>1109.5226257081499</c:v>
                </c:pt>
                <c:pt idx="3">
                  <c:v>1116.5334356230101</c:v>
                </c:pt>
                <c:pt idx="4">
                  <c:v>1128.6707023274901</c:v>
                </c:pt>
                <c:pt idx="5">
                  <c:v>1147.3346310024299</c:v>
                </c:pt>
                <c:pt idx="6">
                  <c:v>1177.9612536738</c:v>
                </c:pt>
                <c:pt idx="7">
                  <c:v>1219.2261455084699</c:v>
                </c:pt>
                <c:pt idx="8">
                  <c:v>1271.05328542441</c:v>
                </c:pt>
                <c:pt idx="9">
                  <c:v>1329.8707357964499</c:v>
                </c:pt>
                <c:pt idx="10">
                  <c:v>1396.7984397548901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E0D-4C1B-BD76-D789CAD71EF4}"/>
            </c:ext>
          </c:extLst>
        </c:ser>
        <c:ser>
          <c:idx val="6"/>
          <c:order val="6"/>
          <c:tx>
            <c:strRef>
              <c:f>'Multi-Cut_Stretched_3mm'!$I$45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'Multi-Cut_Stretched_3mm'!$I$46:$I$56</c:f>
              <c:numCache>
                <c:formatCode>General</c:formatCode>
                <c:ptCount val="11"/>
                <c:pt idx="0">
                  <c:v>953.65374921853095</c:v>
                </c:pt>
                <c:pt idx="1">
                  <c:v>978.344725502193</c:v>
                </c:pt>
                <c:pt idx="2">
                  <c:v>992.64822064842497</c:v>
                </c:pt>
                <c:pt idx="3">
                  <c:v>999.00606431644405</c:v>
                </c:pt>
                <c:pt idx="4">
                  <c:v>1009.69271463771</c:v>
                </c:pt>
                <c:pt idx="5">
                  <c:v>1025.8915534288899</c:v>
                </c:pt>
                <c:pt idx="6">
                  <c:v>1052.6044584220399</c:v>
                </c:pt>
                <c:pt idx="7">
                  <c:v>1088.9486799753299</c:v>
                </c:pt>
                <c:pt idx="8">
                  <c:v>1134.7567328733601</c:v>
                </c:pt>
                <c:pt idx="9">
                  <c:v>1186.84408217142</c:v>
                </c:pt>
                <c:pt idx="10">
                  <c:v>1246.22536067333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E0D-4C1B-BD76-D789CAD71EF4}"/>
            </c:ext>
          </c:extLst>
        </c:ser>
        <c:ser>
          <c:idx val="7"/>
          <c:order val="7"/>
          <c:tx>
            <c:strRef>
              <c:f>'Multi-Cut_Stretched_3mm'!$J$45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'Multi-Cut_Stretched_3mm'!$J$46:$J$56</c:f>
              <c:numCache>
                <c:formatCode>General</c:formatCode>
                <c:ptCount val="11"/>
                <c:pt idx="0">
                  <c:v>942.18979086414197</c:v>
                </c:pt>
                <c:pt idx="1">
                  <c:v>959.05247716308099</c:v>
                </c:pt>
                <c:pt idx="2">
                  <c:v>964.86067320145503</c:v>
                </c:pt>
                <c:pt idx="3">
                  <c:v>969.47102827506797</c:v>
                </c:pt>
                <c:pt idx="4">
                  <c:v>980.88315246830098</c:v>
                </c:pt>
                <c:pt idx="5">
                  <c:v>1000.9482895441</c:v>
                </c:pt>
                <c:pt idx="6">
                  <c:v>1033.3615564657</c:v>
                </c:pt>
                <c:pt idx="7">
                  <c:v>1074.427751145</c:v>
                </c:pt>
                <c:pt idx="8">
                  <c:v>1124.55483529038</c:v>
                </c:pt>
                <c:pt idx="9">
                  <c:v>1180.52893016856</c:v>
                </c:pt>
                <c:pt idx="10">
                  <c:v>1243.21501817995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E0D-4C1B-BD76-D789CAD71EF4}"/>
            </c:ext>
          </c:extLst>
        </c:ser>
        <c:ser>
          <c:idx val="8"/>
          <c:order val="8"/>
          <c:tx>
            <c:strRef>
              <c:f>'Multi-Cut_Stretched_3mm'!$K$45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'Multi-Cut_Stretched_3mm'!$K$46:$K$56</c:f>
              <c:numCache>
                <c:formatCode>General</c:formatCode>
                <c:ptCount val="11"/>
                <c:pt idx="0">
                  <c:v>947.12604207330105</c:v>
                </c:pt>
                <c:pt idx="1">
                  <c:v>964.67095340918002</c:v>
                </c:pt>
                <c:pt idx="2">
                  <c:v>971.154595317234</c:v>
                </c:pt>
                <c:pt idx="3">
                  <c:v>975.82057886857797</c:v>
                </c:pt>
                <c:pt idx="4">
                  <c:v>987.13483762500505</c:v>
                </c:pt>
                <c:pt idx="5">
                  <c:v>1006.90713478464</c:v>
                </c:pt>
                <c:pt idx="6">
                  <c:v>1038.9743776759201</c:v>
                </c:pt>
                <c:pt idx="7">
                  <c:v>1079.8624611308801</c:v>
                </c:pt>
                <c:pt idx="8">
                  <c:v>1129.87901145309</c:v>
                </c:pt>
                <c:pt idx="9">
                  <c:v>1185.79937251976</c:v>
                </c:pt>
                <c:pt idx="10">
                  <c:v>1248.50499909869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E0D-4C1B-BD76-D789CAD71EF4}"/>
            </c:ext>
          </c:extLst>
        </c:ser>
        <c:ser>
          <c:idx val="9"/>
          <c:order val="9"/>
          <c:tx>
            <c:strRef>
              <c:f>'Multi-Cut_Stretched_3mm'!$L$45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'Multi-Cut_Stretched_3mm'!$L$46:$L$56</c:f>
              <c:numCache>
                <c:formatCode>General</c:formatCode>
                <c:ptCount val="11"/>
                <c:pt idx="0">
                  <c:v>1198.6429451300401</c:v>
                </c:pt>
                <c:pt idx="1">
                  <c:v>1218.5767120105099</c:v>
                </c:pt>
                <c:pt idx="2">
                  <c:v>1224.33770111027</c:v>
                </c:pt>
                <c:pt idx="3">
                  <c:v>1230.3115889778601</c:v>
                </c:pt>
                <c:pt idx="4">
                  <c:v>1245.4023035914399</c:v>
                </c:pt>
                <c:pt idx="5">
                  <c:v>1272.0908690347201</c:v>
                </c:pt>
                <c:pt idx="6">
                  <c:v>1314.7211155114801</c:v>
                </c:pt>
                <c:pt idx="7">
                  <c:v>1367.94300649613</c:v>
                </c:pt>
                <c:pt idx="8">
                  <c:v>1432.64900481481</c:v>
                </c:pt>
                <c:pt idx="9">
                  <c:v>1504.7308363038101</c:v>
                </c:pt>
                <c:pt idx="10">
                  <c:v>1585.25572468469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E0D-4C1B-BD76-D789CAD71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08136"/>
        <c:axId val="282108528"/>
      </c:scatterChart>
      <c:valAx>
        <c:axId val="282108136"/>
        <c:scaling>
          <c:orientation val="minMax"/>
          <c:max val="1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8528"/>
        <c:crosses val="autoZero"/>
        <c:crossBetween val="midCat"/>
        <c:majorUnit val="0.5"/>
        <c:minorUnit val="0.25"/>
      </c:valAx>
      <c:valAx>
        <c:axId val="282108528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8136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85477178423236"/>
          <c:y val="0.17870944453621612"/>
          <c:w val="0.5222221080004138"/>
          <c:h val="0.10023383440706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9.328790768201084E-2"/>
          <c:y val="7.1561284730916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06496062992126"/>
          <c:y val="7.5339668219979727E-2"/>
          <c:w val="0.84449059492563427"/>
          <c:h val="0.838724882394227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'Multi-Cut_Stretched_3mm'!$C$64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'Multi-Cut_Stretched_3mm'!$C$65:$C$75</c:f>
              <c:numCache>
                <c:formatCode>0.00</c:formatCode>
                <c:ptCount val="11"/>
                <c:pt idx="0">
                  <c:v>6.7603936348984242</c:v>
                </c:pt>
                <c:pt idx="1">
                  <c:v>6.7235351671759567</c:v>
                </c:pt>
                <c:pt idx="2">
                  <c:v>6.6594961509336708</c:v>
                </c:pt>
                <c:pt idx="3">
                  <c:v>6.6554389396759284</c:v>
                </c:pt>
                <c:pt idx="4">
                  <c:v>6.6651619440820857</c:v>
                </c:pt>
                <c:pt idx="5">
                  <c:v>6.6716516551868184</c:v>
                </c:pt>
                <c:pt idx="6">
                  <c:v>6.7159086015998719</c:v>
                </c:pt>
                <c:pt idx="7">
                  <c:v>6.7462219204114113</c:v>
                </c:pt>
                <c:pt idx="8">
                  <c:v>6.7751213996273574</c:v>
                </c:pt>
                <c:pt idx="9">
                  <c:v>6.7671400309992187</c:v>
                </c:pt>
                <c:pt idx="10">
                  <c:v>6.792778375815864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F22-4855-ABBC-38E71209AEA9}"/>
            </c:ext>
          </c:extLst>
        </c:ser>
        <c:ser>
          <c:idx val="1"/>
          <c:order val="1"/>
          <c:tx>
            <c:strRef>
              <c:f>'Multi-Cut_Stretched_3mm'!$D$64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'Multi-Cut_Stretched_3mm'!$D$65:$D$75</c:f>
              <c:numCache>
                <c:formatCode>0.00</c:formatCode>
                <c:ptCount val="11"/>
                <c:pt idx="0">
                  <c:v>6.4717406913287272</c:v>
                </c:pt>
                <c:pt idx="1">
                  <c:v>6.4371492417626808</c:v>
                </c:pt>
                <c:pt idx="2">
                  <c:v>6.3767161921801563</c:v>
                </c:pt>
                <c:pt idx="3">
                  <c:v>6.3739834618124203</c:v>
                </c:pt>
                <c:pt idx="4">
                  <c:v>6.3840550003832535</c:v>
                </c:pt>
                <c:pt idx="5">
                  <c:v>6.39052889026072</c:v>
                </c:pt>
                <c:pt idx="6">
                  <c:v>6.4326013740127621</c:v>
                </c:pt>
                <c:pt idx="7">
                  <c:v>6.4609050857310928</c:v>
                </c:pt>
                <c:pt idx="8">
                  <c:v>6.4879817264899815</c:v>
                </c:pt>
                <c:pt idx="9">
                  <c:v>6.4798375804030455</c:v>
                </c:pt>
                <c:pt idx="10">
                  <c:v>6.5039698884938186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F22-4855-ABBC-38E71209AEA9}"/>
            </c:ext>
          </c:extLst>
        </c:ser>
        <c:ser>
          <c:idx val="2"/>
          <c:order val="2"/>
          <c:tx>
            <c:strRef>
              <c:f>'Multi-Cut_Stretched_3mm'!$E$64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'Multi-Cut_Stretched_3mm'!$E$65:$E$75</c:f>
              <c:numCache>
                <c:formatCode>0.00</c:formatCode>
                <c:ptCount val="11"/>
                <c:pt idx="0">
                  <c:v>5.5685009675606061</c:v>
                </c:pt>
                <c:pt idx="1">
                  <c:v>5.5954252359005983</c:v>
                </c:pt>
                <c:pt idx="2">
                  <c:v>5.6044850476491765</c:v>
                </c:pt>
                <c:pt idx="3">
                  <c:v>5.6043523100689612</c:v>
                </c:pt>
                <c:pt idx="4">
                  <c:v>5.596590633641652</c:v>
                </c:pt>
                <c:pt idx="5">
                  <c:v>5.563207685300231</c:v>
                </c:pt>
                <c:pt idx="6">
                  <c:v>5.551905670887578</c:v>
                </c:pt>
                <c:pt idx="7">
                  <c:v>5.5424845982237319</c:v>
                </c:pt>
                <c:pt idx="8">
                  <c:v>5.536497101144068</c:v>
                </c:pt>
                <c:pt idx="9">
                  <c:v>5.5054402785139969</c:v>
                </c:pt>
                <c:pt idx="10">
                  <c:v>5.5073288524951369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F22-4855-ABBC-38E71209AEA9}"/>
            </c:ext>
          </c:extLst>
        </c:ser>
        <c:ser>
          <c:idx val="3"/>
          <c:order val="3"/>
          <c:tx>
            <c:strRef>
              <c:f>'Multi-Cut_Stretched_3mm'!$F$64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'Multi-Cut_Stretched_3mm'!$F$65:$F$75</c:f>
              <c:numCache>
                <c:formatCode>0.00</c:formatCode>
                <c:ptCount val="11"/>
                <c:pt idx="0">
                  <c:v>7.2096718307428489</c:v>
                </c:pt>
                <c:pt idx="1">
                  <c:v>7.2243622864422248</c:v>
                </c:pt>
                <c:pt idx="2">
                  <c:v>7.2144959757796263</c:v>
                </c:pt>
                <c:pt idx="3">
                  <c:v>7.2149522507073893</c:v>
                </c:pt>
                <c:pt idx="4">
                  <c:v>7.2119887984457138</c:v>
                </c:pt>
                <c:pt idx="5">
                  <c:v>7.183601645765112</c:v>
                </c:pt>
                <c:pt idx="6">
                  <c:v>7.1862590338238412</c:v>
                </c:pt>
                <c:pt idx="7">
                  <c:v>7.1857068213486084</c:v>
                </c:pt>
                <c:pt idx="8">
                  <c:v>7.1880576994305914</c:v>
                </c:pt>
                <c:pt idx="9">
                  <c:v>7.1561080694267325</c:v>
                </c:pt>
                <c:pt idx="10">
                  <c:v>7.1650116681225908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F22-4855-ABBC-38E71209AEA9}"/>
            </c:ext>
          </c:extLst>
        </c:ser>
        <c:ser>
          <c:idx val="4"/>
          <c:order val="4"/>
          <c:tx>
            <c:strRef>
              <c:f>'Multi-Cut_Stretched_3mm'!$G$64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'Multi-Cut_Stretched_3mm'!$G$65:$G$75</c:f>
              <c:numCache>
                <c:formatCode>0.00</c:formatCode>
                <c:ptCount val="11"/>
                <c:pt idx="0">
                  <c:v>6.4671366190046067</c:v>
                </c:pt>
                <c:pt idx="1">
                  <c:v>6.5399369255735653</c:v>
                </c:pt>
                <c:pt idx="2">
                  <c:v>6.5960232087471811</c:v>
                </c:pt>
                <c:pt idx="3">
                  <c:v>6.6057309074300159</c:v>
                </c:pt>
                <c:pt idx="4">
                  <c:v>6.5918894401138974</c:v>
                </c:pt>
                <c:pt idx="5">
                  <c:v>6.5302719153199797</c:v>
                </c:pt>
                <c:pt idx="6">
                  <c:v>6.4846770734716053</c:v>
                </c:pt>
                <c:pt idx="7">
                  <c:v>6.4469287788380232</c:v>
                </c:pt>
                <c:pt idx="8">
                  <c:v>6.4167183978363953</c:v>
                </c:pt>
                <c:pt idx="9">
                  <c:v>6.3613362151721828</c:v>
                </c:pt>
                <c:pt idx="10">
                  <c:v>6.3482251387884086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F22-4855-ABBC-38E71209AEA9}"/>
            </c:ext>
          </c:extLst>
        </c:ser>
        <c:ser>
          <c:idx val="5"/>
          <c:order val="5"/>
          <c:tx>
            <c:strRef>
              <c:f>'Multi-Cut_Stretched_3mm'!$H$64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'Multi-Cut_Stretched_3mm'!$H$65:$H$75</c:f>
              <c:numCache>
                <c:formatCode>0.00</c:formatCode>
                <c:ptCount val="11"/>
                <c:pt idx="0">
                  <c:v>6.470664935798788</c:v>
                </c:pt>
                <c:pt idx="1">
                  <c:v>6.5457362315838514</c:v>
                </c:pt>
                <c:pt idx="2">
                  <c:v>6.6043013435009312</c:v>
                </c:pt>
                <c:pt idx="3">
                  <c:v>6.614534571226403</c:v>
                </c:pt>
                <c:pt idx="4">
                  <c:v>6.6004134639034895</c:v>
                </c:pt>
                <c:pt idx="5">
                  <c:v>6.5375192649711478</c:v>
                </c:pt>
                <c:pt idx="6">
                  <c:v>6.4901446483405314</c:v>
                </c:pt>
                <c:pt idx="7">
                  <c:v>6.4509319868173352</c:v>
                </c:pt>
                <c:pt idx="8">
                  <c:v>6.4194610374970527</c:v>
                </c:pt>
                <c:pt idx="9">
                  <c:v>6.3630178746241928</c:v>
                </c:pt>
                <c:pt idx="10">
                  <c:v>6.3490838170676822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F22-4855-ABBC-38E71209AEA9}"/>
            </c:ext>
          </c:extLst>
        </c:ser>
        <c:ser>
          <c:idx val="6"/>
          <c:order val="6"/>
          <c:tx>
            <c:strRef>
              <c:f>'Multi-Cut_Stretched_3mm'!$I$64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'Multi-Cut_Stretched_3mm'!$I$65:$I$75</c:f>
              <c:numCache>
                <c:formatCode>0.00</c:formatCode>
                <c:ptCount val="11"/>
                <c:pt idx="0">
                  <c:v>5.7797196922335212</c:v>
                </c:pt>
                <c:pt idx="1">
                  <c:v>5.8513440520466089</c:v>
                </c:pt>
                <c:pt idx="2">
                  <c:v>5.9086203610025647</c:v>
                </c:pt>
                <c:pt idx="3">
                  <c:v>5.9182823715429507</c:v>
                </c:pt>
                <c:pt idx="4">
                  <c:v>5.9046357581152975</c:v>
                </c:pt>
                <c:pt idx="5">
                  <c:v>5.8455359169737644</c:v>
                </c:pt>
                <c:pt idx="6">
                  <c:v>5.7994736001214635</c:v>
                </c:pt>
                <c:pt idx="7">
                  <c:v>5.7616332273827284</c:v>
                </c:pt>
                <c:pt idx="8">
                  <c:v>5.7310946104715441</c:v>
                </c:pt>
                <c:pt idx="9">
                  <c:v>5.6786798190020367</c:v>
                </c:pt>
                <c:pt idx="10">
                  <c:v>5.6646607303333179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F22-4855-ABBC-38E71209AEA9}"/>
            </c:ext>
          </c:extLst>
        </c:ser>
        <c:ser>
          <c:idx val="7"/>
          <c:order val="7"/>
          <c:tx>
            <c:strRef>
              <c:f>'Multi-Cut_Stretched_3mm'!$J$64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'Multi-Cut_Stretched_3mm'!$J$65:$J$75</c:f>
              <c:numCache>
                <c:formatCode>0.00</c:formatCode>
                <c:ptCount val="11"/>
                <c:pt idx="0">
                  <c:v>5.7102411567523754</c:v>
                </c:pt>
                <c:pt idx="1">
                  <c:v>5.7359597916452216</c:v>
                </c:pt>
                <c:pt idx="2">
                  <c:v>5.743218292865838</c:v>
                </c:pt>
                <c:pt idx="3">
                  <c:v>5.743311778880769</c:v>
                </c:pt>
                <c:pt idx="4">
                  <c:v>5.7361587863643662</c:v>
                </c:pt>
                <c:pt idx="5">
                  <c:v>5.7034090572313714</c:v>
                </c:pt>
                <c:pt idx="6">
                  <c:v>5.6934521017394255</c:v>
                </c:pt>
                <c:pt idx="7">
                  <c:v>5.6848029161111411</c:v>
                </c:pt>
                <c:pt idx="8">
                  <c:v>5.6795698752039678</c:v>
                </c:pt>
                <c:pt idx="9">
                  <c:v>5.6484637807108404</c:v>
                </c:pt>
                <c:pt idx="10">
                  <c:v>5.6509773553634091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8F22-4855-ABBC-38E71209AEA9}"/>
            </c:ext>
          </c:extLst>
        </c:ser>
        <c:ser>
          <c:idx val="8"/>
          <c:order val="8"/>
          <c:tx>
            <c:strRef>
              <c:f>'Multi-Cut_Stretched_3mm'!$K$64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'Multi-Cut_Stretched_3mm'!$K$65:$K$75</c:f>
              <c:numCache>
                <c:formatCode>0.00</c:formatCode>
                <c:ptCount val="11"/>
                <c:pt idx="0">
                  <c:v>5.7401578307472789</c:v>
                </c:pt>
                <c:pt idx="1">
                  <c:v>5.7695631184759577</c:v>
                </c:pt>
                <c:pt idx="2">
                  <c:v>5.7806821149835699</c:v>
                </c:pt>
                <c:pt idx="3">
                  <c:v>5.7809275999323688</c:v>
                </c:pt>
                <c:pt idx="4">
                  <c:v>5.7727183486842737</c:v>
                </c:pt>
                <c:pt idx="5">
                  <c:v>5.7373625913655024</c:v>
                </c:pt>
                <c:pt idx="6">
                  <c:v>5.7243767365064784</c:v>
                </c:pt>
                <c:pt idx="7">
                  <c:v>5.7135579954015121</c:v>
                </c:pt>
                <c:pt idx="8">
                  <c:v>5.7064596538035133</c:v>
                </c:pt>
                <c:pt idx="9">
                  <c:v>5.6736812082285439</c:v>
                </c:pt>
                <c:pt idx="10">
                  <c:v>5.6750227231758634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F22-4855-ABBC-38E71209AEA9}"/>
            </c:ext>
          </c:extLst>
        </c:ser>
        <c:ser>
          <c:idx val="9"/>
          <c:order val="9"/>
          <c:tx>
            <c:strRef>
              <c:f>'Multi-Cut_Stretched_3mm'!$L$64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'Multi-Cut_Stretched_3mm'!$B$65:$B$75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'Multi-Cut_Stretched_3mm'!$L$65:$L$75</c:f>
              <c:numCache>
                <c:formatCode>0.00</c:formatCode>
                <c:ptCount val="11"/>
                <c:pt idx="0">
                  <c:v>7.2645026977578189</c:v>
                </c:pt>
                <c:pt idx="1">
                  <c:v>7.2881382297279309</c:v>
                </c:pt>
                <c:pt idx="2">
                  <c:v>7.2877244113706983</c:v>
                </c:pt>
                <c:pt idx="3">
                  <c:v>7.2885757640868922</c:v>
                </c:pt>
                <c:pt idx="4">
                  <c:v>7.2830544069675272</c:v>
                </c:pt>
                <c:pt idx="5">
                  <c:v>7.2483810201408962</c:v>
                </c:pt>
                <c:pt idx="6">
                  <c:v>7.2436425097051638</c:v>
                </c:pt>
                <c:pt idx="7">
                  <c:v>7.2377936851647471</c:v>
                </c:pt>
                <c:pt idx="8">
                  <c:v>7.2356010344182691</c:v>
                </c:pt>
                <c:pt idx="9">
                  <c:v>7.1996690732240056</c:v>
                </c:pt>
                <c:pt idx="10">
                  <c:v>7.2057078394758634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8F22-4855-ABBC-38E7120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09312"/>
        <c:axId val="282109704"/>
      </c:scatterChart>
      <c:valAx>
        <c:axId val="282109312"/>
        <c:scaling>
          <c:orientation val="minMax"/>
          <c:max val="1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9704"/>
        <c:crosses val="autoZero"/>
        <c:crossBetween val="midCat"/>
        <c:majorUnit val="0.5"/>
        <c:minorUnit val="0.25"/>
      </c:valAx>
      <c:valAx>
        <c:axId val="282109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9312"/>
        <c:crosses val="autoZero"/>
        <c:crossBetween val="midCat"/>
        <c:min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20792463038938"/>
          <c:y val="0.76614629727692052"/>
          <c:w val="0.60462491437270616"/>
          <c:h val="0.1264665919567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 (t)</a:t>
            </a:r>
          </a:p>
        </c:rich>
      </c:tx>
      <c:layout>
        <c:manualLayout>
          <c:xMode val="edge"/>
          <c:yMode val="edge"/>
          <c:x val="7.2385837662408414E-2"/>
          <c:y val="6.2160062160062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32873743479154E-2"/>
          <c:y val="7.3882617819625698E-2"/>
          <c:w val="0.86542424935472273"/>
          <c:h val="0.852250182013961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'Multi-Cut_Stretched_4mm'!$C$45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'Multi-Cut_Stretched_4mm'!$C$46:$C$56</c:f>
              <c:numCache>
                <c:formatCode>General</c:formatCode>
                <c:ptCount val="11"/>
                <c:pt idx="0">
                  <c:v>1122.5313516240501</c:v>
                </c:pt>
                <c:pt idx="1">
                  <c:v>1130.4269835027401</c:v>
                </c:pt>
                <c:pt idx="2">
                  <c:v>1123.1365316864999</c:v>
                </c:pt>
                <c:pt idx="3">
                  <c:v>1127.26271285906</c:v>
                </c:pt>
                <c:pt idx="4">
                  <c:v>1139.70851701737</c:v>
                </c:pt>
                <c:pt idx="5">
                  <c:v>1176.3761540138401</c:v>
                </c:pt>
                <c:pt idx="6">
                  <c:v>1224.18028257437</c:v>
                </c:pt>
                <c:pt idx="7">
                  <c:v>1282.5653185526601</c:v>
                </c:pt>
                <c:pt idx="8">
                  <c:v>1351.61820442977</c:v>
                </c:pt>
                <c:pt idx="9">
                  <c:v>1428.1184171506</c:v>
                </c:pt>
                <c:pt idx="10">
                  <c:v>1505.1662056216501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CC-47A5-9F4A-0DAE6946C1B9}"/>
            </c:ext>
          </c:extLst>
        </c:ser>
        <c:ser>
          <c:idx val="1"/>
          <c:order val="1"/>
          <c:tx>
            <c:strRef>
              <c:f>'Multi-Cut_Stretched_4mm'!$D$45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'Multi-Cut_Stretched_4mm'!$D$46:$D$56</c:f>
              <c:numCache>
                <c:formatCode>General</c:formatCode>
                <c:ptCount val="11"/>
                <c:pt idx="0">
                  <c:v>1074.24198219806</c:v>
                </c:pt>
                <c:pt idx="1">
                  <c:v>1081.9226682334199</c:v>
                </c:pt>
                <c:pt idx="2">
                  <c:v>1075.11600747645</c:v>
                </c:pt>
                <c:pt idx="3">
                  <c:v>1079.3575930459799</c:v>
                </c:pt>
                <c:pt idx="4">
                  <c:v>1091.54077837708</c:v>
                </c:pt>
                <c:pt idx="5">
                  <c:v>1126.76168061822</c:v>
                </c:pt>
                <c:pt idx="6">
                  <c:v>1172.54979097045</c:v>
                </c:pt>
                <c:pt idx="7">
                  <c:v>1228.34444184472</c:v>
                </c:pt>
                <c:pt idx="8">
                  <c:v>1294.31709895219</c:v>
                </c:pt>
                <c:pt idx="9">
                  <c:v>1367.4173022965099</c:v>
                </c:pt>
                <c:pt idx="10">
                  <c:v>1441.01190529986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CC-47A5-9F4A-0DAE6946C1B9}"/>
            </c:ext>
          </c:extLst>
        </c:ser>
        <c:ser>
          <c:idx val="2"/>
          <c:order val="2"/>
          <c:tx>
            <c:strRef>
              <c:f>'Multi-Cut_Stretched_4mm'!$E$45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'Multi-Cut_Stretched_4mm'!$E$46:$E$56</c:f>
              <c:numCache>
                <c:formatCode>General</c:formatCode>
                <c:ptCount val="11"/>
                <c:pt idx="0">
                  <c:v>915.13933777978696</c:v>
                </c:pt>
                <c:pt idx="1">
                  <c:v>933.61899635250495</c:v>
                </c:pt>
                <c:pt idx="2">
                  <c:v>941.09127539958195</c:v>
                </c:pt>
                <c:pt idx="3">
                  <c:v>946.42765932213797</c:v>
                </c:pt>
                <c:pt idx="4">
                  <c:v>955.28770849902401</c:v>
                </c:pt>
                <c:pt idx="5">
                  <c:v>977.00159854761</c:v>
                </c:pt>
                <c:pt idx="6">
                  <c:v>1006.4962215696401</c:v>
                </c:pt>
                <c:pt idx="7">
                  <c:v>1045.25552421066</c:v>
                </c:pt>
                <c:pt idx="8">
                  <c:v>1093.2727826580799</c:v>
                </c:pt>
                <c:pt idx="9">
                  <c:v>1149.50879424039</c:v>
                </c:pt>
                <c:pt idx="10">
                  <c:v>1209.6734442617999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7CC-47A5-9F4A-0DAE6946C1B9}"/>
            </c:ext>
          </c:extLst>
        </c:ser>
        <c:ser>
          <c:idx val="3"/>
          <c:order val="3"/>
          <c:tx>
            <c:strRef>
              <c:f>'Multi-Cut_Stretched_4mm'!$F$45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'Multi-Cut_Stretched_4mm'!$F$46:$F$56</c:f>
              <c:numCache>
                <c:formatCode>General</c:formatCode>
                <c:ptCount val="11"/>
                <c:pt idx="0">
                  <c:v>1187.8109635262499</c:v>
                </c:pt>
                <c:pt idx="1">
                  <c:v>1207.48159823674</c:v>
                </c:pt>
                <c:pt idx="2">
                  <c:v>1212.413211992</c:v>
                </c:pt>
                <c:pt idx="3">
                  <c:v>1219.0593896010901</c:v>
                </c:pt>
                <c:pt idx="4">
                  <c:v>1231.4734743741101</c:v>
                </c:pt>
                <c:pt idx="5">
                  <c:v>1262.9422736372101</c:v>
                </c:pt>
                <c:pt idx="6">
                  <c:v>1304.8509964098901</c:v>
                </c:pt>
                <c:pt idx="7">
                  <c:v>1358.3528519635099</c:v>
                </c:pt>
                <c:pt idx="8">
                  <c:v>1423.60265275611</c:v>
                </c:pt>
                <c:pt idx="9">
                  <c:v>1498.7116347772101</c:v>
                </c:pt>
                <c:pt idx="10">
                  <c:v>1577.5732760303599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7CC-47A5-9F4A-0DAE6946C1B9}"/>
            </c:ext>
          </c:extLst>
        </c:ser>
        <c:ser>
          <c:idx val="4"/>
          <c:order val="4"/>
          <c:tx>
            <c:strRef>
              <c:f>'Multi-Cut_Stretched_4mm'!$G$45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'Multi-Cut_Stretched_4mm'!$G$46:$G$56</c:f>
              <c:numCache>
                <c:formatCode>General</c:formatCode>
                <c:ptCount val="11"/>
                <c:pt idx="0">
                  <c:v>1054.3355595422399</c:v>
                </c:pt>
                <c:pt idx="1">
                  <c:v>1084.2882931942199</c:v>
                </c:pt>
                <c:pt idx="2">
                  <c:v>1102.72727414411</c:v>
                </c:pt>
                <c:pt idx="3">
                  <c:v>1112.10884299689</c:v>
                </c:pt>
                <c:pt idx="4">
                  <c:v>1123.32232229189</c:v>
                </c:pt>
                <c:pt idx="5">
                  <c:v>1143.99364295431</c:v>
                </c:pt>
                <c:pt idx="6">
                  <c:v>1172.17631485377</c:v>
                </c:pt>
                <c:pt idx="7">
                  <c:v>1210.63203904536</c:v>
                </c:pt>
                <c:pt idx="8">
                  <c:v>1259.8490496633001</c:v>
                </c:pt>
                <c:pt idx="9">
                  <c:v>1319.8924663595701</c:v>
                </c:pt>
                <c:pt idx="10">
                  <c:v>1386.5431786056799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7CC-47A5-9F4A-0DAE6946C1B9}"/>
            </c:ext>
          </c:extLst>
        </c:ser>
        <c:ser>
          <c:idx val="5"/>
          <c:order val="5"/>
          <c:tx>
            <c:strRef>
              <c:f>'Multi-Cut_Stretched_4mm'!$H$45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'Multi-Cut_Stretched_4mm'!$H$46:$H$56</c:f>
              <c:numCache>
                <c:formatCode>General</c:formatCode>
                <c:ptCount val="11"/>
                <c:pt idx="0">
                  <c:v>1054.4583145030099</c:v>
                </c:pt>
                <c:pt idx="1">
                  <c:v>1084.8841761573899</c:v>
                </c:pt>
                <c:pt idx="2">
                  <c:v>1103.8586897866601</c:v>
                </c:pt>
                <c:pt idx="3">
                  <c:v>1113.4155315134301</c:v>
                </c:pt>
                <c:pt idx="4">
                  <c:v>1124.6828824208801</c:v>
                </c:pt>
                <c:pt idx="5">
                  <c:v>1145.1167805232501</c:v>
                </c:pt>
                <c:pt idx="6">
                  <c:v>1172.9845738307999</c:v>
                </c:pt>
                <c:pt idx="7">
                  <c:v>1211.1058936208999</c:v>
                </c:pt>
                <c:pt idx="8">
                  <c:v>1259.99723522823</c:v>
                </c:pt>
                <c:pt idx="9">
                  <c:v>1319.7914756130999</c:v>
                </c:pt>
                <c:pt idx="10">
                  <c:v>1386.3063857308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7CC-47A5-9F4A-0DAE6946C1B9}"/>
            </c:ext>
          </c:extLst>
        </c:ser>
        <c:ser>
          <c:idx val="6"/>
          <c:order val="6"/>
          <c:tx>
            <c:strRef>
              <c:f>'Multi-Cut_Stretched_4mm'!$I$45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'Multi-Cut_Stretched_4mm'!$I$46:$I$56</c:f>
              <c:numCache>
                <c:formatCode>General</c:formatCode>
                <c:ptCount val="11"/>
                <c:pt idx="0">
                  <c:v>941.051731288523</c:v>
                </c:pt>
                <c:pt idx="1">
                  <c:v>969.17625174891896</c:v>
                </c:pt>
                <c:pt idx="2">
                  <c:v>987.20083205895298</c:v>
                </c:pt>
                <c:pt idx="3">
                  <c:v>995.95593402080999</c:v>
                </c:pt>
                <c:pt idx="4">
                  <c:v>1005.97744973354</c:v>
                </c:pt>
                <c:pt idx="5">
                  <c:v>1023.60472878475</c:v>
                </c:pt>
                <c:pt idx="6">
                  <c:v>1047.74323042797</c:v>
                </c:pt>
                <c:pt idx="7">
                  <c:v>1081.05419057528</c:v>
                </c:pt>
                <c:pt idx="8">
                  <c:v>1124.01424258201</c:v>
                </c:pt>
                <c:pt idx="9">
                  <c:v>1176.8730506393999</c:v>
                </c:pt>
                <c:pt idx="10">
                  <c:v>1235.9943266195501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7CC-47A5-9F4A-0DAE6946C1B9}"/>
            </c:ext>
          </c:extLst>
        </c:ser>
        <c:ser>
          <c:idx val="7"/>
          <c:order val="7"/>
          <c:tx>
            <c:strRef>
              <c:f>'Multi-Cut_Stretched_4mm'!$J$45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'Multi-Cut_Stretched_4mm'!$J$46:$J$56</c:f>
              <c:numCache>
                <c:formatCode>General</c:formatCode>
                <c:ptCount val="11"/>
                <c:pt idx="0">
                  <c:v>938.67504520925797</c:v>
                </c:pt>
                <c:pt idx="1">
                  <c:v>957.22793184193404</c:v>
                </c:pt>
                <c:pt idx="2">
                  <c:v>964.44673632644503</c:v>
                </c:pt>
                <c:pt idx="3">
                  <c:v>969.93989649368905</c:v>
                </c:pt>
                <c:pt idx="4">
                  <c:v>979.16145269486003</c:v>
                </c:pt>
                <c:pt idx="5">
                  <c:v>1001.76976952783</c:v>
                </c:pt>
                <c:pt idx="6">
                  <c:v>1032.3730969528001</c:v>
                </c:pt>
                <c:pt idx="7">
                  <c:v>1072.41525407516</c:v>
                </c:pt>
                <c:pt idx="8">
                  <c:v>1121.92752630428</c:v>
                </c:pt>
                <c:pt idx="9">
                  <c:v>1179.7969703255101</c:v>
                </c:pt>
                <c:pt idx="10">
                  <c:v>1241.5618542176501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7CC-47A5-9F4A-0DAE6946C1B9}"/>
            </c:ext>
          </c:extLst>
        </c:ser>
        <c:ser>
          <c:idx val="8"/>
          <c:order val="8"/>
          <c:tx>
            <c:strRef>
              <c:f>'Multi-Cut_Stretched_4mm'!$K$45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'Multi-Cut_Stretched_4mm'!$K$46:$K$56</c:f>
              <c:numCache>
                <c:formatCode>General</c:formatCode>
                <c:ptCount val="11"/>
                <c:pt idx="0">
                  <c:v>943.01409851016501</c:v>
                </c:pt>
                <c:pt idx="1">
                  <c:v>962.40926575605397</c:v>
                </c:pt>
                <c:pt idx="2">
                  <c:v>970.50173050351805</c:v>
                </c:pt>
                <c:pt idx="3">
                  <c:v>976.13298139701101</c:v>
                </c:pt>
                <c:pt idx="4">
                  <c:v>985.30476343180396</c:v>
                </c:pt>
                <c:pt idx="5">
                  <c:v>1007.49428707309</c:v>
                </c:pt>
                <c:pt idx="6">
                  <c:v>1037.6367558422401</c:v>
                </c:pt>
                <c:pt idx="7">
                  <c:v>1077.30647292142</c:v>
                </c:pt>
                <c:pt idx="8">
                  <c:v>1126.5276186431699</c:v>
                </c:pt>
                <c:pt idx="9">
                  <c:v>1184.2811178320101</c:v>
                </c:pt>
                <c:pt idx="10">
                  <c:v>1246.1695679720799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7CC-47A5-9F4A-0DAE6946C1B9}"/>
            </c:ext>
          </c:extLst>
        </c:ser>
        <c:ser>
          <c:idx val="9"/>
          <c:order val="9"/>
          <c:tx>
            <c:strRef>
              <c:f>'Multi-Cut_Stretched_4mm'!$L$45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'Multi-Cut_Stretched_4mm'!$B$46:$B$56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'Multi-Cut_Stretched_4mm'!$L$46:$L$56</c:f>
              <c:numCache>
                <c:formatCode>General</c:formatCode>
                <c:ptCount val="11"/>
                <c:pt idx="0">
                  <c:v>1195.4071012792899</c:v>
                </c:pt>
                <c:pt idx="1">
                  <c:v>1217.0777253194401</c:v>
                </c:pt>
                <c:pt idx="2">
                  <c:v>1224.12903085619</c:v>
                </c:pt>
                <c:pt idx="3">
                  <c:v>1231.1034826820401</c:v>
                </c:pt>
                <c:pt idx="4">
                  <c:v>1243.37182159855</c:v>
                </c:pt>
                <c:pt idx="5">
                  <c:v>1273.74113411958</c:v>
                </c:pt>
                <c:pt idx="6">
                  <c:v>1314.4217413063</c:v>
                </c:pt>
                <c:pt idx="7">
                  <c:v>1366.88099772601</c:v>
                </c:pt>
                <c:pt idx="8">
                  <c:v>1431.26029847273</c:v>
                </c:pt>
                <c:pt idx="9">
                  <c:v>1505.9023823811799</c:v>
                </c:pt>
                <c:pt idx="10">
                  <c:v>1584.8668054466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77CC-47A5-9F4A-0DAE6946C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10488"/>
        <c:axId val="282110880"/>
      </c:scatterChart>
      <c:valAx>
        <c:axId val="282110488"/>
        <c:scaling>
          <c:orientation val="minMax"/>
          <c:max val="1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10880"/>
        <c:crosses val="autoZero"/>
        <c:crossBetween val="midCat"/>
        <c:majorUnit val="0.5"/>
        <c:minorUnit val="0.25"/>
      </c:valAx>
      <c:valAx>
        <c:axId val="282110880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10488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85477178423236"/>
          <c:y val="0.17870944453621612"/>
          <c:w val="0.5222221080004138"/>
          <c:h val="0.10023383440706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9.328790768201084E-2"/>
          <c:y val="7.1561284730916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06496062992126"/>
          <c:y val="7.5339668219979727E-2"/>
          <c:w val="0.84449059492563427"/>
          <c:h val="0.838724882394227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'Multi-Cut_Stretched_4mm'!$C$64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'Multi-Cut_Stretched_4mm'!$C$65:$C$75</c:f>
              <c:numCache>
                <c:formatCode>0.00</c:formatCode>
                <c:ptCount val="11"/>
                <c:pt idx="0">
                  <c:v>6.8032203128730311</c:v>
                </c:pt>
                <c:pt idx="1">
                  <c:v>6.760926934825001</c:v>
                </c:pt>
                <c:pt idx="2">
                  <c:v>6.6853364981339674</c:v>
                </c:pt>
                <c:pt idx="3">
                  <c:v>6.6780966401603479</c:v>
                </c:pt>
                <c:pt idx="4">
                  <c:v>6.6649620878209159</c:v>
                </c:pt>
                <c:pt idx="5">
                  <c:v>6.7029980285689268</c:v>
                </c:pt>
                <c:pt idx="6">
                  <c:v>6.7447949453133704</c:v>
                </c:pt>
                <c:pt idx="7">
                  <c:v>6.7860598865220467</c:v>
                </c:pt>
                <c:pt idx="8">
                  <c:v>6.8263545678271553</c:v>
                </c:pt>
                <c:pt idx="9">
                  <c:v>6.833102474404817</c:v>
                </c:pt>
                <c:pt idx="10">
                  <c:v>6.8416645710075006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08A-4098-81A8-CA14AB430BD3}"/>
            </c:ext>
          </c:extLst>
        </c:ser>
        <c:ser>
          <c:idx val="1"/>
          <c:order val="1"/>
          <c:tx>
            <c:strRef>
              <c:f>'Multi-Cut_Stretched_4mm'!$D$64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'Multi-Cut_Stretched_4mm'!$D$65:$D$75</c:f>
              <c:numCache>
                <c:formatCode>0.00</c:formatCode>
                <c:ptCount val="11"/>
                <c:pt idx="0">
                  <c:v>6.5105574678670299</c:v>
                </c:pt>
                <c:pt idx="1">
                  <c:v>6.4708293554630387</c:v>
                </c:pt>
                <c:pt idx="2">
                  <c:v>6.3995000445027168</c:v>
                </c:pt>
                <c:pt idx="3">
                  <c:v>6.3942985370022889</c:v>
                </c:pt>
                <c:pt idx="4">
                  <c:v>6.3832794057139548</c:v>
                </c:pt>
                <c:pt idx="5">
                  <c:v>6.4202944764571308</c:v>
                </c:pt>
                <c:pt idx="6">
                  <c:v>6.4603294268344706</c:v>
                </c:pt>
                <c:pt idx="7">
                  <c:v>6.4991769409773887</c:v>
                </c:pt>
                <c:pt idx="8">
                  <c:v>6.536955045213114</c:v>
                </c:pt>
                <c:pt idx="9">
                  <c:v>6.5426665181651504</c:v>
                </c:pt>
                <c:pt idx="10">
                  <c:v>6.5500541149993641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08A-4098-81A8-CA14AB430BD3}"/>
            </c:ext>
          </c:extLst>
        </c:ser>
        <c:ser>
          <c:idx val="2"/>
          <c:order val="2"/>
          <c:tx>
            <c:strRef>
              <c:f>'Multi-Cut_Stretched_4mm'!$E$64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'Multi-Cut_Stretched_4mm'!$E$65:$E$75</c:f>
              <c:numCache>
                <c:formatCode>0.00</c:formatCode>
                <c:ptCount val="11"/>
                <c:pt idx="0">
                  <c:v>5.5462990168471933</c:v>
                </c:pt>
                <c:pt idx="1">
                  <c:v>5.5838456719647427</c:v>
                </c:pt>
                <c:pt idx="2">
                  <c:v>5.6017337821404016</c:v>
                </c:pt>
                <c:pt idx="3">
                  <c:v>5.6067989296335528</c:v>
                </c:pt>
                <c:pt idx="4">
                  <c:v>5.5864778274797047</c:v>
                </c:pt>
                <c:pt idx="5">
                  <c:v>5.5669606754849887</c:v>
                </c:pt>
                <c:pt idx="6">
                  <c:v>5.5454337276564498</c:v>
                </c:pt>
                <c:pt idx="7">
                  <c:v>5.5304525090511403</c:v>
                </c:pt>
                <c:pt idx="8">
                  <c:v>5.5215797103943709</c:v>
                </c:pt>
                <c:pt idx="9">
                  <c:v>5.500042077705241</c:v>
                </c:pt>
                <c:pt idx="10">
                  <c:v>5.4985156557354538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08A-4098-81A8-CA14AB430BD3}"/>
            </c:ext>
          </c:extLst>
        </c:ser>
        <c:ser>
          <c:idx val="3"/>
          <c:order val="3"/>
          <c:tx>
            <c:strRef>
              <c:f>'Multi-Cut_Stretched_4mm'!$F$64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'Multi-Cut_Stretched_4mm'!$F$65:$F$75</c:f>
              <c:numCache>
                <c:formatCode>0.00</c:formatCode>
                <c:ptCount val="11"/>
                <c:pt idx="0">
                  <c:v>7.1988543244015144</c:v>
                </c:pt>
                <c:pt idx="1">
                  <c:v>7.2217798937604067</c:v>
                </c:pt>
                <c:pt idx="2">
                  <c:v>7.2167453094762335</c:v>
                </c:pt>
                <c:pt idx="3">
                  <c:v>7.2219158151723777</c:v>
                </c:pt>
                <c:pt idx="4">
                  <c:v>7.201599265345715</c:v>
                </c:pt>
                <c:pt idx="5">
                  <c:v>7.1962522714371353</c:v>
                </c:pt>
                <c:pt idx="6">
                  <c:v>7.1892616882088003</c:v>
                </c:pt>
                <c:pt idx="7">
                  <c:v>7.1870521267910954</c:v>
                </c:pt>
                <c:pt idx="8">
                  <c:v>7.1899123876571576</c:v>
                </c:pt>
                <c:pt idx="9">
                  <c:v>7.1708690659196996</c:v>
                </c:pt>
                <c:pt idx="10">
                  <c:v>7.1707876183198183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08A-4098-81A8-CA14AB430BD3}"/>
            </c:ext>
          </c:extLst>
        </c:ser>
        <c:ser>
          <c:idx val="4"/>
          <c:order val="4"/>
          <c:tx>
            <c:strRef>
              <c:f>'Multi-Cut_Stretched_4mm'!$G$64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'Multi-Cut_Stretched_4mm'!$G$65:$G$75</c:f>
              <c:numCache>
                <c:formatCode>0.00</c:formatCode>
                <c:ptCount val="11"/>
                <c:pt idx="0">
                  <c:v>6.3899124820741813</c:v>
                </c:pt>
                <c:pt idx="1">
                  <c:v>6.4849778301089716</c:v>
                </c:pt>
                <c:pt idx="2">
                  <c:v>6.5638528222864077</c:v>
                </c:pt>
                <c:pt idx="3">
                  <c:v>6.5883225296024683</c:v>
                </c:pt>
                <c:pt idx="4">
                  <c:v>6.56913638767191</c:v>
                </c:pt>
                <c:pt idx="5">
                  <c:v>6.5184822960359909</c:v>
                </c:pt>
                <c:pt idx="6">
                  <c:v>6.4582717071833411</c:v>
                </c:pt>
                <c:pt idx="7">
                  <c:v>6.4054605240495572</c:v>
                </c:pt>
                <c:pt idx="8">
                  <c:v>6.3628739881985172</c:v>
                </c:pt>
                <c:pt idx="9">
                  <c:v>6.3152749586582599</c:v>
                </c:pt>
                <c:pt idx="10">
                  <c:v>6.3024689936621812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08A-4098-81A8-CA14AB430BD3}"/>
            </c:ext>
          </c:extLst>
        </c:ser>
        <c:ser>
          <c:idx val="5"/>
          <c:order val="5"/>
          <c:tx>
            <c:strRef>
              <c:f>'Multi-Cut_Stretched_4mm'!$H$64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'Multi-Cut_Stretched_4mm'!$H$65:$H$75</c:f>
              <c:numCache>
                <c:formatCode>0.00</c:formatCode>
                <c:ptCount val="11"/>
                <c:pt idx="0">
                  <c:v>6.3906564515333937</c:v>
                </c:pt>
                <c:pt idx="1">
                  <c:v>6.4885417234293659</c:v>
                </c:pt>
                <c:pt idx="2">
                  <c:v>6.5705874392063492</c:v>
                </c:pt>
                <c:pt idx="3">
                  <c:v>6.5960635753165686</c:v>
                </c:pt>
                <c:pt idx="4">
                  <c:v>6.577092879654308</c:v>
                </c:pt>
                <c:pt idx="5">
                  <c:v>6.5248819403034561</c:v>
                </c:pt>
                <c:pt idx="6">
                  <c:v>6.4627249246876382</c:v>
                </c:pt>
                <c:pt idx="7">
                  <c:v>6.407967691115906</c:v>
                </c:pt>
                <c:pt idx="8">
                  <c:v>6.3636224001426074</c:v>
                </c:pt>
                <c:pt idx="9">
                  <c:v>6.3147917493450061</c:v>
                </c:pt>
                <c:pt idx="10">
                  <c:v>6.3013926624127272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08A-4098-81A8-CA14AB430BD3}"/>
            </c:ext>
          </c:extLst>
        </c:ser>
        <c:ser>
          <c:idx val="6"/>
          <c:order val="6"/>
          <c:tx>
            <c:strRef>
              <c:f>'Multi-Cut_Stretched_4mm'!$I$64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'Multi-Cut_Stretched_4mm'!$I$65:$I$75</c:f>
              <c:numCache>
                <c:formatCode>0.00</c:formatCode>
                <c:ptCount val="11"/>
                <c:pt idx="0">
                  <c:v>5.7033438259910483</c:v>
                </c:pt>
                <c:pt idx="1">
                  <c:v>5.7965086827088461</c:v>
                </c:pt>
                <c:pt idx="2">
                  <c:v>5.8761954289223741</c:v>
                </c:pt>
                <c:pt idx="3">
                  <c:v>5.9002128792702369</c:v>
                </c:pt>
                <c:pt idx="4">
                  <c:v>5.8829090627692739</c:v>
                </c:pt>
                <c:pt idx="5">
                  <c:v>5.8325055771211156</c:v>
                </c:pt>
                <c:pt idx="6">
                  <c:v>5.7726899748097837</c:v>
                </c:pt>
                <c:pt idx="7">
                  <c:v>5.7198634421972789</c:v>
                </c:pt>
                <c:pt idx="8">
                  <c:v>5.676839609000079</c:v>
                </c:pt>
                <c:pt idx="9">
                  <c:v>5.6309715341598352</c:v>
                </c:pt>
                <c:pt idx="10">
                  <c:v>5.6181560300888638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08A-4098-81A8-CA14AB430BD3}"/>
            </c:ext>
          </c:extLst>
        </c:ser>
        <c:ser>
          <c:idx val="7"/>
          <c:order val="7"/>
          <c:tx>
            <c:strRef>
              <c:f>'Multi-Cut_Stretched_4mm'!$J$64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'Multi-Cut_Stretched_4mm'!$J$65:$J$75</c:f>
              <c:numCache>
                <c:formatCode>0.00</c:formatCode>
                <c:ptCount val="11"/>
                <c:pt idx="0">
                  <c:v>5.6889396679348971</c:v>
                </c:pt>
                <c:pt idx="1">
                  <c:v>5.7250474392460173</c:v>
                </c:pt>
                <c:pt idx="2">
                  <c:v>5.7407543828955401</c:v>
                </c:pt>
                <c:pt idx="3">
                  <c:v>5.7460894342043538</c:v>
                </c:pt>
                <c:pt idx="4">
                  <c:v>5.7260903666366421</c:v>
                </c:pt>
                <c:pt idx="5">
                  <c:v>5.7080898548594625</c:v>
                </c:pt>
                <c:pt idx="6">
                  <c:v>5.6880060438171114</c:v>
                </c:pt>
                <c:pt idx="7">
                  <c:v>5.6741547834664843</c:v>
                </c:pt>
                <c:pt idx="8">
                  <c:v>5.6663006379004326</c:v>
                </c:pt>
                <c:pt idx="9">
                  <c:v>5.6449615805048596</c:v>
                </c:pt>
                <c:pt idx="10">
                  <c:v>5.6434629737165913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08A-4098-81A8-CA14AB430BD3}"/>
            </c:ext>
          </c:extLst>
        </c:ser>
        <c:ser>
          <c:idx val="8"/>
          <c:order val="8"/>
          <c:tx>
            <c:strRef>
              <c:f>'Multi-Cut_Stretched_4mm'!$K$64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'Multi-Cut_Stretched_4mm'!$K$65:$K$75</c:f>
              <c:numCache>
                <c:formatCode>0.00</c:formatCode>
                <c:ptCount val="11"/>
                <c:pt idx="0">
                  <c:v>5.7152369606676672</c:v>
                </c:pt>
                <c:pt idx="1">
                  <c:v>5.7560362784452996</c:v>
                </c:pt>
                <c:pt idx="2">
                  <c:v>5.7767960149019277</c:v>
                </c:pt>
                <c:pt idx="3">
                  <c:v>5.7827783258117114</c:v>
                </c:pt>
                <c:pt idx="4">
                  <c:v>5.7620161604199396</c:v>
                </c:pt>
                <c:pt idx="5">
                  <c:v>5.7407081884506885</c:v>
                </c:pt>
                <c:pt idx="6">
                  <c:v>5.7170069192410233</c:v>
                </c:pt>
                <c:pt idx="7">
                  <c:v>5.7000342482615114</c:v>
                </c:pt>
                <c:pt idx="8">
                  <c:v>5.6895334274907858</c:v>
                </c:pt>
                <c:pt idx="9">
                  <c:v>5.6664168317321328</c:v>
                </c:pt>
                <c:pt idx="10">
                  <c:v>5.6644071271458181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C08A-4098-81A8-CA14AB430BD3}"/>
            </c:ext>
          </c:extLst>
        </c:ser>
        <c:ser>
          <c:idx val="9"/>
          <c:order val="9"/>
          <c:tx>
            <c:strRef>
              <c:f>'Multi-Cut_Stretched_4mm'!$L$64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'Multi-Cut_Stretched_4mm'!$B$65:$B$75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'Multi-Cut_Stretched_4mm'!$L$65:$L$75</c:f>
              <c:numCache>
                <c:formatCode>0.00</c:formatCode>
                <c:ptCount val="11"/>
                <c:pt idx="0">
                  <c:v>7.244891522904787</c:v>
                </c:pt>
                <c:pt idx="1">
                  <c:v>7.2791729983220108</c:v>
                </c:pt>
                <c:pt idx="2">
                  <c:v>7.2864823265249834</c:v>
                </c:pt>
                <c:pt idx="3">
                  <c:v>7.293267077500281</c:v>
                </c:pt>
                <c:pt idx="4">
                  <c:v>7.271180243266417</c:v>
                </c:pt>
                <c:pt idx="5">
                  <c:v>7.2577842399976484</c:v>
                </c:pt>
                <c:pt idx="6">
                  <c:v>7.2419930650485247</c:v>
                </c:pt>
                <c:pt idx="7">
                  <c:v>7.2321745911429485</c:v>
                </c:pt>
                <c:pt idx="8">
                  <c:v>7.228587366023925</c:v>
                </c:pt>
                <c:pt idx="9">
                  <c:v>7.205274556847785</c:v>
                </c:pt>
                <c:pt idx="10">
                  <c:v>7.2039400247572729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08A-4098-81A8-CA14AB430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77944"/>
        <c:axId val="283378336"/>
      </c:scatterChart>
      <c:valAx>
        <c:axId val="283377944"/>
        <c:scaling>
          <c:orientation val="minMax"/>
          <c:max val="1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78336"/>
        <c:crosses val="autoZero"/>
        <c:crossBetween val="midCat"/>
        <c:majorUnit val="0.5"/>
        <c:minorUnit val="0.25"/>
      </c:valAx>
      <c:valAx>
        <c:axId val="283378336"/>
        <c:scaling>
          <c:orientation val="minMax"/>
          <c:max val="7.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77944"/>
        <c:crosses val="autoZero"/>
        <c:crossBetween val="midCat"/>
        <c:majorUnit val="0.2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1539064388935"/>
          <c:y val="0.77309732672711873"/>
          <c:w val="0.65639282165988133"/>
          <c:h val="0.1264665919567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8.132266015224551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316160272209743E-2"/>
          <c:y val="7.6205250538312341E-2"/>
          <c:w val="0.87158134665299802"/>
          <c:h val="0.861015050471109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'Ultimate Slots_4mm'!$D$40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Slots_4mm'!$D$41:$D$51</c:f>
              <c:numCache>
                <c:formatCode>0.00</c:formatCode>
                <c:ptCount val="11"/>
                <c:pt idx="0">
                  <c:v>6.6874977178082426</c:v>
                </c:pt>
                <c:pt idx="1">
                  <c:v>6.6597825149195584</c:v>
                </c:pt>
                <c:pt idx="2">
                  <c:v>6.6243265199055159</c:v>
                </c:pt>
                <c:pt idx="3">
                  <c:v>6.6180070548344005</c:v>
                </c:pt>
                <c:pt idx="4">
                  <c:v>6.6097749703529036</c:v>
                </c:pt>
                <c:pt idx="5">
                  <c:v>6.6579263903237988</c:v>
                </c:pt>
                <c:pt idx="6">
                  <c:v>6.6855023768063724</c:v>
                </c:pt>
                <c:pt idx="7">
                  <c:v>6.7009067089350083</c:v>
                </c:pt>
                <c:pt idx="8">
                  <c:v>6.7103741464365987</c:v>
                </c:pt>
                <c:pt idx="9">
                  <c:v>6.694236735457114</c:v>
                </c:pt>
                <c:pt idx="10">
                  <c:v>6.7179376841798186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7B-46BC-9F70-74569E0C28AA}"/>
            </c:ext>
          </c:extLst>
        </c:ser>
        <c:ser>
          <c:idx val="1"/>
          <c:order val="1"/>
          <c:tx>
            <c:strRef>
              <c:f>'Ultimate Slots_4mm'!$E$40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Slots_4mm'!$E$41:$E$51</c:f>
              <c:numCache>
                <c:formatCode>0.00</c:formatCode>
                <c:ptCount val="11"/>
                <c:pt idx="0">
                  <c:v>6.4106638788923629</c:v>
                </c:pt>
                <c:pt idx="1">
                  <c:v>6.3828800678524518</c:v>
                </c:pt>
                <c:pt idx="2">
                  <c:v>6.3478217843739664</c:v>
                </c:pt>
                <c:pt idx="3">
                  <c:v>6.3417093110650269</c:v>
                </c:pt>
                <c:pt idx="4">
                  <c:v>6.3347751369698031</c:v>
                </c:pt>
                <c:pt idx="5">
                  <c:v>6.3833366103885831</c:v>
                </c:pt>
                <c:pt idx="6">
                  <c:v>6.4107409097945247</c:v>
                </c:pt>
                <c:pt idx="7">
                  <c:v>6.4257414276004567</c:v>
                </c:pt>
                <c:pt idx="8">
                  <c:v>6.4349837983525582</c:v>
                </c:pt>
                <c:pt idx="9">
                  <c:v>6.4197212990305088</c:v>
                </c:pt>
                <c:pt idx="10">
                  <c:v>6.4426548162709549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E7B-46BC-9F70-74569E0C28AA}"/>
            </c:ext>
          </c:extLst>
        </c:ser>
        <c:ser>
          <c:idx val="2"/>
          <c:order val="2"/>
          <c:tx>
            <c:strRef>
              <c:f>'Ultimate Slots_4mm'!$F$40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Slots_4mm'!$F$41:$F$51</c:f>
              <c:numCache>
                <c:formatCode>0.00</c:formatCode>
                <c:ptCount val="11"/>
                <c:pt idx="0">
                  <c:v>5.5629136925092784</c:v>
                </c:pt>
                <c:pt idx="1">
                  <c:v>5.5842184711027461</c:v>
                </c:pt>
                <c:pt idx="2">
                  <c:v>5.5968834246891701</c:v>
                </c:pt>
                <c:pt idx="3">
                  <c:v>5.60532069742918</c:v>
                </c:pt>
                <c:pt idx="4">
                  <c:v>5.5825114192041552</c:v>
                </c:pt>
                <c:pt idx="5">
                  <c:v>5.5617991135744989</c:v>
                </c:pt>
                <c:pt idx="6">
                  <c:v>5.5481034335062009</c:v>
                </c:pt>
                <c:pt idx="7">
                  <c:v>5.5388779768462726</c:v>
                </c:pt>
                <c:pt idx="8">
                  <c:v>5.5301376351257856</c:v>
                </c:pt>
                <c:pt idx="9">
                  <c:v>5.5031935496742843</c:v>
                </c:pt>
                <c:pt idx="10">
                  <c:v>5.5124111338285902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E7B-46BC-9F70-74569E0C28AA}"/>
            </c:ext>
          </c:extLst>
        </c:ser>
        <c:ser>
          <c:idx val="3"/>
          <c:order val="3"/>
          <c:tx>
            <c:strRef>
              <c:f>'Ultimate Slots_4mm'!$G$40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Slots_4mm'!$G$41:$G$51</c:f>
              <c:numCache>
                <c:formatCode>0.00</c:formatCode>
                <c:ptCount val="11"/>
                <c:pt idx="0">
                  <c:v>7.2021350893741216</c:v>
                </c:pt>
                <c:pt idx="1">
                  <c:v>7.2113878882991633</c:v>
                </c:pt>
                <c:pt idx="2">
                  <c:v>7.2104316535227806</c:v>
                </c:pt>
                <c:pt idx="3">
                  <c:v>7.2160558749569743</c:v>
                </c:pt>
                <c:pt idx="4">
                  <c:v>7.1937526463044277</c:v>
                </c:pt>
                <c:pt idx="5">
                  <c:v>7.1929569695960529</c:v>
                </c:pt>
                <c:pt idx="6">
                  <c:v>7.1903429850481384</c:v>
                </c:pt>
                <c:pt idx="7">
                  <c:v>7.187081204077816</c:v>
                </c:pt>
                <c:pt idx="8">
                  <c:v>7.182281859031602</c:v>
                </c:pt>
                <c:pt idx="9">
                  <c:v>7.1527673765315649</c:v>
                </c:pt>
                <c:pt idx="10">
                  <c:v>7.1689178940592271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E7B-46BC-9F70-74569E0C28AA}"/>
            </c:ext>
          </c:extLst>
        </c:ser>
        <c:ser>
          <c:idx val="4"/>
          <c:order val="4"/>
          <c:tx>
            <c:strRef>
              <c:f>'Ultimate Slots_4mm'!$H$40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Slots_4mm'!$H$41:$H$51</c:f>
              <c:numCache>
                <c:formatCode>0.00</c:formatCode>
                <c:ptCount val="11"/>
                <c:pt idx="0">
                  <c:v>6.5120275177956364</c:v>
                </c:pt>
                <c:pt idx="1">
                  <c:v>6.5807361068007779</c:v>
                </c:pt>
                <c:pt idx="2">
                  <c:v>6.6389190677693257</c:v>
                </c:pt>
                <c:pt idx="3">
                  <c:v>6.6691068479259874</c:v>
                </c:pt>
                <c:pt idx="4">
                  <c:v>6.6377656445740154</c:v>
                </c:pt>
                <c:pt idx="5">
                  <c:v>6.5692577266314904</c:v>
                </c:pt>
                <c:pt idx="6">
                  <c:v>6.5143332223107242</c:v>
                </c:pt>
                <c:pt idx="7">
                  <c:v>6.4722996067588703</c:v>
                </c:pt>
                <c:pt idx="8">
                  <c:v>6.4399878983077095</c:v>
                </c:pt>
                <c:pt idx="9">
                  <c:v>6.3921916979262035</c:v>
                </c:pt>
                <c:pt idx="10">
                  <c:v>6.3919277857957724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E7B-46BC-9F70-74569E0C28AA}"/>
            </c:ext>
          </c:extLst>
        </c:ser>
        <c:ser>
          <c:idx val="5"/>
          <c:order val="5"/>
          <c:tx>
            <c:strRef>
              <c:f>'Ultimate Slots_4mm'!$I$40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Slots_4mm'!$I$41:$I$51</c:f>
              <c:numCache>
                <c:formatCode>0.00</c:formatCode>
                <c:ptCount val="11"/>
                <c:pt idx="0">
                  <c:v>6.4452248444472131</c:v>
                </c:pt>
                <c:pt idx="1">
                  <c:v>6.5256371099997015</c:v>
                </c:pt>
                <c:pt idx="2">
                  <c:v>6.5957751774670621</c:v>
                </c:pt>
                <c:pt idx="3">
                  <c:v>6.632358876409044</c:v>
                </c:pt>
                <c:pt idx="4">
                  <c:v>6.6015453507838391</c:v>
                </c:pt>
                <c:pt idx="5">
                  <c:v>6.5233517379330292</c:v>
                </c:pt>
                <c:pt idx="6">
                  <c:v>6.4578634793060958</c:v>
                </c:pt>
                <c:pt idx="7">
                  <c:v>6.4063357743486575</c:v>
                </c:pt>
                <c:pt idx="8">
                  <c:v>6.3672898516195771</c:v>
                </c:pt>
                <c:pt idx="9">
                  <c:v>6.3149156047340016</c:v>
                </c:pt>
                <c:pt idx="10">
                  <c:v>6.3113128344899998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E7B-46BC-9F70-74569E0C28AA}"/>
            </c:ext>
          </c:extLst>
        </c:ser>
        <c:ser>
          <c:idx val="6"/>
          <c:order val="6"/>
          <c:tx>
            <c:strRef>
              <c:f>'Ultimate Slots_4mm'!$J$40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Slots_4mm'!$J$41:$J$51</c:f>
              <c:numCache>
                <c:formatCode>0.00</c:formatCode>
                <c:ptCount val="11"/>
                <c:pt idx="0">
                  <c:v>6.2548117593301811</c:v>
                </c:pt>
                <c:pt idx="1">
                  <c:v>6.3155944080862447</c:v>
                </c:pt>
                <c:pt idx="2">
                  <c:v>6.3662760509168823</c:v>
                </c:pt>
                <c:pt idx="3">
                  <c:v>6.392717829112776</c:v>
                </c:pt>
                <c:pt idx="4">
                  <c:v>6.3629534922627853</c:v>
                </c:pt>
                <c:pt idx="5">
                  <c:v>6.3021429440125152</c:v>
                </c:pt>
                <c:pt idx="6">
                  <c:v>6.2546458756595937</c:v>
                </c:pt>
                <c:pt idx="7">
                  <c:v>6.2186790584464351</c:v>
                </c:pt>
                <c:pt idx="8">
                  <c:v>6.1903462333170509</c:v>
                </c:pt>
                <c:pt idx="9">
                  <c:v>6.1462780759987856</c:v>
                </c:pt>
                <c:pt idx="10">
                  <c:v>6.1470685194332271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E7B-46BC-9F70-74569E0C28AA}"/>
            </c:ext>
          </c:extLst>
        </c:ser>
        <c:ser>
          <c:idx val="7"/>
          <c:order val="7"/>
          <c:tx>
            <c:strRef>
              <c:f>'Ultimate Slots_4mm'!$K$40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Slots_4mm'!$K$41:$K$51</c:f>
              <c:numCache>
                <c:formatCode>0.00</c:formatCode>
                <c:ptCount val="11"/>
                <c:pt idx="0">
                  <c:v>5.6913583517347694</c:v>
                </c:pt>
                <c:pt idx="1">
                  <c:v>5.7071809376016329</c:v>
                </c:pt>
                <c:pt idx="2">
                  <c:v>5.7144391453756764</c:v>
                </c:pt>
                <c:pt idx="3">
                  <c:v>5.7212426628119655</c:v>
                </c:pt>
                <c:pt idx="4">
                  <c:v>5.7001257433425705</c:v>
                </c:pt>
                <c:pt idx="5">
                  <c:v>5.6872245357318665</c:v>
                </c:pt>
                <c:pt idx="6">
                  <c:v>5.6781295267967256</c:v>
                </c:pt>
                <c:pt idx="7">
                  <c:v>5.6716034567908764</c:v>
                </c:pt>
                <c:pt idx="8">
                  <c:v>5.6648553530701298</c:v>
                </c:pt>
                <c:pt idx="9">
                  <c:v>5.6390767956834722</c:v>
                </c:pt>
                <c:pt idx="10">
                  <c:v>5.6498984300095456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E7B-46BC-9F70-74569E0C28AA}"/>
            </c:ext>
          </c:extLst>
        </c:ser>
        <c:ser>
          <c:idx val="8"/>
          <c:order val="8"/>
          <c:tx>
            <c:strRef>
              <c:f>'Ultimate Slots_4mm'!$L$40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Slots_4mm'!$L$41:$L$51</c:f>
              <c:numCache>
                <c:formatCode>0.00</c:formatCode>
                <c:ptCount val="11"/>
                <c:pt idx="0">
                  <c:v>5.7310744932195945</c:v>
                </c:pt>
                <c:pt idx="1">
                  <c:v>5.7510062705729732</c:v>
                </c:pt>
                <c:pt idx="2">
                  <c:v>5.7621518858720515</c:v>
                </c:pt>
                <c:pt idx="3">
                  <c:v>5.7703640986739799</c:v>
                </c:pt>
                <c:pt idx="4">
                  <c:v>5.7478618062681388</c:v>
                </c:pt>
                <c:pt idx="5">
                  <c:v>5.7296703140296055</c:v>
                </c:pt>
                <c:pt idx="6">
                  <c:v>5.7170686266226758</c:v>
                </c:pt>
                <c:pt idx="7">
                  <c:v>5.7082683336306648</c:v>
                </c:pt>
                <c:pt idx="8">
                  <c:v>5.6998983242686148</c:v>
                </c:pt>
                <c:pt idx="9">
                  <c:v>5.6726986702541904</c:v>
                </c:pt>
                <c:pt idx="10">
                  <c:v>5.6826804886592726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E7B-46BC-9F70-74569E0C28AA}"/>
            </c:ext>
          </c:extLst>
        </c:ser>
        <c:ser>
          <c:idx val="9"/>
          <c:order val="9"/>
          <c:tx>
            <c:strRef>
              <c:f>'Ultimate Slots_4mm'!$M$40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'Ultimate Slots_4mm'!$C$41:$C$51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'Ultimate Slots_4mm'!$M$41:$M$51</c:f>
              <c:numCache>
                <c:formatCode>0.00</c:formatCode>
                <c:ptCount val="11"/>
                <c:pt idx="0">
                  <c:v>7.2380979909301209</c:v>
                </c:pt>
                <c:pt idx="1">
                  <c:v>7.2756992408919867</c:v>
                </c:pt>
                <c:pt idx="2">
                  <c:v>7.3017721277543286</c:v>
                </c:pt>
                <c:pt idx="3">
                  <c:v>7.3166244756385517</c:v>
                </c:pt>
                <c:pt idx="4">
                  <c:v>7.2847536416592238</c:v>
                </c:pt>
                <c:pt idx="5">
                  <c:v>7.2461680988656827</c:v>
                </c:pt>
                <c:pt idx="6">
                  <c:v>7.2193311107153013</c:v>
                </c:pt>
                <c:pt idx="7">
                  <c:v>7.200854511465435</c:v>
                </c:pt>
                <c:pt idx="8">
                  <c:v>7.1852181144650871</c:v>
                </c:pt>
                <c:pt idx="9">
                  <c:v>7.1469469805564456</c:v>
                </c:pt>
                <c:pt idx="10">
                  <c:v>7.1567469797130912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E7B-46BC-9F70-74569E0C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79120"/>
        <c:axId val="283379512"/>
      </c:scatterChart>
      <c:valAx>
        <c:axId val="283379120"/>
        <c:scaling>
          <c:orientation val="minMax"/>
          <c:max val="1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79512"/>
        <c:crosses val="autoZero"/>
        <c:crossBetween val="midCat"/>
        <c:majorUnit val="0.5"/>
        <c:minorUnit val="0.25"/>
      </c:valAx>
      <c:valAx>
        <c:axId val="283379512"/>
        <c:scaling>
          <c:orientation val="minMax"/>
          <c:max val="7.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79120"/>
        <c:crosses val="autoZero"/>
        <c:crossBetween val="midCat"/>
        <c:majorUnit val="0.2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60110803324097"/>
          <c:y val="0.77490219108804148"/>
          <c:w val="0.59556786703601106"/>
          <c:h val="0.11125565102312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B/I (G/A)</a:t>
            </a:r>
          </a:p>
        </c:rich>
      </c:tx>
      <c:layout>
        <c:manualLayout>
          <c:xMode val="edge"/>
          <c:yMode val="edge"/>
          <c:x val="6.3819210641937449E-2"/>
          <c:y val="4.06518290904693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56268130025918"/>
          <c:y val="7.7380449395045126E-2"/>
          <c:w val="0.83950664804547082"/>
          <c:h val="0.824997119262531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'Ultimate Slots_4mm'!$D$83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Slots_4mm'!$D$84:$D$94</c:f>
              <c:numCache>
                <c:formatCode>0.00</c:formatCode>
                <c:ptCount val="11"/>
                <c:pt idx="0">
                  <c:v>6.8315600051569678</c:v>
                </c:pt>
                <c:pt idx="1">
                  <c:v>6.7477140639701005</c:v>
                </c:pt>
                <c:pt idx="2">
                  <c:v>6.6364847901217656</c:v>
                </c:pt>
                <c:pt idx="3">
                  <c:v>6.5885495748667458</c:v>
                </c:pt>
                <c:pt idx="4">
                  <c:v>6.6887813049816183</c:v>
                </c:pt>
                <c:pt idx="5">
                  <c:v>6.6811658127493834</c:v>
                </c:pt>
                <c:pt idx="6">
                  <c:v>6.6840247543196503</c:v>
                </c:pt>
                <c:pt idx="7">
                  <c:v>6.7029925517108824</c:v>
                </c:pt>
                <c:pt idx="8">
                  <c:v>6.7174287056882163</c:v>
                </c:pt>
                <c:pt idx="9">
                  <c:v>6.7101005324552467</c:v>
                </c:pt>
                <c:pt idx="10">
                  <c:v>6.7304238586136815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2B3-4DB4-96A4-2F0B47AFCD70}"/>
            </c:ext>
          </c:extLst>
        </c:ser>
        <c:ser>
          <c:idx val="1"/>
          <c:order val="1"/>
          <c:tx>
            <c:strRef>
              <c:f>'Ultimate Slots_4mm'!$E$83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Slots_4mm'!$E$84:$E$94</c:f>
              <c:numCache>
                <c:formatCode>0.00</c:formatCode>
                <c:ptCount val="11"/>
                <c:pt idx="0">
                  <c:v>6.5528723186499356</c:v>
                </c:pt>
                <c:pt idx="1">
                  <c:v>6.4690926346439186</c:v>
                </c:pt>
                <c:pt idx="2">
                  <c:v>6.3585681952531923</c:v>
                </c:pt>
                <c:pt idx="3">
                  <c:v>6.3129957670819694</c:v>
                </c:pt>
                <c:pt idx="4">
                  <c:v>6.4139786771065879</c:v>
                </c:pt>
                <c:pt idx="5">
                  <c:v>6.4063796205489822</c:v>
                </c:pt>
                <c:pt idx="6">
                  <c:v>6.4088324250193187</c:v>
                </c:pt>
                <c:pt idx="7">
                  <c:v>6.4275485887997696</c:v>
                </c:pt>
                <c:pt idx="8">
                  <c:v>6.4417860783770529</c:v>
                </c:pt>
                <c:pt idx="9">
                  <c:v>6.4350585245596958</c:v>
                </c:pt>
                <c:pt idx="10">
                  <c:v>6.4546373369737724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2B3-4DB4-96A4-2F0B47AFCD70}"/>
            </c:ext>
          </c:extLst>
        </c:ser>
        <c:ser>
          <c:idx val="2"/>
          <c:order val="2"/>
          <c:tx>
            <c:strRef>
              <c:f>'Ultimate Slots_4mm'!$F$83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Slots_4mm'!$F$84:$F$94</c:f>
              <c:numCache>
                <c:formatCode>0.00</c:formatCode>
                <c:ptCount val="11"/>
                <c:pt idx="0">
                  <c:v>5.4701735779500451</c:v>
                </c:pt>
                <c:pt idx="1">
                  <c:v>5.5237619626508634</c:v>
                </c:pt>
                <c:pt idx="2">
                  <c:v>5.5745013716570924</c:v>
                </c:pt>
                <c:pt idx="3">
                  <c:v>5.5789286770507145</c:v>
                </c:pt>
                <c:pt idx="4">
                  <c:v>5.5760457223841904</c:v>
                </c:pt>
                <c:pt idx="5">
                  <c:v>5.5575193817916899</c:v>
                </c:pt>
                <c:pt idx="6">
                  <c:v>5.5472216010534741</c:v>
                </c:pt>
                <c:pt idx="7">
                  <c:v>5.5399471478106639</c:v>
                </c:pt>
                <c:pt idx="8">
                  <c:v>5.5339606540980579</c:v>
                </c:pt>
                <c:pt idx="9">
                  <c:v>5.5138703694904567</c:v>
                </c:pt>
                <c:pt idx="10">
                  <c:v>5.5233468574505453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2B3-4DB4-96A4-2F0B47AFCD70}"/>
            </c:ext>
          </c:extLst>
        </c:ser>
        <c:ser>
          <c:idx val="3"/>
          <c:order val="3"/>
          <c:tx>
            <c:strRef>
              <c:f>'Ultimate Slots_4mm'!$G$83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Slots_4mm'!$G$84:$G$94</c:f>
              <c:numCache>
                <c:formatCode>0.00</c:formatCode>
                <c:ptCount val="11"/>
                <c:pt idx="0">
                  <c:v>7.1673383013345804</c:v>
                </c:pt>
                <c:pt idx="1">
                  <c:v>7.1861246898517406</c:v>
                </c:pt>
                <c:pt idx="2">
                  <c:v>7.1926896502900428</c:v>
                </c:pt>
                <c:pt idx="3">
                  <c:v>7.1818850938184671</c:v>
                </c:pt>
                <c:pt idx="4">
                  <c:v>7.2168721641553057</c:v>
                </c:pt>
                <c:pt idx="5">
                  <c:v>7.1973117355938863</c:v>
                </c:pt>
                <c:pt idx="6">
                  <c:v>7.1885861616708926</c:v>
                </c:pt>
                <c:pt idx="7">
                  <c:v>7.1885193329778163</c:v>
                </c:pt>
                <c:pt idx="8">
                  <c:v>7.1880311325239754</c:v>
                </c:pt>
                <c:pt idx="9">
                  <c:v>7.1676585385695075</c:v>
                </c:pt>
                <c:pt idx="10">
                  <c:v>7.1828559128355911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2B3-4DB4-96A4-2F0B47AFCD70}"/>
            </c:ext>
          </c:extLst>
        </c:ser>
        <c:ser>
          <c:idx val="4"/>
          <c:order val="4"/>
          <c:tx>
            <c:strRef>
              <c:f>'Ultimate Slots_4mm'!$H$83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Slots_4mm'!$H$84:$H$94</c:f>
              <c:numCache>
                <c:formatCode>0.00</c:formatCode>
                <c:ptCount val="11"/>
                <c:pt idx="0">
                  <c:v>6.1553837366730004</c:v>
                </c:pt>
                <c:pt idx="1">
                  <c:v>6.3454814283262193</c:v>
                </c:pt>
                <c:pt idx="2">
                  <c:v>6.5473337391329549</c:v>
                </c:pt>
                <c:pt idx="3">
                  <c:v>6.6313732058233805</c:v>
                </c:pt>
                <c:pt idx="4">
                  <c:v>6.5985313233431961</c:v>
                </c:pt>
                <c:pt idx="5">
                  <c:v>6.5381365420004931</c:v>
                </c:pt>
                <c:pt idx="6">
                  <c:v>6.5017057378245529</c:v>
                </c:pt>
                <c:pt idx="7">
                  <c:v>6.4708852322590822</c:v>
                </c:pt>
                <c:pt idx="8">
                  <c:v>6.4442940169773557</c:v>
                </c:pt>
                <c:pt idx="9">
                  <c:v>6.4049219117753413</c:v>
                </c:pt>
                <c:pt idx="10">
                  <c:v>6.4063220212816825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2B3-4DB4-96A4-2F0B47AFCD70}"/>
            </c:ext>
          </c:extLst>
        </c:ser>
        <c:ser>
          <c:idx val="5"/>
          <c:order val="5"/>
          <c:tx>
            <c:strRef>
              <c:f>'Ultimate Slots_4mm'!$I$83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Slots_4mm'!$I$84:$I$94</c:f>
              <c:numCache>
                <c:formatCode>0.00</c:formatCode>
                <c:ptCount val="11"/>
                <c:pt idx="0">
                  <c:v>6.0169223147317998</c:v>
                </c:pt>
                <c:pt idx="1">
                  <c:v>6.2411202949827045</c:v>
                </c:pt>
                <c:pt idx="2">
                  <c:v>6.4813347686352172</c:v>
                </c:pt>
                <c:pt idx="3">
                  <c:v>6.591394041944115</c:v>
                </c:pt>
                <c:pt idx="4">
                  <c:v>6.5579097239643067</c:v>
                </c:pt>
                <c:pt idx="5">
                  <c:v>6.4852892828292106</c:v>
                </c:pt>
                <c:pt idx="6">
                  <c:v>6.4406879689860954</c:v>
                </c:pt>
                <c:pt idx="7">
                  <c:v>6.4037627745240551</c:v>
                </c:pt>
                <c:pt idx="8">
                  <c:v>6.3715656639796787</c:v>
                </c:pt>
                <c:pt idx="9">
                  <c:v>6.3277707694973504</c:v>
                </c:pt>
                <c:pt idx="10">
                  <c:v>6.3260483484729999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2B3-4DB4-96A4-2F0B47AFCD70}"/>
            </c:ext>
          </c:extLst>
        </c:ser>
        <c:ser>
          <c:idx val="6"/>
          <c:order val="6"/>
          <c:tx>
            <c:strRef>
              <c:f>'Ultimate Slots_4mm'!$J$83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Slots_4mm'!$J$84:$J$94</c:f>
              <c:numCache>
                <c:formatCode>0.00</c:formatCode>
                <c:ptCount val="11"/>
                <c:pt idx="0">
                  <c:v>5.9426321655382521</c:v>
                </c:pt>
                <c:pt idx="1">
                  <c:v>6.1087424639648855</c:v>
                </c:pt>
                <c:pt idx="2">
                  <c:v>6.2851228038596805</c:v>
                </c:pt>
                <c:pt idx="3">
                  <c:v>6.3551829700797775</c:v>
                </c:pt>
                <c:pt idx="4">
                  <c:v>6.3259021098665862</c:v>
                </c:pt>
                <c:pt idx="5">
                  <c:v>6.2765090318412327</c:v>
                </c:pt>
                <c:pt idx="6">
                  <c:v>6.2450518487645521</c:v>
                </c:pt>
                <c:pt idx="7">
                  <c:v>6.2172940288995564</c:v>
                </c:pt>
                <c:pt idx="8">
                  <c:v>6.1938596870370004</c:v>
                </c:pt>
                <c:pt idx="9">
                  <c:v>6.1578933495363932</c:v>
                </c:pt>
                <c:pt idx="10">
                  <c:v>6.1604358614498178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2B3-4DB4-96A4-2F0B47AFCD70}"/>
            </c:ext>
          </c:extLst>
        </c:ser>
        <c:ser>
          <c:idx val="7"/>
          <c:order val="7"/>
          <c:tx>
            <c:strRef>
              <c:f>'Ultimate Slots_4mm'!$K$83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Slots_4mm'!$K$84:$K$94</c:f>
              <c:numCache>
                <c:formatCode>0.00</c:formatCode>
                <c:ptCount val="11"/>
                <c:pt idx="0">
                  <c:v>5.6244679835037683</c:v>
                </c:pt>
                <c:pt idx="1">
                  <c:v>5.6630639697232708</c:v>
                </c:pt>
                <c:pt idx="2">
                  <c:v>5.6957632068494739</c:v>
                </c:pt>
                <c:pt idx="3">
                  <c:v>5.6944486091188375</c:v>
                </c:pt>
                <c:pt idx="4">
                  <c:v>5.7034362164760681</c:v>
                </c:pt>
                <c:pt idx="5">
                  <c:v>5.6860175443540264</c:v>
                </c:pt>
                <c:pt idx="6">
                  <c:v>5.6771454632426757</c:v>
                </c:pt>
                <c:pt idx="7">
                  <c:v>5.6727719876199769</c:v>
                </c:pt>
                <c:pt idx="8">
                  <c:v>5.6690373322310377</c:v>
                </c:pt>
                <c:pt idx="9">
                  <c:v>5.6503396814024187</c:v>
                </c:pt>
                <c:pt idx="10">
                  <c:v>5.661015488670273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2B3-4DB4-96A4-2F0B47AFCD70}"/>
            </c:ext>
          </c:extLst>
        </c:ser>
        <c:ser>
          <c:idx val="8"/>
          <c:order val="8"/>
          <c:tx>
            <c:strRef>
              <c:f>'Ultimate Slots_4mm'!$L$83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Slots_4mm'!$L$84:$L$94</c:f>
              <c:numCache>
                <c:formatCode>0.00</c:formatCode>
                <c:ptCount val="11"/>
                <c:pt idx="0">
                  <c:v>5.6438888857404645</c:v>
                </c:pt>
                <c:pt idx="1">
                  <c:v>5.694172706296337</c:v>
                </c:pt>
                <c:pt idx="2">
                  <c:v>5.7400252352165513</c:v>
                </c:pt>
                <c:pt idx="3">
                  <c:v>5.7434067881407218</c:v>
                </c:pt>
                <c:pt idx="4">
                  <c:v>5.7457661106433138</c:v>
                </c:pt>
                <c:pt idx="5">
                  <c:v>5.7260251310354171</c:v>
                </c:pt>
                <c:pt idx="6">
                  <c:v>5.7158225735036128</c:v>
                </c:pt>
                <c:pt idx="7">
                  <c:v>5.7094617636836285</c:v>
                </c:pt>
                <c:pt idx="8">
                  <c:v>5.7040578938646238</c:v>
                </c:pt>
                <c:pt idx="9">
                  <c:v>5.6839266271082565</c:v>
                </c:pt>
                <c:pt idx="10">
                  <c:v>5.6939632596865906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D2B3-4DB4-96A4-2F0B47AFCD70}"/>
            </c:ext>
          </c:extLst>
        </c:ser>
        <c:ser>
          <c:idx val="9"/>
          <c:order val="9"/>
          <c:tx>
            <c:strRef>
              <c:f>'Ultimate Slots_4mm'!$M$83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'Ultimate Slots_4mm'!$C$84:$C$94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'Ultimate Slots_4mm'!$M$84:$M$94</c:f>
              <c:numCache>
                <c:formatCode>0.00</c:formatCode>
                <c:ptCount val="11"/>
                <c:pt idx="0">
                  <c:v>7.0650553321543228</c:v>
                </c:pt>
                <c:pt idx="1">
                  <c:v>7.1644792815688305</c:v>
                </c:pt>
                <c:pt idx="2">
                  <c:v>7.2626294136654002</c:v>
                </c:pt>
                <c:pt idx="3">
                  <c:v>7.2828574397817381</c:v>
                </c:pt>
                <c:pt idx="4">
                  <c:v>7.2670910953144281</c:v>
                </c:pt>
                <c:pt idx="5">
                  <c:v>7.2335788882888163</c:v>
                </c:pt>
                <c:pt idx="6">
                  <c:v>7.2163990954067607</c:v>
                </c:pt>
                <c:pt idx="7">
                  <c:v>7.2025134334308847</c:v>
                </c:pt>
                <c:pt idx="8">
                  <c:v>7.1905363769293791</c:v>
                </c:pt>
                <c:pt idx="9">
                  <c:v>7.1609723833068282</c:v>
                </c:pt>
                <c:pt idx="10">
                  <c:v>7.1713351078005916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D2B3-4DB4-96A4-2F0B47AF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80296"/>
        <c:axId val="283380688"/>
      </c:scatterChart>
      <c:valAx>
        <c:axId val="283380296"/>
        <c:scaling>
          <c:orientation val="minMax"/>
          <c:max val="1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0688"/>
        <c:crosses val="autoZero"/>
        <c:crossBetween val="midCat"/>
        <c:majorUnit val="1"/>
      </c:valAx>
      <c:valAx>
        <c:axId val="28338068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0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23091717830639"/>
          <c:y val="0.74977331085646826"/>
          <c:w val="0.68165918149179683"/>
          <c:h val="0.1427537005028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 (A)</a:t>
            </a:r>
          </a:p>
        </c:rich>
      </c:tx>
      <c:layout>
        <c:manualLayout>
          <c:xMode val="edge"/>
          <c:yMode val="edge"/>
          <c:x val="7.1644777986241401E-2"/>
          <c:y val="5.29100529100529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39551786795879E-2"/>
          <c:y val="6.4590051243594543E-2"/>
          <c:w val="0.86753374402308525"/>
          <c:h val="0.8593073782443859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Current!$A$73:$A$95</c:f>
              <c:numCache>
                <c:formatCode>General</c:formatCode>
                <c:ptCount val="23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</c:numCache>
            </c:numRef>
          </c:xVal>
          <c:yVal>
            <c:numRef>
              <c:f>Current!$B$73:$B$95</c:f>
              <c:numCache>
                <c:formatCode>0</c:formatCode>
                <c:ptCount val="23"/>
                <c:pt idx="0">
                  <c:v>-9.9475983006414026E-13</c:v>
                </c:pt>
                <c:pt idx="1">
                  <c:v>-9.9475983006414026E-13</c:v>
                </c:pt>
                <c:pt idx="2" formatCode="General">
                  <c:v>0.99999999999900524</c:v>
                </c:pt>
                <c:pt idx="3" formatCode="General">
                  <c:v>2.9999999999990052</c:v>
                </c:pt>
                <c:pt idx="4" formatCode="General">
                  <c:v>8.9999999999990052</c:v>
                </c:pt>
                <c:pt idx="5" formatCode="General">
                  <c:v>16.999999999999005</c:v>
                </c:pt>
                <c:pt idx="6" formatCode="General">
                  <c:v>28.999999999999005</c:v>
                </c:pt>
                <c:pt idx="7" formatCode="General">
                  <c:v>48.999999999999005</c:v>
                </c:pt>
                <c:pt idx="8" formatCode="General">
                  <c:v>88.999999999999005</c:v>
                </c:pt>
                <c:pt idx="9" formatCode="General">
                  <c:v>128.99999999999901</c:v>
                </c:pt>
                <c:pt idx="10" formatCode="General">
                  <c:v>148.99999999999901</c:v>
                </c:pt>
                <c:pt idx="11" formatCode="General">
                  <c:v>158.99999999999901</c:v>
                </c:pt>
                <c:pt idx="12" formatCode="General">
                  <c:v>163.99999999999901</c:v>
                </c:pt>
                <c:pt idx="13" formatCode="General">
                  <c:v>166.99999999999901</c:v>
                </c:pt>
                <c:pt idx="14" formatCode="General">
                  <c:v>167.99999999999901</c:v>
                </c:pt>
                <c:pt idx="15" formatCode="General">
                  <c:v>168.79999999999899</c:v>
                </c:pt>
                <c:pt idx="16" formatCode="General">
                  <c:v>170.99999999999901</c:v>
                </c:pt>
                <c:pt idx="17" formatCode="General">
                  <c:v>175.49999999999901</c:v>
                </c:pt>
                <c:pt idx="18" formatCode="General">
                  <c:v>181.49999999999901</c:v>
                </c:pt>
                <c:pt idx="19" formatCode="General">
                  <c:v>188.99999999999901</c:v>
                </c:pt>
                <c:pt idx="20" formatCode="General">
                  <c:v>197.99999999999901</c:v>
                </c:pt>
                <c:pt idx="21" formatCode="General">
                  <c:v>208.99999999999901</c:v>
                </c:pt>
                <c:pt idx="22" formatCode="General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69B-47BD-BA64-BB63154AE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3104"/>
        <c:axId val="278043496"/>
      </c:scatterChart>
      <c:valAx>
        <c:axId val="278043104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3496"/>
        <c:crosses val="autoZero"/>
        <c:crossBetween val="midCat"/>
        <c:minorUnit val="0.5"/>
      </c:valAx>
      <c:valAx>
        <c:axId val="278043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</a:t>
            </a:r>
            <a:r>
              <a:rPr lang="en-US" b="1" baseline="0">
                <a:solidFill>
                  <a:sysClr val="windowText" lastClr="000000"/>
                </a:solidFill>
              </a:rPr>
              <a:t> (G/A)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5.0854111986001753E-2"/>
          <c:y val="2.91279793966563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76071741032372E-2"/>
          <c:y val="6.8203278434355044E-2"/>
          <c:w val="0.86982392825896759"/>
          <c:h val="0.849440685457042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'Ultimate Slots_4mm'!$D$137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Slots_4mm'!$D$138:$D$158</c:f>
              <c:numCache>
                <c:formatCode>0.00</c:formatCode>
                <c:ptCount val="21"/>
                <c:pt idx="0">
                  <c:v>7.1301406157396627</c:v>
                </c:pt>
                <c:pt idx="1">
                  <c:v>6.9870628155885628</c:v>
                </c:pt>
                <c:pt idx="2">
                  <c:v>6.8081288853890358</c:v>
                </c:pt>
                <c:pt idx="3">
                  <c:v>6.6537586807705358</c:v>
                </c:pt>
                <c:pt idx="4">
                  <c:v>6.6191940420344801</c:v>
                </c:pt>
                <c:pt idx="5">
                  <c:v>6.650746869038854</c:v>
                </c:pt>
                <c:pt idx="6">
                  <c:v>6.6590175989769262</c:v>
                </c:pt>
                <c:pt idx="7">
                  <c:v>6.650514083588118</c:v>
                </c:pt>
                <c:pt idx="8">
                  <c:v>6.6576730214141415</c:v>
                </c:pt>
                <c:pt idx="9">
                  <c:v>6.662239408317669</c:v>
                </c:pt>
                <c:pt idx="10">
                  <c:v>6.6725300850807114</c:v>
                </c:pt>
                <c:pt idx="11">
                  <c:v>6.6795401284031088</c:v>
                </c:pt>
                <c:pt idx="12">
                  <c:v>6.6895578854608946</c:v>
                </c:pt>
                <c:pt idx="13">
                  <c:v>6.6921186683002114</c:v>
                </c:pt>
                <c:pt idx="14">
                  <c:v>6.7014931355130036</c:v>
                </c:pt>
                <c:pt idx="15">
                  <c:v>6.711103619385038</c:v>
                </c:pt>
                <c:pt idx="16">
                  <c:v>6.7204545254884263</c:v>
                </c:pt>
                <c:pt idx="17">
                  <c:v>6.7277791169478389</c:v>
                </c:pt>
                <c:pt idx="18">
                  <c:v>6.7342045028788853</c:v>
                </c:pt>
                <c:pt idx="19">
                  <c:v>6.7396625257188409</c:v>
                </c:pt>
                <c:pt idx="20">
                  <c:v>6.7366159174356985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78D-4598-942B-F7D39897566B}"/>
            </c:ext>
          </c:extLst>
        </c:ser>
        <c:ser>
          <c:idx val="1"/>
          <c:order val="1"/>
          <c:tx>
            <c:strRef>
              <c:f>'Ultimate Slots_4mm'!$E$137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Slots_4mm'!$E$138:$E$158</c:f>
              <c:numCache>
                <c:formatCode>0.00</c:formatCode>
                <c:ptCount val="21"/>
                <c:pt idx="0">
                  <c:v>6.848205315355</c:v>
                </c:pt>
                <c:pt idx="1">
                  <c:v>6.7043035163210005</c:v>
                </c:pt>
                <c:pt idx="2">
                  <c:v>6.5242881494725298</c:v>
                </c:pt>
                <c:pt idx="3">
                  <c:v>6.3710527727808328</c:v>
                </c:pt>
                <c:pt idx="4">
                  <c:v>6.3390904222285833</c:v>
                </c:pt>
                <c:pt idx="5">
                  <c:v>6.3735941323015277</c:v>
                </c:pt>
                <c:pt idx="6">
                  <c:v>6.383443487157809</c:v>
                </c:pt>
                <c:pt idx="7">
                  <c:v>6.375183806230158</c:v>
                </c:pt>
                <c:pt idx="8">
                  <c:v>6.3822311244046181</c:v>
                </c:pt>
                <c:pt idx="9">
                  <c:v>6.3868564966910455</c:v>
                </c:pt>
                <c:pt idx="10">
                  <c:v>6.3970698443943022</c:v>
                </c:pt>
                <c:pt idx="11">
                  <c:v>6.4041260578530652</c:v>
                </c:pt>
                <c:pt idx="12">
                  <c:v>6.4140518792914438</c:v>
                </c:pt>
                <c:pt idx="13">
                  <c:v>6.416831733904286</c:v>
                </c:pt>
                <c:pt idx="14">
                  <c:v>6.4261758098515589</c:v>
                </c:pt>
                <c:pt idx="15">
                  <c:v>6.4357600074911216</c:v>
                </c:pt>
                <c:pt idx="16">
                  <c:v>6.4450786850874726</c:v>
                </c:pt>
                <c:pt idx="17">
                  <c:v>6.452324835640658</c:v>
                </c:pt>
                <c:pt idx="18">
                  <c:v>6.4586535661922415</c:v>
                </c:pt>
                <c:pt idx="19">
                  <c:v>6.4640028331984585</c:v>
                </c:pt>
                <c:pt idx="20">
                  <c:v>6.4611286465013782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78D-4598-942B-F7D39897566B}"/>
            </c:ext>
          </c:extLst>
        </c:ser>
        <c:ser>
          <c:idx val="2"/>
          <c:order val="2"/>
          <c:tx>
            <c:strRef>
              <c:f>'Ultimate Slots_4mm'!$F$137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Slots_4mm'!$F$138:$F$158</c:f>
              <c:numCache>
                <c:formatCode>0.00</c:formatCode>
                <c:ptCount val="21"/>
                <c:pt idx="0">
                  <c:v>5.3038462910491821</c:v>
                </c:pt>
                <c:pt idx="1">
                  <c:v>5.3854913387310877</c:v>
                </c:pt>
                <c:pt idx="2">
                  <c:v>5.4801283969145178</c:v>
                </c:pt>
                <c:pt idx="3">
                  <c:v>5.5425079948617677</c:v>
                </c:pt>
                <c:pt idx="4">
                  <c:v>5.5750053389397598</c:v>
                </c:pt>
                <c:pt idx="5">
                  <c:v>5.5779948206806562</c:v>
                </c:pt>
                <c:pt idx="6">
                  <c:v>5.5760360147488148</c:v>
                </c:pt>
                <c:pt idx="7">
                  <c:v>5.5748161632608424</c:v>
                </c:pt>
                <c:pt idx="8">
                  <c:v>5.573369029604704</c:v>
                </c:pt>
                <c:pt idx="9">
                  <c:v>5.5679495667605714</c:v>
                </c:pt>
                <c:pt idx="10">
                  <c:v>5.5644467606726851</c:v>
                </c:pt>
                <c:pt idx="11">
                  <c:v>5.5582151477950292</c:v>
                </c:pt>
                <c:pt idx="12">
                  <c:v>5.5543896377706066</c:v>
                </c:pt>
                <c:pt idx="13">
                  <c:v>5.5442882006028045</c:v>
                </c:pt>
                <c:pt idx="14">
                  <c:v>5.5388308096977923</c:v>
                </c:pt>
                <c:pt idx="15">
                  <c:v>5.5331534048972966</c:v>
                </c:pt>
                <c:pt idx="16">
                  <c:v>5.5276422749875671</c:v>
                </c:pt>
                <c:pt idx="17">
                  <c:v>5.5236991072402466</c:v>
                </c:pt>
                <c:pt idx="18">
                  <c:v>5.5204153692559821</c:v>
                </c:pt>
                <c:pt idx="19">
                  <c:v>5.5176885080257483</c:v>
                </c:pt>
                <c:pt idx="20">
                  <c:v>5.510726096868205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78D-4598-942B-F7D39897566B}"/>
            </c:ext>
          </c:extLst>
        </c:ser>
        <c:ser>
          <c:idx val="3"/>
          <c:order val="3"/>
          <c:tx>
            <c:strRef>
              <c:f>'Ultimate Slots_4mm'!$G$137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Slots_4mm'!$G$138:$G$158</c:f>
              <c:numCache>
                <c:formatCode>0.00</c:formatCode>
                <c:ptCount val="21"/>
                <c:pt idx="0">
                  <c:v>7.1170740862679729</c:v>
                </c:pt>
                <c:pt idx="1">
                  <c:v>7.1405410681228121</c:v>
                </c:pt>
                <c:pt idx="2">
                  <c:v>7.1618759215522285</c:v>
                </c:pt>
                <c:pt idx="3">
                  <c:v>7.1641817614493455</c:v>
                </c:pt>
                <c:pt idx="4">
                  <c:v>7.1841024368875814</c:v>
                </c:pt>
                <c:pt idx="5">
                  <c:v>7.2015333506545245</c:v>
                </c:pt>
                <c:pt idx="6">
                  <c:v>7.2045004963768333</c:v>
                </c:pt>
                <c:pt idx="7">
                  <c:v>7.2008178676048074</c:v>
                </c:pt>
                <c:pt idx="8">
                  <c:v>7.2022017913034926</c:v>
                </c:pt>
                <c:pt idx="9">
                  <c:v>7.1991434410813966</c:v>
                </c:pt>
                <c:pt idx="10">
                  <c:v>7.1996670279704418</c:v>
                </c:pt>
                <c:pt idx="11">
                  <c:v>7.1966234566475418</c:v>
                </c:pt>
                <c:pt idx="12">
                  <c:v>7.1966886939007617</c:v>
                </c:pt>
                <c:pt idx="13">
                  <c:v>7.1886543244038625</c:v>
                </c:pt>
                <c:pt idx="14">
                  <c:v>7.1870522480371237</c:v>
                </c:pt>
                <c:pt idx="15">
                  <c:v>7.1853332094226188</c:v>
                </c:pt>
                <c:pt idx="16">
                  <c:v>7.1836589887004765</c:v>
                </c:pt>
                <c:pt idx="17">
                  <c:v>7.182625315401129</c:v>
                </c:pt>
                <c:pt idx="18">
                  <c:v>7.1818436696532864</c:v>
                </c:pt>
                <c:pt idx="19">
                  <c:v>7.181203297782603</c:v>
                </c:pt>
                <c:pt idx="20">
                  <c:v>7.1739193301847042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78D-4598-942B-F7D39897566B}"/>
            </c:ext>
          </c:extLst>
        </c:ser>
        <c:ser>
          <c:idx val="4"/>
          <c:order val="4"/>
          <c:tx>
            <c:strRef>
              <c:f>'Ultimate Slots_4mm'!$H$137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Slots_4mm'!$H$138:$H$158</c:f>
              <c:numCache>
                <c:formatCode>0.00</c:formatCode>
                <c:ptCount val="21"/>
                <c:pt idx="0">
                  <c:v>5.4923820760666144</c:v>
                </c:pt>
                <c:pt idx="1">
                  <c:v>5.7668846967765193</c:v>
                </c:pt>
                <c:pt idx="2">
                  <c:v>6.0829339181481927</c:v>
                </c:pt>
                <c:pt idx="3">
                  <c:v>6.3559694406675593</c:v>
                </c:pt>
                <c:pt idx="4">
                  <c:v>6.5341856551491588</c:v>
                </c:pt>
                <c:pt idx="5">
                  <c:v>6.5930873323702919</c:v>
                </c:pt>
                <c:pt idx="6">
                  <c:v>6.5984915024527639</c:v>
                </c:pt>
                <c:pt idx="7">
                  <c:v>6.5933141353906395</c:v>
                </c:pt>
                <c:pt idx="8">
                  <c:v>6.5827805702045019</c:v>
                </c:pt>
                <c:pt idx="9">
                  <c:v>6.5664574837861123</c:v>
                </c:pt>
                <c:pt idx="10">
                  <c:v>6.5506132797865275</c:v>
                </c:pt>
                <c:pt idx="11">
                  <c:v>6.5313587668503637</c:v>
                </c:pt>
                <c:pt idx="12">
                  <c:v>6.5145464842836605</c:v>
                </c:pt>
                <c:pt idx="13">
                  <c:v>6.4903434162748672</c:v>
                </c:pt>
                <c:pt idx="14">
                  <c:v>6.4707190186494499</c:v>
                </c:pt>
                <c:pt idx="15">
                  <c:v>6.4505129838188049</c:v>
                </c:pt>
                <c:pt idx="16">
                  <c:v>6.4307575016313336</c:v>
                </c:pt>
                <c:pt idx="17">
                  <c:v>6.4151092279698325</c:v>
                </c:pt>
                <c:pt idx="18">
                  <c:v>6.4012502369215332</c:v>
                </c:pt>
                <c:pt idx="19">
                  <c:v>6.3890636352320982</c:v>
                </c:pt>
                <c:pt idx="20">
                  <c:v>6.3750125818198438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78D-4598-942B-F7D39897566B}"/>
            </c:ext>
          </c:extLst>
        </c:ser>
        <c:ser>
          <c:idx val="5"/>
          <c:order val="5"/>
          <c:tx>
            <c:strRef>
              <c:f>'Ultimate Slots_4mm'!$I$137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Slots_4mm'!$I$138:$I$158</c:f>
              <c:numCache>
                <c:formatCode>0.00</c:formatCode>
                <c:ptCount val="21"/>
                <c:pt idx="0">
                  <c:v>5.2226661551423517</c:v>
                </c:pt>
                <c:pt idx="1">
                  <c:v>5.5405270431186313</c:v>
                </c:pt>
                <c:pt idx="2">
                  <c:v>5.9057645105570664</c:v>
                </c:pt>
                <c:pt idx="3">
                  <c:v>6.2326587886826186</c:v>
                </c:pt>
                <c:pt idx="4">
                  <c:v>6.4574040555546039</c:v>
                </c:pt>
                <c:pt idx="5">
                  <c:v>6.5420773934888645</c:v>
                </c:pt>
                <c:pt idx="6">
                  <c:v>6.5537558945501218</c:v>
                </c:pt>
                <c:pt idx="7">
                  <c:v>6.5470698041328781</c:v>
                </c:pt>
                <c:pt idx="8">
                  <c:v>6.5344206105526697</c:v>
                </c:pt>
                <c:pt idx="9">
                  <c:v>6.5157046495745048</c:v>
                </c:pt>
                <c:pt idx="10">
                  <c:v>6.496947097386955</c:v>
                </c:pt>
                <c:pt idx="11">
                  <c:v>6.4746592571392751</c:v>
                </c:pt>
                <c:pt idx="12">
                  <c:v>6.4545533187751474</c:v>
                </c:pt>
                <c:pt idx="13">
                  <c:v>6.427112146085026</c:v>
                </c:pt>
                <c:pt idx="14">
                  <c:v>6.4039519427663514</c:v>
                </c:pt>
                <c:pt idx="15">
                  <c:v>6.3801174013696018</c:v>
                </c:pt>
                <c:pt idx="16">
                  <c:v>6.3567724008644158</c:v>
                </c:pt>
                <c:pt idx="17">
                  <c:v>6.338015698370052</c:v>
                </c:pt>
                <c:pt idx="18">
                  <c:v>6.3212623698894772</c:v>
                </c:pt>
                <c:pt idx="19">
                  <c:v>6.3064041370770205</c:v>
                </c:pt>
                <c:pt idx="20">
                  <c:v>6.2906040838934798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78D-4598-942B-F7D39897566B}"/>
            </c:ext>
          </c:extLst>
        </c:ser>
        <c:ser>
          <c:idx val="6"/>
          <c:order val="6"/>
          <c:tx>
            <c:strRef>
              <c:f>'Ultimate Slots_4mm'!$J$137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Slots_4mm'!$J$138:$J$158</c:f>
              <c:numCache>
                <c:formatCode>0.00</c:formatCode>
                <c:ptCount val="21"/>
                <c:pt idx="0">
                  <c:v>5.3642143313525068</c:v>
                </c:pt>
                <c:pt idx="1">
                  <c:v>5.6060117502561999</c:v>
                </c:pt>
                <c:pt idx="2">
                  <c:v>5.8855092423719695</c:v>
                </c:pt>
                <c:pt idx="3">
                  <c:v>6.120971259278571</c:v>
                </c:pt>
                <c:pt idx="4">
                  <c:v>6.2688351651235958</c:v>
                </c:pt>
                <c:pt idx="5">
                  <c:v>6.3149463740924547</c:v>
                </c:pt>
                <c:pt idx="6">
                  <c:v>6.3222282588652075</c:v>
                </c:pt>
                <c:pt idx="7">
                  <c:v>6.3218235012715329</c:v>
                </c:pt>
                <c:pt idx="8">
                  <c:v>6.3141552572604907</c:v>
                </c:pt>
                <c:pt idx="9">
                  <c:v>6.3006438477455564</c:v>
                </c:pt>
                <c:pt idx="10">
                  <c:v>6.287156600934769</c:v>
                </c:pt>
                <c:pt idx="11">
                  <c:v>6.2703234979982367</c:v>
                </c:pt>
                <c:pt idx="12">
                  <c:v>6.2557454522376092</c:v>
                </c:pt>
                <c:pt idx="13">
                  <c:v>6.2340544984015338</c:v>
                </c:pt>
                <c:pt idx="14">
                  <c:v>6.2168168000469466</c:v>
                </c:pt>
                <c:pt idx="15">
                  <c:v>6.199027722867382</c:v>
                </c:pt>
                <c:pt idx="16">
                  <c:v>6.1816250550687988</c:v>
                </c:pt>
                <c:pt idx="17">
                  <c:v>6.167936259107047</c:v>
                </c:pt>
                <c:pt idx="18">
                  <c:v>6.1558493080086869</c:v>
                </c:pt>
                <c:pt idx="19">
                  <c:v>6.1452504170687234</c:v>
                </c:pt>
                <c:pt idx="20">
                  <c:v>6.1324594805667054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78D-4598-942B-F7D39897566B}"/>
            </c:ext>
          </c:extLst>
        </c:ser>
        <c:ser>
          <c:idx val="7"/>
          <c:order val="7"/>
          <c:tx>
            <c:strRef>
              <c:f>'Ultimate Slots_4mm'!$K$137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Slots_4mm'!$K$138:$K$158</c:f>
              <c:numCache>
                <c:formatCode>0.00</c:formatCode>
                <c:ptCount val="21"/>
                <c:pt idx="0">
                  <c:v>5.5066355168611221</c:v>
                </c:pt>
                <c:pt idx="1">
                  <c:v>5.5650164661231685</c:v>
                </c:pt>
                <c:pt idx="2">
                  <c:v>5.6302547068954336</c:v>
                </c:pt>
                <c:pt idx="3">
                  <c:v>5.6687897917648984</c:v>
                </c:pt>
                <c:pt idx="4">
                  <c:v>5.6940999064368993</c:v>
                </c:pt>
                <c:pt idx="5">
                  <c:v>5.7005816759686034</c:v>
                </c:pt>
                <c:pt idx="6">
                  <c:v>5.6998533420186126</c:v>
                </c:pt>
                <c:pt idx="7">
                  <c:v>5.697875707037138</c:v>
                </c:pt>
                <c:pt idx="8">
                  <c:v>5.6974129019028403</c:v>
                </c:pt>
                <c:pt idx="9">
                  <c:v>5.6931223385188536</c:v>
                </c:pt>
                <c:pt idx="10">
                  <c:v>5.6911628194692359</c:v>
                </c:pt>
                <c:pt idx="11">
                  <c:v>5.6864081208086423</c:v>
                </c:pt>
                <c:pt idx="12">
                  <c:v>5.6841242976924491</c:v>
                </c:pt>
                <c:pt idx="13">
                  <c:v>5.6754271916535446</c:v>
                </c:pt>
                <c:pt idx="14">
                  <c:v>5.6716167456819715</c:v>
                </c:pt>
                <c:pt idx="15">
                  <c:v>5.6676344370895375</c:v>
                </c:pt>
                <c:pt idx="16">
                  <c:v>5.6637677651844305</c:v>
                </c:pt>
                <c:pt idx="17">
                  <c:v>5.6610649981149832</c:v>
                </c:pt>
                <c:pt idx="18">
                  <c:v>5.6588464211688274</c:v>
                </c:pt>
                <c:pt idx="19">
                  <c:v>5.6570140217256046</c:v>
                </c:pt>
                <c:pt idx="20">
                  <c:v>5.6504714835884391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78D-4598-942B-F7D39897566B}"/>
            </c:ext>
          </c:extLst>
        </c:ser>
        <c:ser>
          <c:idx val="8"/>
          <c:order val="8"/>
          <c:tx>
            <c:strRef>
              <c:f>'Ultimate Slots_4mm'!$L$137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Slots_4mm'!$L$138:$L$158</c:f>
              <c:numCache>
                <c:formatCode>0.00</c:formatCode>
                <c:ptCount val="21"/>
                <c:pt idx="0">
                  <c:v>5.4870755934474262</c:v>
                </c:pt>
                <c:pt idx="1">
                  <c:v>5.5634747821345938</c:v>
                </c:pt>
                <c:pt idx="2">
                  <c:v>5.6502956652513978</c:v>
                </c:pt>
                <c:pt idx="3">
                  <c:v>5.7069856105041783</c:v>
                </c:pt>
                <c:pt idx="4">
                  <c:v>5.7403327428753581</c:v>
                </c:pt>
                <c:pt idx="5">
                  <c:v>5.7461980638714403</c:v>
                </c:pt>
                <c:pt idx="6">
                  <c:v>5.7440613553051856</c:v>
                </c:pt>
                <c:pt idx="7">
                  <c:v>5.741984800892471</c:v>
                </c:pt>
                <c:pt idx="8">
                  <c:v>5.7407705251089585</c:v>
                </c:pt>
                <c:pt idx="9">
                  <c:v>5.735566842380611</c:v>
                </c:pt>
                <c:pt idx="10">
                  <c:v>5.73249893367867</c:v>
                </c:pt>
                <c:pt idx="11">
                  <c:v>5.7266153404187605</c:v>
                </c:pt>
                <c:pt idx="12">
                  <c:v>5.7232100776698021</c:v>
                </c:pt>
                <c:pt idx="13">
                  <c:v>5.7133421748546036</c:v>
                </c:pt>
                <c:pt idx="14">
                  <c:v>5.708308667805233</c:v>
                </c:pt>
                <c:pt idx="15">
                  <c:v>5.7030683617865217</c:v>
                </c:pt>
                <c:pt idx="16">
                  <c:v>5.697977728155978</c:v>
                </c:pt>
                <c:pt idx="17">
                  <c:v>5.694331681189615</c:v>
                </c:pt>
                <c:pt idx="18">
                  <c:v>5.6912925087412782</c:v>
                </c:pt>
                <c:pt idx="19">
                  <c:v>5.6887583816650436</c:v>
                </c:pt>
                <c:pt idx="20">
                  <c:v>5.6817481749308234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78D-4598-942B-F7D39897566B}"/>
            </c:ext>
          </c:extLst>
        </c:ser>
        <c:ser>
          <c:idx val="9"/>
          <c:order val="9"/>
          <c:tx>
            <c:strRef>
              <c:f>'Ultimate Slots_4mm'!$M$137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'Ultimate Slots_4mm'!$C$138:$C$158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6.25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7.25</c:v>
                </c:pt>
                <c:pt idx="18">
                  <c:v>7.5</c:v>
                </c:pt>
                <c:pt idx="19">
                  <c:v>7.75</c:v>
                </c:pt>
                <c:pt idx="20">
                  <c:v>8</c:v>
                </c:pt>
              </c:numCache>
            </c:numRef>
          </c:xVal>
          <c:yVal>
            <c:numRef>
              <c:f>'Ultimate Slots_4mm'!$M$138:$M$158</c:f>
              <c:numCache>
                <c:formatCode>0.00</c:formatCode>
                <c:ptCount val="21"/>
                <c:pt idx="0">
                  <c:v>6.7470559534248915</c:v>
                </c:pt>
                <c:pt idx="1">
                  <c:v>6.8971465166241241</c:v>
                </c:pt>
                <c:pt idx="2">
                  <c:v>7.0708553433897583</c:v>
                </c:pt>
                <c:pt idx="3">
                  <c:v>7.199020033949167</c:v>
                </c:pt>
                <c:pt idx="4">
                  <c:v>7.2696217198160031</c:v>
                </c:pt>
                <c:pt idx="5">
                  <c:v>7.2780777730987918</c:v>
                </c:pt>
                <c:pt idx="6">
                  <c:v>7.2704263033002539</c:v>
                </c:pt>
                <c:pt idx="7">
                  <c:v>7.2662894034371499</c:v>
                </c:pt>
                <c:pt idx="8">
                  <c:v>7.262306420324907</c:v>
                </c:pt>
                <c:pt idx="9">
                  <c:v>7.2529194803449526</c:v>
                </c:pt>
                <c:pt idx="10">
                  <c:v>7.2456571392154361</c:v>
                </c:pt>
                <c:pt idx="11">
                  <c:v>7.2348250413296409</c:v>
                </c:pt>
                <c:pt idx="12">
                  <c:v>7.2270782883429545</c:v>
                </c:pt>
                <c:pt idx="13">
                  <c:v>7.2111573999024872</c:v>
                </c:pt>
                <c:pt idx="14">
                  <c:v>7.2010814734340522</c:v>
                </c:pt>
                <c:pt idx="15">
                  <c:v>7.190644370968422</c:v>
                </c:pt>
                <c:pt idx="16">
                  <c:v>7.1804956458936555</c:v>
                </c:pt>
                <c:pt idx="17">
                  <c:v>7.1729798676183307</c:v>
                </c:pt>
                <c:pt idx="18">
                  <c:v>7.1665862991910805</c:v>
                </c:pt>
                <c:pt idx="19">
                  <c:v>7.1611785067987919</c:v>
                </c:pt>
                <c:pt idx="20">
                  <c:v>7.1509653624025979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78D-4598-942B-F7D398975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81472"/>
        <c:axId val="283381864"/>
      </c:scatterChart>
      <c:valAx>
        <c:axId val="283381472"/>
        <c:scaling>
          <c:orientation val="minMax"/>
          <c:max val="8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1864"/>
        <c:crosses val="autoZero"/>
        <c:crossBetween val="midCat"/>
      </c:valAx>
      <c:valAx>
        <c:axId val="28338186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28433945756779"/>
          <c:y val="0.76841192192141905"/>
          <c:w val="0.58520888013998251"/>
          <c:h val="0.11507616049195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5.793744531933508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7.0446684818603278E-2"/>
          <c:w val="0.87122462817147861"/>
          <c:h val="0.855513528098707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'Octants_Jan03-17'!$D$40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'Octants_Jan03-17'!$D$41:$D$70</c:f>
              <c:numCache>
                <c:formatCode>0.00</c:formatCode>
                <c:ptCount val="30"/>
                <c:pt idx="0">
                  <c:v>9.0148631193829907</c:v>
                </c:pt>
                <c:pt idx="1">
                  <c:v>8.1002916951829995</c:v>
                </c:pt>
                <c:pt idx="2">
                  <c:v>7.6825237018184493</c:v>
                </c:pt>
                <c:pt idx="3">
                  <c:v>7.3614283529577964</c:v>
                </c:pt>
                <c:pt idx="4">
                  <c:v>7.1937382561424341</c:v>
                </c:pt>
                <c:pt idx="5">
                  <c:v>7.0329045928855267</c:v>
                </c:pt>
                <c:pt idx="6">
                  <c:v>6.9377148668263526</c:v>
                </c:pt>
                <c:pt idx="7">
                  <c:v>6.8812285299004969</c:v>
                </c:pt>
                <c:pt idx="8">
                  <c:v>6.8431665587275559</c:v>
                </c:pt>
                <c:pt idx="9">
                  <c:v>6.8140670307070614</c:v>
                </c:pt>
                <c:pt idx="10">
                  <c:v>6.7914499127519061</c:v>
                </c:pt>
                <c:pt idx="11">
                  <c:v>6.7733537493509468</c:v>
                </c:pt>
                <c:pt idx="12">
                  <c:v>6.7589194746032843</c:v>
                </c:pt>
                <c:pt idx="13">
                  <c:v>6.747901828706345</c:v>
                </c:pt>
                <c:pt idx="14">
                  <c:v>6.7391053830211538</c:v>
                </c:pt>
                <c:pt idx="15">
                  <c:v>6.714566219639889</c:v>
                </c:pt>
                <c:pt idx="16">
                  <c:v>6.6929753939618477</c:v>
                </c:pt>
                <c:pt idx="17">
                  <c:v>6.7012158267522111</c:v>
                </c:pt>
                <c:pt idx="18">
                  <c:v>6.6959628314315687</c:v>
                </c:pt>
                <c:pt idx="19">
                  <c:v>6.6874416044497984</c:v>
                </c:pt>
                <c:pt idx="20">
                  <c:v>6.6721526472563797</c:v>
                </c:pt>
                <c:pt idx="21">
                  <c:v>6.641076989997301</c:v>
                </c:pt>
                <c:pt idx="22">
                  <c:v>6.6455025096631921</c:v>
                </c:pt>
                <c:pt idx="23">
                  <c:v>6.6417903694012663</c:v>
                </c:pt>
                <c:pt idx="24">
                  <c:v>6.6538775234884699</c:v>
                </c:pt>
                <c:pt idx="25">
                  <c:v>6.6693554162642785</c:v>
                </c:pt>
                <c:pt idx="26">
                  <c:v>6.6747225157976544</c:v>
                </c:pt>
                <c:pt idx="27">
                  <c:v>6.6880458937964473</c:v>
                </c:pt>
                <c:pt idx="28">
                  <c:v>6.685353198341228</c:v>
                </c:pt>
                <c:pt idx="29">
                  <c:v>6.6980194953695458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3D2-47EB-A3F9-0CB9B7A2F743}"/>
            </c:ext>
          </c:extLst>
        </c:ser>
        <c:ser>
          <c:idx val="1"/>
          <c:order val="1"/>
          <c:tx>
            <c:strRef>
              <c:f>'Octants_Jan03-17'!$E$40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'Octants_Jan03-17'!$E$41:$E$70</c:f>
              <c:numCache>
                <c:formatCode>0.00</c:formatCode>
                <c:ptCount val="30"/>
                <c:pt idx="0">
                  <c:v>8.7924318760380302</c:v>
                </c:pt>
                <c:pt idx="1">
                  <c:v>7.8581048350687004</c:v>
                </c:pt>
                <c:pt idx="2">
                  <c:v>7.431094829312249</c:v>
                </c:pt>
                <c:pt idx="3">
                  <c:v>7.1002952418975029</c:v>
                </c:pt>
                <c:pt idx="4">
                  <c:v>6.9275106737717103</c:v>
                </c:pt>
                <c:pt idx="5">
                  <c:v>6.7611296302043087</c:v>
                </c:pt>
                <c:pt idx="6">
                  <c:v>6.6626766117178047</c:v>
                </c:pt>
                <c:pt idx="7">
                  <c:v>6.6042024963638548</c:v>
                </c:pt>
                <c:pt idx="8">
                  <c:v>6.5647855108546542</c:v>
                </c:pt>
                <c:pt idx="9">
                  <c:v>6.5346852263479427</c:v>
                </c:pt>
                <c:pt idx="10">
                  <c:v>6.5112842516079477</c:v>
                </c:pt>
                <c:pt idx="11">
                  <c:v>6.4925598509194744</c:v>
                </c:pt>
                <c:pt idx="12">
                  <c:v>6.4775990301023647</c:v>
                </c:pt>
                <c:pt idx="13">
                  <c:v>6.4661121713302068</c:v>
                </c:pt>
                <c:pt idx="14">
                  <c:v>6.4569010657912056</c:v>
                </c:pt>
                <c:pt idx="15">
                  <c:v>6.432583017021213</c:v>
                </c:pt>
                <c:pt idx="16">
                  <c:v>6.4108221628452267</c:v>
                </c:pt>
                <c:pt idx="17">
                  <c:v>6.4175432352827082</c:v>
                </c:pt>
                <c:pt idx="18">
                  <c:v>6.4112232982423452</c:v>
                </c:pt>
                <c:pt idx="19">
                  <c:v>6.4016345836045234</c:v>
                </c:pt>
                <c:pt idx="20">
                  <c:v>6.3853651428637948</c:v>
                </c:pt>
                <c:pt idx="21">
                  <c:v>6.3540603230792643</c:v>
                </c:pt>
                <c:pt idx="22">
                  <c:v>6.3583676849525261</c:v>
                </c:pt>
                <c:pt idx="23">
                  <c:v>6.355443539903546</c:v>
                </c:pt>
                <c:pt idx="24">
                  <c:v>6.3684469036767313</c:v>
                </c:pt>
                <c:pt idx="25">
                  <c:v>6.3843771511548564</c:v>
                </c:pt>
                <c:pt idx="26">
                  <c:v>6.3904639251396631</c:v>
                </c:pt>
                <c:pt idx="27">
                  <c:v>6.4042163839684667</c:v>
                </c:pt>
                <c:pt idx="28">
                  <c:v>6.4023353911539065</c:v>
                </c:pt>
                <c:pt idx="29">
                  <c:v>6.4147169571088636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3D2-47EB-A3F9-0CB9B7A2F743}"/>
            </c:ext>
          </c:extLst>
        </c:ser>
        <c:ser>
          <c:idx val="2"/>
          <c:order val="2"/>
          <c:tx>
            <c:strRef>
              <c:f>'Octants_Jan03-17'!$F$40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'Octants_Jan03-17'!$F$41:$F$70</c:f>
              <c:numCache>
                <c:formatCode>0.00</c:formatCode>
                <c:ptCount val="30"/>
                <c:pt idx="0">
                  <c:v>4.7448910307236103</c:v>
                </c:pt>
                <c:pt idx="1">
                  <c:v>5.0331813356892754</c:v>
                </c:pt>
                <c:pt idx="2">
                  <c:v>5.15237526941943</c:v>
                </c:pt>
                <c:pt idx="3">
                  <c:v>5.2906613378193308</c:v>
                </c:pt>
                <c:pt idx="4">
                  <c:v>5.3475682606799761</c:v>
                </c:pt>
                <c:pt idx="5">
                  <c:v>5.4220881111650892</c:v>
                </c:pt>
                <c:pt idx="6">
                  <c:v>5.4589830693591965</c:v>
                </c:pt>
                <c:pt idx="7">
                  <c:v>5.4821802741174901</c:v>
                </c:pt>
                <c:pt idx="8">
                  <c:v>5.4987439575368304</c:v>
                </c:pt>
                <c:pt idx="9">
                  <c:v>5.5109725269475067</c:v>
                </c:pt>
                <c:pt idx="10">
                  <c:v>5.5204914048373466</c:v>
                </c:pt>
                <c:pt idx="11">
                  <c:v>5.5281120919656681</c:v>
                </c:pt>
                <c:pt idx="12">
                  <c:v>5.5345965265451902</c:v>
                </c:pt>
                <c:pt idx="13">
                  <c:v>5.5406405253804447</c:v>
                </c:pt>
                <c:pt idx="14">
                  <c:v>5.5461121253910592</c:v>
                </c:pt>
                <c:pt idx="15">
                  <c:v>5.5390938367734384</c:v>
                </c:pt>
                <c:pt idx="16">
                  <c:v>5.5390703875510372</c:v>
                </c:pt>
                <c:pt idx="17">
                  <c:v>5.5652776226001652</c:v>
                </c:pt>
                <c:pt idx="18">
                  <c:v>5.5821327999895551</c:v>
                </c:pt>
                <c:pt idx="19">
                  <c:v>5.5985196934189734</c:v>
                </c:pt>
                <c:pt idx="20">
                  <c:v>5.61250295301019</c:v>
                </c:pt>
                <c:pt idx="21">
                  <c:v>5.6118437117302475</c:v>
                </c:pt>
                <c:pt idx="22">
                  <c:v>5.6134603636906384</c:v>
                </c:pt>
                <c:pt idx="23">
                  <c:v>5.5990673484536178</c:v>
                </c:pt>
                <c:pt idx="24">
                  <c:v>5.5851870913132453</c:v>
                </c:pt>
                <c:pt idx="25">
                  <c:v>5.5802110402489014</c:v>
                </c:pt>
                <c:pt idx="26">
                  <c:v>5.5693938197430981</c:v>
                </c:pt>
                <c:pt idx="27">
                  <c:v>5.5641426009401291</c:v>
                </c:pt>
                <c:pt idx="28">
                  <c:v>5.5506938422535672</c:v>
                </c:pt>
                <c:pt idx="29">
                  <c:v>5.5574411514991819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3D2-47EB-A3F9-0CB9B7A2F743}"/>
            </c:ext>
          </c:extLst>
        </c:ser>
        <c:ser>
          <c:idx val="3"/>
          <c:order val="3"/>
          <c:tx>
            <c:strRef>
              <c:f>'Octants_Jan03-17'!$G$40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'Octants_Jan03-17'!$G$41:$G$70</c:f>
              <c:numCache>
                <c:formatCode>0.00</c:formatCode>
                <c:ptCount val="30"/>
                <c:pt idx="0">
                  <c:v>6.94493632488199</c:v>
                </c:pt>
                <c:pt idx="1">
                  <c:v>7.006624328771025</c:v>
                </c:pt>
                <c:pt idx="2">
                  <c:v>7.0215561943728009</c:v>
                </c:pt>
                <c:pt idx="3">
                  <c:v>7.0779456085333905</c:v>
                </c:pt>
                <c:pt idx="4">
                  <c:v>7.0932133413089664</c:v>
                </c:pt>
                <c:pt idx="5">
                  <c:v>7.1265884155762391</c:v>
                </c:pt>
                <c:pt idx="6">
                  <c:v>7.1397093066834607</c:v>
                </c:pt>
                <c:pt idx="7">
                  <c:v>7.1487411257359321</c:v>
                </c:pt>
                <c:pt idx="8">
                  <c:v>7.1556825393630756</c:v>
                </c:pt>
                <c:pt idx="9">
                  <c:v>7.1605255058220658</c:v>
                </c:pt>
                <c:pt idx="10">
                  <c:v>7.1643025255517285</c:v>
                </c:pt>
                <c:pt idx="11">
                  <c:v>7.1673239793458476</c:v>
                </c:pt>
                <c:pt idx="12">
                  <c:v>7.1701330023278347</c:v>
                </c:pt>
                <c:pt idx="13">
                  <c:v>7.1733597607342556</c:v>
                </c:pt>
                <c:pt idx="14">
                  <c:v>7.1765746203643603</c:v>
                </c:pt>
                <c:pt idx="15">
                  <c:v>7.1634755468981171</c:v>
                </c:pt>
                <c:pt idx="16">
                  <c:v>7.1580120235992313</c:v>
                </c:pt>
                <c:pt idx="17">
                  <c:v>7.1859707274013411</c:v>
                </c:pt>
                <c:pt idx="18">
                  <c:v>7.201299102639795</c:v>
                </c:pt>
                <c:pt idx="19">
                  <c:v>7.2153421705093761</c:v>
                </c:pt>
                <c:pt idx="20">
                  <c:v>7.2253080674562042</c:v>
                </c:pt>
                <c:pt idx="21">
                  <c:v>7.2168457098934358</c:v>
                </c:pt>
                <c:pt idx="22">
                  <c:v>7.2196569831469031</c:v>
                </c:pt>
                <c:pt idx="23">
                  <c:v>7.2046089506960076</c:v>
                </c:pt>
                <c:pt idx="24">
                  <c:v>7.1940015281158818</c:v>
                </c:pt>
                <c:pt idx="25">
                  <c:v>7.1929530247694604</c:v>
                </c:pt>
                <c:pt idx="26">
                  <c:v>7.1835877547421552</c:v>
                </c:pt>
                <c:pt idx="27">
                  <c:v>7.1817504929947331</c:v>
                </c:pt>
                <c:pt idx="28">
                  <c:v>7.1677558859830963</c:v>
                </c:pt>
                <c:pt idx="29">
                  <c:v>7.177572110380682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3D2-47EB-A3F9-0CB9B7A2F743}"/>
            </c:ext>
          </c:extLst>
        </c:ser>
        <c:ser>
          <c:idx val="4"/>
          <c:order val="4"/>
          <c:tx>
            <c:strRef>
              <c:f>'Octants_Jan03-17'!$H$40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'Octants_Jan03-17'!$H$41:$H$70</c:f>
              <c:numCache>
                <c:formatCode>0.00</c:formatCode>
                <c:ptCount val="30"/>
                <c:pt idx="0">
                  <c:v>8.8889003035432292</c:v>
                </c:pt>
                <c:pt idx="1">
                  <c:v>8.0370145947352754</c:v>
                </c:pt>
                <c:pt idx="2">
                  <c:v>7.6477578442236407</c:v>
                </c:pt>
                <c:pt idx="3">
                  <c:v>7.3514214578306287</c:v>
                </c:pt>
                <c:pt idx="4">
                  <c:v>7.1946940368915415</c:v>
                </c:pt>
                <c:pt idx="5">
                  <c:v>7.0463371319015264</c:v>
                </c:pt>
                <c:pt idx="6">
                  <c:v>6.9576293039373738</c:v>
                </c:pt>
                <c:pt idx="7">
                  <c:v>6.9051907822115668</c:v>
                </c:pt>
                <c:pt idx="8">
                  <c:v>6.8699792866627476</c:v>
                </c:pt>
                <c:pt idx="9">
                  <c:v>6.8430082662272795</c:v>
                </c:pt>
                <c:pt idx="10">
                  <c:v>6.8220388659148385</c:v>
                </c:pt>
                <c:pt idx="11">
                  <c:v>6.8052568242522726</c:v>
                </c:pt>
                <c:pt idx="12">
                  <c:v>6.7918940998251189</c:v>
                </c:pt>
                <c:pt idx="13">
                  <c:v>6.7817642809865832</c:v>
                </c:pt>
                <c:pt idx="14">
                  <c:v>6.7737166134312634</c:v>
                </c:pt>
                <c:pt idx="15">
                  <c:v>6.7498769484018171</c:v>
                </c:pt>
                <c:pt idx="16">
                  <c:v>6.7292929737637124</c:v>
                </c:pt>
                <c:pt idx="17">
                  <c:v>6.7387995057683936</c:v>
                </c:pt>
                <c:pt idx="18">
                  <c:v>6.7348486933459606</c:v>
                </c:pt>
                <c:pt idx="19">
                  <c:v>6.7277500982841012</c:v>
                </c:pt>
                <c:pt idx="20">
                  <c:v>6.7140448839332345</c:v>
                </c:pt>
                <c:pt idx="21">
                  <c:v>6.6843626630658726</c:v>
                </c:pt>
                <c:pt idx="22">
                  <c:v>6.6886558593788905</c:v>
                </c:pt>
                <c:pt idx="23">
                  <c:v>6.6841872434743665</c:v>
                </c:pt>
                <c:pt idx="24">
                  <c:v>6.694838781442944</c:v>
                </c:pt>
                <c:pt idx="25">
                  <c:v>6.709306630889734</c:v>
                </c:pt>
                <c:pt idx="26">
                  <c:v>6.7137532278850616</c:v>
                </c:pt>
                <c:pt idx="27">
                  <c:v>6.7261218202034687</c:v>
                </c:pt>
                <c:pt idx="28">
                  <c:v>6.7227175316698409</c:v>
                </c:pt>
                <c:pt idx="29">
                  <c:v>6.7352292665463631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3D2-47EB-A3F9-0CB9B7A2F743}"/>
            </c:ext>
          </c:extLst>
        </c:ser>
        <c:ser>
          <c:idx val="5"/>
          <c:order val="5"/>
          <c:tx>
            <c:strRef>
              <c:f>'Octants_Jan03-17'!$I$40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'Octants_Jan03-17'!$I$41:$I$70</c:f>
              <c:numCache>
                <c:formatCode>0.00</c:formatCode>
                <c:ptCount val="30"/>
                <c:pt idx="0">
                  <c:v>8.9404740332211698</c:v>
                </c:pt>
                <c:pt idx="1">
                  <c:v>8.0621070844741745</c:v>
                </c:pt>
                <c:pt idx="2">
                  <c:v>7.6605326676963301</c:v>
                </c:pt>
                <c:pt idx="3">
                  <c:v>7.3531871490775167</c:v>
                </c:pt>
                <c:pt idx="4">
                  <c:v>7.1895385941347199</c:v>
                </c:pt>
                <c:pt idx="5">
                  <c:v>7.0348424156770273</c:v>
                </c:pt>
                <c:pt idx="6">
                  <c:v>6.9418622747045395</c:v>
                </c:pt>
                <c:pt idx="7">
                  <c:v>6.8869189926494112</c:v>
                </c:pt>
                <c:pt idx="8">
                  <c:v>6.8500609722779533</c:v>
                </c:pt>
                <c:pt idx="9">
                  <c:v>6.8218447152386252</c:v>
                </c:pt>
                <c:pt idx="10">
                  <c:v>6.7998994850705081</c:v>
                </c:pt>
                <c:pt idx="11">
                  <c:v>6.7823346858489977</c:v>
                </c:pt>
                <c:pt idx="12">
                  <c:v>6.7683313688732474</c:v>
                </c:pt>
                <c:pt idx="13">
                  <c:v>6.7576716634561329</c:v>
                </c:pt>
                <c:pt idx="14">
                  <c:v>6.7491761902553415</c:v>
                </c:pt>
                <c:pt idx="15">
                  <c:v>6.7249372164687014</c:v>
                </c:pt>
                <c:pt idx="16">
                  <c:v>6.7037935126961266</c:v>
                </c:pt>
                <c:pt idx="17">
                  <c:v>6.7125736600272923</c:v>
                </c:pt>
                <c:pt idx="18">
                  <c:v>6.7078711688161787</c:v>
                </c:pt>
                <c:pt idx="19">
                  <c:v>6.6999475221994338</c:v>
                </c:pt>
                <c:pt idx="20">
                  <c:v>6.6853195188459731</c:v>
                </c:pt>
                <c:pt idx="21">
                  <c:v>6.6548148933757538</c:v>
                </c:pt>
                <c:pt idx="22">
                  <c:v>6.6590722690447075</c:v>
                </c:pt>
                <c:pt idx="23">
                  <c:v>6.6549361347654772</c:v>
                </c:pt>
                <c:pt idx="24">
                  <c:v>6.666369842479468</c:v>
                </c:pt>
                <c:pt idx="25">
                  <c:v>6.6814669358308905</c:v>
                </c:pt>
                <c:pt idx="26">
                  <c:v>6.6864784873561733</c:v>
                </c:pt>
                <c:pt idx="27">
                  <c:v>6.6993903794202865</c:v>
                </c:pt>
                <c:pt idx="28">
                  <c:v>6.6964323176118983</c:v>
                </c:pt>
                <c:pt idx="29">
                  <c:v>6.7090695070833188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3D2-47EB-A3F9-0CB9B7A2F743}"/>
            </c:ext>
          </c:extLst>
        </c:ser>
        <c:ser>
          <c:idx val="6"/>
          <c:order val="6"/>
          <c:tx>
            <c:strRef>
              <c:f>'Octants_Jan03-17'!$J$40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'Octants_Jan03-17'!$J$41:$J$70</c:f>
              <c:numCache>
                <c:formatCode>0.00</c:formatCode>
                <c:ptCount val="30"/>
                <c:pt idx="0">
                  <c:v>8.7447719954701402</c:v>
                </c:pt>
                <c:pt idx="1">
                  <c:v>7.8509401684658497</c:v>
                </c:pt>
                <c:pt idx="2">
                  <c:v>7.4426706742950106</c:v>
                </c:pt>
                <c:pt idx="3">
                  <c:v>7.1282972834792266</c:v>
                </c:pt>
                <c:pt idx="4">
                  <c:v>6.9626691185477831</c:v>
                </c:pt>
                <c:pt idx="5">
                  <c:v>6.8045897192024674</c:v>
                </c:pt>
                <c:pt idx="6">
                  <c:v>6.7103872278971179</c:v>
                </c:pt>
                <c:pt idx="7">
                  <c:v>6.6545875784116486</c:v>
                </c:pt>
                <c:pt idx="8">
                  <c:v>6.6170620538263325</c:v>
                </c:pt>
                <c:pt idx="9">
                  <c:v>6.5883670181645844</c:v>
                </c:pt>
                <c:pt idx="10">
                  <c:v>6.566054266950438</c:v>
                </c:pt>
                <c:pt idx="11">
                  <c:v>6.5481976354770053</c:v>
                </c:pt>
                <c:pt idx="12">
                  <c:v>6.5339460438120787</c:v>
                </c:pt>
                <c:pt idx="13">
                  <c:v>6.5230513610462069</c:v>
                </c:pt>
                <c:pt idx="14">
                  <c:v>6.5143421259635268</c:v>
                </c:pt>
                <c:pt idx="15">
                  <c:v>6.4904146895072934</c:v>
                </c:pt>
                <c:pt idx="16">
                  <c:v>6.469281747205609</c:v>
                </c:pt>
                <c:pt idx="17">
                  <c:v>6.4769620315052192</c:v>
                </c:pt>
                <c:pt idx="18">
                  <c:v>6.4715629306045255</c:v>
                </c:pt>
                <c:pt idx="19">
                  <c:v>6.4629669321425229</c:v>
                </c:pt>
                <c:pt idx="20">
                  <c:v>6.4477748736201335</c:v>
                </c:pt>
                <c:pt idx="21">
                  <c:v>6.4173336297257526</c:v>
                </c:pt>
                <c:pt idx="22">
                  <c:v>6.4215665925397891</c:v>
                </c:pt>
                <c:pt idx="23">
                  <c:v>6.4180755748220841</c:v>
                </c:pt>
                <c:pt idx="24">
                  <c:v>6.4300939411881846</c:v>
                </c:pt>
                <c:pt idx="25">
                  <c:v>6.4453639268467571</c:v>
                </c:pt>
                <c:pt idx="26">
                  <c:v>6.4508071130537381</c:v>
                </c:pt>
                <c:pt idx="27">
                  <c:v>6.4639297045957393</c:v>
                </c:pt>
                <c:pt idx="28">
                  <c:v>6.461518820212663</c:v>
                </c:pt>
                <c:pt idx="29">
                  <c:v>6.4738487733051358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3D2-47EB-A3F9-0CB9B7A2F743}"/>
            </c:ext>
          </c:extLst>
        </c:ser>
        <c:ser>
          <c:idx val="7"/>
          <c:order val="7"/>
          <c:tx>
            <c:strRef>
              <c:f>'Octants_Jan03-17'!$K$40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'Octants_Jan03-17'!$K$41:$K$70</c:f>
              <c:numCache>
                <c:formatCode>0.00</c:formatCode>
                <c:ptCount val="30"/>
                <c:pt idx="0">
                  <c:v>4.81269205643469</c:v>
                </c:pt>
                <c:pt idx="1">
                  <c:v>5.1082179129531502</c:v>
                </c:pt>
                <c:pt idx="2">
                  <c:v>5.2297624522291697</c:v>
                </c:pt>
                <c:pt idx="3">
                  <c:v>5.3703817439164521</c:v>
                </c:pt>
                <c:pt idx="4">
                  <c:v>5.4278420514385504</c:v>
                </c:pt>
                <c:pt idx="5">
                  <c:v>5.5033098976332493</c:v>
                </c:pt>
                <c:pt idx="6">
                  <c:v>5.5404671831956156</c:v>
                </c:pt>
                <c:pt idx="7">
                  <c:v>5.5638279696679227</c:v>
                </c:pt>
                <c:pt idx="8">
                  <c:v>5.5805217825916253</c:v>
                </c:pt>
                <c:pt idx="9">
                  <c:v>5.592846571609507</c:v>
                </c:pt>
                <c:pt idx="10">
                  <c:v>5.6024386993570179</c:v>
                </c:pt>
                <c:pt idx="11">
                  <c:v>5.610117915480588</c:v>
                </c:pt>
                <c:pt idx="12">
                  <c:v>5.6166538170872835</c:v>
                </c:pt>
                <c:pt idx="13">
                  <c:v>5.6227500392632335</c:v>
                </c:pt>
                <c:pt idx="14">
                  <c:v>5.6282710791790045</c:v>
                </c:pt>
                <c:pt idx="15">
                  <c:v>5.621118545984678</c:v>
                </c:pt>
                <c:pt idx="16">
                  <c:v>5.6210596086371467</c:v>
                </c:pt>
                <c:pt idx="17">
                  <c:v>5.6476170693275574</c:v>
                </c:pt>
                <c:pt idx="18">
                  <c:v>5.6646769048289194</c:v>
                </c:pt>
                <c:pt idx="19">
                  <c:v>5.6812550800285191</c:v>
                </c:pt>
                <c:pt idx="20">
                  <c:v>5.6953844391644717</c:v>
                </c:pt>
                <c:pt idx="21">
                  <c:v>5.6946520995928376</c:v>
                </c:pt>
                <c:pt idx="22">
                  <c:v>5.6962686192534111</c:v>
                </c:pt>
                <c:pt idx="23">
                  <c:v>5.6816582584877171</c:v>
                </c:pt>
                <c:pt idx="24">
                  <c:v>5.6676094813212403</c:v>
                </c:pt>
                <c:pt idx="25">
                  <c:v>5.6626079395410223</c:v>
                </c:pt>
                <c:pt idx="26">
                  <c:v>5.6516726573651095</c:v>
                </c:pt>
                <c:pt idx="27">
                  <c:v>5.6463804359705341</c:v>
                </c:pt>
                <c:pt idx="28">
                  <c:v>5.6327650059537584</c:v>
                </c:pt>
                <c:pt idx="29">
                  <c:v>5.6396316178073178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3D2-47EB-A3F9-0CB9B7A2F743}"/>
            </c:ext>
          </c:extLst>
        </c:ser>
        <c:ser>
          <c:idx val="8"/>
          <c:order val="8"/>
          <c:tx>
            <c:strRef>
              <c:f>'Octants_Jan03-17'!$L$40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'Octants_Jan03-17'!$L$41:$L$70</c:f>
              <c:numCache>
                <c:formatCode>0.00</c:formatCode>
                <c:ptCount val="30"/>
                <c:pt idx="0">
                  <c:v>5.1324527196667002</c:v>
                </c:pt>
                <c:pt idx="1">
                  <c:v>5.3562062513895752</c:v>
                </c:pt>
                <c:pt idx="2">
                  <c:v>5.4408138821115006</c:v>
                </c:pt>
                <c:pt idx="3">
                  <c:v>5.548524901293546</c:v>
                </c:pt>
                <c:pt idx="4">
                  <c:v>5.5884230115211269</c:v>
                </c:pt>
                <c:pt idx="5">
                  <c:v>5.6457258702150952</c:v>
                </c:pt>
                <c:pt idx="6">
                  <c:v>5.6721094418759517</c:v>
                </c:pt>
                <c:pt idx="7">
                  <c:v>5.688928715511822</c:v>
                </c:pt>
                <c:pt idx="8">
                  <c:v>5.7011540740270394</c:v>
                </c:pt>
                <c:pt idx="9">
                  <c:v>5.7101015491439702</c:v>
                </c:pt>
                <c:pt idx="10">
                  <c:v>5.7170567282176901</c:v>
                </c:pt>
                <c:pt idx="11">
                  <c:v>5.7226218986011803</c:v>
                </c:pt>
                <c:pt idx="12">
                  <c:v>5.7274359424661823</c:v>
                </c:pt>
                <c:pt idx="13">
                  <c:v>5.7321267732542429</c:v>
                </c:pt>
                <c:pt idx="14">
                  <c:v>5.7364717359537085</c:v>
                </c:pt>
                <c:pt idx="15">
                  <c:v>5.7278573579826499</c:v>
                </c:pt>
                <c:pt idx="16">
                  <c:v>5.7260255751357594</c:v>
                </c:pt>
                <c:pt idx="17">
                  <c:v>5.7511534917854226</c:v>
                </c:pt>
                <c:pt idx="18">
                  <c:v>5.7664157555313622</c:v>
                </c:pt>
                <c:pt idx="19">
                  <c:v>5.7809578519014595</c:v>
                </c:pt>
                <c:pt idx="20">
                  <c:v>5.792676584291506</c:v>
                </c:pt>
                <c:pt idx="21">
                  <c:v>5.7893978372091057</c:v>
                </c:pt>
                <c:pt idx="22">
                  <c:v>5.7911849320523867</c:v>
                </c:pt>
                <c:pt idx="23">
                  <c:v>5.7773715236179166</c:v>
                </c:pt>
                <c:pt idx="24">
                  <c:v>5.7654215144396339</c:v>
                </c:pt>
                <c:pt idx="25">
                  <c:v>5.7621315258037784</c:v>
                </c:pt>
                <c:pt idx="26">
                  <c:v>5.7525395127663801</c:v>
                </c:pt>
                <c:pt idx="27">
                  <c:v>5.7487777541787164</c:v>
                </c:pt>
                <c:pt idx="28">
                  <c:v>5.7360468373717017</c:v>
                </c:pt>
                <c:pt idx="29">
                  <c:v>5.7434400969755455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3D2-47EB-A3F9-0CB9B7A2F743}"/>
            </c:ext>
          </c:extLst>
        </c:ser>
        <c:ser>
          <c:idx val="9"/>
          <c:order val="9"/>
          <c:tx>
            <c:strRef>
              <c:f>'Octants_Jan03-17'!$M$40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'Octants_Jan03-17'!$C$41:$C$70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</c:numCache>
            </c:numRef>
          </c:xVal>
          <c:yVal>
            <c:numRef>
              <c:f>'Octants_Jan03-17'!$M$41:$M$70</c:f>
              <c:numCache>
                <c:formatCode>0.00</c:formatCode>
                <c:ptCount val="30"/>
                <c:pt idx="0">
                  <c:v>7.2997284174310799</c:v>
                </c:pt>
                <c:pt idx="1">
                  <c:v>7.335870208082925</c:v>
                </c:pt>
                <c:pt idx="2">
                  <c:v>7.3392402091744504</c:v>
                </c:pt>
                <c:pt idx="3">
                  <c:v>7.3874896763149085</c:v>
                </c:pt>
                <c:pt idx="4">
                  <c:v>7.3983238700324412</c:v>
                </c:pt>
                <c:pt idx="5">
                  <c:v>7.4277338970874567</c:v>
                </c:pt>
                <c:pt idx="6">
                  <c:v>7.4383951290860288</c:v>
                </c:pt>
                <c:pt idx="7">
                  <c:v>7.4459721738936109</c:v>
                </c:pt>
                <c:pt idx="8">
                  <c:v>7.4519416878326536</c:v>
                </c:pt>
                <c:pt idx="9">
                  <c:v>7.4560380181394539</c:v>
                </c:pt>
                <c:pt idx="10">
                  <c:v>7.4592375889211295</c:v>
                </c:pt>
                <c:pt idx="11">
                  <c:v>7.461798760010443</c:v>
                </c:pt>
                <c:pt idx="12">
                  <c:v>7.4642473700363192</c:v>
                </c:pt>
                <c:pt idx="13">
                  <c:v>7.467214666019462</c:v>
                </c:pt>
                <c:pt idx="14">
                  <c:v>7.4702320351075189</c:v>
                </c:pt>
                <c:pt idx="15">
                  <c:v>7.4562573200131705</c:v>
                </c:pt>
                <c:pt idx="16">
                  <c:v>7.4501157699739959</c:v>
                </c:pt>
                <c:pt idx="17">
                  <c:v>7.4787218385887861</c:v>
                </c:pt>
                <c:pt idx="18">
                  <c:v>7.4941352241814787</c:v>
                </c:pt>
                <c:pt idx="19">
                  <c:v>7.508153928233197</c:v>
                </c:pt>
                <c:pt idx="20">
                  <c:v>7.5178473802767796</c:v>
                </c:pt>
                <c:pt idx="21">
                  <c:v>7.5083989537002234</c:v>
                </c:pt>
                <c:pt idx="22">
                  <c:v>7.5113636825014671</c:v>
                </c:pt>
                <c:pt idx="23">
                  <c:v>7.4959753345340792</c:v>
                </c:pt>
                <c:pt idx="24">
                  <c:v>7.485533036654231</c:v>
                </c:pt>
                <c:pt idx="25">
                  <c:v>7.4848962130813632</c:v>
                </c:pt>
                <c:pt idx="26">
                  <c:v>7.4755416352985575</c:v>
                </c:pt>
                <c:pt idx="27">
                  <c:v>7.4740466629060478</c:v>
                </c:pt>
                <c:pt idx="28">
                  <c:v>7.4597715206772124</c:v>
                </c:pt>
                <c:pt idx="29">
                  <c:v>7.47008922299141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3D2-47EB-A3F9-0CB9B7A2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82648"/>
        <c:axId val="283383040"/>
      </c:scatterChart>
      <c:valAx>
        <c:axId val="28338264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3040"/>
        <c:crosses val="autoZero"/>
        <c:crossBetween val="midCat"/>
        <c:majorUnit val="2"/>
        <c:minorUnit val="0.60000000000000009"/>
      </c:valAx>
      <c:valAx>
        <c:axId val="283383040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2648"/>
        <c:crosses val="autoZero"/>
        <c:crossBetween val="midCat"/>
        <c:minorUnit val="0.1"/>
      </c:valAx>
      <c:spPr>
        <a:noFill/>
        <a:ln>
          <a:solidFill>
            <a:srgbClr val="00B050"/>
          </a:solidFill>
        </a:ln>
        <a:effectLst/>
      </c:spPr>
    </c:plotArea>
    <c:legend>
      <c:legendPos val="b"/>
      <c:layout>
        <c:manualLayout>
          <c:xMode val="edge"/>
          <c:yMode val="edge"/>
          <c:x val="0.22500000000000001"/>
          <c:y val="0.78663158927563959"/>
          <c:w val="0.58520888013998251"/>
          <c:h val="0.12307503618122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B/I (G/A)</a:t>
            </a:r>
          </a:p>
        </c:rich>
      </c:tx>
      <c:layout>
        <c:manualLayout>
          <c:xMode val="edge"/>
          <c:yMode val="edge"/>
          <c:x val="6.0141926703606491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787984835228934E-2"/>
          <c:y val="6.4474687501923839E-2"/>
          <c:w val="0.89679226207835128"/>
          <c:h val="0.857135413048009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'Octants_Jan03-17'!$D$73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'Octants_Jan03-17'!$D$74:$D$84</c:f>
              <c:numCache>
                <c:formatCode>0.00</c:formatCode>
                <c:ptCount val="11"/>
                <c:pt idx="0">
                  <c:v>6.6874416044497984</c:v>
                </c:pt>
                <c:pt idx="1">
                  <c:v>6.6721526472563797</c:v>
                </c:pt>
                <c:pt idx="2">
                  <c:v>6.641076989997301</c:v>
                </c:pt>
                <c:pt idx="3">
                  <c:v>6.6455025096631921</c:v>
                </c:pt>
                <c:pt idx="4">
                  <c:v>6.6417903694012663</c:v>
                </c:pt>
                <c:pt idx="5">
                  <c:v>6.6538775234884699</c:v>
                </c:pt>
                <c:pt idx="6">
                  <c:v>6.6693554162642785</c:v>
                </c:pt>
                <c:pt idx="7">
                  <c:v>6.6747225157976544</c:v>
                </c:pt>
                <c:pt idx="8">
                  <c:v>6.6880458937964473</c:v>
                </c:pt>
                <c:pt idx="9">
                  <c:v>6.685353198341228</c:v>
                </c:pt>
                <c:pt idx="10">
                  <c:v>6.6980194953695458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537-4AAB-B497-51C4DFB64444}"/>
            </c:ext>
          </c:extLst>
        </c:ser>
        <c:ser>
          <c:idx val="1"/>
          <c:order val="1"/>
          <c:tx>
            <c:strRef>
              <c:f>'Octants_Jan03-17'!$E$73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'Octants_Jan03-17'!$E$74:$E$84</c:f>
              <c:numCache>
                <c:formatCode>0.00</c:formatCode>
                <c:ptCount val="11"/>
                <c:pt idx="0">
                  <c:v>6.4016345836045234</c:v>
                </c:pt>
                <c:pt idx="1">
                  <c:v>6.3853651428637948</c:v>
                </c:pt>
                <c:pt idx="2">
                  <c:v>6.3540603230792643</c:v>
                </c:pt>
                <c:pt idx="3">
                  <c:v>6.3583676849525261</c:v>
                </c:pt>
                <c:pt idx="4">
                  <c:v>6.355443539903546</c:v>
                </c:pt>
                <c:pt idx="5">
                  <c:v>6.3684469036767313</c:v>
                </c:pt>
                <c:pt idx="6">
                  <c:v>6.3843771511548564</c:v>
                </c:pt>
                <c:pt idx="7">
                  <c:v>6.3904639251396631</c:v>
                </c:pt>
                <c:pt idx="8">
                  <c:v>6.4042163839684667</c:v>
                </c:pt>
                <c:pt idx="9">
                  <c:v>6.4023353911539065</c:v>
                </c:pt>
                <c:pt idx="10">
                  <c:v>6.4147169571088636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537-4AAB-B497-51C4DFB64444}"/>
            </c:ext>
          </c:extLst>
        </c:ser>
        <c:ser>
          <c:idx val="2"/>
          <c:order val="2"/>
          <c:tx>
            <c:strRef>
              <c:f>'Octants_Jan03-17'!$F$73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'Octants_Jan03-17'!$F$74:$F$84</c:f>
              <c:numCache>
                <c:formatCode>0.00</c:formatCode>
                <c:ptCount val="11"/>
                <c:pt idx="0">
                  <c:v>5.5985196934189734</c:v>
                </c:pt>
                <c:pt idx="1">
                  <c:v>5.61250295301019</c:v>
                </c:pt>
                <c:pt idx="2">
                  <c:v>5.6118437117302475</c:v>
                </c:pt>
                <c:pt idx="3">
                  <c:v>5.6134603636906384</c:v>
                </c:pt>
                <c:pt idx="4">
                  <c:v>5.5990673484536178</c:v>
                </c:pt>
                <c:pt idx="5">
                  <c:v>5.5851870913132453</c:v>
                </c:pt>
                <c:pt idx="6">
                  <c:v>5.5802110402489014</c:v>
                </c:pt>
                <c:pt idx="7">
                  <c:v>5.5693938197430981</c:v>
                </c:pt>
                <c:pt idx="8">
                  <c:v>5.5641426009401291</c:v>
                </c:pt>
                <c:pt idx="9">
                  <c:v>5.5506938422535672</c:v>
                </c:pt>
                <c:pt idx="10">
                  <c:v>5.5574411514991819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537-4AAB-B497-51C4DFB64444}"/>
            </c:ext>
          </c:extLst>
        </c:ser>
        <c:ser>
          <c:idx val="3"/>
          <c:order val="3"/>
          <c:tx>
            <c:strRef>
              <c:f>'Octants_Jan03-17'!$G$73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'Octants_Jan03-17'!$G$74:$G$84</c:f>
              <c:numCache>
                <c:formatCode>0.00</c:formatCode>
                <c:ptCount val="11"/>
                <c:pt idx="0">
                  <c:v>7.2153421705093761</c:v>
                </c:pt>
                <c:pt idx="1">
                  <c:v>7.2253080674562042</c:v>
                </c:pt>
                <c:pt idx="2">
                  <c:v>7.2168457098934358</c:v>
                </c:pt>
                <c:pt idx="3">
                  <c:v>7.2196569831469031</c:v>
                </c:pt>
                <c:pt idx="4">
                  <c:v>7.2046089506960076</c:v>
                </c:pt>
                <c:pt idx="5">
                  <c:v>7.1940015281158818</c:v>
                </c:pt>
                <c:pt idx="6">
                  <c:v>7.1929530247694604</c:v>
                </c:pt>
                <c:pt idx="7">
                  <c:v>7.1835877547421552</c:v>
                </c:pt>
                <c:pt idx="8">
                  <c:v>7.1817504929947331</c:v>
                </c:pt>
                <c:pt idx="9">
                  <c:v>7.1677558859830963</c:v>
                </c:pt>
                <c:pt idx="10">
                  <c:v>7.177572110380682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537-4AAB-B497-51C4DFB64444}"/>
            </c:ext>
          </c:extLst>
        </c:ser>
        <c:ser>
          <c:idx val="4"/>
          <c:order val="4"/>
          <c:tx>
            <c:strRef>
              <c:f>'Octants_Jan03-17'!$H$73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'Octants_Jan03-17'!$H$74:$H$84</c:f>
              <c:numCache>
                <c:formatCode>0.00</c:formatCode>
                <c:ptCount val="11"/>
                <c:pt idx="0">
                  <c:v>6.7277500982841012</c:v>
                </c:pt>
                <c:pt idx="1">
                  <c:v>6.7140448839332345</c:v>
                </c:pt>
                <c:pt idx="2">
                  <c:v>6.6843626630658726</c:v>
                </c:pt>
                <c:pt idx="3">
                  <c:v>6.6886558593788905</c:v>
                </c:pt>
                <c:pt idx="4">
                  <c:v>6.6841872434743665</c:v>
                </c:pt>
                <c:pt idx="5">
                  <c:v>6.694838781442944</c:v>
                </c:pt>
                <c:pt idx="6">
                  <c:v>6.709306630889734</c:v>
                </c:pt>
                <c:pt idx="7">
                  <c:v>6.7137532278850616</c:v>
                </c:pt>
                <c:pt idx="8">
                  <c:v>6.7261218202034687</c:v>
                </c:pt>
                <c:pt idx="9">
                  <c:v>6.7227175316698409</c:v>
                </c:pt>
                <c:pt idx="10">
                  <c:v>6.7352292665463631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537-4AAB-B497-51C4DFB64444}"/>
            </c:ext>
          </c:extLst>
        </c:ser>
        <c:ser>
          <c:idx val="5"/>
          <c:order val="5"/>
          <c:tx>
            <c:strRef>
              <c:f>'Octants_Jan03-17'!$I$73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'Octants_Jan03-17'!$I$74:$I$84</c:f>
              <c:numCache>
                <c:formatCode>0.00</c:formatCode>
                <c:ptCount val="11"/>
                <c:pt idx="0">
                  <c:v>6.6999475221994338</c:v>
                </c:pt>
                <c:pt idx="1">
                  <c:v>6.6853195188459731</c:v>
                </c:pt>
                <c:pt idx="2">
                  <c:v>6.6548148933757538</c:v>
                </c:pt>
                <c:pt idx="3">
                  <c:v>6.6590722690447075</c:v>
                </c:pt>
                <c:pt idx="4">
                  <c:v>6.6549361347654772</c:v>
                </c:pt>
                <c:pt idx="5">
                  <c:v>6.666369842479468</c:v>
                </c:pt>
                <c:pt idx="6">
                  <c:v>6.6814669358308905</c:v>
                </c:pt>
                <c:pt idx="7">
                  <c:v>6.6864784873561733</c:v>
                </c:pt>
                <c:pt idx="8">
                  <c:v>6.6993903794202865</c:v>
                </c:pt>
                <c:pt idx="9">
                  <c:v>6.6964323176118983</c:v>
                </c:pt>
                <c:pt idx="10">
                  <c:v>6.7090695070833188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537-4AAB-B497-51C4DFB64444}"/>
            </c:ext>
          </c:extLst>
        </c:ser>
        <c:ser>
          <c:idx val="6"/>
          <c:order val="6"/>
          <c:tx>
            <c:strRef>
              <c:f>'Octants_Jan03-17'!$J$73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'Octants_Jan03-17'!$J$74:$J$84</c:f>
              <c:numCache>
                <c:formatCode>0.00</c:formatCode>
                <c:ptCount val="11"/>
                <c:pt idx="0">
                  <c:v>6.4629669321425229</c:v>
                </c:pt>
                <c:pt idx="1">
                  <c:v>6.4477748736201335</c:v>
                </c:pt>
                <c:pt idx="2">
                  <c:v>6.4173336297257526</c:v>
                </c:pt>
                <c:pt idx="3">
                  <c:v>6.4215665925397891</c:v>
                </c:pt>
                <c:pt idx="4">
                  <c:v>6.4180755748220841</c:v>
                </c:pt>
                <c:pt idx="5">
                  <c:v>6.4300939411881846</c:v>
                </c:pt>
                <c:pt idx="6">
                  <c:v>6.4453639268467571</c:v>
                </c:pt>
                <c:pt idx="7">
                  <c:v>6.4508071130537381</c:v>
                </c:pt>
                <c:pt idx="8">
                  <c:v>6.4639297045957393</c:v>
                </c:pt>
                <c:pt idx="9">
                  <c:v>6.461518820212663</c:v>
                </c:pt>
                <c:pt idx="10">
                  <c:v>6.4738487733051358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537-4AAB-B497-51C4DFB64444}"/>
            </c:ext>
          </c:extLst>
        </c:ser>
        <c:ser>
          <c:idx val="7"/>
          <c:order val="7"/>
          <c:tx>
            <c:strRef>
              <c:f>'Octants_Jan03-17'!$K$73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'Octants_Jan03-17'!$K$74:$K$84</c:f>
              <c:numCache>
                <c:formatCode>0.00</c:formatCode>
                <c:ptCount val="11"/>
                <c:pt idx="0">
                  <c:v>5.6812550800285191</c:v>
                </c:pt>
                <c:pt idx="1">
                  <c:v>5.6953844391644717</c:v>
                </c:pt>
                <c:pt idx="2">
                  <c:v>5.6946520995928376</c:v>
                </c:pt>
                <c:pt idx="3">
                  <c:v>5.6962686192534111</c:v>
                </c:pt>
                <c:pt idx="4">
                  <c:v>5.6816582584877171</c:v>
                </c:pt>
                <c:pt idx="5">
                  <c:v>5.6676094813212403</c:v>
                </c:pt>
                <c:pt idx="6">
                  <c:v>5.6626079395410223</c:v>
                </c:pt>
                <c:pt idx="7">
                  <c:v>5.6516726573651095</c:v>
                </c:pt>
                <c:pt idx="8">
                  <c:v>5.6463804359705341</c:v>
                </c:pt>
                <c:pt idx="9">
                  <c:v>5.6327650059537584</c:v>
                </c:pt>
                <c:pt idx="10">
                  <c:v>5.6396316178073178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537-4AAB-B497-51C4DFB64444}"/>
            </c:ext>
          </c:extLst>
        </c:ser>
        <c:ser>
          <c:idx val="8"/>
          <c:order val="8"/>
          <c:tx>
            <c:strRef>
              <c:f>'Octants_Jan03-17'!$L$73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'Octants_Jan03-17'!$L$74:$L$84</c:f>
              <c:numCache>
                <c:formatCode>0.00</c:formatCode>
                <c:ptCount val="11"/>
                <c:pt idx="0">
                  <c:v>5.7809578519014595</c:v>
                </c:pt>
                <c:pt idx="1">
                  <c:v>5.792676584291506</c:v>
                </c:pt>
                <c:pt idx="2">
                  <c:v>5.7893978372091057</c:v>
                </c:pt>
                <c:pt idx="3">
                  <c:v>5.7911849320523867</c:v>
                </c:pt>
                <c:pt idx="4">
                  <c:v>5.7773715236179166</c:v>
                </c:pt>
                <c:pt idx="5">
                  <c:v>5.7654215144396339</c:v>
                </c:pt>
                <c:pt idx="6">
                  <c:v>5.7621315258037784</c:v>
                </c:pt>
                <c:pt idx="7">
                  <c:v>5.7525395127663801</c:v>
                </c:pt>
                <c:pt idx="8">
                  <c:v>5.7487777541787164</c:v>
                </c:pt>
                <c:pt idx="9">
                  <c:v>5.7360468373717017</c:v>
                </c:pt>
                <c:pt idx="10">
                  <c:v>5.7434400969755455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537-4AAB-B497-51C4DFB64444}"/>
            </c:ext>
          </c:extLst>
        </c:ser>
        <c:ser>
          <c:idx val="9"/>
          <c:order val="9"/>
          <c:tx>
            <c:strRef>
              <c:f>'Octants_Jan03-17'!$M$73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'Octants_Jan03-17'!$C$74:$C$84</c:f>
              <c:numCache>
                <c:formatCode>General</c:formatCode>
                <c:ptCount val="1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</c:numCache>
            </c:numRef>
          </c:xVal>
          <c:yVal>
            <c:numRef>
              <c:f>'Octants_Jan03-17'!$M$74:$M$84</c:f>
              <c:numCache>
                <c:formatCode>0.00</c:formatCode>
                <c:ptCount val="11"/>
                <c:pt idx="0">
                  <c:v>7.508153928233197</c:v>
                </c:pt>
                <c:pt idx="1">
                  <c:v>7.5178473802767796</c:v>
                </c:pt>
                <c:pt idx="2">
                  <c:v>7.5083989537002234</c:v>
                </c:pt>
                <c:pt idx="3">
                  <c:v>7.5113636825014671</c:v>
                </c:pt>
                <c:pt idx="4">
                  <c:v>7.4959753345340792</c:v>
                </c:pt>
                <c:pt idx="5">
                  <c:v>7.485533036654231</c:v>
                </c:pt>
                <c:pt idx="6">
                  <c:v>7.4848962130813632</c:v>
                </c:pt>
                <c:pt idx="7">
                  <c:v>7.4755416352985575</c:v>
                </c:pt>
                <c:pt idx="8">
                  <c:v>7.4740466629060478</c:v>
                </c:pt>
                <c:pt idx="9">
                  <c:v>7.4597715206772124</c:v>
                </c:pt>
                <c:pt idx="10">
                  <c:v>7.47008922299141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537-4AAB-B497-51C4DFB64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83824"/>
        <c:axId val="283384216"/>
      </c:scatterChart>
      <c:valAx>
        <c:axId val="283383824"/>
        <c:scaling>
          <c:orientation val="minMax"/>
          <c:max val="1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4216"/>
        <c:crosses val="autoZero"/>
        <c:crossBetween val="midCat"/>
        <c:majorUnit val="0.5"/>
      </c:valAx>
      <c:valAx>
        <c:axId val="28338421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3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7530864197531"/>
          <c:y val="0.80209393279257579"/>
          <c:w val="0.56666666666666665"/>
          <c:h val="9.4590197238988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5.793744531933508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7.0446684818603278E-2"/>
          <c:w val="0.87122462817147861"/>
          <c:h val="0.855513528098707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'Octants_Jan05-17_fast'!$D$30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'Octants_Jan05-17_fast'!$D$31:$D$50</c:f>
              <c:numCache>
                <c:formatCode>0.00</c:formatCode>
                <c:ptCount val="20"/>
                <c:pt idx="0">
                  <c:v>8.9061328003164313</c:v>
                </c:pt>
                <c:pt idx="1">
                  <c:v>8.0646969917828581</c:v>
                </c:pt>
                <c:pt idx="2">
                  <c:v>7.4969491882844697</c:v>
                </c:pt>
                <c:pt idx="3">
                  <c:v>7.2669425330164685</c:v>
                </c:pt>
                <c:pt idx="4">
                  <c:v>7.1368430522518453</c:v>
                </c:pt>
                <c:pt idx="5">
                  <c:v>7.0054613271605204</c:v>
                </c:pt>
                <c:pt idx="6">
                  <c:v>6.9252650310360311</c:v>
                </c:pt>
                <c:pt idx="7">
                  <c:v>6.8708959307526651</c:v>
                </c:pt>
                <c:pt idx="8">
                  <c:v>6.7699217078431557</c:v>
                </c:pt>
                <c:pt idx="9">
                  <c:v>6.7802481895260005</c:v>
                </c:pt>
                <c:pt idx="10">
                  <c:v>6.6846717949497378</c:v>
                </c:pt>
                <c:pt idx="11">
                  <c:v>6.6350829158242064</c:v>
                </c:pt>
                <c:pt idx="12">
                  <c:v>6.6209553182323857</c:v>
                </c:pt>
                <c:pt idx="13">
                  <c:v>6.6343717118062377</c:v>
                </c:pt>
                <c:pt idx="14">
                  <c:v>6.6720322488098951</c:v>
                </c:pt>
                <c:pt idx="15">
                  <c:v>6.6638691311217997</c:v>
                </c:pt>
                <c:pt idx="16">
                  <c:v>6.6881008301322575</c:v>
                </c:pt>
                <c:pt idx="17">
                  <c:v>6.6974968326012458</c:v>
                </c:pt>
                <c:pt idx="18">
                  <c:v>6.6956982280502233</c:v>
                </c:pt>
                <c:pt idx="19">
                  <c:v>6.6917519898680906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C04-4AF6-AB43-088AF286D5E2}"/>
            </c:ext>
          </c:extLst>
        </c:ser>
        <c:ser>
          <c:idx val="1"/>
          <c:order val="1"/>
          <c:tx>
            <c:strRef>
              <c:f>'Octants_Jan05-17_fast'!$E$30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'Octants_Jan05-17_fast'!$E$31:$E$50</c:f>
              <c:numCache>
                <c:formatCode>0.00</c:formatCode>
                <c:ptCount val="20"/>
                <c:pt idx="0">
                  <c:v>8.6854128055017963</c:v>
                </c:pt>
                <c:pt idx="1">
                  <c:v>7.8224406122061483</c:v>
                </c:pt>
                <c:pt idx="2">
                  <c:v>7.2402447718659886</c:v>
                </c:pt>
                <c:pt idx="3">
                  <c:v>7.0012043980796168</c:v>
                </c:pt>
                <c:pt idx="4">
                  <c:v>6.8693895551888939</c:v>
                </c:pt>
                <c:pt idx="5">
                  <c:v>6.7326378902501718</c:v>
                </c:pt>
                <c:pt idx="6">
                  <c:v>6.6497316757045608</c:v>
                </c:pt>
                <c:pt idx="7">
                  <c:v>6.5936898581324055</c:v>
                </c:pt>
                <c:pt idx="8">
                  <c:v>6.4934987900101246</c:v>
                </c:pt>
                <c:pt idx="9">
                  <c:v>6.4994387272716132</c:v>
                </c:pt>
                <c:pt idx="10">
                  <c:v>6.401684048666584</c:v>
                </c:pt>
                <c:pt idx="11">
                  <c:v>6.3492289098590255</c:v>
                </c:pt>
                <c:pt idx="12">
                  <c:v>6.3341422734707136</c:v>
                </c:pt>
                <c:pt idx="13">
                  <c:v>6.3482183708552418</c:v>
                </c:pt>
                <c:pt idx="14">
                  <c:v>6.3864067630755343</c:v>
                </c:pt>
                <c:pt idx="15">
                  <c:v>6.3791379969748014</c:v>
                </c:pt>
                <c:pt idx="16">
                  <c:v>6.4035102890084463</c:v>
                </c:pt>
                <c:pt idx="17">
                  <c:v>6.4131007739698811</c:v>
                </c:pt>
                <c:pt idx="18">
                  <c:v>6.4119927237098873</c:v>
                </c:pt>
                <c:pt idx="19">
                  <c:v>6.4080558258425455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C04-4AF6-AB43-088AF286D5E2}"/>
            </c:ext>
          </c:extLst>
        </c:ser>
        <c:ser>
          <c:idx val="2"/>
          <c:order val="2"/>
          <c:tx>
            <c:strRef>
              <c:f>'Octants_Jan05-17_fast'!$F$30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'Octants_Jan05-17_fast'!$F$31:$F$50</c:f>
              <c:numCache>
                <c:formatCode>0.00</c:formatCode>
                <c:ptCount val="20"/>
                <c:pt idx="0">
                  <c:v>4.7397669864078491</c:v>
                </c:pt>
                <c:pt idx="1">
                  <c:v>5.0462466517847329</c:v>
                </c:pt>
                <c:pt idx="2">
                  <c:v>5.2272233868870606</c:v>
                </c:pt>
                <c:pt idx="3">
                  <c:v>5.3436948454238884</c:v>
                </c:pt>
                <c:pt idx="4">
                  <c:v>5.3633687446305753</c:v>
                </c:pt>
                <c:pt idx="5">
                  <c:v>5.4318129906546693</c:v>
                </c:pt>
                <c:pt idx="6">
                  <c:v>5.4643404958914461</c:v>
                </c:pt>
                <c:pt idx="7">
                  <c:v>5.4838161996194872</c:v>
                </c:pt>
                <c:pt idx="8">
                  <c:v>5.457166709036275</c:v>
                </c:pt>
                <c:pt idx="9">
                  <c:v>5.5318319155650126</c:v>
                </c:pt>
                <c:pt idx="10">
                  <c:v>5.5569786622134885</c:v>
                </c:pt>
                <c:pt idx="11">
                  <c:v>5.5946096879554554</c:v>
                </c:pt>
                <c:pt idx="12">
                  <c:v>5.6042726116485406</c:v>
                </c:pt>
                <c:pt idx="13">
                  <c:v>5.5943831906107402</c:v>
                </c:pt>
                <c:pt idx="14">
                  <c:v>5.590017361236078</c:v>
                </c:pt>
                <c:pt idx="15">
                  <c:v>5.57589972394846</c:v>
                </c:pt>
                <c:pt idx="16">
                  <c:v>5.5761643107084957</c:v>
                </c:pt>
                <c:pt idx="17">
                  <c:v>5.5751203285273512</c:v>
                </c:pt>
                <c:pt idx="18">
                  <c:v>5.5636848401920842</c:v>
                </c:pt>
                <c:pt idx="19">
                  <c:v>5.5636210772162267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C04-4AF6-AB43-088AF286D5E2}"/>
            </c:ext>
          </c:extLst>
        </c:ser>
        <c:ser>
          <c:idx val="3"/>
          <c:order val="3"/>
          <c:tx>
            <c:strRef>
              <c:f>'Octants_Jan05-17_fast'!$G$30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'Octants_Jan05-17_fast'!$G$31:$G$50</c:f>
              <c:numCache>
                <c:formatCode>0.00</c:formatCode>
                <c:ptCount val="20"/>
                <c:pt idx="0">
                  <c:v>6.9104465144300899</c:v>
                </c:pt>
                <c:pt idx="1">
                  <c:v>7.0097506265767668</c:v>
                </c:pt>
                <c:pt idx="2">
                  <c:v>7.0488798765398277</c:v>
                </c:pt>
                <c:pt idx="3">
                  <c:v>7.1079245154705184</c:v>
                </c:pt>
                <c:pt idx="4">
                  <c:v>7.0945446301684116</c:v>
                </c:pt>
                <c:pt idx="5">
                  <c:v>7.1296712195545844</c:v>
                </c:pt>
                <c:pt idx="6">
                  <c:v>7.1420282481033519</c:v>
                </c:pt>
                <c:pt idx="7">
                  <c:v>7.1477927518177511</c:v>
                </c:pt>
                <c:pt idx="8">
                  <c:v>7.0961442726964288</c:v>
                </c:pt>
                <c:pt idx="9">
                  <c:v>7.172464415584451</c:v>
                </c:pt>
                <c:pt idx="10">
                  <c:v>7.1730517831227099</c:v>
                </c:pt>
                <c:pt idx="11">
                  <c:v>7.1979815929090316</c:v>
                </c:pt>
                <c:pt idx="12">
                  <c:v>7.2044059735896759</c:v>
                </c:pt>
                <c:pt idx="13">
                  <c:v>7.1981586582733161</c:v>
                </c:pt>
                <c:pt idx="14">
                  <c:v>7.2034286427430034</c:v>
                </c:pt>
                <c:pt idx="15">
                  <c:v>7.1872663894898468</c:v>
                </c:pt>
                <c:pt idx="16">
                  <c:v>7.1936879051952225</c:v>
                </c:pt>
                <c:pt idx="17">
                  <c:v>7.1949396647749353</c:v>
                </c:pt>
                <c:pt idx="18">
                  <c:v>7.1831681433641492</c:v>
                </c:pt>
                <c:pt idx="19">
                  <c:v>7.1820501295368189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C04-4AF6-AB43-088AF286D5E2}"/>
            </c:ext>
          </c:extLst>
        </c:ser>
        <c:ser>
          <c:idx val="4"/>
          <c:order val="4"/>
          <c:tx>
            <c:strRef>
              <c:f>'Octants_Jan05-17_fast'!$H$30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'Octants_Jan05-17_fast'!$H$31:$H$50</c:f>
              <c:numCache>
                <c:formatCode>0.00</c:formatCode>
                <c:ptCount val="20"/>
                <c:pt idx="0">
                  <c:v>8.7871611176467965</c:v>
                </c:pt>
                <c:pt idx="1">
                  <c:v>8.0060771630937904</c:v>
                </c:pt>
                <c:pt idx="2">
                  <c:v>7.4752860913090302</c:v>
                </c:pt>
                <c:pt idx="3">
                  <c:v>7.2634820191780927</c:v>
                </c:pt>
                <c:pt idx="4">
                  <c:v>7.1417258393508112</c:v>
                </c:pt>
                <c:pt idx="5">
                  <c:v>7.0204223176424962</c:v>
                </c:pt>
                <c:pt idx="6">
                  <c:v>6.9461160856700008</c:v>
                </c:pt>
                <c:pt idx="7">
                  <c:v>6.8954982355105905</c:v>
                </c:pt>
                <c:pt idx="8">
                  <c:v>6.7975585902994702</c:v>
                </c:pt>
                <c:pt idx="9">
                  <c:v>6.8121505935271616</c:v>
                </c:pt>
                <c:pt idx="10">
                  <c:v>6.7226676563267675</c:v>
                </c:pt>
                <c:pt idx="11">
                  <c:v>6.6775682509686112</c:v>
                </c:pt>
                <c:pt idx="12">
                  <c:v>6.6645839799211295</c:v>
                </c:pt>
                <c:pt idx="13">
                  <c:v>6.6768007819447757</c:v>
                </c:pt>
                <c:pt idx="14">
                  <c:v>6.7124132298537136</c:v>
                </c:pt>
                <c:pt idx="15">
                  <c:v>6.7038314933905605</c:v>
                </c:pt>
                <c:pt idx="16">
                  <c:v>6.7268985643868078</c:v>
                </c:pt>
                <c:pt idx="17">
                  <c:v>6.735845560667963</c:v>
                </c:pt>
                <c:pt idx="18">
                  <c:v>6.7334131872529026</c:v>
                </c:pt>
                <c:pt idx="19">
                  <c:v>6.7296784775386813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C04-4AF6-AB43-088AF286D5E2}"/>
            </c:ext>
          </c:extLst>
        </c:ser>
        <c:ser>
          <c:idx val="5"/>
          <c:order val="5"/>
          <c:tx>
            <c:strRef>
              <c:f>'Octants_Jan05-17_fast'!$I$30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'Octants_Jan05-17_fast'!$I$31:$I$50</c:f>
              <c:numCache>
                <c:formatCode>0.00</c:formatCode>
                <c:ptCount val="20"/>
                <c:pt idx="0">
                  <c:v>8.8398106497016631</c:v>
                </c:pt>
                <c:pt idx="1">
                  <c:v>8.032281291971282</c:v>
                </c:pt>
                <c:pt idx="2">
                  <c:v>7.4814468964127903</c:v>
                </c:pt>
                <c:pt idx="3">
                  <c:v>7.2595737815925929</c:v>
                </c:pt>
                <c:pt idx="4">
                  <c:v>7.134852458437912</c:v>
                </c:pt>
                <c:pt idx="5">
                  <c:v>7.0073966179661218</c:v>
                </c:pt>
                <c:pt idx="6">
                  <c:v>6.9297584821377205</c:v>
                </c:pt>
                <c:pt idx="7">
                  <c:v>6.8769161684513485</c:v>
                </c:pt>
                <c:pt idx="8">
                  <c:v>6.7772679125640982</c:v>
                </c:pt>
                <c:pt idx="9">
                  <c:v>6.7895347331719353</c:v>
                </c:pt>
                <c:pt idx="10">
                  <c:v>6.6968360537695562</c:v>
                </c:pt>
                <c:pt idx="11">
                  <c:v>6.6487522933733736</c:v>
                </c:pt>
                <c:pt idx="12">
                  <c:v>6.6346291562768762</c:v>
                </c:pt>
                <c:pt idx="13">
                  <c:v>6.6474817281899803</c:v>
                </c:pt>
                <c:pt idx="14">
                  <c:v>6.6841604513782142</c:v>
                </c:pt>
                <c:pt idx="15">
                  <c:v>6.6760553653138652</c:v>
                </c:pt>
                <c:pt idx="16">
                  <c:v>6.6996749234795594</c:v>
                </c:pt>
                <c:pt idx="17">
                  <c:v>6.7090065601561957</c:v>
                </c:pt>
                <c:pt idx="18">
                  <c:v>6.7069595407002707</c:v>
                </c:pt>
                <c:pt idx="19">
                  <c:v>6.7031914722639554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C04-4AF6-AB43-088AF286D5E2}"/>
            </c:ext>
          </c:extLst>
        </c:ser>
        <c:ser>
          <c:idx val="6"/>
          <c:order val="6"/>
          <c:tx>
            <c:strRef>
              <c:f>'Octants_Jan05-17_fast'!$J$30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'Octants_Jan05-17_fast'!$J$31:$J$50</c:f>
              <c:numCache>
                <c:formatCode>0.00</c:formatCode>
                <c:ptCount val="20"/>
                <c:pt idx="0">
                  <c:v>8.6421685208063952</c:v>
                </c:pt>
                <c:pt idx="1">
                  <c:v>7.8186505606487238</c:v>
                </c:pt>
                <c:pt idx="2">
                  <c:v>7.2603252301613885</c:v>
                </c:pt>
                <c:pt idx="3">
                  <c:v>7.0334620345828673</c:v>
                </c:pt>
                <c:pt idx="4">
                  <c:v>6.9071108801787284</c:v>
                </c:pt>
                <c:pt idx="5">
                  <c:v>6.7770660298694576</c:v>
                </c:pt>
                <c:pt idx="6">
                  <c:v>6.6980747098406299</c:v>
                </c:pt>
                <c:pt idx="7">
                  <c:v>6.6444923450068964</c:v>
                </c:pt>
                <c:pt idx="8">
                  <c:v>6.5460203212320387</c:v>
                </c:pt>
                <c:pt idx="9">
                  <c:v>6.5551078856797416</c:v>
                </c:pt>
                <c:pt idx="10">
                  <c:v>6.461319843141494</c:v>
                </c:pt>
                <c:pt idx="11">
                  <c:v>6.4118901454254553</c:v>
                </c:pt>
                <c:pt idx="12">
                  <c:v>6.3975734735985572</c:v>
                </c:pt>
                <c:pt idx="13">
                  <c:v>6.410841455937172</c:v>
                </c:pt>
                <c:pt idx="14">
                  <c:v>6.4477191944055638</c:v>
                </c:pt>
                <c:pt idx="15">
                  <c:v>6.4401061308354626</c:v>
                </c:pt>
                <c:pt idx="16">
                  <c:v>6.4637478954049019</c:v>
                </c:pt>
                <c:pt idx="17">
                  <c:v>6.4730580089455874</c:v>
                </c:pt>
                <c:pt idx="18">
                  <c:v>6.4714808331637146</c:v>
                </c:pt>
                <c:pt idx="19">
                  <c:v>6.4676794293187267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C04-4AF6-AB43-088AF286D5E2}"/>
            </c:ext>
          </c:extLst>
        </c:ser>
        <c:ser>
          <c:idx val="7"/>
          <c:order val="7"/>
          <c:tx>
            <c:strRef>
              <c:f>'Octants_Jan05-17_fast'!$K$30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'Octants_Jan05-17_fast'!$K$31:$K$50</c:f>
              <c:numCache>
                <c:formatCode>0.00</c:formatCode>
                <c:ptCount val="20"/>
                <c:pt idx="0">
                  <c:v>4.808244818072116</c:v>
                </c:pt>
                <c:pt idx="1">
                  <c:v>5.121884262271351</c:v>
                </c:pt>
                <c:pt idx="2">
                  <c:v>5.3059463608382211</c:v>
                </c:pt>
                <c:pt idx="3">
                  <c:v>5.4238732566696886</c:v>
                </c:pt>
                <c:pt idx="4">
                  <c:v>5.4438330991636423</c:v>
                </c:pt>
                <c:pt idx="5">
                  <c:v>5.5130475953127194</c:v>
                </c:pt>
                <c:pt idx="6">
                  <c:v>5.5458479168778663</c:v>
                </c:pt>
                <c:pt idx="7">
                  <c:v>5.5654627447939209</c:v>
                </c:pt>
                <c:pt idx="8">
                  <c:v>5.5383009590589394</c:v>
                </c:pt>
                <c:pt idx="9">
                  <c:v>5.6139732386387289</c:v>
                </c:pt>
                <c:pt idx="10">
                  <c:v>5.6393428835616461</c:v>
                </c:pt>
                <c:pt idx="11">
                  <c:v>5.67729095027798</c:v>
                </c:pt>
                <c:pt idx="12">
                  <c:v>5.686922649832777</c:v>
                </c:pt>
                <c:pt idx="13">
                  <c:v>5.6768906332310802</c:v>
                </c:pt>
                <c:pt idx="14">
                  <c:v>5.6725106738160775</c:v>
                </c:pt>
                <c:pt idx="15">
                  <c:v>5.6582447595897278</c:v>
                </c:pt>
                <c:pt idx="16">
                  <c:v>5.6585409967042093</c:v>
                </c:pt>
                <c:pt idx="17">
                  <c:v>5.6575244793621495</c:v>
                </c:pt>
                <c:pt idx="18">
                  <c:v>5.6459470607229454</c:v>
                </c:pt>
                <c:pt idx="19">
                  <c:v>5.6458935126793639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C04-4AF6-AB43-088AF286D5E2}"/>
            </c:ext>
          </c:extLst>
        </c:ser>
        <c:ser>
          <c:idx val="8"/>
          <c:order val="8"/>
          <c:tx>
            <c:strRef>
              <c:f>'Octants_Jan05-17_fast'!$L$30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'Octants_Jan05-17_fast'!$L$31:$L$50</c:f>
              <c:numCache>
                <c:formatCode>0.00</c:formatCode>
                <c:ptCount val="20"/>
                <c:pt idx="0">
                  <c:v>5.1236698026890171</c:v>
                </c:pt>
                <c:pt idx="1">
                  <c:v>5.3673398044833869</c:v>
                </c:pt>
                <c:pt idx="2">
                  <c:v>5.4987377844591814</c:v>
                </c:pt>
                <c:pt idx="3">
                  <c:v>5.5902281850722382</c:v>
                </c:pt>
                <c:pt idx="4">
                  <c:v>5.598883473515043</c:v>
                </c:pt>
                <c:pt idx="5">
                  <c:v>5.6523014069039572</c:v>
                </c:pt>
                <c:pt idx="6">
                  <c:v>5.6759757689958272</c:v>
                </c:pt>
                <c:pt idx="7">
                  <c:v>5.6895834086951389</c:v>
                </c:pt>
                <c:pt idx="8">
                  <c:v>5.6562958459237187</c:v>
                </c:pt>
                <c:pt idx="9">
                  <c:v>5.7269225867527416</c:v>
                </c:pt>
                <c:pt idx="10">
                  <c:v>5.7425516119198887</c:v>
                </c:pt>
                <c:pt idx="11">
                  <c:v>5.7731600530563911</c:v>
                </c:pt>
                <c:pt idx="12">
                  <c:v>5.780528094850526</c:v>
                </c:pt>
                <c:pt idx="13">
                  <c:v>5.7723354142471033</c:v>
                </c:pt>
                <c:pt idx="14">
                  <c:v>5.7713818142011721</c:v>
                </c:pt>
                <c:pt idx="15">
                  <c:v>5.7576948751152388</c:v>
                </c:pt>
                <c:pt idx="16">
                  <c:v>5.7599376478558497</c:v>
                </c:pt>
                <c:pt idx="17">
                  <c:v>5.759839202613918</c:v>
                </c:pt>
                <c:pt idx="18">
                  <c:v>5.7490516735941908</c:v>
                </c:pt>
                <c:pt idx="19">
                  <c:v>5.7487180145546359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4C04-4AF6-AB43-088AF286D5E2}"/>
            </c:ext>
          </c:extLst>
        </c:ser>
        <c:ser>
          <c:idx val="9"/>
          <c:order val="9"/>
          <c:tx>
            <c:strRef>
              <c:f>'Octants_Jan05-17_fast'!$M$30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'Octants_Jan05-17_fast'!$C$31:$C$50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'Octants_Jan05-17_fast'!$M$31:$M$50</c:f>
              <c:numCache>
                <c:formatCode>0.00</c:formatCode>
                <c:ptCount val="20"/>
                <c:pt idx="0">
                  <c:v>7.2613085806367579</c:v>
                </c:pt>
                <c:pt idx="1">
                  <c:v>7.3380241531589281</c:v>
                </c:pt>
                <c:pt idx="2">
                  <c:v>7.3618371430751495</c:v>
                </c:pt>
                <c:pt idx="3">
                  <c:v>7.4153206149516695</c:v>
                </c:pt>
                <c:pt idx="4">
                  <c:v>7.3980077954859791</c:v>
                </c:pt>
                <c:pt idx="5">
                  <c:v>7.4301096564167715</c:v>
                </c:pt>
                <c:pt idx="6">
                  <c:v>7.4403940022750117</c:v>
                </c:pt>
                <c:pt idx="7">
                  <c:v>7.4447099264696952</c:v>
                </c:pt>
                <c:pt idx="8">
                  <c:v>7.3894831867019102</c:v>
                </c:pt>
                <c:pt idx="9">
                  <c:v>7.4672336293810329</c:v>
                </c:pt>
                <c:pt idx="10">
                  <c:v>7.4652106362470141</c:v>
                </c:pt>
                <c:pt idx="11">
                  <c:v>7.4891426199213535</c:v>
                </c:pt>
                <c:pt idx="12">
                  <c:v>7.4952311332432924</c:v>
                </c:pt>
                <c:pt idx="13">
                  <c:v>7.4892243643301013</c:v>
                </c:pt>
                <c:pt idx="14">
                  <c:v>7.4955964949104699</c:v>
                </c:pt>
                <c:pt idx="15">
                  <c:v>7.4789745134980574</c:v>
                </c:pt>
                <c:pt idx="16">
                  <c:v>7.486162100694326</c:v>
                </c:pt>
                <c:pt idx="17">
                  <c:v>7.4876966320923612</c:v>
                </c:pt>
                <c:pt idx="18">
                  <c:v>7.4757024817746283</c:v>
                </c:pt>
                <c:pt idx="19">
                  <c:v>7.4744639720022272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4C04-4AF6-AB43-088AF286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85000"/>
        <c:axId val="473489504"/>
      </c:scatterChart>
      <c:valAx>
        <c:axId val="283385000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89504"/>
        <c:crosses val="autoZero"/>
        <c:crossBetween val="midCat"/>
        <c:majorUnit val="1"/>
        <c:minorUnit val="0.5"/>
      </c:valAx>
      <c:valAx>
        <c:axId val="473489504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85000"/>
        <c:crosses val="autoZero"/>
        <c:crossBetween val="midCat"/>
        <c:minorUnit val="0.1"/>
      </c:valAx>
      <c:spPr>
        <a:noFill/>
        <a:ln>
          <a:solidFill>
            <a:srgbClr val="00B050"/>
          </a:solidFill>
        </a:ln>
        <a:effectLst/>
      </c:spPr>
    </c:plotArea>
    <c:legend>
      <c:legendPos val="b"/>
      <c:layout>
        <c:manualLayout>
          <c:xMode val="edge"/>
          <c:yMode val="edge"/>
          <c:x val="0.28888888888888886"/>
          <c:y val="0.76482473569308496"/>
          <c:w val="0.58520888013998251"/>
          <c:h val="0.12307503618122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6.6270778652668422E-2"/>
          <c:y val="3.32917143214401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9.2456857739261919E-2"/>
          <c:w val="0.87122462817147861"/>
          <c:h val="0.828419485037471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'Octants_Jan05-17_fast'!$D$57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'Octants_Jan05-17_fast'!$D$58:$D$68</c:f>
              <c:numCache>
                <c:formatCode>0.00</c:formatCode>
                <c:ptCount val="11"/>
                <c:pt idx="0">
                  <c:v>6.7802481895260005</c:v>
                </c:pt>
                <c:pt idx="1">
                  <c:v>6.6846717949497378</c:v>
                </c:pt>
                <c:pt idx="2">
                  <c:v>6.6350829158242064</c:v>
                </c:pt>
                <c:pt idx="3">
                  <c:v>6.6209553182323857</c:v>
                </c:pt>
                <c:pt idx="4">
                  <c:v>6.6343717118062377</c:v>
                </c:pt>
                <c:pt idx="5">
                  <c:v>6.6720322488098951</c:v>
                </c:pt>
                <c:pt idx="6">
                  <c:v>6.6638691311217997</c:v>
                </c:pt>
                <c:pt idx="7">
                  <c:v>6.6881008301322575</c:v>
                </c:pt>
                <c:pt idx="8">
                  <c:v>6.6974968326012458</c:v>
                </c:pt>
                <c:pt idx="9">
                  <c:v>6.6956982280502233</c:v>
                </c:pt>
                <c:pt idx="10">
                  <c:v>6.6917519898680906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39-431D-9E8F-52D52E0F34F0}"/>
            </c:ext>
          </c:extLst>
        </c:ser>
        <c:ser>
          <c:idx val="1"/>
          <c:order val="1"/>
          <c:tx>
            <c:strRef>
              <c:f>'Octants_Jan05-17_fast'!$E$57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'Octants_Jan05-17_fast'!$E$58:$E$68</c:f>
              <c:numCache>
                <c:formatCode>0.00</c:formatCode>
                <c:ptCount val="11"/>
                <c:pt idx="0">
                  <c:v>6.4994387272716132</c:v>
                </c:pt>
                <c:pt idx="1">
                  <c:v>6.401684048666584</c:v>
                </c:pt>
                <c:pt idx="2">
                  <c:v>6.3492289098590255</c:v>
                </c:pt>
                <c:pt idx="3">
                  <c:v>6.3341422734707136</c:v>
                </c:pt>
                <c:pt idx="4">
                  <c:v>6.3482183708552418</c:v>
                </c:pt>
                <c:pt idx="5">
                  <c:v>6.3864067630755343</c:v>
                </c:pt>
                <c:pt idx="6">
                  <c:v>6.3791379969748014</c:v>
                </c:pt>
                <c:pt idx="7">
                  <c:v>6.4035102890084463</c:v>
                </c:pt>
                <c:pt idx="8">
                  <c:v>6.4131007739698811</c:v>
                </c:pt>
                <c:pt idx="9">
                  <c:v>6.4119927237098873</c:v>
                </c:pt>
                <c:pt idx="10">
                  <c:v>6.4080558258425455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39-431D-9E8F-52D52E0F34F0}"/>
            </c:ext>
          </c:extLst>
        </c:ser>
        <c:ser>
          <c:idx val="2"/>
          <c:order val="2"/>
          <c:tx>
            <c:strRef>
              <c:f>'Octants_Jan05-17_fast'!$F$57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'Octants_Jan05-17_fast'!$F$58:$F$68</c:f>
              <c:numCache>
                <c:formatCode>0.00</c:formatCode>
                <c:ptCount val="11"/>
                <c:pt idx="0">
                  <c:v>5.5318319155650126</c:v>
                </c:pt>
                <c:pt idx="1">
                  <c:v>5.5569786622134885</c:v>
                </c:pt>
                <c:pt idx="2">
                  <c:v>5.5946096879554554</c:v>
                </c:pt>
                <c:pt idx="3">
                  <c:v>5.6042726116485406</c:v>
                </c:pt>
                <c:pt idx="4">
                  <c:v>5.5943831906107402</c:v>
                </c:pt>
                <c:pt idx="5">
                  <c:v>5.590017361236078</c:v>
                </c:pt>
                <c:pt idx="6">
                  <c:v>5.57589972394846</c:v>
                </c:pt>
                <c:pt idx="7">
                  <c:v>5.5761643107084957</c:v>
                </c:pt>
                <c:pt idx="8">
                  <c:v>5.5751203285273512</c:v>
                </c:pt>
                <c:pt idx="9">
                  <c:v>5.5636848401920842</c:v>
                </c:pt>
                <c:pt idx="10">
                  <c:v>5.5636210772162267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39-431D-9E8F-52D52E0F34F0}"/>
            </c:ext>
          </c:extLst>
        </c:ser>
        <c:ser>
          <c:idx val="3"/>
          <c:order val="3"/>
          <c:tx>
            <c:strRef>
              <c:f>'Octants_Jan05-17_fast'!$G$57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'Octants_Jan05-17_fast'!$G$58:$G$68</c:f>
              <c:numCache>
                <c:formatCode>0.00</c:formatCode>
                <c:ptCount val="11"/>
                <c:pt idx="0">
                  <c:v>7.172464415584451</c:v>
                </c:pt>
                <c:pt idx="1">
                  <c:v>7.1730517831227099</c:v>
                </c:pt>
                <c:pt idx="2">
                  <c:v>7.1979815929090316</c:v>
                </c:pt>
                <c:pt idx="3">
                  <c:v>7.2044059735896759</c:v>
                </c:pt>
                <c:pt idx="4">
                  <c:v>7.1981586582733161</c:v>
                </c:pt>
                <c:pt idx="5">
                  <c:v>7.2034286427430034</c:v>
                </c:pt>
                <c:pt idx="6">
                  <c:v>7.1872663894898468</c:v>
                </c:pt>
                <c:pt idx="7">
                  <c:v>7.1936879051952225</c:v>
                </c:pt>
                <c:pt idx="8">
                  <c:v>7.1949396647749353</c:v>
                </c:pt>
                <c:pt idx="9">
                  <c:v>7.1831681433641492</c:v>
                </c:pt>
                <c:pt idx="10">
                  <c:v>7.1820501295368189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39-431D-9E8F-52D52E0F34F0}"/>
            </c:ext>
          </c:extLst>
        </c:ser>
        <c:ser>
          <c:idx val="4"/>
          <c:order val="4"/>
          <c:tx>
            <c:strRef>
              <c:f>'Octants_Jan05-17_fast'!$H$57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'Octants_Jan05-17_fast'!$H$58:$H$68</c:f>
              <c:numCache>
                <c:formatCode>0.00</c:formatCode>
                <c:ptCount val="11"/>
                <c:pt idx="0">
                  <c:v>6.8121505935271616</c:v>
                </c:pt>
                <c:pt idx="1">
                  <c:v>6.7226676563267675</c:v>
                </c:pt>
                <c:pt idx="2">
                  <c:v>6.6775682509686112</c:v>
                </c:pt>
                <c:pt idx="3">
                  <c:v>6.6645839799211295</c:v>
                </c:pt>
                <c:pt idx="4">
                  <c:v>6.6768007819447757</c:v>
                </c:pt>
                <c:pt idx="5">
                  <c:v>6.7124132298537136</c:v>
                </c:pt>
                <c:pt idx="6">
                  <c:v>6.7038314933905605</c:v>
                </c:pt>
                <c:pt idx="7">
                  <c:v>6.7268985643868078</c:v>
                </c:pt>
                <c:pt idx="8">
                  <c:v>6.735845560667963</c:v>
                </c:pt>
                <c:pt idx="9">
                  <c:v>6.7334131872529026</c:v>
                </c:pt>
                <c:pt idx="10">
                  <c:v>6.7296784775386813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039-431D-9E8F-52D52E0F34F0}"/>
            </c:ext>
          </c:extLst>
        </c:ser>
        <c:ser>
          <c:idx val="5"/>
          <c:order val="5"/>
          <c:tx>
            <c:strRef>
              <c:f>'Octants_Jan05-17_fast'!$I$57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'Octants_Jan05-17_fast'!$I$58:$I$68</c:f>
              <c:numCache>
                <c:formatCode>0.00</c:formatCode>
                <c:ptCount val="11"/>
                <c:pt idx="0">
                  <c:v>6.7895347331719353</c:v>
                </c:pt>
                <c:pt idx="1">
                  <c:v>6.6968360537695562</c:v>
                </c:pt>
                <c:pt idx="2">
                  <c:v>6.6487522933733736</c:v>
                </c:pt>
                <c:pt idx="3">
                  <c:v>6.6346291562768762</c:v>
                </c:pt>
                <c:pt idx="4">
                  <c:v>6.6474817281899803</c:v>
                </c:pt>
                <c:pt idx="5">
                  <c:v>6.6841604513782142</c:v>
                </c:pt>
                <c:pt idx="6">
                  <c:v>6.6760553653138652</c:v>
                </c:pt>
                <c:pt idx="7">
                  <c:v>6.6996749234795594</c:v>
                </c:pt>
                <c:pt idx="8">
                  <c:v>6.7090065601561957</c:v>
                </c:pt>
                <c:pt idx="9">
                  <c:v>6.7069595407002707</c:v>
                </c:pt>
                <c:pt idx="10">
                  <c:v>6.7031914722639554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039-431D-9E8F-52D52E0F34F0}"/>
            </c:ext>
          </c:extLst>
        </c:ser>
        <c:ser>
          <c:idx val="6"/>
          <c:order val="6"/>
          <c:tx>
            <c:strRef>
              <c:f>'Octants_Jan05-17_fast'!$J$57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'Octants_Jan05-17_fast'!$J$58:$J$68</c:f>
              <c:numCache>
                <c:formatCode>0.00</c:formatCode>
                <c:ptCount val="11"/>
                <c:pt idx="0">
                  <c:v>6.5551078856797416</c:v>
                </c:pt>
                <c:pt idx="1">
                  <c:v>6.461319843141494</c:v>
                </c:pt>
                <c:pt idx="2">
                  <c:v>6.4118901454254553</c:v>
                </c:pt>
                <c:pt idx="3">
                  <c:v>6.3975734735985572</c:v>
                </c:pt>
                <c:pt idx="4">
                  <c:v>6.410841455937172</c:v>
                </c:pt>
                <c:pt idx="5">
                  <c:v>6.4477191944055638</c:v>
                </c:pt>
                <c:pt idx="6">
                  <c:v>6.4401061308354626</c:v>
                </c:pt>
                <c:pt idx="7">
                  <c:v>6.4637478954049019</c:v>
                </c:pt>
                <c:pt idx="8">
                  <c:v>6.4730580089455874</c:v>
                </c:pt>
                <c:pt idx="9">
                  <c:v>6.4714808331637146</c:v>
                </c:pt>
                <c:pt idx="10">
                  <c:v>6.4676794293187267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039-431D-9E8F-52D52E0F34F0}"/>
            </c:ext>
          </c:extLst>
        </c:ser>
        <c:ser>
          <c:idx val="7"/>
          <c:order val="7"/>
          <c:tx>
            <c:strRef>
              <c:f>'Octants_Jan05-17_fast'!$K$57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'Octants_Jan05-17_fast'!$K$58:$K$68</c:f>
              <c:numCache>
                <c:formatCode>0.00</c:formatCode>
                <c:ptCount val="11"/>
                <c:pt idx="0">
                  <c:v>5.6139732386387289</c:v>
                </c:pt>
                <c:pt idx="1">
                  <c:v>5.6393428835616461</c:v>
                </c:pt>
                <c:pt idx="2">
                  <c:v>5.67729095027798</c:v>
                </c:pt>
                <c:pt idx="3">
                  <c:v>5.686922649832777</c:v>
                </c:pt>
                <c:pt idx="4">
                  <c:v>5.6768906332310802</c:v>
                </c:pt>
                <c:pt idx="5">
                  <c:v>5.6725106738160775</c:v>
                </c:pt>
                <c:pt idx="6">
                  <c:v>5.6582447595897278</c:v>
                </c:pt>
                <c:pt idx="7">
                  <c:v>5.6585409967042093</c:v>
                </c:pt>
                <c:pt idx="8">
                  <c:v>5.6575244793621495</c:v>
                </c:pt>
                <c:pt idx="9">
                  <c:v>5.6459470607229454</c:v>
                </c:pt>
                <c:pt idx="10">
                  <c:v>5.6458935126793639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039-431D-9E8F-52D52E0F34F0}"/>
            </c:ext>
          </c:extLst>
        </c:ser>
        <c:ser>
          <c:idx val="8"/>
          <c:order val="8"/>
          <c:tx>
            <c:strRef>
              <c:f>'Octants_Jan05-17_fast'!$L$57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'Octants_Jan05-17_fast'!$L$58:$L$68</c:f>
              <c:numCache>
                <c:formatCode>0.00</c:formatCode>
                <c:ptCount val="11"/>
                <c:pt idx="0">
                  <c:v>5.7269225867527416</c:v>
                </c:pt>
                <c:pt idx="1">
                  <c:v>5.7425516119198887</c:v>
                </c:pt>
                <c:pt idx="2">
                  <c:v>5.7731600530563911</c:v>
                </c:pt>
                <c:pt idx="3">
                  <c:v>5.780528094850526</c:v>
                </c:pt>
                <c:pt idx="4">
                  <c:v>5.7723354142471033</c:v>
                </c:pt>
                <c:pt idx="5">
                  <c:v>5.7713818142011721</c:v>
                </c:pt>
                <c:pt idx="6">
                  <c:v>5.7576948751152388</c:v>
                </c:pt>
                <c:pt idx="7">
                  <c:v>5.7599376478558497</c:v>
                </c:pt>
                <c:pt idx="8">
                  <c:v>5.759839202613918</c:v>
                </c:pt>
                <c:pt idx="9">
                  <c:v>5.7490516735941908</c:v>
                </c:pt>
                <c:pt idx="10">
                  <c:v>5.7487180145546359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039-431D-9E8F-52D52E0F34F0}"/>
            </c:ext>
          </c:extLst>
        </c:ser>
        <c:ser>
          <c:idx val="9"/>
          <c:order val="9"/>
          <c:tx>
            <c:strRef>
              <c:f>'Octants_Jan05-17_fast'!$M$57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'Octants_Jan05-17_fast'!$C$58:$C$68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'Octants_Jan05-17_fast'!$M$58:$M$68</c:f>
              <c:numCache>
                <c:formatCode>0.00</c:formatCode>
                <c:ptCount val="11"/>
                <c:pt idx="0">
                  <c:v>7.4672336293810329</c:v>
                </c:pt>
                <c:pt idx="1">
                  <c:v>7.4652106362470141</c:v>
                </c:pt>
                <c:pt idx="2">
                  <c:v>7.4891426199213535</c:v>
                </c:pt>
                <c:pt idx="3">
                  <c:v>7.4952311332432924</c:v>
                </c:pt>
                <c:pt idx="4">
                  <c:v>7.4892243643301013</c:v>
                </c:pt>
                <c:pt idx="5">
                  <c:v>7.4955964949104699</c:v>
                </c:pt>
                <c:pt idx="6">
                  <c:v>7.4789745134980574</c:v>
                </c:pt>
                <c:pt idx="7">
                  <c:v>7.486162100694326</c:v>
                </c:pt>
                <c:pt idx="8">
                  <c:v>7.4876966320923612</c:v>
                </c:pt>
                <c:pt idx="9">
                  <c:v>7.4757024817746283</c:v>
                </c:pt>
                <c:pt idx="10">
                  <c:v>7.4744639720022272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039-431D-9E8F-52D52E0F3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90288"/>
        <c:axId val="473490680"/>
      </c:scatterChart>
      <c:valAx>
        <c:axId val="473490288"/>
        <c:scaling>
          <c:orientation val="minMax"/>
          <c:max val="1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0680"/>
        <c:crosses val="autoZero"/>
        <c:crossBetween val="midCat"/>
        <c:majorUnit val="0.5"/>
      </c:valAx>
      <c:valAx>
        <c:axId val="47349068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0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22222222222223"/>
          <c:y val="0.80940414909130654"/>
          <c:w val="0.52222222222222225"/>
          <c:h val="0.10736656510509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5.793744531933508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7.0446684818603278E-2"/>
          <c:w val="0.87122462817147861"/>
          <c:h val="0.855513528098707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'Octants_Jan06-17_fastest '!$D$30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'!$D$31:$D$50</c:f>
              <c:numCache>
                <c:formatCode>0.00</c:formatCode>
                <c:ptCount val="20"/>
                <c:pt idx="0">
                  <c:v>8.5781820271965827</c:v>
                </c:pt>
                <c:pt idx="1">
                  <c:v>7.986112984723615</c:v>
                </c:pt>
                <c:pt idx="2">
                  <c:v>7.8459109242496377</c:v>
                </c:pt>
                <c:pt idx="3">
                  <c:v>7.5528315786959119</c:v>
                </c:pt>
                <c:pt idx="4">
                  <c:v>7.301801625060734</c:v>
                </c:pt>
                <c:pt idx="5">
                  <c:v>7.3747139335432115</c:v>
                </c:pt>
                <c:pt idx="6">
                  <c:v>7.3786593435698915</c:v>
                </c:pt>
                <c:pt idx="7">
                  <c:v>7.0555678813086748</c:v>
                </c:pt>
                <c:pt idx="8">
                  <c:v>6.7820829861186356</c:v>
                </c:pt>
                <c:pt idx="9">
                  <c:v>6.6886936649770865</c:v>
                </c:pt>
                <c:pt idx="10">
                  <c:v>6.6534926579480889</c:v>
                </c:pt>
                <c:pt idx="11">
                  <c:v>6.6383519668256081</c:v>
                </c:pt>
                <c:pt idx="12">
                  <c:v>6.6175294494937287</c:v>
                </c:pt>
                <c:pt idx="13">
                  <c:v>6.6193257551048976</c:v>
                </c:pt>
                <c:pt idx="14">
                  <c:v>6.6284818308736062</c:v>
                </c:pt>
                <c:pt idx="15">
                  <c:v>6.644936406343799</c:v>
                </c:pt>
                <c:pt idx="16">
                  <c:v>6.6621127400215796</c:v>
                </c:pt>
                <c:pt idx="17">
                  <c:v>6.6846032905931567</c:v>
                </c:pt>
                <c:pt idx="18">
                  <c:v>6.6887555727836698</c:v>
                </c:pt>
                <c:pt idx="19">
                  <c:v>6.6977078765079261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C04-4AF6-AB43-088AF286D5E2}"/>
            </c:ext>
          </c:extLst>
        </c:ser>
        <c:ser>
          <c:idx val="1"/>
          <c:order val="1"/>
          <c:tx>
            <c:strRef>
              <c:f>'Octants_Jan06-17_fastest '!$E$30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'!$E$31:$E$50</c:f>
              <c:numCache>
                <c:formatCode>0.00</c:formatCode>
                <c:ptCount val="20"/>
                <c:pt idx="0">
                  <c:v>8.3538273869570503</c:v>
                </c:pt>
                <c:pt idx="1">
                  <c:v>7.7374532046834661</c:v>
                </c:pt>
                <c:pt idx="2">
                  <c:v>7.5964783707024246</c:v>
                </c:pt>
                <c:pt idx="3">
                  <c:v>7.2973154638265445</c:v>
                </c:pt>
                <c:pt idx="4">
                  <c:v>7.0391785571313452</c:v>
                </c:pt>
                <c:pt idx="5">
                  <c:v>7.1111532808674101</c:v>
                </c:pt>
                <c:pt idx="6">
                  <c:v>7.1181006629723607</c:v>
                </c:pt>
                <c:pt idx="7">
                  <c:v>6.7853362434053475</c:v>
                </c:pt>
                <c:pt idx="8">
                  <c:v>6.5021433629325607</c:v>
                </c:pt>
                <c:pt idx="9">
                  <c:v>6.4050021431379651</c:v>
                </c:pt>
                <c:pt idx="10">
                  <c:v>6.3684142651065629</c:v>
                </c:pt>
                <c:pt idx="11">
                  <c:v>6.3527280852637507</c:v>
                </c:pt>
                <c:pt idx="12">
                  <c:v>6.3313808607364654</c:v>
                </c:pt>
                <c:pt idx="13">
                  <c:v>6.3330837804553104</c:v>
                </c:pt>
                <c:pt idx="14">
                  <c:v>6.3426730337539547</c:v>
                </c:pt>
                <c:pt idx="15">
                  <c:v>6.3597236770249932</c:v>
                </c:pt>
                <c:pt idx="16">
                  <c:v>6.3773692752764539</c:v>
                </c:pt>
                <c:pt idx="17">
                  <c:v>6.4000526451094517</c:v>
                </c:pt>
                <c:pt idx="18">
                  <c:v>6.404594532305385</c:v>
                </c:pt>
                <c:pt idx="19">
                  <c:v>6.4142049678490745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C04-4AF6-AB43-088AF286D5E2}"/>
            </c:ext>
          </c:extLst>
        </c:ser>
        <c:ser>
          <c:idx val="2"/>
          <c:order val="2"/>
          <c:tx>
            <c:strRef>
              <c:f>'Octants_Jan06-17_fastest '!$F$30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'!$F$31:$F$50</c:f>
              <c:numCache>
                <c:formatCode>0.00</c:formatCode>
                <c:ptCount val="20"/>
                <c:pt idx="0">
                  <c:v>4.8099879932949445</c:v>
                </c:pt>
                <c:pt idx="1">
                  <c:v>5.1269064048155331</c:v>
                </c:pt>
                <c:pt idx="2">
                  <c:v>5.1182279544794502</c:v>
                </c:pt>
                <c:pt idx="3">
                  <c:v>5.2026198172000928</c:v>
                </c:pt>
                <c:pt idx="4">
                  <c:v>5.3014306353606306</c:v>
                </c:pt>
                <c:pt idx="5">
                  <c:v>5.3116710486474545</c:v>
                </c:pt>
                <c:pt idx="6">
                  <c:v>5.2769800425361719</c:v>
                </c:pt>
                <c:pt idx="7">
                  <c:v>5.4141976314091194</c:v>
                </c:pt>
                <c:pt idx="8">
                  <c:v>5.5243002748097885</c:v>
                </c:pt>
                <c:pt idx="9">
                  <c:v>5.5662493596521481</c:v>
                </c:pt>
                <c:pt idx="10">
                  <c:v>5.5814686803556315</c:v>
                </c:pt>
                <c:pt idx="11">
                  <c:v>5.5882398498436681</c:v>
                </c:pt>
                <c:pt idx="12">
                  <c:v>5.5941354063936224</c:v>
                </c:pt>
                <c:pt idx="13">
                  <c:v>5.594342392431491</c:v>
                </c:pt>
                <c:pt idx="14">
                  <c:v>5.5884980316154129</c:v>
                </c:pt>
                <c:pt idx="15">
                  <c:v>5.5809397381418036</c:v>
                </c:pt>
                <c:pt idx="16">
                  <c:v>5.5754822233073034</c:v>
                </c:pt>
                <c:pt idx="17">
                  <c:v>5.575377811808865</c:v>
                </c:pt>
                <c:pt idx="18">
                  <c:v>5.5701926705825526</c:v>
                </c:pt>
                <c:pt idx="19">
                  <c:v>5.5600450637967249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C04-4AF6-AB43-088AF286D5E2}"/>
            </c:ext>
          </c:extLst>
        </c:ser>
        <c:ser>
          <c:idx val="3"/>
          <c:order val="3"/>
          <c:tx>
            <c:strRef>
              <c:f>'Octants_Jan06-17_fastest '!$G$30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'!$G$31:$G$50</c:f>
              <c:numCache>
                <c:formatCode>0.00</c:formatCode>
                <c:ptCount val="20"/>
                <c:pt idx="0">
                  <c:v>6.8978118979298317</c:v>
                </c:pt>
                <c:pt idx="1">
                  <c:v>7.0721377932562124</c:v>
                </c:pt>
                <c:pt idx="2">
                  <c:v>7.0298092728098878</c:v>
                </c:pt>
                <c:pt idx="3">
                  <c:v>7.0393878090067652</c:v>
                </c:pt>
                <c:pt idx="4">
                  <c:v>7.0744513708530006</c:v>
                </c:pt>
                <c:pt idx="5">
                  <c:v>7.1041864950816134</c:v>
                </c:pt>
                <c:pt idx="6">
                  <c:v>7.0696197367940004</c:v>
                </c:pt>
                <c:pt idx="7">
                  <c:v>7.1230470529033498</c:v>
                </c:pt>
                <c:pt idx="8">
                  <c:v>7.1645377527792427</c:v>
                </c:pt>
                <c:pt idx="9">
                  <c:v>7.1834135218436304</c:v>
                </c:pt>
                <c:pt idx="10">
                  <c:v>7.1899580009211412</c:v>
                </c:pt>
                <c:pt idx="11">
                  <c:v>7.1928955525442344</c:v>
                </c:pt>
                <c:pt idx="12">
                  <c:v>7.1934613381050427</c:v>
                </c:pt>
                <c:pt idx="13">
                  <c:v>7.1942698536689411</c:v>
                </c:pt>
                <c:pt idx="14">
                  <c:v>7.1908167535646621</c:v>
                </c:pt>
                <c:pt idx="15">
                  <c:v>7.1875038902774202</c:v>
                </c:pt>
                <c:pt idx="16">
                  <c:v>7.1864455198733728</c:v>
                </c:pt>
                <c:pt idx="17">
                  <c:v>7.1920027567209379</c:v>
                </c:pt>
                <c:pt idx="18">
                  <c:v>7.1878580038239752</c:v>
                </c:pt>
                <c:pt idx="19">
                  <c:v>7.1801315871881197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C04-4AF6-AB43-088AF286D5E2}"/>
            </c:ext>
          </c:extLst>
        </c:ser>
        <c:ser>
          <c:idx val="4"/>
          <c:order val="4"/>
          <c:tx>
            <c:strRef>
              <c:f>'Octants_Jan06-17_fastest '!$H$30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'!$H$31:$H$50</c:f>
              <c:numCache>
                <c:formatCode>0.00</c:formatCode>
                <c:ptCount val="20"/>
                <c:pt idx="0">
                  <c:v>8.4808945695818352</c:v>
                </c:pt>
                <c:pt idx="1">
                  <c:v>7.9340995681191639</c:v>
                </c:pt>
                <c:pt idx="2">
                  <c:v>7.8001744588963629</c:v>
                </c:pt>
                <c:pt idx="3">
                  <c:v>7.5259843929739114</c:v>
                </c:pt>
                <c:pt idx="4">
                  <c:v>7.2952014631674222</c:v>
                </c:pt>
                <c:pt idx="5">
                  <c:v>7.3644406319647215</c:v>
                </c:pt>
                <c:pt idx="6">
                  <c:v>7.3675203631629138</c:v>
                </c:pt>
                <c:pt idx="7">
                  <c:v>7.0683007527829771</c:v>
                </c:pt>
                <c:pt idx="8">
                  <c:v>6.8132865354640053</c:v>
                </c:pt>
                <c:pt idx="9">
                  <c:v>6.7268678552338788</c:v>
                </c:pt>
                <c:pt idx="10">
                  <c:v>6.6942326821221743</c:v>
                </c:pt>
                <c:pt idx="11">
                  <c:v>6.6803042599660287</c:v>
                </c:pt>
                <c:pt idx="12">
                  <c:v>6.6608092925342657</c:v>
                </c:pt>
                <c:pt idx="13">
                  <c:v>6.6624581746400278</c:v>
                </c:pt>
                <c:pt idx="14">
                  <c:v>6.6708509530011497</c:v>
                </c:pt>
                <c:pt idx="15">
                  <c:v>6.6860782534563343</c:v>
                </c:pt>
                <c:pt idx="16">
                  <c:v>6.702106339055188</c:v>
                </c:pt>
                <c:pt idx="17">
                  <c:v>6.7235441551627328</c:v>
                </c:pt>
                <c:pt idx="18">
                  <c:v>6.7272037829405393</c:v>
                </c:pt>
                <c:pt idx="19">
                  <c:v>6.735066151249649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C04-4AF6-AB43-088AF286D5E2}"/>
            </c:ext>
          </c:extLst>
        </c:ser>
        <c:ser>
          <c:idx val="5"/>
          <c:order val="5"/>
          <c:tx>
            <c:strRef>
              <c:f>'Octants_Jan06-17_fastest '!$I$30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'!$I$31:$I$50</c:f>
              <c:numCache>
                <c:formatCode>0.00</c:formatCode>
                <c:ptCount val="20"/>
                <c:pt idx="0">
                  <c:v>8.5273491307428326</c:v>
                </c:pt>
                <c:pt idx="1">
                  <c:v>7.9533698122761045</c:v>
                </c:pt>
                <c:pt idx="2">
                  <c:v>7.8160067904714996</c:v>
                </c:pt>
                <c:pt idx="3">
                  <c:v>7.5328747173253232</c:v>
                </c:pt>
                <c:pt idx="4">
                  <c:v>7.2946516377035264</c:v>
                </c:pt>
                <c:pt idx="5">
                  <c:v>7.3637159377027821</c:v>
                </c:pt>
                <c:pt idx="6">
                  <c:v>7.3699220592077452</c:v>
                </c:pt>
                <c:pt idx="7">
                  <c:v>7.0592386287024027</c:v>
                </c:pt>
                <c:pt idx="8">
                  <c:v>6.791643678152596</c:v>
                </c:pt>
                <c:pt idx="9">
                  <c:v>6.7005625384655145</c:v>
                </c:pt>
                <c:pt idx="10">
                  <c:v>6.6661045705950404</c:v>
                </c:pt>
                <c:pt idx="11">
                  <c:v>6.6515268947423154</c:v>
                </c:pt>
                <c:pt idx="12">
                  <c:v>6.6312577144953373</c:v>
                </c:pt>
                <c:pt idx="13">
                  <c:v>6.6327821330971366</c:v>
                </c:pt>
                <c:pt idx="14">
                  <c:v>6.6416422353011493</c:v>
                </c:pt>
                <c:pt idx="15">
                  <c:v>6.6575848148490415</c:v>
                </c:pt>
                <c:pt idx="16">
                  <c:v>6.6742578653481361</c:v>
                </c:pt>
                <c:pt idx="17">
                  <c:v>6.6962973392729985</c:v>
                </c:pt>
                <c:pt idx="18">
                  <c:v>6.7003239051403876</c:v>
                </c:pt>
                <c:pt idx="19">
                  <c:v>6.7087345735673525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C04-4AF6-AB43-088AF286D5E2}"/>
            </c:ext>
          </c:extLst>
        </c:ser>
        <c:ser>
          <c:idx val="6"/>
          <c:order val="6"/>
          <c:tx>
            <c:strRef>
              <c:f>'Octants_Jan06-17_fastest '!$J$30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'!$J$31:$J$50</c:f>
              <c:numCache>
                <c:formatCode>0.00</c:formatCode>
                <c:ptCount val="20"/>
                <c:pt idx="0">
                  <c:v>8.3243937442227907</c:v>
                </c:pt>
                <c:pt idx="1">
                  <c:v>7.7379727664012652</c:v>
                </c:pt>
                <c:pt idx="2">
                  <c:v>7.6009034457596121</c:v>
                </c:pt>
                <c:pt idx="3">
                  <c:v>7.3138218545731926</c:v>
                </c:pt>
                <c:pt idx="4">
                  <c:v>7.0694371036481387</c:v>
                </c:pt>
                <c:pt idx="5">
                  <c:v>7.1390612395325324</c:v>
                </c:pt>
                <c:pt idx="6">
                  <c:v>7.1454477782193386</c:v>
                </c:pt>
                <c:pt idx="7">
                  <c:v>6.828396549309665</c:v>
                </c:pt>
                <c:pt idx="8">
                  <c:v>6.5573223846889634</c:v>
                </c:pt>
                <c:pt idx="9">
                  <c:v>6.4648098952665194</c:v>
                </c:pt>
                <c:pt idx="10">
                  <c:v>6.4299011658460143</c:v>
                </c:pt>
                <c:pt idx="11">
                  <c:v>6.415023086690578</c:v>
                </c:pt>
                <c:pt idx="12">
                  <c:v>6.3945359265022406</c:v>
                </c:pt>
                <c:pt idx="13">
                  <c:v>6.3961412251498597</c:v>
                </c:pt>
                <c:pt idx="14">
                  <c:v>6.4052207591444823</c:v>
                </c:pt>
                <c:pt idx="15">
                  <c:v>6.421458623846874</c:v>
                </c:pt>
                <c:pt idx="16">
                  <c:v>6.4383518161341398</c:v>
                </c:pt>
                <c:pt idx="17">
                  <c:v>6.460378203168605</c:v>
                </c:pt>
                <c:pt idx="18">
                  <c:v>6.4645816767765476</c:v>
                </c:pt>
                <c:pt idx="19">
                  <c:v>6.4734431693640975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C04-4AF6-AB43-088AF286D5E2}"/>
            </c:ext>
          </c:extLst>
        </c:ser>
        <c:ser>
          <c:idx val="7"/>
          <c:order val="7"/>
          <c:tx>
            <c:strRef>
              <c:f>'Octants_Jan06-17_fastest '!$K$30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'!$K$31:$K$50</c:f>
              <c:numCache>
                <c:formatCode>0.00</c:formatCode>
                <c:ptCount val="20"/>
                <c:pt idx="0">
                  <c:v>4.8810100187865455</c:v>
                </c:pt>
                <c:pt idx="1">
                  <c:v>5.2035512771110923</c:v>
                </c:pt>
                <c:pt idx="2">
                  <c:v>5.1946093489990499</c:v>
                </c:pt>
                <c:pt idx="3">
                  <c:v>5.2806684245809326</c:v>
                </c:pt>
                <c:pt idx="4">
                  <c:v>5.3811502902294599</c:v>
                </c:pt>
                <c:pt idx="5">
                  <c:v>5.3911875745437836</c:v>
                </c:pt>
                <c:pt idx="6">
                  <c:v>5.356299314828723</c:v>
                </c:pt>
                <c:pt idx="7">
                  <c:v>5.4957074487128255</c:v>
                </c:pt>
                <c:pt idx="8">
                  <c:v>5.6066414912857354</c:v>
                </c:pt>
                <c:pt idx="9">
                  <c:v>5.648708086194727</c:v>
                </c:pt>
                <c:pt idx="10">
                  <c:v>5.6639291319585645</c:v>
                </c:pt>
                <c:pt idx="11">
                  <c:v>5.6707343280571596</c:v>
                </c:pt>
                <c:pt idx="12">
                  <c:v>5.6766633625935219</c:v>
                </c:pt>
                <c:pt idx="13">
                  <c:v>5.676833679948559</c:v>
                </c:pt>
                <c:pt idx="14">
                  <c:v>5.670929961172126</c:v>
                </c:pt>
                <c:pt idx="15">
                  <c:v>5.6633055764417133</c:v>
                </c:pt>
                <c:pt idx="16">
                  <c:v>5.6578094556031706</c:v>
                </c:pt>
                <c:pt idx="17">
                  <c:v>5.6577460435869078</c:v>
                </c:pt>
                <c:pt idx="18">
                  <c:v>5.6525220692832612</c:v>
                </c:pt>
                <c:pt idx="19">
                  <c:v>5.6422494046208884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C04-4AF6-AB43-088AF286D5E2}"/>
            </c:ext>
          </c:extLst>
        </c:ser>
        <c:ser>
          <c:idx val="8"/>
          <c:order val="8"/>
          <c:tx>
            <c:strRef>
              <c:f>'Octants_Jan06-17_fastest '!$L$30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'!$L$31:$L$50</c:f>
              <c:numCache>
                <c:formatCode>0.00</c:formatCode>
                <c:ptCount val="20"/>
                <c:pt idx="0">
                  <c:v>5.1750357219656875</c:v>
                </c:pt>
                <c:pt idx="1">
                  <c:v>5.4374493242833362</c:v>
                </c:pt>
                <c:pt idx="2">
                  <c:v>5.4185953409535124</c:v>
                </c:pt>
                <c:pt idx="3">
                  <c:v>5.4786923423048322</c:v>
                </c:pt>
                <c:pt idx="4">
                  <c:v>5.5534827523311563</c:v>
                </c:pt>
                <c:pt idx="5">
                  <c:v>5.5674533562899491</c:v>
                </c:pt>
                <c:pt idx="6">
                  <c:v>5.5361593682958485</c:v>
                </c:pt>
                <c:pt idx="7">
                  <c:v>5.6414579869338732</c:v>
                </c:pt>
                <c:pt idx="8">
                  <c:v>5.7209285836345884</c:v>
                </c:pt>
                <c:pt idx="9">
                  <c:v>5.7513484162965582</c:v>
                </c:pt>
                <c:pt idx="10">
                  <c:v>5.7621850539564132</c:v>
                </c:pt>
                <c:pt idx="11">
                  <c:v>5.7671453321337776</c:v>
                </c:pt>
                <c:pt idx="12">
                  <c:v>5.7708687329683137</c:v>
                </c:pt>
                <c:pt idx="13">
                  <c:v>5.7710687165498573</c:v>
                </c:pt>
                <c:pt idx="14">
                  <c:v>5.7663982604109751</c:v>
                </c:pt>
                <c:pt idx="15">
                  <c:v>5.7607546362407165</c:v>
                </c:pt>
                <c:pt idx="16">
                  <c:v>5.7571243874291218</c:v>
                </c:pt>
                <c:pt idx="17">
                  <c:v>5.7589358069659564</c:v>
                </c:pt>
                <c:pt idx="18">
                  <c:v>5.7545210272475549</c:v>
                </c:pt>
                <c:pt idx="19">
                  <c:v>5.7457780751591665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4C04-4AF6-AB43-088AF286D5E2}"/>
            </c:ext>
          </c:extLst>
        </c:ser>
        <c:ser>
          <c:idx val="9"/>
          <c:order val="9"/>
          <c:tx>
            <c:strRef>
              <c:f>'Octants_Jan06-17_fastest '!$M$30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'!$C$31:$C$50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'Octants_Jan06-17_fastest '!$M$31:$M$50</c:f>
              <c:numCache>
                <c:formatCode>0.00</c:formatCode>
                <c:ptCount val="20"/>
                <c:pt idx="0">
                  <c:v>7.2387553120471804</c:v>
                </c:pt>
                <c:pt idx="1">
                  <c:v>7.3992308108813205</c:v>
                </c:pt>
                <c:pt idx="2">
                  <c:v>7.3521867513394126</c:v>
                </c:pt>
                <c:pt idx="3">
                  <c:v>7.3536534268203715</c:v>
                </c:pt>
                <c:pt idx="4">
                  <c:v>7.3823192118968395</c:v>
                </c:pt>
                <c:pt idx="5">
                  <c:v>7.4144169208272324</c:v>
                </c:pt>
                <c:pt idx="6">
                  <c:v>7.3793834405759924</c:v>
                </c:pt>
                <c:pt idx="7">
                  <c:v>7.4248265040699328</c:v>
                </c:pt>
                <c:pt idx="8">
                  <c:v>7.459455719318103</c:v>
                </c:pt>
                <c:pt idx="9">
                  <c:v>7.4758869698755186</c:v>
                </c:pt>
                <c:pt idx="10">
                  <c:v>7.4814722970235819</c:v>
                </c:pt>
                <c:pt idx="11">
                  <c:v>7.4840064404527391</c:v>
                </c:pt>
                <c:pt idx="12">
                  <c:v>7.4840021933196867</c:v>
                </c:pt>
                <c:pt idx="13">
                  <c:v>7.4848633967326865</c:v>
                </c:pt>
                <c:pt idx="14">
                  <c:v>7.4816044234177044</c:v>
                </c:pt>
                <c:pt idx="15">
                  <c:v>7.4786924232132055</c:v>
                </c:pt>
                <c:pt idx="16">
                  <c:v>7.4780921964662115</c:v>
                </c:pt>
                <c:pt idx="17">
                  <c:v>7.4843547599539013</c:v>
                </c:pt>
                <c:pt idx="18">
                  <c:v>7.4802683616664014</c:v>
                </c:pt>
                <c:pt idx="19">
                  <c:v>7.4726732107023315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4C04-4AF6-AB43-088AF286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91464"/>
        <c:axId val="473491856"/>
      </c:scatterChart>
      <c:valAx>
        <c:axId val="47349146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1856"/>
        <c:crosses val="autoZero"/>
        <c:crossBetween val="midCat"/>
        <c:majorUnit val="1"/>
        <c:minorUnit val="0.5"/>
      </c:valAx>
      <c:valAx>
        <c:axId val="47349185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1464"/>
        <c:crosses val="autoZero"/>
        <c:crossBetween val="midCat"/>
        <c:minorUnit val="0.1"/>
      </c:valAx>
      <c:spPr>
        <a:noFill/>
        <a:ln>
          <a:solidFill>
            <a:srgbClr val="00B050"/>
          </a:solidFill>
        </a:ln>
        <a:effectLst/>
      </c:spPr>
    </c:plotArea>
    <c:legend>
      <c:legendPos val="b"/>
      <c:layout>
        <c:manualLayout>
          <c:xMode val="edge"/>
          <c:yMode val="edge"/>
          <c:x val="0.32500000000000001"/>
          <c:y val="0.74924841170554612"/>
          <c:w val="0.58520888013998251"/>
          <c:h val="0.12307503618122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6.6270778652668422E-2"/>
          <c:y val="3.32917143214401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9.2456857739261919E-2"/>
          <c:w val="0.87122462817147861"/>
          <c:h val="0.828419485037471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'Octants_Jan06-17_fastest '!$D$57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'!$D$58:$D$68</c:f>
              <c:numCache>
                <c:formatCode>0.00</c:formatCode>
                <c:ptCount val="11"/>
                <c:pt idx="0">
                  <c:v>6.6886936649770865</c:v>
                </c:pt>
                <c:pt idx="1">
                  <c:v>6.6534926579480889</c:v>
                </c:pt>
                <c:pt idx="2">
                  <c:v>6.6383519668256081</c:v>
                </c:pt>
                <c:pt idx="3">
                  <c:v>6.6175294494937287</c:v>
                </c:pt>
                <c:pt idx="4">
                  <c:v>6.6193257551048976</c:v>
                </c:pt>
                <c:pt idx="5">
                  <c:v>6.6284818308736062</c:v>
                </c:pt>
                <c:pt idx="6">
                  <c:v>6.644936406343799</c:v>
                </c:pt>
                <c:pt idx="7">
                  <c:v>6.6621127400215796</c:v>
                </c:pt>
                <c:pt idx="8">
                  <c:v>6.6846032905931567</c:v>
                </c:pt>
                <c:pt idx="9">
                  <c:v>6.6887555727836698</c:v>
                </c:pt>
                <c:pt idx="10">
                  <c:v>6.6977078765079261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39-431D-9E8F-52D52E0F34F0}"/>
            </c:ext>
          </c:extLst>
        </c:ser>
        <c:ser>
          <c:idx val="1"/>
          <c:order val="1"/>
          <c:tx>
            <c:strRef>
              <c:f>'Octants_Jan06-17_fastest '!$E$57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'!$E$58:$E$68</c:f>
              <c:numCache>
                <c:formatCode>0.00</c:formatCode>
                <c:ptCount val="11"/>
                <c:pt idx="0">
                  <c:v>6.4050021431379651</c:v>
                </c:pt>
                <c:pt idx="1">
                  <c:v>6.3684142651065629</c:v>
                </c:pt>
                <c:pt idx="2">
                  <c:v>6.3527280852637507</c:v>
                </c:pt>
                <c:pt idx="3">
                  <c:v>6.3313808607364654</c:v>
                </c:pt>
                <c:pt idx="4">
                  <c:v>6.3330837804553104</c:v>
                </c:pt>
                <c:pt idx="5">
                  <c:v>6.3426730337539547</c:v>
                </c:pt>
                <c:pt idx="6">
                  <c:v>6.3597236770249932</c:v>
                </c:pt>
                <c:pt idx="7">
                  <c:v>6.3773692752764539</c:v>
                </c:pt>
                <c:pt idx="8">
                  <c:v>6.4000526451094517</c:v>
                </c:pt>
                <c:pt idx="9">
                  <c:v>6.404594532305385</c:v>
                </c:pt>
                <c:pt idx="10">
                  <c:v>6.4142049678490745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39-431D-9E8F-52D52E0F34F0}"/>
            </c:ext>
          </c:extLst>
        </c:ser>
        <c:ser>
          <c:idx val="2"/>
          <c:order val="2"/>
          <c:tx>
            <c:strRef>
              <c:f>'Octants_Jan06-17_fastest '!$F$57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'!$F$58:$F$68</c:f>
              <c:numCache>
                <c:formatCode>0.00</c:formatCode>
                <c:ptCount val="11"/>
                <c:pt idx="0">
                  <c:v>5.5662493596521481</c:v>
                </c:pt>
                <c:pt idx="1">
                  <c:v>5.5814686803556315</c:v>
                </c:pt>
                <c:pt idx="2">
                  <c:v>5.5882398498436681</c:v>
                </c:pt>
                <c:pt idx="3">
                  <c:v>5.5941354063936224</c:v>
                </c:pt>
                <c:pt idx="4">
                  <c:v>5.594342392431491</c:v>
                </c:pt>
                <c:pt idx="5">
                  <c:v>5.5884980316154129</c:v>
                </c:pt>
                <c:pt idx="6">
                  <c:v>5.5809397381418036</c:v>
                </c:pt>
                <c:pt idx="7">
                  <c:v>5.5754822233073034</c:v>
                </c:pt>
                <c:pt idx="8">
                  <c:v>5.575377811808865</c:v>
                </c:pt>
                <c:pt idx="9">
                  <c:v>5.5701926705825526</c:v>
                </c:pt>
                <c:pt idx="10">
                  <c:v>5.5600450637967249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39-431D-9E8F-52D52E0F34F0}"/>
            </c:ext>
          </c:extLst>
        </c:ser>
        <c:ser>
          <c:idx val="3"/>
          <c:order val="3"/>
          <c:tx>
            <c:strRef>
              <c:f>'Octants_Jan06-17_fastest '!$G$57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'!$G$58:$G$68</c:f>
              <c:numCache>
                <c:formatCode>0.00</c:formatCode>
                <c:ptCount val="11"/>
                <c:pt idx="0">
                  <c:v>7.1834135218436304</c:v>
                </c:pt>
                <c:pt idx="1">
                  <c:v>7.1899580009211412</c:v>
                </c:pt>
                <c:pt idx="2">
                  <c:v>7.1928955525442344</c:v>
                </c:pt>
                <c:pt idx="3">
                  <c:v>7.1934613381050427</c:v>
                </c:pt>
                <c:pt idx="4">
                  <c:v>7.1942698536689411</c:v>
                </c:pt>
                <c:pt idx="5">
                  <c:v>7.1908167535646621</c:v>
                </c:pt>
                <c:pt idx="6">
                  <c:v>7.1875038902774202</c:v>
                </c:pt>
                <c:pt idx="7">
                  <c:v>7.1864455198733728</c:v>
                </c:pt>
                <c:pt idx="8">
                  <c:v>7.1920027567209379</c:v>
                </c:pt>
                <c:pt idx="9">
                  <c:v>7.1878580038239752</c:v>
                </c:pt>
                <c:pt idx="10">
                  <c:v>7.1801315871881197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39-431D-9E8F-52D52E0F34F0}"/>
            </c:ext>
          </c:extLst>
        </c:ser>
        <c:ser>
          <c:idx val="4"/>
          <c:order val="4"/>
          <c:tx>
            <c:strRef>
              <c:f>'Octants_Jan06-17_fastest '!$H$57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'!$H$58:$H$68</c:f>
              <c:numCache>
                <c:formatCode>0.00</c:formatCode>
                <c:ptCount val="11"/>
                <c:pt idx="0">
                  <c:v>6.7268678552338788</c:v>
                </c:pt>
                <c:pt idx="1">
                  <c:v>6.6942326821221743</c:v>
                </c:pt>
                <c:pt idx="2">
                  <c:v>6.6803042599660287</c:v>
                </c:pt>
                <c:pt idx="3">
                  <c:v>6.6608092925342657</c:v>
                </c:pt>
                <c:pt idx="4">
                  <c:v>6.6624581746400278</c:v>
                </c:pt>
                <c:pt idx="5">
                  <c:v>6.6708509530011497</c:v>
                </c:pt>
                <c:pt idx="6">
                  <c:v>6.6860782534563343</c:v>
                </c:pt>
                <c:pt idx="7">
                  <c:v>6.702106339055188</c:v>
                </c:pt>
                <c:pt idx="8">
                  <c:v>6.7235441551627328</c:v>
                </c:pt>
                <c:pt idx="9">
                  <c:v>6.7272037829405393</c:v>
                </c:pt>
                <c:pt idx="10">
                  <c:v>6.735066151249649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039-431D-9E8F-52D52E0F34F0}"/>
            </c:ext>
          </c:extLst>
        </c:ser>
        <c:ser>
          <c:idx val="5"/>
          <c:order val="5"/>
          <c:tx>
            <c:strRef>
              <c:f>'Octants_Jan06-17_fastest '!$I$57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'!$I$58:$I$68</c:f>
              <c:numCache>
                <c:formatCode>0.00</c:formatCode>
                <c:ptCount val="11"/>
                <c:pt idx="0">
                  <c:v>6.7005625384655145</c:v>
                </c:pt>
                <c:pt idx="1">
                  <c:v>6.6661045705950404</c:v>
                </c:pt>
                <c:pt idx="2">
                  <c:v>6.6515268947423154</c:v>
                </c:pt>
                <c:pt idx="3">
                  <c:v>6.6312577144953373</c:v>
                </c:pt>
                <c:pt idx="4">
                  <c:v>6.6327821330971366</c:v>
                </c:pt>
                <c:pt idx="5">
                  <c:v>6.6416422353011493</c:v>
                </c:pt>
                <c:pt idx="6">
                  <c:v>6.6575848148490415</c:v>
                </c:pt>
                <c:pt idx="7">
                  <c:v>6.6742578653481361</c:v>
                </c:pt>
                <c:pt idx="8">
                  <c:v>6.6962973392729985</c:v>
                </c:pt>
                <c:pt idx="9">
                  <c:v>6.7003239051403876</c:v>
                </c:pt>
                <c:pt idx="10">
                  <c:v>6.7087345735673525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039-431D-9E8F-52D52E0F34F0}"/>
            </c:ext>
          </c:extLst>
        </c:ser>
        <c:ser>
          <c:idx val="6"/>
          <c:order val="6"/>
          <c:tx>
            <c:strRef>
              <c:f>'Octants_Jan06-17_fastest '!$J$57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'!$J$58:$J$68</c:f>
              <c:numCache>
                <c:formatCode>0.00</c:formatCode>
                <c:ptCount val="11"/>
                <c:pt idx="0">
                  <c:v>6.4648098952665194</c:v>
                </c:pt>
                <c:pt idx="1">
                  <c:v>6.4299011658460143</c:v>
                </c:pt>
                <c:pt idx="2">
                  <c:v>6.415023086690578</c:v>
                </c:pt>
                <c:pt idx="3">
                  <c:v>6.3945359265022406</c:v>
                </c:pt>
                <c:pt idx="4">
                  <c:v>6.3961412251498597</c:v>
                </c:pt>
                <c:pt idx="5">
                  <c:v>6.4052207591444823</c:v>
                </c:pt>
                <c:pt idx="6">
                  <c:v>6.421458623846874</c:v>
                </c:pt>
                <c:pt idx="7">
                  <c:v>6.4383518161341398</c:v>
                </c:pt>
                <c:pt idx="8">
                  <c:v>6.460378203168605</c:v>
                </c:pt>
                <c:pt idx="9">
                  <c:v>6.4645816767765476</c:v>
                </c:pt>
                <c:pt idx="10">
                  <c:v>6.4734431693640975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039-431D-9E8F-52D52E0F34F0}"/>
            </c:ext>
          </c:extLst>
        </c:ser>
        <c:ser>
          <c:idx val="7"/>
          <c:order val="7"/>
          <c:tx>
            <c:strRef>
              <c:f>'Octants_Jan06-17_fastest '!$K$57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'!$K$58:$K$68</c:f>
              <c:numCache>
                <c:formatCode>0.00</c:formatCode>
                <c:ptCount val="11"/>
                <c:pt idx="0">
                  <c:v>5.648708086194727</c:v>
                </c:pt>
                <c:pt idx="1">
                  <c:v>5.6639291319585645</c:v>
                </c:pt>
                <c:pt idx="2">
                  <c:v>5.6707343280571596</c:v>
                </c:pt>
                <c:pt idx="3">
                  <c:v>5.6766633625935219</c:v>
                </c:pt>
                <c:pt idx="4">
                  <c:v>5.676833679948559</c:v>
                </c:pt>
                <c:pt idx="5">
                  <c:v>5.670929961172126</c:v>
                </c:pt>
                <c:pt idx="6">
                  <c:v>5.6633055764417133</c:v>
                </c:pt>
                <c:pt idx="7">
                  <c:v>5.6578094556031706</c:v>
                </c:pt>
                <c:pt idx="8">
                  <c:v>5.6577460435869078</c:v>
                </c:pt>
                <c:pt idx="9">
                  <c:v>5.6525220692832612</c:v>
                </c:pt>
                <c:pt idx="10">
                  <c:v>5.6422494046208884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039-431D-9E8F-52D52E0F34F0}"/>
            </c:ext>
          </c:extLst>
        </c:ser>
        <c:ser>
          <c:idx val="8"/>
          <c:order val="8"/>
          <c:tx>
            <c:strRef>
              <c:f>'Octants_Jan06-17_fastest '!$L$57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'!$L$58:$L$68</c:f>
              <c:numCache>
                <c:formatCode>0.00</c:formatCode>
                <c:ptCount val="11"/>
                <c:pt idx="0">
                  <c:v>5.7513484162965582</c:v>
                </c:pt>
                <c:pt idx="1">
                  <c:v>5.7621850539564132</c:v>
                </c:pt>
                <c:pt idx="2">
                  <c:v>5.7671453321337776</c:v>
                </c:pt>
                <c:pt idx="3">
                  <c:v>5.7708687329683137</c:v>
                </c:pt>
                <c:pt idx="4">
                  <c:v>5.7710687165498573</c:v>
                </c:pt>
                <c:pt idx="5">
                  <c:v>5.7663982604109751</c:v>
                </c:pt>
                <c:pt idx="6">
                  <c:v>5.7607546362407165</c:v>
                </c:pt>
                <c:pt idx="7">
                  <c:v>5.7571243874291218</c:v>
                </c:pt>
                <c:pt idx="8">
                  <c:v>5.7589358069659564</c:v>
                </c:pt>
                <c:pt idx="9">
                  <c:v>5.7545210272475549</c:v>
                </c:pt>
                <c:pt idx="10">
                  <c:v>5.7457780751591665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039-431D-9E8F-52D52E0F34F0}"/>
            </c:ext>
          </c:extLst>
        </c:ser>
        <c:ser>
          <c:idx val="9"/>
          <c:order val="9"/>
          <c:tx>
            <c:strRef>
              <c:f>'Octants_Jan06-17_fastest '!$M$57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'!$C$58:$C$68</c:f>
              <c:numCache>
                <c:formatCode>General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xVal>
          <c:yVal>
            <c:numRef>
              <c:f>'Octants_Jan06-17_fastest '!$M$58:$M$68</c:f>
              <c:numCache>
                <c:formatCode>0.00</c:formatCode>
                <c:ptCount val="11"/>
                <c:pt idx="0">
                  <c:v>7.4758869698755186</c:v>
                </c:pt>
                <c:pt idx="1">
                  <c:v>7.4814722970235819</c:v>
                </c:pt>
                <c:pt idx="2">
                  <c:v>7.4840064404527391</c:v>
                </c:pt>
                <c:pt idx="3">
                  <c:v>7.4840021933196867</c:v>
                </c:pt>
                <c:pt idx="4">
                  <c:v>7.4848633967326865</c:v>
                </c:pt>
                <c:pt idx="5">
                  <c:v>7.4816044234177044</c:v>
                </c:pt>
                <c:pt idx="6">
                  <c:v>7.4786924232132055</c:v>
                </c:pt>
                <c:pt idx="7">
                  <c:v>7.4780921964662115</c:v>
                </c:pt>
                <c:pt idx="8">
                  <c:v>7.4843547599539013</c:v>
                </c:pt>
                <c:pt idx="9">
                  <c:v>7.4802683616664014</c:v>
                </c:pt>
                <c:pt idx="10">
                  <c:v>7.4726732107023315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039-431D-9E8F-52D52E0F3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92640"/>
        <c:axId val="473493032"/>
      </c:scatterChart>
      <c:valAx>
        <c:axId val="473492640"/>
        <c:scaling>
          <c:orientation val="minMax"/>
          <c:max val="1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3032"/>
        <c:crosses val="autoZero"/>
        <c:crossBetween val="midCat"/>
        <c:majorUnit val="0.5"/>
      </c:valAx>
      <c:valAx>
        <c:axId val="47349303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2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22222222222223"/>
          <c:y val="0.80940414909130654"/>
          <c:w val="0.52222222222222225"/>
          <c:h val="0.10736656510509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'Octants_Jan06-17_fastest '!$E$73</c:f>
              <c:strCache>
                <c:ptCount val="1"/>
                <c:pt idx="0">
                  <c:v>I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'!$D$74:$D$106</c:f>
              <c:numCache>
                <c:formatCode>General</c:formatCode>
                <c:ptCount val="3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</c:numCache>
            </c:numRef>
          </c:xVal>
          <c:yVal>
            <c:numRef>
              <c:f>'Octants_Jan06-17_fastest '!$E$74:$E$106</c:f>
              <c:numCache>
                <c:formatCode>General</c:formatCode>
                <c:ptCount val="33"/>
                <c:pt idx="0">
                  <c:v>0</c:v>
                </c:pt>
                <c:pt idx="1">
                  <c:v>0.19999999999998863</c:v>
                </c:pt>
                <c:pt idx="2">
                  <c:v>0.69999999999998863</c:v>
                </c:pt>
                <c:pt idx="3">
                  <c:v>3.1999999999999886</c:v>
                </c:pt>
                <c:pt idx="4">
                  <c:v>8.1999999999999886</c:v>
                </c:pt>
                <c:pt idx="5">
                  <c:v>18.199999999999989</c:v>
                </c:pt>
                <c:pt idx="6">
                  <c:v>33.199999999999989</c:v>
                </c:pt>
                <c:pt idx="7">
                  <c:v>53.199999999999989</c:v>
                </c:pt>
                <c:pt idx="8">
                  <c:v>73.199999999999989</c:v>
                </c:pt>
                <c:pt idx="9">
                  <c:v>93.199999999999989</c:v>
                </c:pt>
                <c:pt idx="10">
                  <c:v>113.19999999999999</c:v>
                </c:pt>
                <c:pt idx="11">
                  <c:v>132</c:v>
                </c:pt>
                <c:pt idx="12">
                  <c:v>148</c:v>
                </c:pt>
                <c:pt idx="13">
                  <c:v>160</c:v>
                </c:pt>
                <c:pt idx="14">
                  <c:v>166</c:v>
                </c:pt>
                <c:pt idx="15">
                  <c:v>168</c:v>
                </c:pt>
                <c:pt idx="16">
                  <c:v>168.21</c:v>
                </c:pt>
                <c:pt idx="17">
                  <c:v>168.84</c:v>
                </c:pt>
                <c:pt idx="18">
                  <c:v>169.89</c:v>
                </c:pt>
                <c:pt idx="19">
                  <c:v>171.36</c:v>
                </c:pt>
                <c:pt idx="20">
                  <c:v>173.25</c:v>
                </c:pt>
                <c:pt idx="21">
                  <c:v>175.56</c:v>
                </c:pt>
                <c:pt idx="22">
                  <c:v>178.29</c:v>
                </c:pt>
                <c:pt idx="23">
                  <c:v>181.44</c:v>
                </c:pt>
                <c:pt idx="24">
                  <c:v>185.01</c:v>
                </c:pt>
                <c:pt idx="25">
                  <c:v>189</c:v>
                </c:pt>
                <c:pt idx="26">
                  <c:v>193.41</c:v>
                </c:pt>
                <c:pt idx="27">
                  <c:v>198.24</c:v>
                </c:pt>
                <c:pt idx="28">
                  <c:v>203.49</c:v>
                </c:pt>
                <c:pt idx="29">
                  <c:v>209.16</c:v>
                </c:pt>
                <c:pt idx="30">
                  <c:v>215.25</c:v>
                </c:pt>
                <c:pt idx="31">
                  <c:v>221.76</c:v>
                </c:pt>
                <c:pt idx="32">
                  <c:v>228.69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29-4E01-B75E-3E4D41076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93816"/>
        <c:axId val="473494208"/>
      </c:scatterChart>
      <c:valAx>
        <c:axId val="47349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4208"/>
        <c:crosses val="autoZero"/>
        <c:crossBetween val="midCat"/>
      </c:valAx>
      <c:valAx>
        <c:axId val="47349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3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4.8287646563894025E-2"/>
          <c:y val="3.053526752347252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10274937490571E-2"/>
          <c:y val="7.6538810352594633E-2"/>
          <c:w val="0.89148627985952744"/>
          <c:h val="0.850005811393555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'Octants_Jan06-17_fastest '!$F$111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'!$F$112:$F$143</c:f>
              <c:numCache>
                <c:formatCode>0.00</c:formatCode>
                <c:ptCount val="32"/>
                <c:pt idx="0">
                  <c:v>10.097029462168125</c:v>
                </c:pt>
                <c:pt idx="1">
                  <c:v>9.2988932297774802</c:v>
                </c:pt>
                <c:pt idx="2">
                  <c:v>9.2905130160535947</c:v>
                </c:pt>
                <c:pt idx="3">
                  <c:v>8.6684970261224148</c:v>
                </c:pt>
                <c:pt idx="4">
                  <c:v>8.4429967295652251</c:v>
                </c:pt>
                <c:pt idx="5">
                  <c:v>8.0638953004050027</c:v>
                </c:pt>
                <c:pt idx="6">
                  <c:v>7.8012908081271259</c:v>
                </c:pt>
                <c:pt idx="7">
                  <c:v>7.4610527965016544</c:v>
                </c:pt>
                <c:pt idx="8">
                  <c:v>7.2828595077484444</c:v>
                </c:pt>
                <c:pt idx="9">
                  <c:v>7.1685737688892495</c:v>
                </c:pt>
                <c:pt idx="10">
                  <c:v>7.0544753355598564</c:v>
                </c:pt>
                <c:pt idx="11">
                  <c:v>6.9509997063901352</c:v>
                </c:pt>
                <c:pt idx="12">
                  <c:v>6.8253753328258755</c:v>
                </c:pt>
                <c:pt idx="13">
                  <c:v>6.7280116278993978</c:v>
                </c:pt>
                <c:pt idx="14">
                  <c:v>6.6556913143361305</c:v>
                </c:pt>
                <c:pt idx="15">
                  <c:v>6.621086752181677</c:v>
                </c:pt>
                <c:pt idx="16">
                  <c:v>6.6195720455975477</c:v>
                </c:pt>
                <c:pt idx="17">
                  <c:v>6.6425419394374599</c:v>
                </c:pt>
                <c:pt idx="18">
                  <c:v>6.6450369634530224</c:v>
                </c:pt>
                <c:pt idx="19">
                  <c:v>6.6497497890578359</c:v>
                </c:pt>
                <c:pt idx="20">
                  <c:v>6.6559799001486661</c:v>
                </c:pt>
                <c:pt idx="21">
                  <c:v>6.6626331099927087</c:v>
                </c:pt>
                <c:pt idx="22">
                  <c:v>6.6688480542857143</c:v>
                </c:pt>
                <c:pt idx="23">
                  <c:v>6.6748642945660235</c:v>
                </c:pt>
                <c:pt idx="24">
                  <c:v>6.6804832812434398</c:v>
                </c:pt>
                <c:pt idx="25">
                  <c:v>6.6857710774223156</c:v>
                </c:pt>
                <c:pt idx="26">
                  <c:v>6.6907098815251711</c:v>
                </c:pt>
                <c:pt idx="27">
                  <c:v>6.695272359155191</c:v>
                </c:pt>
                <c:pt idx="28">
                  <c:v>6.6994723028860204</c:v>
                </c:pt>
                <c:pt idx="29">
                  <c:v>6.7032364011497325</c:v>
                </c:pt>
                <c:pt idx="30">
                  <c:v>6.7045951916567912</c:v>
                </c:pt>
                <c:pt idx="31">
                  <c:v>6.7047791665800434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3D-4836-A6FD-A22A9C778CE6}"/>
            </c:ext>
          </c:extLst>
        </c:ser>
        <c:ser>
          <c:idx val="1"/>
          <c:order val="1"/>
          <c:tx>
            <c:strRef>
              <c:f>'Octants_Jan06-17_fastest '!$G$111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'!$G$112:$G$143</c:f>
              <c:numCache>
                <c:formatCode>0.00</c:formatCode>
                <c:ptCount val="32"/>
                <c:pt idx="0">
                  <c:v>9.8962198031606619</c:v>
                </c:pt>
                <c:pt idx="1">
                  <c:v>9.0778755916191614</c:v>
                </c:pt>
                <c:pt idx="2">
                  <c:v>9.0735488665415946</c:v>
                </c:pt>
                <c:pt idx="3">
                  <c:v>8.4416596821681207</c:v>
                </c:pt>
                <c:pt idx="4">
                  <c:v>8.2103968789756099</c:v>
                </c:pt>
                <c:pt idx="5">
                  <c:v>7.8238780858954238</c:v>
                </c:pt>
                <c:pt idx="6">
                  <c:v>7.5537402203068806</c:v>
                </c:pt>
                <c:pt idx="7">
                  <c:v>7.2045190641606016</c:v>
                </c:pt>
                <c:pt idx="8">
                  <c:v>7.0196679851910195</c:v>
                </c:pt>
                <c:pt idx="9">
                  <c:v>6.9013647846088526</c:v>
                </c:pt>
                <c:pt idx="10">
                  <c:v>6.7840838888045525</c:v>
                </c:pt>
                <c:pt idx="11">
                  <c:v>6.6771154380944928</c:v>
                </c:pt>
                <c:pt idx="12">
                  <c:v>6.5482956135453749</c:v>
                </c:pt>
                <c:pt idx="13">
                  <c:v>6.4465298895603009</c:v>
                </c:pt>
                <c:pt idx="14">
                  <c:v>6.3708693284348215</c:v>
                </c:pt>
                <c:pt idx="15">
                  <c:v>6.3347504556883063</c:v>
                </c:pt>
                <c:pt idx="16">
                  <c:v>6.3335896105060421</c:v>
                </c:pt>
                <c:pt idx="17">
                  <c:v>6.3569443866536588</c:v>
                </c:pt>
                <c:pt idx="18">
                  <c:v>6.3597745258293639</c:v>
                </c:pt>
                <c:pt idx="19">
                  <c:v>6.3646574765974027</c:v>
                </c:pt>
                <c:pt idx="20">
                  <c:v>6.3710901281872863</c:v>
                </c:pt>
                <c:pt idx="21">
                  <c:v>6.3779459195336816</c:v>
                </c:pt>
                <c:pt idx="22">
                  <c:v>6.3843634570601298</c:v>
                </c:pt>
                <c:pt idx="23">
                  <c:v>6.39057855268672</c:v>
                </c:pt>
                <c:pt idx="24">
                  <c:v>6.3963889068351323</c:v>
                </c:pt>
                <c:pt idx="25">
                  <c:v>6.401861012959567</c:v>
                </c:pt>
                <c:pt idx="26">
                  <c:v>6.4069735837515127</c:v>
                </c:pt>
                <c:pt idx="27">
                  <c:v>6.4116893985216477</c:v>
                </c:pt>
                <c:pt idx="28">
                  <c:v>6.4160285929537668</c:v>
                </c:pt>
                <c:pt idx="29">
                  <c:v>6.4199206953632988</c:v>
                </c:pt>
                <c:pt idx="30">
                  <c:v>6.4214616092329555</c:v>
                </c:pt>
                <c:pt idx="31">
                  <c:v>6.4218422861711488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3D-4836-A6FD-A22A9C778CE6}"/>
            </c:ext>
          </c:extLst>
        </c:ser>
        <c:ser>
          <c:idx val="2"/>
          <c:order val="2"/>
          <c:tx>
            <c:strRef>
              <c:f>'Octants_Jan06-17_fastest '!$H$111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'!$H$112:$H$143</c:f>
              <c:numCache>
                <c:formatCode>0.00</c:formatCode>
                <c:ptCount val="32"/>
                <c:pt idx="0">
                  <c:v>4.2617928021943872</c:v>
                </c:pt>
                <c:pt idx="1">
                  <c:v>4.694288006484105</c:v>
                </c:pt>
                <c:pt idx="2">
                  <c:v>4.5770166815293285</c:v>
                </c:pt>
                <c:pt idx="3">
                  <c:v>4.7963512927550678</c:v>
                </c:pt>
                <c:pt idx="4">
                  <c:v>4.8666751573852727</c:v>
                </c:pt>
                <c:pt idx="5">
                  <c:v>5.0040856322172607</c:v>
                </c:pt>
                <c:pt idx="6">
                  <c:v>5.1113250494728586</c:v>
                </c:pt>
                <c:pt idx="7">
                  <c:v>5.2399952523539213</c:v>
                </c:pt>
                <c:pt idx="8">
                  <c:v>5.3157224879968998</c:v>
                </c:pt>
                <c:pt idx="9">
                  <c:v>5.3646649704159017</c:v>
                </c:pt>
                <c:pt idx="10">
                  <c:v>5.4040998251069317</c:v>
                </c:pt>
                <c:pt idx="11">
                  <c:v>5.4500670966694997</c:v>
                </c:pt>
                <c:pt idx="12">
                  <c:v>5.4881300630809067</c:v>
                </c:pt>
                <c:pt idx="13">
                  <c:v>5.5470804732872834</c:v>
                </c:pt>
                <c:pt idx="14">
                  <c:v>5.5862127956137204</c:v>
                </c:pt>
                <c:pt idx="15">
                  <c:v>5.5986551986773669</c:v>
                </c:pt>
                <c:pt idx="16">
                  <c:v>5.587320844558926</c:v>
                </c:pt>
                <c:pt idx="17">
                  <c:v>5.5845012782666608</c:v>
                </c:pt>
                <c:pt idx="18">
                  <c:v>5.5823736358103053</c:v>
                </c:pt>
                <c:pt idx="19">
                  <c:v>5.5803243551926984</c:v>
                </c:pt>
                <c:pt idx="20">
                  <c:v>5.5777054659391263</c:v>
                </c:pt>
                <c:pt idx="21">
                  <c:v>5.5749417541204558</c:v>
                </c:pt>
                <c:pt idx="22">
                  <c:v>5.5723373879055336</c:v>
                </c:pt>
                <c:pt idx="23">
                  <c:v>5.5698152621978272</c:v>
                </c:pt>
                <c:pt idx="24">
                  <c:v>5.5674530582721173</c:v>
                </c:pt>
                <c:pt idx="25">
                  <c:v>5.5652260562878855</c:v>
                </c:pt>
                <c:pt idx="26">
                  <c:v>5.5631616336660104</c:v>
                </c:pt>
                <c:pt idx="27">
                  <c:v>5.5613374410843281</c:v>
                </c:pt>
                <c:pt idx="28">
                  <c:v>5.5597005006097255</c:v>
                </c:pt>
                <c:pt idx="29">
                  <c:v>5.558193040503693</c:v>
                </c:pt>
                <c:pt idx="30">
                  <c:v>5.5554664133664771</c:v>
                </c:pt>
                <c:pt idx="31">
                  <c:v>5.5523404909715772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C3D-4836-A6FD-A22A9C778CE6}"/>
            </c:ext>
          </c:extLst>
        </c:ser>
        <c:ser>
          <c:idx val="3"/>
          <c:order val="3"/>
          <c:tx>
            <c:strRef>
              <c:f>'Octants_Jan06-17_fastest '!$I$111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'!$I$112:$I$143</c:f>
              <c:numCache>
                <c:formatCode>0.00</c:formatCode>
                <c:ptCount val="32"/>
                <c:pt idx="0">
                  <c:v>6.7278878226820318</c:v>
                </c:pt>
                <c:pt idx="1">
                  <c:v>6.9649656546168988</c:v>
                </c:pt>
                <c:pt idx="2">
                  <c:v>6.8494857373033371</c:v>
                </c:pt>
                <c:pt idx="3">
                  <c:v>6.9112797435742905</c:v>
                </c:pt>
                <c:pt idx="4">
                  <c:v>6.9275224047239057</c:v>
                </c:pt>
                <c:pt idx="5">
                  <c:v>6.9677660069418401</c:v>
                </c:pt>
                <c:pt idx="6">
                  <c:v>7.0091525586109977</c:v>
                </c:pt>
                <c:pt idx="7">
                  <c:v>7.0508325113666679</c:v>
                </c:pt>
                <c:pt idx="8">
                  <c:v>7.0829536932506771</c:v>
                </c:pt>
                <c:pt idx="9">
                  <c:v>7.1033941717015026</c:v>
                </c:pt>
                <c:pt idx="10">
                  <c:v>7.1139346752890305</c:v>
                </c:pt>
                <c:pt idx="11">
                  <c:v>7.1333820927062161</c:v>
                </c:pt>
                <c:pt idx="12">
                  <c:v>7.1393296321041246</c:v>
                </c:pt>
                <c:pt idx="13">
                  <c:v>7.1731452962366271</c:v>
                </c:pt>
                <c:pt idx="14">
                  <c:v>7.1941475596403581</c:v>
                </c:pt>
                <c:pt idx="15">
                  <c:v>7.1985242553100885</c:v>
                </c:pt>
                <c:pt idx="16">
                  <c:v>7.1875793540466715</c:v>
                </c:pt>
                <c:pt idx="17">
                  <c:v>7.1906726271570438</c:v>
                </c:pt>
                <c:pt idx="18">
                  <c:v>7.1889425467780699</c:v>
                </c:pt>
                <c:pt idx="19">
                  <c:v>7.1880584405248484</c:v>
                </c:pt>
                <c:pt idx="20">
                  <c:v>7.1870408202980753</c:v>
                </c:pt>
                <c:pt idx="21">
                  <c:v>7.1860121245037867</c:v>
                </c:pt>
                <c:pt idx="22">
                  <c:v>7.1850116834743165</c:v>
                </c:pt>
                <c:pt idx="23">
                  <c:v>7.1840400440783201</c:v>
                </c:pt>
                <c:pt idx="24">
                  <c:v>7.1831172025869838</c:v>
                </c:pt>
                <c:pt idx="25">
                  <c:v>7.1822391627886359</c:v>
                </c:pt>
                <c:pt idx="26">
                  <c:v>7.1814305818096242</c:v>
                </c:pt>
                <c:pt idx="27">
                  <c:v>7.1807672866095622</c:v>
                </c:pt>
                <c:pt idx="28">
                  <c:v>7.1801969303338584</c:v>
                </c:pt>
                <c:pt idx="29">
                  <c:v>7.1796441965671542</c:v>
                </c:pt>
                <c:pt idx="30">
                  <c:v>7.1772824519001626</c:v>
                </c:pt>
                <c:pt idx="31">
                  <c:v>7.1742307396779488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3D-4836-A6FD-A22A9C778CE6}"/>
            </c:ext>
          </c:extLst>
        </c:ser>
        <c:ser>
          <c:idx val="4"/>
          <c:order val="4"/>
          <c:tx>
            <c:strRef>
              <c:f>'Octants_Jan06-17_fastest '!$J$111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'!$J$112:$J$143</c:f>
              <c:numCache>
                <c:formatCode>0.00</c:formatCode>
                <c:ptCount val="32"/>
                <c:pt idx="0">
                  <c:v>9.8729636363875617</c:v>
                </c:pt>
                <c:pt idx="1">
                  <c:v>9.145765628492649</c:v>
                </c:pt>
                <c:pt idx="2">
                  <c:v>9.1307759502591566</c:v>
                </c:pt>
                <c:pt idx="3">
                  <c:v>8.559871127061438</c:v>
                </c:pt>
                <c:pt idx="4">
                  <c:v>8.3499344755719278</c:v>
                </c:pt>
                <c:pt idx="5">
                  <c:v>8.0015684337025323</c:v>
                </c:pt>
                <c:pt idx="6">
                  <c:v>7.7592816760373706</c:v>
                </c:pt>
                <c:pt idx="7">
                  <c:v>7.4428707488877199</c:v>
                </c:pt>
                <c:pt idx="8">
                  <c:v>7.2778765148051621</c:v>
                </c:pt>
                <c:pt idx="9">
                  <c:v>7.1718039778701419</c:v>
                </c:pt>
                <c:pt idx="10">
                  <c:v>7.0658215077426823</c:v>
                </c:pt>
                <c:pt idx="11">
                  <c:v>6.9701247400982442</c:v>
                </c:pt>
                <c:pt idx="12">
                  <c:v>6.8527985734180632</c:v>
                </c:pt>
                <c:pt idx="13">
                  <c:v>6.7635257285974699</c:v>
                </c:pt>
                <c:pt idx="14">
                  <c:v>6.6966687824054167</c:v>
                </c:pt>
                <c:pt idx="15">
                  <c:v>6.6642513685732121</c:v>
                </c:pt>
                <c:pt idx="16">
                  <c:v>6.6620363036919565</c:v>
                </c:pt>
                <c:pt idx="17">
                  <c:v>6.683984988320149</c:v>
                </c:pt>
                <c:pt idx="18">
                  <c:v>6.6863878318883039</c:v>
                </c:pt>
                <c:pt idx="19">
                  <c:v>6.6906500877584412</c:v>
                </c:pt>
                <c:pt idx="20">
                  <c:v>6.6964014019190019</c:v>
                </c:pt>
                <c:pt idx="21">
                  <c:v>6.7025670797484995</c:v>
                </c:pt>
                <c:pt idx="22">
                  <c:v>6.7083270727809188</c:v>
                </c:pt>
                <c:pt idx="23">
                  <c:v>6.7139084849984325</c:v>
                </c:pt>
                <c:pt idx="24">
                  <c:v>6.7191199988363488</c:v>
                </c:pt>
                <c:pt idx="25">
                  <c:v>6.7240261198146429</c:v>
                </c:pt>
                <c:pt idx="26">
                  <c:v>6.7286103528105325</c:v>
                </c:pt>
                <c:pt idx="27">
                  <c:v>6.7328476967866226</c:v>
                </c:pt>
                <c:pt idx="28">
                  <c:v>6.7367504465881147</c:v>
                </c:pt>
                <c:pt idx="29">
                  <c:v>6.7402451915516384</c:v>
                </c:pt>
                <c:pt idx="30">
                  <c:v>6.7413711833759917</c:v>
                </c:pt>
                <c:pt idx="31">
                  <c:v>6.7413521418021336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C3D-4836-A6FD-A22A9C778CE6}"/>
            </c:ext>
          </c:extLst>
        </c:ser>
        <c:ser>
          <c:idx val="5"/>
          <c:order val="5"/>
          <c:tx>
            <c:strRef>
              <c:f>'Octants_Jan06-17_fastest '!$K$111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'!$K$112:$K$143</c:f>
              <c:numCache>
                <c:formatCode>0.00</c:formatCode>
                <c:ptCount val="32"/>
                <c:pt idx="0">
                  <c:v>9.9414515233765162</c:v>
                </c:pt>
                <c:pt idx="1">
                  <c:v>9.195348123447749</c:v>
                </c:pt>
                <c:pt idx="2">
                  <c:v>9.1815943627844394</c:v>
                </c:pt>
                <c:pt idx="3">
                  <c:v>8.6011684717421346</c:v>
                </c:pt>
                <c:pt idx="4">
                  <c:v>8.3839414795135774</c:v>
                </c:pt>
                <c:pt idx="5">
                  <c:v>8.0281559014325925</c:v>
                </c:pt>
                <c:pt idx="6">
                  <c:v>7.7775107078658845</c:v>
                </c:pt>
                <c:pt idx="7">
                  <c:v>7.4496025083810666</c:v>
                </c:pt>
                <c:pt idx="8">
                  <c:v>7.2769022268094652</c:v>
                </c:pt>
                <c:pt idx="9">
                  <c:v>7.1658250090823952</c:v>
                </c:pt>
                <c:pt idx="10">
                  <c:v>7.0557419911070305</c:v>
                </c:pt>
                <c:pt idx="11">
                  <c:v>6.9558877813818922</c:v>
                </c:pt>
                <c:pt idx="12">
                  <c:v>6.8341274491415636</c:v>
                </c:pt>
                <c:pt idx="13">
                  <c:v>6.7400793412400004</c:v>
                </c:pt>
                <c:pt idx="14">
                  <c:v>6.6692608888395242</c:v>
                </c:pt>
                <c:pt idx="15">
                  <c:v>6.6347502379230727</c:v>
                </c:pt>
                <c:pt idx="16">
                  <c:v>6.6323866148354655</c:v>
                </c:pt>
                <c:pt idx="17">
                  <c:v>6.655105289986345</c:v>
                </c:pt>
                <c:pt idx="18">
                  <c:v>6.6579242052757932</c:v>
                </c:pt>
                <c:pt idx="19">
                  <c:v>6.6623406989384701</c:v>
                </c:pt>
                <c:pt idx="20">
                  <c:v>6.6683378247296083</c:v>
                </c:pt>
                <c:pt idx="21">
                  <c:v>6.6747662422966521</c:v>
                </c:pt>
                <c:pt idx="22">
                  <c:v>6.6807832711666668</c:v>
                </c:pt>
                <c:pt idx="23">
                  <c:v>6.6866185085544032</c:v>
                </c:pt>
                <c:pt idx="24">
                  <c:v>6.6920709143324872</c:v>
                </c:pt>
                <c:pt idx="25">
                  <c:v>6.6972080051491654</c:v>
                </c:pt>
                <c:pt idx="26">
                  <c:v>6.7020099408694511</c:v>
                </c:pt>
                <c:pt idx="27">
                  <c:v>6.7064426000345962</c:v>
                </c:pt>
                <c:pt idx="28">
                  <c:v>6.7105240104246029</c:v>
                </c:pt>
                <c:pt idx="29">
                  <c:v>6.7141809224866904</c:v>
                </c:pt>
                <c:pt idx="30">
                  <c:v>6.7154502045992519</c:v>
                </c:pt>
                <c:pt idx="31">
                  <c:v>6.7155578686527182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C3D-4836-A6FD-A22A9C778CE6}"/>
            </c:ext>
          </c:extLst>
        </c:ser>
        <c:ser>
          <c:idx val="6"/>
          <c:order val="6"/>
          <c:tx>
            <c:strRef>
              <c:f>'Octants_Jan06-17_fastest '!$L$111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'!$L$112:$L$143</c:f>
              <c:numCache>
                <c:formatCode>0.00</c:formatCode>
                <c:ptCount val="32"/>
                <c:pt idx="0">
                  <c:v>9.783668039158556</c:v>
                </c:pt>
                <c:pt idx="1">
                  <c:v>9.0109708393661609</c:v>
                </c:pt>
                <c:pt idx="2">
                  <c:v>9.0025742455563122</c:v>
                </c:pt>
                <c:pt idx="3">
                  <c:v>8.4042892699615237</c:v>
                </c:pt>
                <c:pt idx="4">
                  <c:v>8.1833341965407733</c:v>
                </c:pt>
                <c:pt idx="5">
                  <c:v>7.8172456521313283</c:v>
                </c:pt>
                <c:pt idx="6">
                  <c:v>7.5606748194822009</c:v>
                </c:pt>
                <c:pt idx="7">
                  <c:v>7.2268805109335661</c:v>
                </c:pt>
                <c:pt idx="8">
                  <c:v>7.0509633568195929</c:v>
                </c:pt>
                <c:pt idx="9">
                  <c:v>6.9380518913351157</c:v>
                </c:pt>
                <c:pt idx="10">
                  <c:v>6.8261345494057126</c:v>
                </c:pt>
                <c:pt idx="11">
                  <c:v>6.7243113147118985</c:v>
                </c:pt>
                <c:pt idx="12">
                  <c:v>6.600916813922562</c:v>
                </c:pt>
                <c:pt idx="13">
                  <c:v>6.5045588618156032</c:v>
                </c:pt>
                <c:pt idx="14">
                  <c:v>6.4325295493117256</c:v>
                </c:pt>
                <c:pt idx="15">
                  <c:v>6.3978590191334641</c:v>
                </c:pt>
                <c:pt idx="16">
                  <c:v>6.3961858356994785</c:v>
                </c:pt>
                <c:pt idx="17">
                  <c:v>6.4189047134777217</c:v>
                </c:pt>
                <c:pt idx="18">
                  <c:v>6.4216626163056132</c:v>
                </c:pt>
                <c:pt idx="19">
                  <c:v>6.4262274332369413</c:v>
                </c:pt>
                <c:pt idx="20">
                  <c:v>6.4323425781510029</c:v>
                </c:pt>
                <c:pt idx="21">
                  <c:v>6.4388821861678736</c:v>
                </c:pt>
                <c:pt idx="22">
                  <c:v>6.4450018528289243</c:v>
                </c:pt>
                <c:pt idx="23">
                  <c:v>6.4509326205322965</c:v>
                </c:pt>
                <c:pt idx="24">
                  <c:v>6.4564749252287834</c:v>
                </c:pt>
                <c:pt idx="25">
                  <c:v>6.4616952589393515</c:v>
                </c:pt>
                <c:pt idx="26">
                  <c:v>6.4665735169939467</c:v>
                </c:pt>
                <c:pt idx="27">
                  <c:v>6.4710749823304825</c:v>
                </c:pt>
                <c:pt idx="28">
                  <c:v>6.4752182024854186</c:v>
                </c:pt>
                <c:pt idx="29">
                  <c:v>6.4789323099755167</c:v>
                </c:pt>
                <c:pt idx="30">
                  <c:v>6.4803104169877805</c:v>
                </c:pt>
                <c:pt idx="31">
                  <c:v>6.4805442826083342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C3D-4836-A6FD-A22A9C778CE6}"/>
            </c:ext>
          </c:extLst>
        </c:ser>
        <c:ser>
          <c:idx val="7"/>
          <c:order val="7"/>
          <c:tx>
            <c:strRef>
              <c:f>'Octants_Jan06-17_fastest '!$M$111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'!$M$112:$M$143</c:f>
              <c:numCache>
                <c:formatCode>0.00</c:formatCode>
                <c:ptCount val="32"/>
                <c:pt idx="0">
                  <c:v>4.3137055378502049</c:v>
                </c:pt>
                <c:pt idx="1">
                  <c:v>4.7592991861934628</c:v>
                </c:pt>
                <c:pt idx="2">
                  <c:v>4.639305543142517</c:v>
                </c:pt>
                <c:pt idx="3">
                  <c:v>4.8658361570684336</c:v>
                </c:pt>
                <c:pt idx="4">
                  <c:v>4.9377644663004645</c:v>
                </c:pt>
                <c:pt idx="5">
                  <c:v>5.0788907962111765</c:v>
                </c:pt>
                <c:pt idx="6">
                  <c:v>5.1882721139434036</c:v>
                </c:pt>
                <c:pt idx="7">
                  <c:v>5.3193010763909161</c:v>
                </c:pt>
                <c:pt idx="8">
                  <c:v>5.3958694864940782</c:v>
                </c:pt>
                <c:pt idx="9">
                  <c:v>5.4452916369018824</c:v>
                </c:pt>
                <c:pt idx="10">
                  <c:v>5.4851683083537273</c:v>
                </c:pt>
                <c:pt idx="11">
                  <c:v>5.5316738013988438</c:v>
                </c:pt>
                <c:pt idx="12">
                  <c:v>5.5701276439324934</c:v>
                </c:pt>
                <c:pt idx="13">
                  <c:v>5.6296894847802221</c:v>
                </c:pt>
                <c:pt idx="14">
                  <c:v>5.6690480664087675</c:v>
                </c:pt>
                <c:pt idx="15">
                  <c:v>5.6813633855022054</c:v>
                </c:pt>
                <c:pt idx="16">
                  <c:v>5.6696964886868271</c:v>
                </c:pt>
                <c:pt idx="17">
                  <c:v>5.6668456986819358</c:v>
                </c:pt>
                <c:pt idx="18">
                  <c:v>5.6647544538058998</c:v>
                </c:pt>
                <c:pt idx="19">
                  <c:v>5.6626955639523988</c:v>
                </c:pt>
                <c:pt idx="20">
                  <c:v>5.6600567407667066</c:v>
                </c:pt>
                <c:pt idx="21">
                  <c:v>5.6572680067304395</c:v>
                </c:pt>
                <c:pt idx="22">
                  <c:v>5.6546425536120486</c:v>
                </c:pt>
                <c:pt idx="23">
                  <c:v>5.652100232136803</c:v>
                </c:pt>
                <c:pt idx="24">
                  <c:v>5.6497203775461378</c:v>
                </c:pt>
                <c:pt idx="25">
                  <c:v>5.64747751019575</c:v>
                </c:pt>
                <c:pt idx="26">
                  <c:v>5.6453990265014626</c:v>
                </c:pt>
                <c:pt idx="27">
                  <c:v>5.6435626564366306</c:v>
                </c:pt>
                <c:pt idx="28">
                  <c:v>5.6419152895774527</c:v>
                </c:pt>
                <c:pt idx="29">
                  <c:v>5.6403982681328682</c:v>
                </c:pt>
                <c:pt idx="30">
                  <c:v>5.6376420834913423</c:v>
                </c:pt>
                <c:pt idx="31">
                  <c:v>5.6344793346981943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8C3D-4836-A6FD-A22A9C778CE6}"/>
            </c:ext>
          </c:extLst>
        </c:ser>
        <c:ser>
          <c:idx val="8"/>
          <c:order val="8"/>
          <c:tx>
            <c:strRef>
              <c:f>'Octants_Jan06-17_fastest '!$N$111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'!$N$112:$N$143</c:f>
              <c:numCache>
                <c:formatCode>0.00</c:formatCode>
                <c:ptCount val="32"/>
                <c:pt idx="0">
                  <c:v>4.6940700516272917</c:v>
                </c:pt>
                <c:pt idx="1">
                  <c:v>5.095617843352497</c:v>
                </c:pt>
                <c:pt idx="2">
                  <c:v>4.9769297343521108</c:v>
                </c:pt>
                <c:pt idx="3">
                  <c:v>5.1628779640059701</c:v>
                </c:pt>
                <c:pt idx="4">
                  <c:v>5.2163239550055804</c:v>
                </c:pt>
                <c:pt idx="5">
                  <c:v>5.3267827717232548</c:v>
                </c:pt>
                <c:pt idx="6">
                  <c:v>5.4112639659794368</c:v>
                </c:pt>
                <c:pt idx="7">
                  <c:v>5.5097090291113799</c:v>
                </c:pt>
                <c:pt idx="8">
                  <c:v>5.5662747393241965</c:v>
                </c:pt>
                <c:pt idx="9">
                  <c:v>5.6029358642037908</c:v>
                </c:pt>
                <c:pt idx="10">
                  <c:v>5.6308387319569553</c:v>
                </c:pt>
                <c:pt idx="11">
                  <c:v>5.6656323169161213</c:v>
                </c:pt>
                <c:pt idx="12">
                  <c:v>5.6910741799334312</c:v>
                </c:pt>
                <c:pt idx="13">
                  <c:v>5.7379515997051689</c:v>
                </c:pt>
                <c:pt idx="14">
                  <c:v>5.7677881878006607</c:v>
                </c:pt>
                <c:pt idx="15">
                  <c:v>5.7756600440125432</c:v>
                </c:pt>
                <c:pt idx="16">
                  <c:v>5.7643784166708478</c:v>
                </c:pt>
                <c:pt idx="17">
                  <c:v>5.7636268048980934</c:v>
                </c:pt>
                <c:pt idx="18">
                  <c:v>5.7621033381308351</c:v>
                </c:pt>
                <c:pt idx="19">
                  <c:v>5.760636590573224</c:v>
                </c:pt>
                <c:pt idx="20">
                  <c:v>5.7587263987309179</c:v>
                </c:pt>
                <c:pt idx="21">
                  <c:v>5.7566933571420718</c:v>
                </c:pt>
                <c:pt idx="22">
                  <c:v>5.7547880567932648</c:v>
                </c:pt>
                <c:pt idx="23">
                  <c:v>5.7529440350041074</c:v>
                </c:pt>
                <c:pt idx="24">
                  <c:v>5.751222946607407</c:v>
                </c:pt>
                <c:pt idx="25">
                  <c:v>5.7496040816795411</c:v>
                </c:pt>
                <c:pt idx="26">
                  <c:v>5.7481096183417071</c:v>
                </c:pt>
                <c:pt idx="27">
                  <c:v>5.7468041788913453</c:v>
                </c:pt>
                <c:pt idx="28">
                  <c:v>5.7456429113452385</c:v>
                </c:pt>
                <c:pt idx="29">
                  <c:v>5.744565703705133</c:v>
                </c:pt>
                <c:pt idx="30">
                  <c:v>5.7421483077822879</c:v>
                </c:pt>
                <c:pt idx="31">
                  <c:v>5.7392593226812281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C3D-4836-A6FD-A22A9C778CE6}"/>
            </c:ext>
          </c:extLst>
        </c:ser>
        <c:ser>
          <c:idx val="9"/>
          <c:order val="9"/>
          <c:tx>
            <c:strRef>
              <c:f>'Octants_Jan06-17_fastest '!$O$111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'!$E$112:$E$143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'Octants_Jan06-17_fastest '!$O$112:$O$143</c:f>
              <c:numCache>
                <c:formatCode>0.00</c:formatCode>
                <c:ptCount val="32"/>
                <c:pt idx="0">
                  <c:v>7.1145688625466548</c:v>
                </c:pt>
                <c:pt idx="1">
                  <c:v>7.3285439625200333</c:v>
                </c:pt>
                <c:pt idx="2">
                  <c:v>7.2119873762588069</c:v>
                </c:pt>
                <c:pt idx="3">
                  <c:v>7.2554325963030832</c:v>
                </c:pt>
                <c:pt idx="4">
                  <c:v>7.2656122435075323</c:v>
                </c:pt>
                <c:pt idx="5">
                  <c:v>7.2953055917098819</c:v>
                </c:pt>
                <c:pt idx="6">
                  <c:v>7.330010849510848</c:v>
                </c:pt>
                <c:pt idx="7">
                  <c:v>7.3627390941654927</c:v>
                </c:pt>
                <c:pt idx="8">
                  <c:v>7.3905421749553009</c:v>
                </c:pt>
                <c:pt idx="9">
                  <c:v>7.4080022803151246</c:v>
                </c:pt>
                <c:pt idx="10">
                  <c:v>7.4155158420824847</c:v>
                </c:pt>
                <c:pt idx="11">
                  <c:v>7.4323924255725684</c:v>
                </c:pt>
                <c:pt idx="12">
                  <c:v>7.4349758226528753</c:v>
                </c:pt>
                <c:pt idx="13">
                  <c:v>7.4666334328160247</c:v>
                </c:pt>
                <c:pt idx="14">
                  <c:v>7.4859498024270241</c:v>
                </c:pt>
                <c:pt idx="15">
                  <c:v>7.4893768781393488</c:v>
                </c:pt>
                <c:pt idx="16">
                  <c:v>7.4781288825000596</c:v>
                </c:pt>
                <c:pt idx="17">
                  <c:v>7.4818325651198423</c:v>
                </c:pt>
                <c:pt idx="18">
                  <c:v>7.4801296361949685</c:v>
                </c:pt>
                <c:pt idx="19">
                  <c:v>7.4793722000607792</c:v>
                </c:pt>
                <c:pt idx="20">
                  <c:v>7.4785180689820567</c:v>
                </c:pt>
                <c:pt idx="21">
                  <c:v>7.4776643375459653</c:v>
                </c:pt>
                <c:pt idx="22">
                  <c:v>7.4768242492662589</c:v>
                </c:pt>
                <c:pt idx="23">
                  <c:v>7.4760067277944984</c:v>
                </c:pt>
                <c:pt idx="24">
                  <c:v>7.4752270973450266</c:v>
                </c:pt>
                <c:pt idx="25">
                  <c:v>7.4744829355554518</c:v>
                </c:pt>
                <c:pt idx="26">
                  <c:v>7.4737991897046001</c:v>
                </c:pt>
                <c:pt idx="27">
                  <c:v>7.4732533486583614</c:v>
                </c:pt>
                <c:pt idx="28">
                  <c:v>7.4727918337584143</c:v>
                </c:pt>
                <c:pt idx="29">
                  <c:v>7.4723361521620442</c:v>
                </c:pt>
                <c:pt idx="30">
                  <c:v>7.469977623087888</c:v>
                </c:pt>
                <c:pt idx="31">
                  <c:v>7.4668861991437758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8C3D-4836-A6FD-A22A9C778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94992"/>
        <c:axId val="473495384"/>
      </c:scatterChart>
      <c:valAx>
        <c:axId val="473494992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5384"/>
        <c:crosses val="autoZero"/>
        <c:crossBetween val="midCat"/>
      </c:valAx>
      <c:valAx>
        <c:axId val="473495384"/>
        <c:scaling>
          <c:orientation val="minMax"/>
          <c:max val="10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4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08212627831492"/>
          <c:y val="0.16805812634589784"/>
          <c:w val="0.53925729078558771"/>
          <c:h val="0.17501772612452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B/I (G/A)</a:t>
            </a:r>
          </a:p>
        </c:rich>
      </c:tx>
      <c:layout>
        <c:manualLayout>
          <c:xMode val="edge"/>
          <c:yMode val="edge"/>
          <c:x val="6.6270778652668422E-2"/>
          <c:y val="3.18217979315831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70516185476818E-2"/>
          <c:y val="6.1782145966837669E-2"/>
          <c:w val="0.88792125984251968"/>
          <c:h val="0.85723613903870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'Octants_Jan06-17_fastest '!$F$146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'!$F$147:$F$167</c:f>
              <c:numCache>
                <c:formatCode>0.00</c:formatCode>
                <c:ptCount val="21"/>
                <c:pt idx="0">
                  <c:v>6.9509997063901352</c:v>
                </c:pt>
                <c:pt idx="1">
                  <c:v>6.8253753328258755</c:v>
                </c:pt>
                <c:pt idx="2">
                  <c:v>6.7280116278993978</c:v>
                </c:pt>
                <c:pt idx="3">
                  <c:v>6.6556913143361305</c:v>
                </c:pt>
                <c:pt idx="4">
                  <c:v>6.621086752181677</c:v>
                </c:pt>
                <c:pt idx="5">
                  <c:v>6.6195720455975477</c:v>
                </c:pt>
                <c:pt idx="6">
                  <c:v>6.6425419394374599</c:v>
                </c:pt>
                <c:pt idx="7">
                  <c:v>6.6450369634530224</c:v>
                </c:pt>
                <c:pt idx="8">
                  <c:v>6.6497497890578359</c:v>
                </c:pt>
                <c:pt idx="9">
                  <c:v>6.6559799001486661</c:v>
                </c:pt>
                <c:pt idx="10">
                  <c:v>6.6626331099927087</c:v>
                </c:pt>
                <c:pt idx="11">
                  <c:v>6.6688480542857143</c:v>
                </c:pt>
                <c:pt idx="12">
                  <c:v>6.6748642945660235</c:v>
                </c:pt>
                <c:pt idx="13">
                  <c:v>6.6804832812434398</c:v>
                </c:pt>
                <c:pt idx="14">
                  <c:v>6.6857710774223156</c:v>
                </c:pt>
                <c:pt idx="15">
                  <c:v>6.6907098815251711</c:v>
                </c:pt>
                <c:pt idx="16">
                  <c:v>6.695272359155191</c:v>
                </c:pt>
                <c:pt idx="17">
                  <c:v>6.6994723028860204</c:v>
                </c:pt>
                <c:pt idx="18">
                  <c:v>6.7032364011497325</c:v>
                </c:pt>
                <c:pt idx="19">
                  <c:v>6.7045951916567912</c:v>
                </c:pt>
                <c:pt idx="20">
                  <c:v>6.7047791665800434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C01-48DD-B547-9EAEAEE14176}"/>
            </c:ext>
          </c:extLst>
        </c:ser>
        <c:ser>
          <c:idx val="1"/>
          <c:order val="1"/>
          <c:tx>
            <c:strRef>
              <c:f>'Octants_Jan06-17_fastest '!$G$146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'!$G$147:$G$167</c:f>
              <c:numCache>
                <c:formatCode>0.00</c:formatCode>
                <c:ptCount val="21"/>
                <c:pt idx="0">
                  <c:v>6.6771154380944928</c:v>
                </c:pt>
                <c:pt idx="1">
                  <c:v>6.5482956135453749</c:v>
                </c:pt>
                <c:pt idx="2">
                  <c:v>6.4465298895603009</c:v>
                </c:pt>
                <c:pt idx="3">
                  <c:v>6.3708693284348215</c:v>
                </c:pt>
                <c:pt idx="4">
                  <c:v>6.3347504556883063</c:v>
                </c:pt>
                <c:pt idx="5">
                  <c:v>6.3335896105060421</c:v>
                </c:pt>
                <c:pt idx="6">
                  <c:v>6.3569443866536588</c:v>
                </c:pt>
                <c:pt idx="7">
                  <c:v>6.3597745258293639</c:v>
                </c:pt>
                <c:pt idx="8">
                  <c:v>6.3646574765974027</c:v>
                </c:pt>
                <c:pt idx="9">
                  <c:v>6.3710901281872863</c:v>
                </c:pt>
                <c:pt idx="10">
                  <c:v>6.3779459195336816</c:v>
                </c:pt>
                <c:pt idx="11">
                  <c:v>6.3843634570601298</c:v>
                </c:pt>
                <c:pt idx="12">
                  <c:v>6.39057855268672</c:v>
                </c:pt>
                <c:pt idx="13">
                  <c:v>6.3963889068351323</c:v>
                </c:pt>
                <c:pt idx="14">
                  <c:v>6.401861012959567</c:v>
                </c:pt>
                <c:pt idx="15">
                  <c:v>6.4069735837515127</c:v>
                </c:pt>
                <c:pt idx="16">
                  <c:v>6.4116893985216477</c:v>
                </c:pt>
                <c:pt idx="17">
                  <c:v>6.4160285929537668</c:v>
                </c:pt>
                <c:pt idx="18">
                  <c:v>6.4199206953632988</c:v>
                </c:pt>
                <c:pt idx="19">
                  <c:v>6.4214616092329555</c:v>
                </c:pt>
                <c:pt idx="20">
                  <c:v>6.4218422861711488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C01-48DD-B547-9EAEAEE14176}"/>
            </c:ext>
          </c:extLst>
        </c:ser>
        <c:ser>
          <c:idx val="2"/>
          <c:order val="2"/>
          <c:tx>
            <c:strRef>
              <c:f>'Octants_Jan06-17_fastest '!$H$146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'!$H$147:$H$167</c:f>
              <c:numCache>
                <c:formatCode>0.00</c:formatCode>
                <c:ptCount val="21"/>
                <c:pt idx="0">
                  <c:v>5.4500670966694997</c:v>
                </c:pt>
                <c:pt idx="1">
                  <c:v>5.4881300630809067</c:v>
                </c:pt>
                <c:pt idx="2">
                  <c:v>5.5470804732872834</c:v>
                </c:pt>
                <c:pt idx="3">
                  <c:v>5.5862127956137204</c:v>
                </c:pt>
                <c:pt idx="4">
                  <c:v>5.5986551986773669</c:v>
                </c:pt>
                <c:pt idx="5">
                  <c:v>5.587320844558926</c:v>
                </c:pt>
                <c:pt idx="6">
                  <c:v>5.5845012782666608</c:v>
                </c:pt>
                <c:pt idx="7">
                  <c:v>5.5823736358103053</c:v>
                </c:pt>
                <c:pt idx="8">
                  <c:v>5.5803243551926984</c:v>
                </c:pt>
                <c:pt idx="9">
                  <c:v>5.5777054659391263</c:v>
                </c:pt>
                <c:pt idx="10">
                  <c:v>5.5749417541204558</c:v>
                </c:pt>
                <c:pt idx="11">
                  <c:v>5.5723373879055336</c:v>
                </c:pt>
                <c:pt idx="12">
                  <c:v>5.5698152621978272</c:v>
                </c:pt>
                <c:pt idx="13">
                  <c:v>5.5674530582721173</c:v>
                </c:pt>
                <c:pt idx="14">
                  <c:v>5.5652260562878855</c:v>
                </c:pt>
                <c:pt idx="15">
                  <c:v>5.5631616336660104</c:v>
                </c:pt>
                <c:pt idx="16">
                  <c:v>5.5613374410843281</c:v>
                </c:pt>
                <c:pt idx="17">
                  <c:v>5.5597005006097255</c:v>
                </c:pt>
                <c:pt idx="18">
                  <c:v>5.558193040503693</c:v>
                </c:pt>
                <c:pt idx="19">
                  <c:v>5.5554664133664771</c:v>
                </c:pt>
                <c:pt idx="20">
                  <c:v>5.5523404909715772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C01-48DD-B547-9EAEAEE14176}"/>
            </c:ext>
          </c:extLst>
        </c:ser>
        <c:ser>
          <c:idx val="3"/>
          <c:order val="3"/>
          <c:tx>
            <c:strRef>
              <c:f>'Octants_Jan06-17_fastest '!$I$146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'!$I$147:$I$167</c:f>
              <c:numCache>
                <c:formatCode>0.00</c:formatCode>
                <c:ptCount val="21"/>
                <c:pt idx="0">
                  <c:v>7.1333820927062161</c:v>
                </c:pt>
                <c:pt idx="1">
                  <c:v>7.1393296321041246</c:v>
                </c:pt>
                <c:pt idx="2">
                  <c:v>7.1731452962366271</c:v>
                </c:pt>
                <c:pt idx="3">
                  <c:v>7.1941475596403581</c:v>
                </c:pt>
                <c:pt idx="4">
                  <c:v>7.1985242553100885</c:v>
                </c:pt>
                <c:pt idx="5">
                  <c:v>7.1875793540466715</c:v>
                </c:pt>
                <c:pt idx="6">
                  <c:v>7.1906726271570438</c:v>
                </c:pt>
                <c:pt idx="7">
                  <c:v>7.1889425467780699</c:v>
                </c:pt>
                <c:pt idx="8">
                  <c:v>7.1880584405248484</c:v>
                </c:pt>
                <c:pt idx="9">
                  <c:v>7.1870408202980753</c:v>
                </c:pt>
                <c:pt idx="10">
                  <c:v>7.1860121245037867</c:v>
                </c:pt>
                <c:pt idx="11">
                  <c:v>7.1850116834743165</c:v>
                </c:pt>
                <c:pt idx="12">
                  <c:v>7.1840400440783201</c:v>
                </c:pt>
                <c:pt idx="13">
                  <c:v>7.1831172025869838</c:v>
                </c:pt>
                <c:pt idx="14">
                  <c:v>7.1822391627886359</c:v>
                </c:pt>
                <c:pt idx="15">
                  <c:v>7.1814305818096242</c:v>
                </c:pt>
                <c:pt idx="16">
                  <c:v>7.1807672866095622</c:v>
                </c:pt>
                <c:pt idx="17">
                  <c:v>7.1801969303338584</c:v>
                </c:pt>
                <c:pt idx="18">
                  <c:v>7.1796441965671542</c:v>
                </c:pt>
                <c:pt idx="19">
                  <c:v>7.1772824519001626</c:v>
                </c:pt>
                <c:pt idx="20">
                  <c:v>7.1742307396779488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C01-48DD-B547-9EAEAEE14176}"/>
            </c:ext>
          </c:extLst>
        </c:ser>
        <c:ser>
          <c:idx val="4"/>
          <c:order val="4"/>
          <c:tx>
            <c:strRef>
              <c:f>'Octants_Jan06-17_fastest '!$J$146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'!$J$147:$J$167</c:f>
              <c:numCache>
                <c:formatCode>0.00</c:formatCode>
                <c:ptCount val="21"/>
                <c:pt idx="0">
                  <c:v>6.9701247400982442</c:v>
                </c:pt>
                <c:pt idx="1">
                  <c:v>6.8527985734180632</c:v>
                </c:pt>
                <c:pt idx="2">
                  <c:v>6.7635257285974699</c:v>
                </c:pt>
                <c:pt idx="3">
                  <c:v>6.6966687824054167</c:v>
                </c:pt>
                <c:pt idx="4">
                  <c:v>6.6642513685732121</c:v>
                </c:pt>
                <c:pt idx="5">
                  <c:v>6.6620363036919565</c:v>
                </c:pt>
                <c:pt idx="6">
                  <c:v>6.683984988320149</c:v>
                </c:pt>
                <c:pt idx="7">
                  <c:v>6.6863878318883039</c:v>
                </c:pt>
                <c:pt idx="8">
                  <c:v>6.6906500877584412</c:v>
                </c:pt>
                <c:pt idx="9">
                  <c:v>6.6964014019190019</c:v>
                </c:pt>
                <c:pt idx="10">
                  <c:v>6.7025670797484995</c:v>
                </c:pt>
                <c:pt idx="11">
                  <c:v>6.7083270727809188</c:v>
                </c:pt>
                <c:pt idx="12">
                  <c:v>6.7139084849984325</c:v>
                </c:pt>
                <c:pt idx="13">
                  <c:v>6.7191199988363488</c:v>
                </c:pt>
                <c:pt idx="14">
                  <c:v>6.7240261198146429</c:v>
                </c:pt>
                <c:pt idx="15">
                  <c:v>6.7286103528105325</c:v>
                </c:pt>
                <c:pt idx="16">
                  <c:v>6.7328476967866226</c:v>
                </c:pt>
                <c:pt idx="17">
                  <c:v>6.7367504465881147</c:v>
                </c:pt>
                <c:pt idx="18">
                  <c:v>6.7402451915516384</c:v>
                </c:pt>
                <c:pt idx="19">
                  <c:v>6.7413711833759917</c:v>
                </c:pt>
                <c:pt idx="20">
                  <c:v>6.7413521418021336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C01-48DD-B547-9EAEAEE14176}"/>
            </c:ext>
          </c:extLst>
        </c:ser>
        <c:ser>
          <c:idx val="5"/>
          <c:order val="5"/>
          <c:tx>
            <c:strRef>
              <c:f>'Octants_Jan06-17_fastest '!$K$146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'!$K$147:$K$167</c:f>
              <c:numCache>
                <c:formatCode>0.00</c:formatCode>
                <c:ptCount val="21"/>
                <c:pt idx="0">
                  <c:v>6.9558877813818922</c:v>
                </c:pt>
                <c:pt idx="1">
                  <c:v>6.8341274491415636</c:v>
                </c:pt>
                <c:pt idx="2">
                  <c:v>6.7400793412400004</c:v>
                </c:pt>
                <c:pt idx="3">
                  <c:v>6.6692608888395242</c:v>
                </c:pt>
                <c:pt idx="4">
                  <c:v>6.6347502379230727</c:v>
                </c:pt>
                <c:pt idx="5">
                  <c:v>6.6323866148354655</c:v>
                </c:pt>
                <c:pt idx="6">
                  <c:v>6.655105289986345</c:v>
                </c:pt>
                <c:pt idx="7">
                  <c:v>6.6579242052757932</c:v>
                </c:pt>
                <c:pt idx="8">
                  <c:v>6.6623406989384701</c:v>
                </c:pt>
                <c:pt idx="9">
                  <c:v>6.6683378247296083</c:v>
                </c:pt>
                <c:pt idx="10">
                  <c:v>6.6747662422966521</c:v>
                </c:pt>
                <c:pt idx="11">
                  <c:v>6.6807832711666668</c:v>
                </c:pt>
                <c:pt idx="12">
                  <c:v>6.6866185085544032</c:v>
                </c:pt>
                <c:pt idx="13">
                  <c:v>6.6920709143324872</c:v>
                </c:pt>
                <c:pt idx="14">
                  <c:v>6.6972080051491654</c:v>
                </c:pt>
                <c:pt idx="15">
                  <c:v>6.7020099408694511</c:v>
                </c:pt>
                <c:pt idx="16">
                  <c:v>6.7064426000345962</c:v>
                </c:pt>
                <c:pt idx="17">
                  <c:v>6.7105240104246029</c:v>
                </c:pt>
                <c:pt idx="18">
                  <c:v>6.7141809224866904</c:v>
                </c:pt>
                <c:pt idx="19">
                  <c:v>6.7154502045992519</c:v>
                </c:pt>
                <c:pt idx="20">
                  <c:v>6.7155578686527182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C01-48DD-B547-9EAEAEE14176}"/>
            </c:ext>
          </c:extLst>
        </c:ser>
        <c:ser>
          <c:idx val="6"/>
          <c:order val="6"/>
          <c:tx>
            <c:strRef>
              <c:f>'Octants_Jan06-17_fastest '!$L$146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'!$L$147:$L$167</c:f>
              <c:numCache>
                <c:formatCode>0.00</c:formatCode>
                <c:ptCount val="21"/>
                <c:pt idx="0">
                  <c:v>6.7243113147118985</c:v>
                </c:pt>
                <c:pt idx="1">
                  <c:v>6.600916813922562</c:v>
                </c:pt>
                <c:pt idx="2">
                  <c:v>6.5045588618156032</c:v>
                </c:pt>
                <c:pt idx="3">
                  <c:v>6.4325295493117256</c:v>
                </c:pt>
                <c:pt idx="4">
                  <c:v>6.3978590191334641</c:v>
                </c:pt>
                <c:pt idx="5">
                  <c:v>6.3961858356994785</c:v>
                </c:pt>
                <c:pt idx="6">
                  <c:v>6.4189047134777217</c:v>
                </c:pt>
                <c:pt idx="7">
                  <c:v>6.4216626163056132</c:v>
                </c:pt>
                <c:pt idx="8">
                  <c:v>6.4262274332369413</c:v>
                </c:pt>
                <c:pt idx="9">
                  <c:v>6.4323425781510029</c:v>
                </c:pt>
                <c:pt idx="10">
                  <c:v>6.4388821861678736</c:v>
                </c:pt>
                <c:pt idx="11">
                  <c:v>6.4450018528289243</c:v>
                </c:pt>
                <c:pt idx="12">
                  <c:v>6.4509326205322965</c:v>
                </c:pt>
                <c:pt idx="13">
                  <c:v>6.4564749252287834</c:v>
                </c:pt>
                <c:pt idx="14">
                  <c:v>6.4616952589393515</c:v>
                </c:pt>
                <c:pt idx="15">
                  <c:v>6.4665735169939467</c:v>
                </c:pt>
                <c:pt idx="16">
                  <c:v>6.4710749823304825</c:v>
                </c:pt>
                <c:pt idx="17">
                  <c:v>6.4752182024854186</c:v>
                </c:pt>
                <c:pt idx="18">
                  <c:v>6.4789323099755167</c:v>
                </c:pt>
                <c:pt idx="19">
                  <c:v>6.4803104169877805</c:v>
                </c:pt>
                <c:pt idx="20">
                  <c:v>6.4805442826083342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C01-48DD-B547-9EAEAEE14176}"/>
            </c:ext>
          </c:extLst>
        </c:ser>
        <c:ser>
          <c:idx val="7"/>
          <c:order val="7"/>
          <c:tx>
            <c:strRef>
              <c:f>'Octants_Jan06-17_fastest '!$M$146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'!$M$147:$M$167</c:f>
              <c:numCache>
                <c:formatCode>0.00</c:formatCode>
                <c:ptCount val="21"/>
                <c:pt idx="0">
                  <c:v>5.5316738013988438</c:v>
                </c:pt>
                <c:pt idx="1">
                  <c:v>5.5701276439324934</c:v>
                </c:pt>
                <c:pt idx="2">
                  <c:v>5.6296894847802221</c:v>
                </c:pt>
                <c:pt idx="3">
                  <c:v>5.6690480664087675</c:v>
                </c:pt>
                <c:pt idx="4">
                  <c:v>5.6813633855022054</c:v>
                </c:pt>
                <c:pt idx="5">
                  <c:v>5.6696964886868271</c:v>
                </c:pt>
                <c:pt idx="6">
                  <c:v>5.6668456986819358</c:v>
                </c:pt>
                <c:pt idx="7">
                  <c:v>5.6647544538058998</c:v>
                </c:pt>
                <c:pt idx="8">
                  <c:v>5.6626955639523988</c:v>
                </c:pt>
                <c:pt idx="9">
                  <c:v>5.6600567407667066</c:v>
                </c:pt>
                <c:pt idx="10">
                  <c:v>5.6572680067304395</c:v>
                </c:pt>
                <c:pt idx="11">
                  <c:v>5.6546425536120486</c:v>
                </c:pt>
                <c:pt idx="12">
                  <c:v>5.652100232136803</c:v>
                </c:pt>
                <c:pt idx="13">
                  <c:v>5.6497203775461378</c:v>
                </c:pt>
                <c:pt idx="14">
                  <c:v>5.64747751019575</c:v>
                </c:pt>
                <c:pt idx="15">
                  <c:v>5.6453990265014626</c:v>
                </c:pt>
                <c:pt idx="16">
                  <c:v>5.6435626564366306</c:v>
                </c:pt>
                <c:pt idx="17">
                  <c:v>5.6419152895774527</c:v>
                </c:pt>
                <c:pt idx="18">
                  <c:v>5.6403982681328682</c:v>
                </c:pt>
                <c:pt idx="19">
                  <c:v>5.6376420834913423</c:v>
                </c:pt>
                <c:pt idx="20">
                  <c:v>5.6344793346981943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8D3-473A-B4F1-996843E703FF}"/>
            </c:ext>
          </c:extLst>
        </c:ser>
        <c:ser>
          <c:idx val="8"/>
          <c:order val="8"/>
          <c:tx>
            <c:strRef>
              <c:f>'Octants_Jan06-17_fastest '!$N$146</c:f>
              <c:strCache>
                <c:ptCount val="1"/>
                <c:pt idx="0">
                  <c:v>#9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'!$N$147:$N$167</c:f>
              <c:numCache>
                <c:formatCode>0.00</c:formatCode>
                <c:ptCount val="21"/>
                <c:pt idx="0">
                  <c:v>5.6656323169161213</c:v>
                </c:pt>
                <c:pt idx="1">
                  <c:v>5.6910741799334312</c:v>
                </c:pt>
                <c:pt idx="2">
                  <c:v>5.7379515997051689</c:v>
                </c:pt>
                <c:pt idx="3">
                  <c:v>5.7677881878006607</c:v>
                </c:pt>
                <c:pt idx="4">
                  <c:v>5.7756600440125432</c:v>
                </c:pt>
                <c:pt idx="5">
                  <c:v>5.7643784166708478</c:v>
                </c:pt>
                <c:pt idx="6">
                  <c:v>5.7636268048980934</c:v>
                </c:pt>
                <c:pt idx="7">
                  <c:v>5.7621033381308351</c:v>
                </c:pt>
                <c:pt idx="8">
                  <c:v>5.760636590573224</c:v>
                </c:pt>
                <c:pt idx="9">
                  <c:v>5.7587263987309179</c:v>
                </c:pt>
                <c:pt idx="10">
                  <c:v>5.7566933571420718</c:v>
                </c:pt>
                <c:pt idx="11">
                  <c:v>5.7547880567932648</c:v>
                </c:pt>
                <c:pt idx="12">
                  <c:v>5.7529440350041074</c:v>
                </c:pt>
                <c:pt idx="13">
                  <c:v>5.751222946607407</c:v>
                </c:pt>
                <c:pt idx="14">
                  <c:v>5.7496040816795411</c:v>
                </c:pt>
                <c:pt idx="15">
                  <c:v>5.7481096183417071</c:v>
                </c:pt>
                <c:pt idx="16">
                  <c:v>5.7468041788913453</c:v>
                </c:pt>
                <c:pt idx="17">
                  <c:v>5.7456429113452385</c:v>
                </c:pt>
                <c:pt idx="18">
                  <c:v>5.744565703705133</c:v>
                </c:pt>
                <c:pt idx="19">
                  <c:v>5.7421483077822879</c:v>
                </c:pt>
                <c:pt idx="20">
                  <c:v>5.7392593226812281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8D3-473A-B4F1-996843E703FF}"/>
            </c:ext>
          </c:extLst>
        </c:ser>
        <c:ser>
          <c:idx val="9"/>
          <c:order val="9"/>
          <c:tx>
            <c:strRef>
              <c:f>'Octants_Jan06-17_fastest '!$O$146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'Octants_Jan06-17_fastest '!$E$147:$E$167</c:f>
              <c:numCache>
                <c:formatCode>General</c:formatCode>
                <c:ptCount val="21"/>
                <c:pt idx="0">
                  <c:v>3</c:v>
                </c:pt>
                <c:pt idx="1">
                  <c:v>3.25</c:v>
                </c:pt>
                <c:pt idx="2" formatCode="0.00">
                  <c:v>3.5</c:v>
                </c:pt>
                <c:pt idx="3" formatCode="0.00">
                  <c:v>3.75</c:v>
                </c:pt>
                <c:pt idx="4" formatCode="0.00">
                  <c:v>4</c:v>
                </c:pt>
                <c:pt idx="5" formatCode="0.00">
                  <c:v>4.25</c:v>
                </c:pt>
                <c:pt idx="6" formatCode="0.00">
                  <c:v>4.5</c:v>
                </c:pt>
                <c:pt idx="7" formatCode="0.00">
                  <c:v>4.75</c:v>
                </c:pt>
                <c:pt idx="8" formatCode="0.00">
                  <c:v>5</c:v>
                </c:pt>
                <c:pt idx="9" formatCode="0.00">
                  <c:v>5.25</c:v>
                </c:pt>
                <c:pt idx="10" formatCode="0.00">
                  <c:v>5.5</c:v>
                </c:pt>
                <c:pt idx="11" formatCode="0.00">
                  <c:v>5.75</c:v>
                </c:pt>
                <c:pt idx="12" formatCode="0.00">
                  <c:v>6</c:v>
                </c:pt>
                <c:pt idx="13" formatCode="0.00">
                  <c:v>6.25</c:v>
                </c:pt>
                <c:pt idx="14" formatCode="0.00">
                  <c:v>6.5</c:v>
                </c:pt>
                <c:pt idx="15" formatCode="0.00">
                  <c:v>6.75</c:v>
                </c:pt>
                <c:pt idx="16" formatCode="0.00">
                  <c:v>7</c:v>
                </c:pt>
                <c:pt idx="17" formatCode="0.00">
                  <c:v>7.25</c:v>
                </c:pt>
                <c:pt idx="18" formatCode="0.00">
                  <c:v>7.5</c:v>
                </c:pt>
                <c:pt idx="19" formatCode="0.00">
                  <c:v>7.75</c:v>
                </c:pt>
                <c:pt idx="20" formatCode="0.00">
                  <c:v>8</c:v>
                </c:pt>
              </c:numCache>
            </c:numRef>
          </c:xVal>
          <c:yVal>
            <c:numRef>
              <c:f>'Octants_Jan06-17_fastest '!$O$147:$O$167</c:f>
              <c:numCache>
                <c:formatCode>0.00</c:formatCode>
                <c:ptCount val="21"/>
                <c:pt idx="0">
                  <c:v>7.4323924255725684</c:v>
                </c:pt>
                <c:pt idx="1">
                  <c:v>7.4349758226528753</c:v>
                </c:pt>
                <c:pt idx="2">
                  <c:v>7.4666334328160247</c:v>
                </c:pt>
                <c:pt idx="3">
                  <c:v>7.4859498024270241</c:v>
                </c:pt>
                <c:pt idx="4">
                  <c:v>7.4893768781393488</c:v>
                </c:pt>
                <c:pt idx="5">
                  <c:v>7.4781288825000596</c:v>
                </c:pt>
                <c:pt idx="6">
                  <c:v>7.4818325651198423</c:v>
                </c:pt>
                <c:pt idx="7">
                  <c:v>7.4801296361949685</c:v>
                </c:pt>
                <c:pt idx="8">
                  <c:v>7.4793722000607792</c:v>
                </c:pt>
                <c:pt idx="9">
                  <c:v>7.4785180689820567</c:v>
                </c:pt>
                <c:pt idx="10">
                  <c:v>7.4776643375459653</c:v>
                </c:pt>
                <c:pt idx="11">
                  <c:v>7.4768242492662589</c:v>
                </c:pt>
                <c:pt idx="12">
                  <c:v>7.4760067277944984</c:v>
                </c:pt>
                <c:pt idx="13">
                  <c:v>7.4752270973450266</c:v>
                </c:pt>
                <c:pt idx="14">
                  <c:v>7.4744829355554518</c:v>
                </c:pt>
                <c:pt idx="15">
                  <c:v>7.4737991897046001</c:v>
                </c:pt>
                <c:pt idx="16">
                  <c:v>7.4732533486583614</c:v>
                </c:pt>
                <c:pt idx="17">
                  <c:v>7.4727918337584143</c:v>
                </c:pt>
                <c:pt idx="18">
                  <c:v>7.4723361521620442</c:v>
                </c:pt>
                <c:pt idx="19">
                  <c:v>7.469977623087888</c:v>
                </c:pt>
                <c:pt idx="20">
                  <c:v>7.4668861991437758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8D3-473A-B4F1-996843E70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96168"/>
        <c:axId val="473496560"/>
      </c:scatterChart>
      <c:valAx>
        <c:axId val="473496168"/>
        <c:scaling>
          <c:orientation val="minMax"/>
          <c:max val="8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6560"/>
        <c:crosses val="autoZero"/>
        <c:crossBetween val="midCat"/>
      </c:valAx>
      <c:valAx>
        <c:axId val="47349656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96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44444444444447"/>
          <c:y val="6.8031267333413387E-2"/>
          <c:w val="0.73611111111111116"/>
          <c:h val="0.1191303701416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Current!$E$100</c:f>
              <c:strCache>
                <c:ptCount val="1"/>
                <c:pt idx="0">
                  <c:v>I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Current!$F$99:$AA$99</c:f>
              <c:numCache>
                <c:formatCode>General</c:formatCod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</c:numCache>
            </c:numRef>
          </c:xVal>
          <c:yVal>
            <c:numRef>
              <c:f>Current!$F$100:$AA$100</c:f>
              <c:numCache>
                <c:formatCode>General</c:formatCode>
                <c:ptCount val="22"/>
                <c:pt idx="0">
                  <c:v>0</c:v>
                </c:pt>
                <c:pt idx="1">
                  <c:v>0.99999999999900524</c:v>
                </c:pt>
                <c:pt idx="2">
                  <c:v>2.9999999999990052</c:v>
                </c:pt>
                <c:pt idx="3">
                  <c:v>8</c:v>
                </c:pt>
                <c:pt idx="4">
                  <c:v>16.999999999999005</c:v>
                </c:pt>
                <c:pt idx="5">
                  <c:v>28.999999999999005</c:v>
                </c:pt>
                <c:pt idx="6">
                  <c:v>48.999999999999005</c:v>
                </c:pt>
                <c:pt idx="7">
                  <c:v>88.999999999999005</c:v>
                </c:pt>
                <c:pt idx="8">
                  <c:v>128.99999999999901</c:v>
                </c:pt>
                <c:pt idx="9">
                  <c:v>148.99999999999901</c:v>
                </c:pt>
                <c:pt idx="10">
                  <c:v>158.99999999999901</c:v>
                </c:pt>
                <c:pt idx="11">
                  <c:v>163.99999999999901</c:v>
                </c:pt>
                <c:pt idx="12">
                  <c:v>166.99999999999901</c:v>
                </c:pt>
                <c:pt idx="13">
                  <c:v>167.99999999999901</c:v>
                </c:pt>
                <c:pt idx="14">
                  <c:v>168.79999999999899</c:v>
                </c:pt>
                <c:pt idx="15">
                  <c:v>170.99999999999901</c:v>
                </c:pt>
                <c:pt idx="16">
                  <c:v>175.49999999999901</c:v>
                </c:pt>
                <c:pt idx="17">
                  <c:v>181.49999999999901</c:v>
                </c:pt>
                <c:pt idx="18">
                  <c:v>188.99999999999901</c:v>
                </c:pt>
                <c:pt idx="19">
                  <c:v>197.99999999999901</c:v>
                </c:pt>
                <c:pt idx="20">
                  <c:v>208.99999999999901</c:v>
                </c:pt>
                <c:pt idx="21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C36-4AAD-9198-0883AC70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4280"/>
        <c:axId val="278044672"/>
      </c:scatterChart>
      <c:valAx>
        <c:axId val="278044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4672"/>
        <c:crosses val="autoZero"/>
        <c:crossBetween val="midCat"/>
      </c:valAx>
      <c:valAx>
        <c:axId val="2780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4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change of the transfer function (%)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67847769028875E-2"/>
          <c:y val="0.11279338183992822"/>
          <c:w val="0.85958770778652671"/>
          <c:h val="0.781652812385793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'Transfer Function at Injection '!$E$26</c:f>
              <c:strCache>
                <c:ptCount val="1"/>
                <c:pt idx="0">
                  <c:v>#1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'!$E$27:$E$38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-20.103280985163043</c:v>
                </c:pt>
                <c:pt idx="2">
                  <c:v>1.3871251663744819</c:v>
                </c:pt>
                <c:pt idx="3">
                  <c:v>0.85389442959833917</c:v>
                </c:pt>
                <c:pt idx="4">
                  <c:v>0.25446706075776421</c:v>
                </c:pt>
                <c:pt idx="5">
                  <c:v>0.6434770066329446</c:v>
                </c:pt>
                <c:pt idx="6">
                  <c:v>0.16809310686615475</c:v>
                </c:pt>
                <c:pt idx="7">
                  <c:v>-9.1954299395272582E-2</c:v>
                </c:pt>
                <c:pt idx="8">
                  <c:v>-0.27498930283767331</c:v>
                </c:pt>
                <c:pt idx="9">
                  <c:v>0.19718767254365932</c:v>
                </c:pt>
                <c:pt idx="10">
                  <c:v>-0.11305862281593704</c:v>
                </c:pt>
                <c:pt idx="11">
                  <c:v>-2.2821659218923637E-2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FB-45D3-9E83-990FE5EA771E}"/>
            </c:ext>
          </c:extLst>
        </c:ser>
        <c:ser>
          <c:idx val="1"/>
          <c:order val="1"/>
          <c:tx>
            <c:strRef>
              <c:f>'Transfer Function at Injection '!$F$26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'!$F$27:$F$38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-7.7124401519484245</c:v>
                </c:pt>
                <c:pt idx="2">
                  <c:v>1.1247411928697013</c:v>
                </c:pt>
                <c:pt idx="3">
                  <c:v>0.5831934459027972</c:v>
                </c:pt>
                <c:pt idx="4">
                  <c:v>7.7946851279825938E-2</c:v>
                </c:pt>
                <c:pt idx="5">
                  <c:v>0.4355229285405342</c:v>
                </c:pt>
                <c:pt idx="6">
                  <c:v>-1.0936418503617491E-2</c:v>
                </c:pt>
                <c:pt idx="7">
                  <c:v>-0.2068728297561811</c:v>
                </c:pt>
                <c:pt idx="8">
                  <c:v>-0.37552997308836467</c:v>
                </c:pt>
                <c:pt idx="9">
                  <c:v>-1.3815444785641229E-2</c:v>
                </c:pt>
                <c:pt idx="10">
                  <c:v>-0.35344615670658425</c:v>
                </c:pt>
                <c:pt idx="11">
                  <c:v>-0.27762062191728853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FB-45D3-9E83-990FE5EA771E}"/>
            </c:ext>
          </c:extLst>
        </c:ser>
        <c:ser>
          <c:idx val="2"/>
          <c:order val="2"/>
          <c:tx>
            <c:strRef>
              <c:f>'Transfer Function at Injection '!$G$26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'!$G$27:$G$38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-11.564927950536763</c:v>
                </c:pt>
                <c:pt idx="2">
                  <c:v>-3.9944975214624709</c:v>
                </c:pt>
                <c:pt idx="3">
                  <c:v>-3.7632670839567095</c:v>
                </c:pt>
                <c:pt idx="4">
                  <c:v>-3.1818581430687387</c:v>
                </c:pt>
                <c:pt idx="5">
                  <c:v>-3.2293865800348405</c:v>
                </c:pt>
                <c:pt idx="6">
                  <c:v>-4.2525190579663166</c:v>
                </c:pt>
                <c:pt idx="7">
                  <c:v>-3.69982969101881</c:v>
                </c:pt>
                <c:pt idx="8">
                  <c:v>-3.3131770784976977</c:v>
                </c:pt>
                <c:pt idx="9">
                  <c:v>-3.4975134574417233</c:v>
                </c:pt>
                <c:pt idx="10">
                  <c:v>-3.3524561494129537</c:v>
                </c:pt>
                <c:pt idx="11">
                  <c:v>-3.0547363510001744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FB-45D3-9E83-990FE5EA771E}"/>
            </c:ext>
          </c:extLst>
        </c:ser>
        <c:ser>
          <c:idx val="3"/>
          <c:order val="3"/>
          <c:tx>
            <c:strRef>
              <c:f>'Transfer Function at Injection '!$H$26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'!$H$27:$H$38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-9.7948800579373074</c:v>
                </c:pt>
                <c:pt idx="2">
                  <c:v>-6.0832044082727759</c:v>
                </c:pt>
                <c:pt idx="3">
                  <c:v>-5.9952582580116971</c:v>
                </c:pt>
                <c:pt idx="4">
                  <c:v>-5.6234568745455453</c:v>
                </c:pt>
                <c:pt idx="5">
                  <c:v>-5.5940321802447839</c:v>
                </c:pt>
                <c:pt idx="6">
                  <c:v>-6.2816430644757393</c:v>
                </c:pt>
                <c:pt idx="7">
                  <c:v>-5.9087166660659047</c:v>
                </c:pt>
                <c:pt idx="8">
                  <c:v>-5.676624370381246</c:v>
                </c:pt>
                <c:pt idx="9">
                  <c:v>-5.8896450018588755</c:v>
                </c:pt>
                <c:pt idx="10">
                  <c:v>-5.8394900350614494</c:v>
                </c:pt>
                <c:pt idx="11">
                  <c:v>-5.5927187906004194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AFB-45D3-9E83-990FE5EA771E}"/>
            </c:ext>
          </c:extLst>
        </c:ser>
        <c:ser>
          <c:idx val="4"/>
          <c:order val="4"/>
          <c:tx>
            <c:strRef>
              <c:f>'Transfer Function at Injection '!$I$26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'!$I$27:$I$38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-20.103280985163021</c:v>
                </c:pt>
                <c:pt idx="2">
                  <c:v>-2.5919689203898764</c:v>
                </c:pt>
                <c:pt idx="3">
                  <c:v>-2.5578299049064483</c:v>
                </c:pt>
                <c:pt idx="4">
                  <c:v>-0.70107760019867638</c:v>
                </c:pt>
                <c:pt idx="5">
                  <c:v>-1.1853822497796023</c:v>
                </c:pt>
                <c:pt idx="6">
                  <c:v>-4.3149339700045326</c:v>
                </c:pt>
                <c:pt idx="7">
                  <c:v>-1.4340665106226029</c:v>
                </c:pt>
                <c:pt idx="8">
                  <c:v>-5.5307802017236653E-2</c:v>
                </c:pt>
                <c:pt idx="9">
                  <c:v>0.81407731849828902</c:v>
                </c:pt>
                <c:pt idx="10">
                  <c:v>0.52653100022228583</c:v>
                </c:pt>
                <c:pt idx="11">
                  <c:v>0.62881654080430194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AFB-45D3-9E83-990FE5EA771E}"/>
            </c:ext>
          </c:extLst>
        </c:ser>
        <c:ser>
          <c:idx val="5"/>
          <c:order val="5"/>
          <c:tx>
            <c:strRef>
              <c:f>'Transfer Function at Injection '!$J$26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'!$J$27:$J$38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-7.7124401519484245</c:v>
                </c:pt>
                <c:pt idx="2">
                  <c:v>-2.3979505439612718</c:v>
                </c:pt>
                <c:pt idx="3">
                  <c:v>-9.1626790135199094</c:v>
                </c:pt>
                <c:pt idx="4">
                  <c:v>-7.2684785347746086</c:v>
                </c:pt>
                <c:pt idx="5">
                  <c:v>-7.7773643831611299</c:v>
                </c:pt>
                <c:pt idx="6">
                  <c:v>-3.9357848298942137</c:v>
                </c:pt>
                <c:pt idx="7">
                  <c:v>-1.3595451072781188</c:v>
                </c:pt>
                <c:pt idx="8">
                  <c:v>-8.5903612027145596E-2</c:v>
                </c:pt>
                <c:pt idx="9">
                  <c:v>0.9538971084756046</c:v>
                </c:pt>
                <c:pt idx="10">
                  <c:v>0.62997659783640392</c:v>
                </c:pt>
                <c:pt idx="11">
                  <c:v>0.71540814537163677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AFB-45D3-9E83-990FE5EA771E}"/>
            </c:ext>
          </c:extLst>
        </c:ser>
        <c:ser>
          <c:idx val="6"/>
          <c:order val="6"/>
          <c:tx>
            <c:strRef>
              <c:f>'Transfer Function at Injection '!$K$26</c:f>
              <c:strCache>
                <c:ptCount val="1"/>
                <c:pt idx="0">
                  <c:v>#8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'!$K$27:$K$38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-11.564927950536763</c:v>
                </c:pt>
                <c:pt idx="2">
                  <c:v>-2.011139428508339</c:v>
                </c:pt>
                <c:pt idx="3">
                  <c:v>-1.3664874806550049</c:v>
                </c:pt>
                <c:pt idx="4">
                  <c:v>-0.78522492851618741</c:v>
                </c:pt>
                <c:pt idx="5">
                  <c:v>-0.82778926457897506</c:v>
                </c:pt>
                <c:pt idx="6">
                  <c:v>-2.0709860852547766</c:v>
                </c:pt>
                <c:pt idx="7">
                  <c:v>-1.6050171504068313</c:v>
                </c:pt>
                <c:pt idx="8">
                  <c:v>-1.2823881041754299</c:v>
                </c:pt>
                <c:pt idx="9">
                  <c:v>-2.0665243602442596</c:v>
                </c:pt>
                <c:pt idx="10">
                  <c:v>-1.9241275667878504</c:v>
                </c:pt>
                <c:pt idx="11">
                  <c:v>-1.6242116596394689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AFB-45D3-9E83-990FE5EA771E}"/>
            </c:ext>
          </c:extLst>
        </c:ser>
        <c:ser>
          <c:idx val="7"/>
          <c:order val="7"/>
          <c:tx>
            <c:strRef>
              <c:f>'Transfer Function at Injection '!$L$26</c:f>
              <c:strCache>
                <c:ptCount val="1"/>
                <c:pt idx="0">
                  <c:v>#10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'Transfer Function at Injection '!$A$27:$A$38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'Transfer Function at Injection '!$L$27:$L$38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-9.7948800579373074</c:v>
                </c:pt>
                <c:pt idx="2">
                  <c:v>-0.68697246758925767</c:v>
                </c:pt>
                <c:pt idx="3">
                  <c:v>-5.1659792895666001</c:v>
                </c:pt>
                <c:pt idx="4">
                  <c:v>-4.6655179370546929</c:v>
                </c:pt>
                <c:pt idx="5">
                  <c:v>-4.6817662895938899</c:v>
                </c:pt>
                <c:pt idx="6">
                  <c:v>-5.825905652183339</c:v>
                </c:pt>
                <c:pt idx="7">
                  <c:v>-4.9937985461392813</c:v>
                </c:pt>
                <c:pt idx="8">
                  <c:v>-4.4817525131713456</c:v>
                </c:pt>
                <c:pt idx="9">
                  <c:v>-2.0724293511863263</c:v>
                </c:pt>
                <c:pt idx="10">
                  <c:v>-2.0306624586747914</c:v>
                </c:pt>
                <c:pt idx="11">
                  <c:v>-1.7787604240183423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AFB-45D3-9E83-990FE5EA7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704192"/>
        <c:axId val="474704584"/>
      </c:scatterChart>
      <c:valAx>
        <c:axId val="474704192"/>
        <c:scaling>
          <c:orientation val="minMax"/>
          <c:max val="11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704584"/>
        <c:crossesAt val="-10"/>
        <c:crossBetween val="midCat"/>
        <c:minorUnit val="1"/>
      </c:valAx>
      <c:valAx>
        <c:axId val="474704584"/>
        <c:scaling>
          <c:orientation val="minMax"/>
          <c:max val="2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704192"/>
        <c:crosses val="autoZero"/>
        <c:crossBetween val="midCat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502814125636229"/>
          <c:y val="0.68386774488976509"/>
          <c:w val="0.39177831190666002"/>
          <c:h val="0.17420803247350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 (A)</a:t>
            </a:r>
          </a:p>
        </c:rich>
      </c:tx>
      <c:layout>
        <c:manualLayout>
          <c:xMode val="edge"/>
          <c:yMode val="edge"/>
          <c:x val="0.10541666666666667"/>
          <c:y val="3.20128010873261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482939632546E-2"/>
          <c:y val="6.8555539563158865E-2"/>
          <c:w val="0.84025459317585305"/>
          <c:h val="0.83935396654989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'Current Fastest'!$B$9</c:f>
              <c:strCache>
                <c:ptCount val="1"/>
                <c:pt idx="0">
                  <c:v>Current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Fastest'!$A$10:$A$30</c:f>
              <c:numCache>
                <c:formatCode>0.00E+00</c:formatCode>
                <c:ptCount val="21"/>
                <c:pt idx="0" formatCode="General">
                  <c:v>0</c:v>
                </c:pt>
                <c:pt idx="1">
                  <c:v>5.0000000000000001E-4</c:v>
                </c:pt>
                <c:pt idx="2" formatCode="General">
                  <c:v>1E-3</c:v>
                </c:pt>
                <c:pt idx="3" formatCode="General">
                  <c:v>1.5E-3</c:v>
                </c:pt>
                <c:pt idx="4" formatCode="General">
                  <c:v>2E-3</c:v>
                </c:pt>
                <c:pt idx="5" formatCode="General">
                  <c:v>2.5000000000000001E-3</c:v>
                </c:pt>
                <c:pt idx="6" formatCode="General">
                  <c:v>3.0000000000000001E-3</c:v>
                </c:pt>
                <c:pt idx="7" formatCode="General">
                  <c:v>3.5000000000000001E-3</c:v>
                </c:pt>
                <c:pt idx="8" formatCode="General">
                  <c:v>4.0000000000000001E-3</c:v>
                </c:pt>
                <c:pt idx="9" formatCode="General">
                  <c:v>4.4999999999999997E-3</c:v>
                </c:pt>
                <c:pt idx="10" formatCode="General">
                  <c:v>5.0000000000000001E-3</c:v>
                </c:pt>
                <c:pt idx="11" formatCode="General">
                  <c:v>5.4999999999999997E-3</c:v>
                </c:pt>
                <c:pt idx="12" formatCode="General">
                  <c:v>6.0000000000000001E-3</c:v>
                </c:pt>
                <c:pt idx="13" formatCode="General">
                  <c:v>6.4999999999999997E-3</c:v>
                </c:pt>
                <c:pt idx="14" formatCode="General">
                  <c:v>7.0000000000000001E-3</c:v>
                </c:pt>
                <c:pt idx="15" formatCode="General">
                  <c:v>7.4999999999999997E-3</c:v>
                </c:pt>
                <c:pt idx="16" formatCode="General">
                  <c:v>8.0000000000000002E-3</c:v>
                </c:pt>
                <c:pt idx="17" formatCode="General">
                  <c:v>8.5000000000000006E-3</c:v>
                </c:pt>
                <c:pt idx="18" formatCode="General">
                  <c:v>8.9999999999999993E-3</c:v>
                </c:pt>
                <c:pt idx="19" formatCode="General">
                  <c:v>9.4999999999999998E-3</c:v>
                </c:pt>
                <c:pt idx="20" formatCode="General">
                  <c:v>0.01</c:v>
                </c:pt>
              </c:numCache>
            </c:numRef>
          </c:xVal>
          <c:yVal>
            <c:numRef>
              <c:f>'Current Fastest'!$B$10:$B$30</c:f>
              <c:numCache>
                <c:formatCode>General</c:formatCode>
                <c:ptCount val="21"/>
                <c:pt idx="0">
                  <c:v>0</c:v>
                </c:pt>
                <c:pt idx="1">
                  <c:v>2.9999999999999898</c:v>
                </c:pt>
                <c:pt idx="2">
                  <c:v>11.999999999999901</c:v>
                </c:pt>
                <c:pt idx="3">
                  <c:v>24.999999999999901</c:v>
                </c:pt>
                <c:pt idx="4">
                  <c:v>39.999999999999901</c:v>
                </c:pt>
                <c:pt idx="5">
                  <c:v>59.999999999999901</c:v>
                </c:pt>
                <c:pt idx="6">
                  <c:v>79.999999999999901</c:v>
                </c:pt>
                <c:pt idx="7">
                  <c:v>99.999999999999702</c:v>
                </c:pt>
                <c:pt idx="8">
                  <c:v>119.99999999999901</c:v>
                </c:pt>
                <c:pt idx="9">
                  <c:v>139.99999999999901</c:v>
                </c:pt>
                <c:pt idx="10">
                  <c:v>155</c:v>
                </c:pt>
                <c:pt idx="11">
                  <c:v>164.99999999999901</c:v>
                </c:pt>
                <c:pt idx="12">
                  <c:v>167.99999999999901</c:v>
                </c:pt>
                <c:pt idx="13">
                  <c:v>168.79999999999899</c:v>
                </c:pt>
                <c:pt idx="14">
                  <c:v>170.99999999999901</c:v>
                </c:pt>
                <c:pt idx="15">
                  <c:v>175.49999999999901</c:v>
                </c:pt>
                <c:pt idx="16">
                  <c:v>181.49999999999901</c:v>
                </c:pt>
                <c:pt idx="17">
                  <c:v>188.99999999999901</c:v>
                </c:pt>
                <c:pt idx="18">
                  <c:v>197.99999999999901</c:v>
                </c:pt>
                <c:pt idx="19">
                  <c:v>208.99999999999901</c:v>
                </c:pt>
                <c:pt idx="20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92-4461-A98C-84A92690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7808"/>
        <c:axId val="280159800"/>
      </c:scatterChart>
      <c:valAx>
        <c:axId val="278047808"/>
        <c:scaling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59800"/>
        <c:crosses val="autoZero"/>
        <c:crossBetween val="midCat"/>
        <c:minorUnit val="5.0000000000000012E-4"/>
      </c:valAx>
      <c:valAx>
        <c:axId val="28015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 (A)</a:t>
            </a:r>
          </a:p>
        </c:rich>
      </c:tx>
      <c:layout>
        <c:manualLayout>
          <c:xMode val="edge"/>
          <c:yMode val="edge"/>
          <c:x val="7.1644777986241401E-2"/>
          <c:y val="5.29100529100529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39551786795879E-2"/>
          <c:y val="6.4590051243594543E-2"/>
          <c:w val="0.86753374402308525"/>
          <c:h val="0.8593073782443859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Fastest'!$A$37:$A$59</c:f>
              <c:numCache>
                <c:formatCode>General</c:formatCode>
                <c:ptCount val="23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</c:numCache>
            </c:numRef>
          </c:xVal>
          <c:yVal>
            <c:numRef>
              <c:f>'Current Fastest'!$B$37:$B$59</c:f>
              <c:numCache>
                <c:formatCode>0</c:formatCode>
                <c:ptCount val="23"/>
                <c:pt idx="0">
                  <c:v>-9.9475983006414026E-13</c:v>
                </c:pt>
                <c:pt idx="1">
                  <c:v>-9.9475983006414026E-13</c:v>
                </c:pt>
                <c:pt idx="2" formatCode="General">
                  <c:v>0.99999999999900524</c:v>
                </c:pt>
                <c:pt idx="3" formatCode="General">
                  <c:v>2.9999999999990052</c:v>
                </c:pt>
                <c:pt idx="4" formatCode="General">
                  <c:v>8.9999999999990052</c:v>
                </c:pt>
                <c:pt idx="5" formatCode="General">
                  <c:v>16.999999999999005</c:v>
                </c:pt>
                <c:pt idx="6" formatCode="General">
                  <c:v>28.999999999999005</c:v>
                </c:pt>
                <c:pt idx="7" formatCode="General">
                  <c:v>48.999999999999005</c:v>
                </c:pt>
                <c:pt idx="8" formatCode="General">
                  <c:v>88.999999999999005</c:v>
                </c:pt>
                <c:pt idx="9" formatCode="General">
                  <c:v>128.99999999999901</c:v>
                </c:pt>
                <c:pt idx="10" formatCode="General">
                  <c:v>148.99999999999901</c:v>
                </c:pt>
                <c:pt idx="11" formatCode="General">
                  <c:v>158.99999999999901</c:v>
                </c:pt>
                <c:pt idx="12" formatCode="General">
                  <c:v>163.99999999999901</c:v>
                </c:pt>
                <c:pt idx="13" formatCode="General">
                  <c:v>166.99999999999901</c:v>
                </c:pt>
                <c:pt idx="14" formatCode="General">
                  <c:v>167.99999999999901</c:v>
                </c:pt>
                <c:pt idx="15" formatCode="General">
                  <c:v>168.79999999999899</c:v>
                </c:pt>
                <c:pt idx="16" formatCode="General">
                  <c:v>170.99999999999901</c:v>
                </c:pt>
                <c:pt idx="17" formatCode="General">
                  <c:v>175.49999999999901</c:v>
                </c:pt>
                <c:pt idx="18" formatCode="General">
                  <c:v>181.49999999999901</c:v>
                </c:pt>
                <c:pt idx="19" formatCode="General">
                  <c:v>188.99999999999901</c:v>
                </c:pt>
                <c:pt idx="20" formatCode="General">
                  <c:v>197.99999999999901</c:v>
                </c:pt>
                <c:pt idx="21" formatCode="General">
                  <c:v>208.99999999999901</c:v>
                </c:pt>
                <c:pt idx="22" formatCode="General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A3B-496E-AA81-6FF03C545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60584"/>
        <c:axId val="280160976"/>
      </c:scatterChart>
      <c:valAx>
        <c:axId val="280160584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0976"/>
        <c:crosses val="autoZero"/>
        <c:crossBetween val="midCat"/>
        <c:minorUnit val="0.5"/>
      </c:valAx>
      <c:valAx>
        <c:axId val="280160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0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'Current Fastest'!$E$64</c:f>
              <c:strCache>
                <c:ptCount val="1"/>
                <c:pt idx="0">
                  <c:v>I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Fastest'!$F$63:$AA$63</c:f>
              <c:numCache>
                <c:formatCode>General</c:formatCod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</c:numCache>
            </c:numRef>
          </c:xVal>
          <c:yVal>
            <c:numRef>
              <c:f>'Current Fastest'!$F$64:$AA$64</c:f>
              <c:numCache>
                <c:formatCode>General</c:formatCode>
                <c:ptCount val="22"/>
                <c:pt idx="0">
                  <c:v>0</c:v>
                </c:pt>
                <c:pt idx="1">
                  <c:v>0.99999999999900524</c:v>
                </c:pt>
                <c:pt idx="2">
                  <c:v>2.9999999999990052</c:v>
                </c:pt>
                <c:pt idx="3">
                  <c:v>8</c:v>
                </c:pt>
                <c:pt idx="4">
                  <c:v>16.999999999999005</c:v>
                </c:pt>
                <c:pt idx="5">
                  <c:v>28.999999999999005</c:v>
                </c:pt>
                <c:pt idx="6">
                  <c:v>48.999999999999005</c:v>
                </c:pt>
                <c:pt idx="7">
                  <c:v>88.999999999999005</c:v>
                </c:pt>
                <c:pt idx="8">
                  <c:v>128.99999999999901</c:v>
                </c:pt>
                <c:pt idx="9">
                  <c:v>148.99999999999901</c:v>
                </c:pt>
                <c:pt idx="10">
                  <c:v>158.99999999999901</c:v>
                </c:pt>
                <c:pt idx="11">
                  <c:v>163.99999999999901</c:v>
                </c:pt>
                <c:pt idx="12">
                  <c:v>166.99999999999901</c:v>
                </c:pt>
                <c:pt idx="13">
                  <c:v>167.99999999999901</c:v>
                </c:pt>
                <c:pt idx="14">
                  <c:v>168.79999999999899</c:v>
                </c:pt>
                <c:pt idx="15">
                  <c:v>170.99999999999901</c:v>
                </c:pt>
                <c:pt idx="16">
                  <c:v>175.49999999999901</c:v>
                </c:pt>
                <c:pt idx="17">
                  <c:v>181.49999999999901</c:v>
                </c:pt>
                <c:pt idx="18">
                  <c:v>188.99999999999901</c:v>
                </c:pt>
                <c:pt idx="19">
                  <c:v>197.99999999999901</c:v>
                </c:pt>
                <c:pt idx="20">
                  <c:v>208.99999999999901</c:v>
                </c:pt>
                <c:pt idx="21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04-45E8-A03E-4B5D355A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7024"/>
        <c:axId val="278046632"/>
      </c:scatterChart>
      <c:valAx>
        <c:axId val="27804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6632"/>
        <c:crosses val="autoZero"/>
        <c:crossBetween val="midCat"/>
      </c:valAx>
      <c:valAx>
        <c:axId val="27804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3498454945315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Fastest'!$N$2:$N$42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xVal>
          <c:yVal>
            <c:numRef>
              <c:f>'Current Fastest'!$O$2:$O$42</c:f>
              <c:numCache>
                <c:formatCode>0.00</c:formatCode>
                <c:ptCount val="41"/>
                <c:pt idx="1">
                  <c:v>-1.1379786002407855E-14</c:v>
                </c:pt>
                <c:pt idx="2">
                  <c:v>0.19999999999998863</c:v>
                </c:pt>
                <c:pt idx="3">
                  <c:v>0.69999999999998863</c:v>
                </c:pt>
                <c:pt idx="4">
                  <c:v>3.1999999999999886</c:v>
                </c:pt>
                <c:pt idx="5">
                  <c:v>8.1999999999999886</c:v>
                </c:pt>
                <c:pt idx="6">
                  <c:v>18.199999999999989</c:v>
                </c:pt>
                <c:pt idx="7">
                  <c:v>33.199999999999989</c:v>
                </c:pt>
                <c:pt idx="8">
                  <c:v>53.199999999999989</c:v>
                </c:pt>
                <c:pt idx="9">
                  <c:v>73.199999999999989</c:v>
                </c:pt>
                <c:pt idx="10">
                  <c:v>93.199999999999989</c:v>
                </c:pt>
                <c:pt idx="11">
                  <c:v>113.19999999999999</c:v>
                </c:pt>
                <c:pt idx="12">
                  <c:v>131.19999999999999</c:v>
                </c:pt>
                <c:pt idx="13">
                  <c:v>144.19999999999999</c:v>
                </c:pt>
                <c:pt idx="14">
                  <c:v>153.19999999999999</c:v>
                </c:pt>
                <c:pt idx="15">
                  <c:v>159.19999999999999</c:v>
                </c:pt>
                <c:pt idx="16">
                  <c:v>163.19999999999999</c:v>
                </c:pt>
                <c:pt idx="17">
                  <c:v>165.7</c:v>
                </c:pt>
                <c:pt idx="18">
                  <c:v>167.2</c:v>
                </c:pt>
                <c:pt idx="19">
                  <c:v>167.8</c:v>
                </c:pt>
                <c:pt idx="20">
                  <c:v>168</c:v>
                </c:pt>
                <c:pt idx="21">
                  <c:v>168.21</c:v>
                </c:pt>
                <c:pt idx="22">
                  <c:v>168.84</c:v>
                </c:pt>
                <c:pt idx="23">
                  <c:v>169.89</c:v>
                </c:pt>
                <c:pt idx="24">
                  <c:v>171.36</c:v>
                </c:pt>
                <c:pt idx="25">
                  <c:v>173.25</c:v>
                </c:pt>
                <c:pt idx="26">
                  <c:v>175.56</c:v>
                </c:pt>
                <c:pt idx="27">
                  <c:v>178.29</c:v>
                </c:pt>
                <c:pt idx="28">
                  <c:v>181.44</c:v>
                </c:pt>
                <c:pt idx="29">
                  <c:v>185.01</c:v>
                </c:pt>
                <c:pt idx="30">
                  <c:v>189</c:v>
                </c:pt>
                <c:pt idx="31">
                  <c:v>193.41</c:v>
                </c:pt>
                <c:pt idx="32">
                  <c:v>198.24</c:v>
                </c:pt>
                <c:pt idx="33">
                  <c:v>203.49</c:v>
                </c:pt>
                <c:pt idx="34">
                  <c:v>209.16</c:v>
                </c:pt>
                <c:pt idx="35">
                  <c:v>215.25</c:v>
                </c:pt>
                <c:pt idx="36">
                  <c:v>221.76</c:v>
                </c:pt>
                <c:pt idx="37">
                  <c:v>228.69</c:v>
                </c:pt>
                <c:pt idx="38">
                  <c:v>236.04</c:v>
                </c:pt>
                <c:pt idx="39">
                  <c:v>243.81</c:v>
                </c:pt>
                <c:pt idx="40">
                  <c:v>252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CB3-4F16-AFE8-35DCF7B0D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45848"/>
        <c:axId val="278045456"/>
      </c:scatterChart>
      <c:valAx>
        <c:axId val="27804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5456"/>
        <c:crosses val="autoZero"/>
        <c:crossBetween val="midCat"/>
      </c:valAx>
      <c:valAx>
        <c:axId val="27804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4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 (A)</a:t>
            </a:r>
          </a:p>
        </c:rich>
      </c:tx>
      <c:layout>
        <c:manualLayout>
          <c:xMode val="edge"/>
          <c:yMode val="edge"/>
          <c:x val="8.5972222222222228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482939632546E-2"/>
          <c:y val="6.7026710774287887E-2"/>
          <c:w val="0.85290726159230101"/>
          <c:h val="0.8429364674290618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chemeClr val="lt1">
                    <a:shade val="50000"/>
                  </a:schemeClr>
                </a:solidFill>
              </a:ln>
              <a:effectLst/>
            </c:spPr>
          </c:marker>
          <c:xVal>
            <c:numRef>
              <c:f>'Current Fastest'!$W$5:$W$42</c:f>
              <c:numCache>
                <c:formatCode>General</c:formatCode>
                <c:ptCount val="3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</c:numCache>
            </c:numRef>
          </c:xVal>
          <c:yVal>
            <c:numRef>
              <c:f>'Current Fastest'!$Y$5:$Y$42</c:f>
              <c:numCache>
                <c:formatCode>General</c:formatCode>
                <c:ptCount val="38"/>
                <c:pt idx="0">
                  <c:v>0</c:v>
                </c:pt>
                <c:pt idx="1">
                  <c:v>0.19999999999998863</c:v>
                </c:pt>
                <c:pt idx="2">
                  <c:v>0.69999999999998863</c:v>
                </c:pt>
                <c:pt idx="3">
                  <c:v>3.1999999999999886</c:v>
                </c:pt>
                <c:pt idx="4">
                  <c:v>8.1999999999999886</c:v>
                </c:pt>
                <c:pt idx="5">
                  <c:v>18.199999999999989</c:v>
                </c:pt>
                <c:pt idx="6">
                  <c:v>33.199999999999989</c:v>
                </c:pt>
                <c:pt idx="7">
                  <c:v>53.199999999999989</c:v>
                </c:pt>
                <c:pt idx="8">
                  <c:v>73.199999999999989</c:v>
                </c:pt>
                <c:pt idx="9">
                  <c:v>93.199999999999989</c:v>
                </c:pt>
                <c:pt idx="10">
                  <c:v>113.19999999999999</c:v>
                </c:pt>
                <c:pt idx="11">
                  <c:v>131.19999999999999</c:v>
                </c:pt>
                <c:pt idx="12">
                  <c:v>144.19999999999999</c:v>
                </c:pt>
                <c:pt idx="13">
                  <c:v>153.19999999999999</c:v>
                </c:pt>
                <c:pt idx="14">
                  <c:v>159.19999999999999</c:v>
                </c:pt>
                <c:pt idx="15">
                  <c:v>164</c:v>
                </c:pt>
                <c:pt idx="16">
                  <c:v>166.5</c:v>
                </c:pt>
                <c:pt idx="17">
                  <c:v>168</c:v>
                </c:pt>
                <c:pt idx="18">
                  <c:v>168.21</c:v>
                </c:pt>
                <c:pt idx="19">
                  <c:v>168.84</c:v>
                </c:pt>
                <c:pt idx="20">
                  <c:v>169.89</c:v>
                </c:pt>
                <c:pt idx="21">
                  <c:v>171.36</c:v>
                </c:pt>
                <c:pt idx="22">
                  <c:v>173.25</c:v>
                </c:pt>
                <c:pt idx="23">
                  <c:v>175.56</c:v>
                </c:pt>
                <c:pt idx="24">
                  <c:v>178.29</c:v>
                </c:pt>
                <c:pt idx="25">
                  <c:v>181.44</c:v>
                </c:pt>
                <c:pt idx="26">
                  <c:v>185.01</c:v>
                </c:pt>
                <c:pt idx="27">
                  <c:v>189</c:v>
                </c:pt>
                <c:pt idx="28">
                  <c:v>193.41</c:v>
                </c:pt>
                <c:pt idx="29">
                  <c:v>198.24</c:v>
                </c:pt>
                <c:pt idx="30">
                  <c:v>203.49</c:v>
                </c:pt>
                <c:pt idx="31">
                  <c:v>209.16</c:v>
                </c:pt>
                <c:pt idx="32">
                  <c:v>215.25</c:v>
                </c:pt>
                <c:pt idx="33">
                  <c:v>221.76</c:v>
                </c:pt>
                <c:pt idx="34">
                  <c:v>228.69</c:v>
                </c:pt>
                <c:pt idx="35">
                  <c:v>236.04</c:v>
                </c:pt>
                <c:pt idx="36">
                  <c:v>243.81</c:v>
                </c:pt>
                <c:pt idx="37">
                  <c:v>252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B08-4CA8-9DF8-02EB2BDB996D}"/>
            </c:ext>
          </c:extLst>
        </c:ser>
        <c:ser>
          <c:idx val="1"/>
          <c:order val="1"/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'Current Fastest'!$W$5:$W$42</c:f>
              <c:numCache>
                <c:formatCode>General</c:formatCode>
                <c:ptCount val="3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</c:numCache>
            </c:numRef>
          </c:xVal>
          <c:yVal>
            <c:numRef>
              <c:f>'Current Fastest'!$Z$5:$Z$42</c:f>
              <c:numCache>
                <c:formatCode>General</c:formatCode>
                <c:ptCount val="38"/>
                <c:pt idx="0">
                  <c:v>0</c:v>
                </c:pt>
                <c:pt idx="2">
                  <c:v>0</c:v>
                </c:pt>
                <c:pt idx="3">
                  <c:v>0.19999999999998863</c:v>
                </c:pt>
                <c:pt idx="4">
                  <c:v>0.69999999999998863</c:v>
                </c:pt>
                <c:pt idx="5">
                  <c:v>3.1999999999999886</c:v>
                </c:pt>
                <c:pt idx="6">
                  <c:v>8.1999999999999886</c:v>
                </c:pt>
                <c:pt idx="7">
                  <c:v>18.199999999999989</c:v>
                </c:pt>
                <c:pt idx="8">
                  <c:v>33.199999999999989</c:v>
                </c:pt>
                <c:pt idx="9">
                  <c:v>53.199999999999989</c:v>
                </c:pt>
                <c:pt idx="10">
                  <c:v>73.199999999999989</c:v>
                </c:pt>
                <c:pt idx="11">
                  <c:v>93.199999999999989</c:v>
                </c:pt>
                <c:pt idx="12">
                  <c:v>113.19999999999999</c:v>
                </c:pt>
                <c:pt idx="13">
                  <c:v>132</c:v>
                </c:pt>
                <c:pt idx="14">
                  <c:v>148</c:v>
                </c:pt>
                <c:pt idx="15">
                  <c:v>160</c:v>
                </c:pt>
                <c:pt idx="16">
                  <c:v>166</c:v>
                </c:pt>
                <c:pt idx="17">
                  <c:v>168</c:v>
                </c:pt>
                <c:pt idx="18">
                  <c:v>168.21</c:v>
                </c:pt>
                <c:pt idx="19">
                  <c:v>168.84</c:v>
                </c:pt>
                <c:pt idx="20">
                  <c:v>169.89</c:v>
                </c:pt>
                <c:pt idx="21">
                  <c:v>171.36</c:v>
                </c:pt>
                <c:pt idx="22">
                  <c:v>173.25</c:v>
                </c:pt>
                <c:pt idx="23">
                  <c:v>175.56</c:v>
                </c:pt>
                <c:pt idx="24">
                  <c:v>178.29</c:v>
                </c:pt>
                <c:pt idx="25">
                  <c:v>181.44</c:v>
                </c:pt>
                <c:pt idx="26">
                  <c:v>185.01</c:v>
                </c:pt>
                <c:pt idx="27">
                  <c:v>189</c:v>
                </c:pt>
                <c:pt idx="28">
                  <c:v>193.41</c:v>
                </c:pt>
                <c:pt idx="29">
                  <c:v>198.24</c:v>
                </c:pt>
                <c:pt idx="30">
                  <c:v>203.49</c:v>
                </c:pt>
                <c:pt idx="31">
                  <c:v>209.16</c:v>
                </c:pt>
                <c:pt idx="32">
                  <c:v>215.25</c:v>
                </c:pt>
                <c:pt idx="33">
                  <c:v>221.76</c:v>
                </c:pt>
                <c:pt idx="34">
                  <c:v>228.69</c:v>
                </c:pt>
                <c:pt idx="35">
                  <c:v>236.04</c:v>
                </c:pt>
                <c:pt idx="36">
                  <c:v>243.81</c:v>
                </c:pt>
                <c:pt idx="37">
                  <c:v>252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B08-4CA8-9DF8-02EB2BDB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62152"/>
        <c:axId val="280162544"/>
      </c:scatterChart>
      <c:valAx>
        <c:axId val="280162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2544"/>
        <c:crosses val="autoZero"/>
        <c:crossBetween val="midCat"/>
      </c:valAx>
      <c:valAx>
        <c:axId val="2801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62152"/>
        <c:crosses val="autoZero"/>
        <c:crossBetween val="midCat"/>
      </c:valAx>
      <c:spPr>
        <a:noFill/>
        <a:ln>
          <a:solidFill>
            <a:srgbClr val="0070C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image" Target="../media/image1.jpeg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119061</xdr:rowOff>
    </xdr:from>
    <xdr:to>
      <xdr:col>10</xdr:col>
      <xdr:colOff>276225</xdr:colOff>
      <xdr:row>25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0</xdr:row>
      <xdr:rowOff>38100</xdr:rowOff>
    </xdr:from>
    <xdr:to>
      <xdr:col>6</xdr:col>
      <xdr:colOff>314325</xdr:colOff>
      <xdr:row>2</xdr:row>
      <xdr:rowOff>66675</xdr:rowOff>
    </xdr:to>
    <xdr:sp macro="" textlink="">
      <xdr:nvSpPr>
        <xdr:cNvPr id="3" name="TextBox 2"/>
        <xdr:cNvSpPr txBox="1"/>
      </xdr:nvSpPr>
      <xdr:spPr>
        <a:xfrm>
          <a:off x="609600" y="38100"/>
          <a:ext cx="41529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Shape of</a:t>
          </a:r>
          <a:r>
            <a:rPr lang="en-US" sz="1400" b="1" baseline="0"/>
            <a:t> the current rize accepted for the modeling.</a:t>
          </a:r>
          <a:endParaRPr lang="en-US" sz="1400" b="1"/>
        </a:p>
      </xdr:txBody>
    </xdr:sp>
    <xdr:clientData/>
  </xdr:twoCellAnchor>
  <xdr:twoCellAnchor>
    <xdr:from>
      <xdr:col>8</xdr:col>
      <xdr:colOff>266700</xdr:colOff>
      <xdr:row>2</xdr:row>
      <xdr:rowOff>76200</xdr:rowOff>
    </xdr:from>
    <xdr:to>
      <xdr:col>9</xdr:col>
      <xdr:colOff>381000</xdr:colOff>
      <xdr:row>4</xdr:row>
      <xdr:rowOff>38100</xdr:rowOff>
    </xdr:to>
    <xdr:sp macro="" textlink="">
      <xdr:nvSpPr>
        <xdr:cNvPr id="4" name="TextBox 3"/>
        <xdr:cNvSpPr txBox="1"/>
      </xdr:nvSpPr>
      <xdr:spPr>
        <a:xfrm>
          <a:off x="5934075" y="457200"/>
          <a:ext cx="7239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Stage 1</a:t>
          </a:r>
        </a:p>
      </xdr:txBody>
    </xdr:sp>
    <xdr:clientData/>
  </xdr:twoCellAnchor>
  <xdr:twoCellAnchor>
    <xdr:from>
      <xdr:col>4</xdr:col>
      <xdr:colOff>247650</xdr:colOff>
      <xdr:row>27</xdr:row>
      <xdr:rowOff>123825</xdr:rowOff>
    </xdr:from>
    <xdr:to>
      <xdr:col>5</xdr:col>
      <xdr:colOff>361950</xdr:colOff>
      <xdr:row>29</xdr:row>
      <xdr:rowOff>85725</xdr:rowOff>
    </xdr:to>
    <xdr:sp macro="" textlink="">
      <xdr:nvSpPr>
        <xdr:cNvPr id="5" name="TextBox 4"/>
        <xdr:cNvSpPr txBox="1"/>
      </xdr:nvSpPr>
      <xdr:spPr>
        <a:xfrm>
          <a:off x="3476625" y="5267325"/>
          <a:ext cx="7239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Stage 2</a:t>
          </a:r>
        </a:p>
      </xdr:txBody>
    </xdr:sp>
    <xdr:clientData/>
  </xdr:twoCellAnchor>
  <xdr:twoCellAnchor>
    <xdr:from>
      <xdr:col>4</xdr:col>
      <xdr:colOff>419100</xdr:colOff>
      <xdr:row>37</xdr:row>
      <xdr:rowOff>0</xdr:rowOff>
    </xdr:from>
    <xdr:to>
      <xdr:col>12</xdr:col>
      <xdr:colOff>114300</xdr:colOff>
      <xdr:row>58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466724</xdr:colOff>
      <xdr:row>2</xdr:row>
      <xdr:rowOff>114300</xdr:rowOff>
    </xdr:from>
    <xdr:to>
      <xdr:col>2</xdr:col>
      <xdr:colOff>390524</xdr:colOff>
      <xdr:row>3</xdr:row>
      <xdr:rowOff>171450</xdr:rowOff>
    </xdr:to>
    <xdr:sp macro="" textlink="">
      <xdr:nvSpPr>
        <xdr:cNvPr id="7" name="TextBox 6"/>
        <xdr:cNvSpPr txBox="1"/>
      </xdr:nvSpPr>
      <xdr:spPr>
        <a:xfrm>
          <a:off x="466724" y="495300"/>
          <a:ext cx="19335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70C0"/>
              </a:solidFill>
            </a:rPr>
            <a:t>d(Iw)/dt_max = 2200 A/ms</a:t>
          </a:r>
        </a:p>
      </xdr:txBody>
    </xdr:sp>
    <xdr:clientData/>
  </xdr:twoCellAnchor>
  <xdr:twoCellAnchor>
    <xdr:from>
      <xdr:col>1</xdr:col>
      <xdr:colOff>323849</xdr:colOff>
      <xdr:row>28</xdr:row>
      <xdr:rowOff>142875</xdr:rowOff>
    </xdr:from>
    <xdr:to>
      <xdr:col>4</xdr:col>
      <xdr:colOff>38099</xdr:colOff>
      <xdr:row>30</xdr:row>
      <xdr:rowOff>9525</xdr:rowOff>
    </xdr:to>
    <xdr:sp macro="" textlink="">
      <xdr:nvSpPr>
        <xdr:cNvPr id="8" name="TextBox 7"/>
        <xdr:cNvSpPr txBox="1"/>
      </xdr:nvSpPr>
      <xdr:spPr>
        <a:xfrm>
          <a:off x="1333499" y="5476875"/>
          <a:ext cx="19335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70C0"/>
              </a:solidFill>
            </a:rPr>
            <a:t>d(Iw)/dt_max = 1000 A/ms</a:t>
          </a:r>
        </a:p>
      </xdr:txBody>
    </xdr:sp>
    <xdr:clientData/>
  </xdr:twoCellAnchor>
  <xdr:twoCellAnchor>
    <xdr:from>
      <xdr:col>2</xdr:col>
      <xdr:colOff>19050</xdr:colOff>
      <xdr:row>32</xdr:row>
      <xdr:rowOff>123825</xdr:rowOff>
    </xdr:from>
    <xdr:to>
      <xdr:col>4</xdr:col>
      <xdr:colOff>485775</xdr:colOff>
      <xdr:row>35</xdr:row>
      <xdr:rowOff>0</xdr:rowOff>
    </xdr:to>
    <xdr:sp macro="" textlink="">
      <xdr:nvSpPr>
        <xdr:cNvPr id="9" name="TextBox 8"/>
        <xdr:cNvSpPr txBox="1"/>
      </xdr:nvSpPr>
      <xdr:spPr>
        <a:xfrm>
          <a:off x="2028825" y="6219825"/>
          <a:ext cx="1685925" cy="447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column helps</a:t>
          </a:r>
          <a:r>
            <a:rPr lang="en-US" sz="1100" baseline="0"/>
            <a:t> to build the curve</a:t>
          </a:r>
          <a:endParaRPr lang="en-US" sz="1100"/>
        </a:p>
      </xdr:txBody>
    </xdr:sp>
    <xdr:clientData/>
  </xdr:twoCellAnchor>
  <xdr:twoCellAnchor>
    <xdr:from>
      <xdr:col>2</xdr:col>
      <xdr:colOff>485774</xdr:colOff>
      <xdr:row>68</xdr:row>
      <xdr:rowOff>66675</xdr:rowOff>
    </xdr:from>
    <xdr:to>
      <xdr:col>5</xdr:col>
      <xdr:colOff>590549</xdr:colOff>
      <xdr:row>69</xdr:row>
      <xdr:rowOff>123825</xdr:rowOff>
    </xdr:to>
    <xdr:sp macro="" textlink="">
      <xdr:nvSpPr>
        <xdr:cNvPr id="10" name="TextBox 9"/>
        <xdr:cNvSpPr txBox="1"/>
      </xdr:nvSpPr>
      <xdr:spPr>
        <a:xfrm>
          <a:off x="2495549" y="13020675"/>
          <a:ext cx="19335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70C0"/>
              </a:solidFill>
            </a:rPr>
            <a:t>d(Iw)/dt_max = 4000 A/ms</a:t>
          </a:r>
        </a:p>
      </xdr:txBody>
    </xdr:sp>
    <xdr:clientData/>
  </xdr:twoCellAnchor>
  <xdr:twoCellAnchor>
    <xdr:from>
      <xdr:col>1</xdr:col>
      <xdr:colOff>552450</xdr:colOff>
      <xdr:row>68</xdr:row>
      <xdr:rowOff>0</xdr:rowOff>
    </xdr:from>
    <xdr:to>
      <xdr:col>2</xdr:col>
      <xdr:colOff>276225</xdr:colOff>
      <xdr:row>69</xdr:row>
      <xdr:rowOff>152400</xdr:rowOff>
    </xdr:to>
    <xdr:sp macro="" textlink="">
      <xdr:nvSpPr>
        <xdr:cNvPr id="11" name="TextBox 10"/>
        <xdr:cNvSpPr txBox="1"/>
      </xdr:nvSpPr>
      <xdr:spPr>
        <a:xfrm>
          <a:off x="1562100" y="12954000"/>
          <a:ext cx="7239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Stage 3</a:t>
          </a:r>
        </a:p>
      </xdr:txBody>
    </xdr:sp>
    <xdr:clientData/>
  </xdr:twoCellAnchor>
  <xdr:twoCellAnchor>
    <xdr:from>
      <xdr:col>4</xdr:col>
      <xdr:colOff>314324</xdr:colOff>
      <xdr:row>70</xdr:row>
      <xdr:rowOff>95250</xdr:rowOff>
    </xdr:from>
    <xdr:to>
      <xdr:col>12</xdr:col>
      <xdr:colOff>514349</xdr:colOff>
      <xdr:row>95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604837</xdr:colOff>
      <xdr:row>100</xdr:row>
      <xdr:rowOff>142874</xdr:rowOff>
    </xdr:from>
    <xdr:to>
      <xdr:col>11</xdr:col>
      <xdr:colOff>300037</xdr:colOff>
      <xdr:row>124</xdr:row>
      <xdr:rowOff>38099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0.82482</cdr:x>
      <cdr:y>0.91504</cdr:y>
    </cdr:from>
    <cdr:to>
      <cdr:x>0.94343</cdr:x>
      <cdr:y>0.98852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300" y="3795713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0.80208</cdr:x>
      <cdr:y>0.91728</cdr:y>
    </cdr:from>
    <cdr:to>
      <cdr:x>0.92292</cdr:x>
      <cdr:y>0.98297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67126" y="3590926"/>
          <a:ext cx="552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I (A)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0.79792</cdr:x>
      <cdr:y>0.90864</cdr:y>
    </cdr:from>
    <cdr:to>
      <cdr:x>0.94583</cdr:x>
      <cdr:y>0.98272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8075" y="3505201"/>
          <a:ext cx="676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0.79792</cdr:x>
      <cdr:y>0.90864</cdr:y>
    </cdr:from>
    <cdr:to>
      <cdr:x>0.94583</cdr:x>
      <cdr:y>0.98272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8075" y="3505201"/>
          <a:ext cx="676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28575</xdr:rowOff>
    </xdr:from>
    <xdr:to>
      <xdr:col>14</xdr:col>
      <xdr:colOff>180975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55</xdr:row>
      <xdr:rowOff>9524</xdr:rowOff>
    </xdr:from>
    <xdr:to>
      <xdr:col>10</xdr:col>
      <xdr:colOff>152399</xdr:colOff>
      <xdr:row>78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247650</xdr:colOff>
      <xdr:row>54</xdr:row>
      <xdr:rowOff>180975</xdr:rowOff>
    </xdr:from>
    <xdr:to>
      <xdr:col>18</xdr:col>
      <xdr:colOff>400050</xdr:colOff>
      <xdr:row>78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0.79167</cdr:x>
      <cdr:y>0.92009</cdr:y>
    </cdr:from>
    <cdr:to>
      <cdr:x>0.92917</cdr:x>
      <cdr:y>0.98174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500" y="3838575"/>
          <a:ext cx="628651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0.80114</cdr:x>
      <cdr:y>0.91183</cdr:y>
    </cdr:from>
    <cdr:to>
      <cdr:x>0.9375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9075" y="4038600"/>
          <a:ext cx="685801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</xdr:row>
      <xdr:rowOff>19050</xdr:rowOff>
    </xdr:from>
    <xdr:to>
      <xdr:col>15</xdr:col>
      <xdr:colOff>238125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0.79352</cdr:x>
      <cdr:y>0.92955</cdr:y>
    </cdr:from>
    <cdr:to>
      <cdr:x>0.93117</cdr:x>
      <cdr:y>0.98864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3801" y="3895725"/>
          <a:ext cx="6477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245453</xdr:colOff>
      <xdr:row>4</xdr:row>
      <xdr:rowOff>43296</xdr:rowOff>
    </xdr:from>
    <xdr:to>
      <xdr:col>19</xdr:col>
      <xdr:colOff>363682</xdr:colOff>
      <xdr:row>25</xdr:row>
      <xdr:rowOff>183174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363682</xdr:colOff>
      <xdr:row>32</xdr:row>
      <xdr:rowOff>1587</xdr:rowOff>
    </xdr:from>
    <xdr:to>
      <xdr:col>20</xdr:col>
      <xdr:colOff>86591</xdr:colOff>
      <xdr:row>52</xdr:row>
      <xdr:rowOff>182562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17317</xdr:colOff>
      <xdr:row>32</xdr:row>
      <xdr:rowOff>10247</xdr:rowOff>
    </xdr:from>
    <xdr:to>
      <xdr:col>28</xdr:col>
      <xdr:colOff>346363</xdr:colOff>
      <xdr:row>53</xdr:row>
      <xdr:rowOff>722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0.8125</cdr:x>
      <cdr:y>0.90156</cdr:y>
    </cdr:from>
    <cdr:to>
      <cdr:x>0.92292</cdr:x>
      <cdr:y>0.96399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4750" y="3576639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(s)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0.82126</cdr:x>
      <cdr:y>0.9339</cdr:y>
    </cdr:from>
    <cdr:to>
      <cdr:x>0.94364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7751" y="4710114"/>
          <a:ext cx="7239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0.80569</cdr:x>
      <cdr:y>0.92641</cdr:y>
    </cdr:from>
    <cdr:to>
      <cdr:x>0.94509</cdr:x>
      <cdr:y>0.98608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6193" y="3697289"/>
          <a:ext cx="64293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0.80569</cdr:x>
      <cdr:y>0.92641</cdr:y>
    </cdr:from>
    <cdr:to>
      <cdr:x>0.94509</cdr:x>
      <cdr:y>0.98608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6193" y="3697289"/>
          <a:ext cx="64293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147636</xdr:rowOff>
    </xdr:from>
    <xdr:to>
      <xdr:col>20</xdr:col>
      <xdr:colOff>441325</xdr:colOff>
      <xdr:row>25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246290</xdr:colOff>
      <xdr:row>30</xdr:row>
      <xdr:rowOff>0</xdr:rowOff>
    </xdr:from>
    <xdr:to>
      <xdr:col>20</xdr:col>
      <xdr:colOff>328083</xdr:colOff>
      <xdr:row>51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190500</xdr:colOff>
      <xdr:row>52</xdr:row>
      <xdr:rowOff>74083</xdr:rowOff>
    </xdr:from>
    <xdr:to>
      <xdr:col>20</xdr:col>
      <xdr:colOff>272293</xdr:colOff>
      <xdr:row>73</xdr:row>
      <xdr:rowOff>74083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0.79324</cdr:x>
      <cdr:y>0.91488</cdr:y>
    </cdr:from>
    <cdr:to>
      <cdr:x>0.93108</cdr:x>
      <cdr:y>0.98267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7450" y="3856039"/>
          <a:ext cx="647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0.82161</cdr:x>
      <cdr:y>0.91597</cdr:y>
    </cdr:from>
    <cdr:to>
      <cdr:x>0.94011</cdr:x>
      <cdr:y>0.98378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6943" y="4227060"/>
          <a:ext cx="632732" cy="312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0.78647</cdr:x>
      <cdr:y>0.91597</cdr:y>
    </cdr:from>
    <cdr:to>
      <cdr:x>0.94011</cdr:x>
      <cdr:y>0.98378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6417" y="3664338"/>
          <a:ext cx="767045" cy="271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110712</xdr:colOff>
      <xdr:row>39</xdr:row>
      <xdr:rowOff>158460</xdr:rowOff>
    </xdr:from>
    <xdr:to>
      <xdr:col>20</xdr:col>
      <xdr:colOff>415513</xdr:colOff>
      <xdr:row>61</xdr:row>
      <xdr:rowOff>53685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62</xdr:row>
      <xdr:rowOff>104775</xdr:rowOff>
    </xdr:from>
    <xdr:to>
      <xdr:col>20</xdr:col>
      <xdr:colOff>460664</xdr:colOff>
      <xdr:row>81</xdr:row>
      <xdr:rowOff>139410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0.85951</cdr:x>
      <cdr:y>0.90043</cdr:y>
    </cdr:from>
    <cdr:to>
      <cdr:x>0.99289</cdr:x>
      <cdr:y>0.97369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46071" y="3679372"/>
          <a:ext cx="612322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t (ms)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0.85442</cdr:x>
      <cdr:y>0.88887</cdr:y>
    </cdr:from>
    <cdr:to>
      <cdr:x>0.99827</cdr:x>
      <cdr:y>0.95642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68932" y="3532045"/>
          <a:ext cx="718705" cy="268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0.78542</cdr:x>
      <cdr:y>0.91076</cdr:y>
    </cdr:from>
    <cdr:to>
      <cdr:x>0.92292</cdr:x>
      <cdr:y>0.97025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0925" y="3790950"/>
          <a:ext cx="6286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110712</xdr:colOff>
      <xdr:row>39</xdr:row>
      <xdr:rowOff>158460</xdr:rowOff>
    </xdr:from>
    <xdr:to>
      <xdr:col>20</xdr:col>
      <xdr:colOff>415513</xdr:colOff>
      <xdr:row>61</xdr:row>
      <xdr:rowOff>53685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62</xdr:row>
      <xdr:rowOff>104775</xdr:rowOff>
    </xdr:from>
    <xdr:to>
      <xdr:col>20</xdr:col>
      <xdr:colOff>460664</xdr:colOff>
      <xdr:row>81</xdr:row>
      <xdr:rowOff>139410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400050</xdr:colOff>
      <xdr:row>75</xdr:row>
      <xdr:rowOff>180975</xdr:rowOff>
    </xdr:from>
    <xdr:to>
      <xdr:col>6</xdr:col>
      <xdr:colOff>38100</xdr:colOff>
      <xdr:row>77</xdr:row>
      <xdr:rowOff>104775</xdr:rowOff>
    </xdr:to>
    <xdr:sp macro="" textlink="">
      <xdr:nvSpPr>
        <xdr:cNvPr id="4" name="TextBox 3"/>
        <xdr:cNvSpPr txBox="1"/>
      </xdr:nvSpPr>
      <xdr:spPr>
        <a:xfrm>
          <a:off x="1009650" y="14468475"/>
          <a:ext cx="26860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From the "3 mm" sheet:</a:t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0.85078</cdr:x>
      <cdr:y>0.89577</cdr:y>
    </cdr:from>
    <cdr:to>
      <cdr:x>0.99662</cdr:x>
      <cdr:y>0.96903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9788" y="3660310"/>
          <a:ext cx="666749" cy="299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t (ms)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0.85442</cdr:x>
      <cdr:y>0.88887</cdr:y>
    </cdr:from>
    <cdr:to>
      <cdr:x>0.99827</cdr:x>
      <cdr:y>0.95642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68932" y="3532045"/>
          <a:ext cx="718705" cy="268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35</xdr:row>
      <xdr:rowOff>179386</xdr:rowOff>
    </xdr:from>
    <xdr:to>
      <xdr:col>21</xdr:col>
      <xdr:colOff>458787</xdr:colOff>
      <xdr:row>55</xdr:row>
      <xdr:rowOff>50799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134936</xdr:colOff>
      <xdr:row>1</xdr:row>
      <xdr:rowOff>15875</xdr:rowOff>
    </xdr:from>
    <xdr:to>
      <xdr:col>10</xdr:col>
      <xdr:colOff>261937</xdr:colOff>
      <xdr:row>2</xdr:row>
      <xdr:rowOff>134938</xdr:rowOff>
    </xdr:to>
    <xdr:sp macro="" textlink="">
      <xdr:nvSpPr>
        <xdr:cNvPr id="3" name="TextBox 2"/>
        <xdr:cNvSpPr txBox="1"/>
      </xdr:nvSpPr>
      <xdr:spPr>
        <a:xfrm>
          <a:off x="1968499" y="206375"/>
          <a:ext cx="4405313" cy="309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3D_EddyCurrents_Multi-slots-through_Dec21-2016.mph</a:t>
          </a:r>
          <a:endParaRPr lang="en-US" sz="1400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238124</xdr:colOff>
      <xdr:row>2</xdr:row>
      <xdr:rowOff>103188</xdr:rowOff>
    </xdr:from>
    <xdr:to>
      <xdr:col>4</xdr:col>
      <xdr:colOff>15875</xdr:colOff>
      <xdr:row>3</xdr:row>
      <xdr:rowOff>158750</xdr:rowOff>
    </xdr:to>
    <xdr:sp macro="" textlink="">
      <xdr:nvSpPr>
        <xdr:cNvPr id="4" name="TextBox 3"/>
        <xdr:cNvSpPr txBox="1"/>
      </xdr:nvSpPr>
      <xdr:spPr>
        <a:xfrm>
          <a:off x="238124" y="484188"/>
          <a:ext cx="2222501" cy="246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I. Slow current rise: 1000 A/ms</a:t>
          </a:r>
        </a:p>
      </xdr:txBody>
    </xdr:sp>
    <xdr:clientData/>
  </xdr:twoCellAnchor>
  <xdr:twoCellAnchor>
    <xdr:from>
      <xdr:col>0</xdr:col>
      <xdr:colOff>174624</xdr:colOff>
      <xdr:row>0</xdr:row>
      <xdr:rowOff>63501</xdr:rowOff>
    </xdr:from>
    <xdr:to>
      <xdr:col>2</xdr:col>
      <xdr:colOff>468312</xdr:colOff>
      <xdr:row>1</xdr:row>
      <xdr:rowOff>150813</xdr:rowOff>
    </xdr:to>
    <xdr:sp macro="" textlink="">
      <xdr:nvSpPr>
        <xdr:cNvPr id="5" name="TextBox 4"/>
        <xdr:cNvSpPr txBox="1"/>
      </xdr:nvSpPr>
      <xdr:spPr>
        <a:xfrm>
          <a:off x="174624" y="63501"/>
          <a:ext cx="1516063" cy="277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</a:rPr>
            <a:t>Extended Slots</a:t>
          </a:r>
        </a:p>
      </xdr:txBody>
    </xdr:sp>
    <xdr:clientData/>
  </xdr:twoCellAnchor>
  <xdr:twoCellAnchor>
    <xdr:from>
      <xdr:col>1</xdr:col>
      <xdr:colOff>150811</xdr:colOff>
      <xdr:row>54</xdr:row>
      <xdr:rowOff>103188</xdr:rowOff>
    </xdr:from>
    <xdr:to>
      <xdr:col>5</xdr:col>
      <xdr:colOff>365125</xdr:colOff>
      <xdr:row>56</xdr:row>
      <xdr:rowOff>87313</xdr:rowOff>
    </xdr:to>
    <xdr:sp macro="" textlink="">
      <xdr:nvSpPr>
        <xdr:cNvPr id="6" name="TextBox 5"/>
        <xdr:cNvSpPr txBox="1"/>
      </xdr:nvSpPr>
      <xdr:spPr>
        <a:xfrm>
          <a:off x="761999" y="10390188"/>
          <a:ext cx="2659064" cy="36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2. Current rise rate is 2200 A/ms</a:t>
          </a:r>
        </a:p>
      </xdr:txBody>
    </xdr:sp>
    <xdr:clientData/>
  </xdr:twoCellAnchor>
  <xdr:twoCellAnchor>
    <xdr:from>
      <xdr:col>13</xdr:col>
      <xdr:colOff>321469</xdr:colOff>
      <xdr:row>79</xdr:row>
      <xdr:rowOff>3968</xdr:rowOff>
    </xdr:from>
    <xdr:to>
      <xdr:col>19</xdr:col>
      <xdr:colOff>603249</xdr:colOff>
      <xdr:row>97</xdr:row>
      <xdr:rowOff>89693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130968</xdr:colOff>
      <xdr:row>95</xdr:row>
      <xdr:rowOff>154781</xdr:rowOff>
    </xdr:from>
    <xdr:to>
      <xdr:col>5</xdr:col>
      <xdr:colOff>392906</xdr:colOff>
      <xdr:row>97</xdr:row>
      <xdr:rowOff>123031</xdr:rowOff>
    </xdr:to>
    <xdr:sp macro="" textlink="">
      <xdr:nvSpPr>
        <xdr:cNvPr id="8" name="TextBox 7"/>
        <xdr:cNvSpPr txBox="1"/>
      </xdr:nvSpPr>
      <xdr:spPr>
        <a:xfrm>
          <a:off x="1345406" y="18252281"/>
          <a:ext cx="2083594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Current rise rate is 4000 A/ms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14</xdr:col>
      <xdr:colOff>5953</xdr:colOff>
      <xdr:row>135</xdr:row>
      <xdr:rowOff>176211</xdr:rowOff>
    </xdr:from>
    <xdr:to>
      <xdr:col>21</xdr:col>
      <xdr:colOff>327422</xdr:colOff>
      <xdr:row>158</xdr:row>
      <xdr:rowOff>154780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0.84107</cdr:x>
      <cdr:y>0.88486</cdr:y>
    </cdr:from>
    <cdr:to>
      <cdr:x>0.9865</cdr:x>
      <cdr:y>0.9668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6038" y="3257552"/>
          <a:ext cx="666750" cy="30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0.78894</cdr:x>
      <cdr:y>0.89205</cdr:y>
    </cdr:from>
    <cdr:to>
      <cdr:x>0.96181</cdr:x>
      <cdr:y>0.97335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15468" y="3135313"/>
          <a:ext cx="682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0.80599</cdr:x>
      <cdr:y>0.91535</cdr:y>
    </cdr:from>
    <cdr:to>
      <cdr:x>0.95443</cdr:x>
      <cdr:y>0.97542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4984" y="3990976"/>
          <a:ext cx="678656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319087</xdr:colOff>
      <xdr:row>40</xdr:row>
      <xdr:rowOff>0</xdr:rowOff>
    </xdr:from>
    <xdr:to>
      <xdr:col>23</xdr:col>
      <xdr:colOff>66675</xdr:colOff>
      <xdr:row>63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476250</xdr:colOff>
      <xdr:row>68</xdr:row>
      <xdr:rowOff>90487</xdr:rowOff>
    </xdr:from>
    <xdr:to>
      <xdr:col>23</xdr:col>
      <xdr:colOff>133350</xdr:colOff>
      <xdr:row>92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0.81146</cdr:x>
      <cdr:y>0.92134</cdr:y>
    </cdr:from>
    <cdr:to>
      <cdr:x>0.94896</cdr:x>
      <cdr:y>0.98808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9988" y="3681414"/>
          <a:ext cx="628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0.84259</cdr:x>
      <cdr:y>0.8911</cdr:y>
    </cdr:from>
    <cdr:to>
      <cdr:x>1</cdr:x>
      <cdr:y>0.94764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33875" y="4052888"/>
          <a:ext cx="8096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t (ms)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0.86492</cdr:x>
      <cdr:y>0.90278</cdr:y>
    </cdr:from>
    <cdr:to>
      <cdr:x>1</cdr:x>
      <cdr:y>0.95238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91025" y="4333875"/>
          <a:ext cx="685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452437</xdr:colOff>
      <xdr:row>23</xdr:row>
      <xdr:rowOff>142875</xdr:rowOff>
    </xdr:from>
    <xdr:to>
      <xdr:col>21</xdr:col>
      <xdr:colOff>147637</xdr:colOff>
      <xdr:row>45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304800</xdr:colOff>
      <xdr:row>45</xdr:row>
      <xdr:rowOff>185736</xdr:rowOff>
    </xdr:from>
    <xdr:to>
      <xdr:col>21</xdr:col>
      <xdr:colOff>0</xdr:colOff>
      <xdr:row>65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0.83229</cdr:x>
      <cdr:y>0.90265</cdr:y>
    </cdr:from>
    <cdr:to>
      <cdr:x>0.96979</cdr:x>
      <cdr:y>0.96939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5245" y="3679827"/>
          <a:ext cx="628650" cy="272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0.84792</cdr:x>
      <cdr:y>0.89014</cdr:y>
    </cdr:from>
    <cdr:to>
      <cdr:x>1</cdr:x>
      <cdr:y>0.97753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3395664"/>
          <a:ext cx="695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452437</xdr:colOff>
      <xdr:row>23</xdr:row>
      <xdr:rowOff>142875</xdr:rowOff>
    </xdr:from>
    <xdr:to>
      <xdr:col>21</xdr:col>
      <xdr:colOff>147637</xdr:colOff>
      <xdr:row>45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304800</xdr:colOff>
      <xdr:row>45</xdr:row>
      <xdr:rowOff>185736</xdr:rowOff>
    </xdr:from>
    <xdr:to>
      <xdr:col>21</xdr:col>
      <xdr:colOff>0</xdr:colOff>
      <xdr:row>65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328612</xdr:colOff>
      <xdr:row>71</xdr:row>
      <xdr:rowOff>104774</xdr:rowOff>
    </xdr:from>
    <xdr:to>
      <xdr:col>23</xdr:col>
      <xdr:colOff>23812</xdr:colOff>
      <xdr:row>92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71437</xdr:colOff>
      <xdr:row>111</xdr:row>
      <xdr:rowOff>123824</xdr:rowOff>
    </xdr:from>
    <xdr:to>
      <xdr:col>23</xdr:col>
      <xdr:colOff>581025</xdr:colOff>
      <xdr:row>136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466725</xdr:colOff>
      <xdr:row>144</xdr:row>
      <xdr:rowOff>152399</xdr:rowOff>
    </xdr:from>
    <xdr:to>
      <xdr:col>24</xdr:col>
      <xdr:colOff>161925</xdr:colOff>
      <xdr:row>167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419100</xdr:colOff>
      <xdr:row>3</xdr:row>
      <xdr:rowOff>152400</xdr:rowOff>
    </xdr:from>
    <xdr:to>
      <xdr:col>21</xdr:col>
      <xdr:colOff>133350</xdr:colOff>
      <xdr:row>22</xdr:row>
      <xdr:rowOff>176854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723900"/>
          <a:ext cx="4591050" cy="3643954"/>
        </a:xfrm>
        <a:prstGeom prst="rect">
          <a:avLst/>
        </a:prstGeom>
      </xdr:spPr>
    </xdr:pic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0.83229</cdr:x>
      <cdr:y>0.90265</cdr:y>
    </cdr:from>
    <cdr:to>
      <cdr:x>0.96979</cdr:x>
      <cdr:y>0.96939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5245" y="3679827"/>
          <a:ext cx="628650" cy="272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0.84792</cdr:x>
      <cdr:y>0.89014</cdr:y>
    </cdr:from>
    <cdr:to>
      <cdr:x>1</cdr:x>
      <cdr:y>0.97753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3395664"/>
          <a:ext cx="695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0.855</cdr:x>
      <cdr:y>0.91717</cdr:y>
    </cdr:from>
    <cdr:to>
      <cdr:x>0.98762</cdr:x>
      <cdr:y>0.96768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5338" y="4324351"/>
          <a:ext cx="714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t (ms)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0.79375</cdr:x>
      <cdr:y>0.91169</cdr:y>
    </cdr:from>
    <cdr:to>
      <cdr:x>0.94792</cdr:x>
      <cdr:y>0.98091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29025" y="3638550"/>
          <a:ext cx="704849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2</xdr:row>
      <xdr:rowOff>9525</xdr:rowOff>
    </xdr:from>
    <xdr:to>
      <xdr:col>4</xdr:col>
      <xdr:colOff>304801</xdr:colOff>
      <xdr:row>4</xdr:row>
      <xdr:rowOff>9525</xdr:rowOff>
    </xdr:to>
    <xdr:sp macro="" textlink="">
      <xdr:nvSpPr>
        <xdr:cNvPr id="2" name="TextBox 1"/>
        <xdr:cNvSpPr txBox="1"/>
      </xdr:nvSpPr>
      <xdr:spPr>
        <a:xfrm>
          <a:off x="876301" y="200025"/>
          <a:ext cx="2209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"Eight</a:t>
          </a:r>
          <a:r>
            <a:rPr lang="en-US" sz="1400" b="1" baseline="0">
              <a:solidFill>
                <a:sysClr val="windowText" lastClr="000000"/>
              </a:solidFill>
            </a:rPr>
            <a:t> segments" design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95251</xdr:colOff>
      <xdr:row>12</xdr:row>
      <xdr:rowOff>19050</xdr:rowOff>
    </xdr:from>
    <xdr:to>
      <xdr:col>4</xdr:col>
      <xdr:colOff>133351</xdr:colOff>
      <xdr:row>14</xdr:row>
      <xdr:rowOff>19050</xdr:rowOff>
    </xdr:to>
    <xdr:sp macro="" textlink="">
      <xdr:nvSpPr>
        <xdr:cNvPr id="3" name="TextBox 2"/>
        <xdr:cNvSpPr txBox="1"/>
      </xdr:nvSpPr>
      <xdr:spPr>
        <a:xfrm>
          <a:off x="704851" y="2800350"/>
          <a:ext cx="2209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"Four</a:t>
          </a:r>
          <a:r>
            <a:rPr lang="en-US" sz="1400" b="1" baseline="0">
              <a:solidFill>
                <a:sysClr val="windowText" lastClr="000000"/>
              </a:solidFill>
            </a:rPr>
            <a:t> segments" design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95251</xdr:colOff>
      <xdr:row>21</xdr:row>
      <xdr:rowOff>19050</xdr:rowOff>
    </xdr:from>
    <xdr:to>
      <xdr:col>4</xdr:col>
      <xdr:colOff>133351</xdr:colOff>
      <xdr:row>23</xdr:row>
      <xdr:rowOff>19050</xdr:rowOff>
    </xdr:to>
    <xdr:sp macro="" textlink="">
      <xdr:nvSpPr>
        <xdr:cNvPr id="4" name="TextBox 3"/>
        <xdr:cNvSpPr txBox="1"/>
      </xdr:nvSpPr>
      <xdr:spPr>
        <a:xfrm>
          <a:off x="704851" y="4048125"/>
          <a:ext cx="2209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Relative difference (%): </a:t>
          </a:r>
        </a:p>
      </xdr:txBody>
    </xdr:sp>
    <xdr:clientData/>
  </xdr:twoCellAnchor>
  <xdr:twoCellAnchor>
    <xdr:from>
      <xdr:col>5</xdr:col>
      <xdr:colOff>66674</xdr:colOff>
      <xdr:row>0</xdr:row>
      <xdr:rowOff>38099</xdr:rowOff>
    </xdr:from>
    <xdr:to>
      <xdr:col>11</xdr:col>
      <xdr:colOff>9525</xdr:colOff>
      <xdr:row>4</xdr:row>
      <xdr:rowOff>85724</xdr:rowOff>
    </xdr:to>
    <xdr:sp macro="" textlink="">
      <xdr:nvSpPr>
        <xdr:cNvPr id="5" name="TextBox 4"/>
        <xdr:cNvSpPr txBox="1"/>
      </xdr:nvSpPr>
      <xdr:spPr>
        <a:xfrm>
          <a:off x="3457574" y="38099"/>
          <a:ext cx="3600451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Transfer functions </a:t>
          </a:r>
          <a:r>
            <a:rPr lang="en-US" sz="1400" b="1">
              <a:solidFill>
                <a:srgbClr val="FF0000"/>
              </a:solidFill>
            </a:rPr>
            <a:t>at the start of the injection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aseline="0">
              <a:solidFill>
                <a:srgbClr val="FF0000"/>
              </a:solidFill>
            </a:rPr>
            <a:t>for the four segments and eight segments shell designs.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590550</xdr:colOff>
      <xdr:row>11</xdr:row>
      <xdr:rowOff>123825</xdr:rowOff>
    </xdr:from>
    <xdr:to>
      <xdr:col>17</xdr:col>
      <xdr:colOff>133350</xdr:colOff>
      <xdr:row>13</xdr:row>
      <xdr:rowOff>123825</xdr:rowOff>
    </xdr:to>
    <xdr:sp macro="" textlink="">
      <xdr:nvSpPr>
        <xdr:cNvPr id="6" name="TextBox 5"/>
        <xdr:cNvSpPr txBox="1"/>
      </xdr:nvSpPr>
      <xdr:spPr>
        <a:xfrm>
          <a:off x="8248650" y="2352675"/>
          <a:ext cx="30956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Relative difference (%): "Fast - Slow"</a:t>
          </a:r>
        </a:p>
      </xdr:txBody>
    </xdr:sp>
    <xdr:clientData/>
  </xdr:twoCellAnchor>
  <xdr:twoCellAnchor>
    <xdr:from>
      <xdr:col>13</xdr:col>
      <xdr:colOff>95250</xdr:colOff>
      <xdr:row>2</xdr:row>
      <xdr:rowOff>47625</xdr:rowOff>
    </xdr:from>
    <xdr:to>
      <xdr:col>17</xdr:col>
      <xdr:colOff>247650</xdr:colOff>
      <xdr:row>4</xdr:row>
      <xdr:rowOff>47625</xdr:rowOff>
    </xdr:to>
    <xdr:sp macro="" textlink="">
      <xdr:nvSpPr>
        <xdr:cNvPr id="7" name="TextBox 6"/>
        <xdr:cNvSpPr txBox="1"/>
      </xdr:nvSpPr>
      <xdr:spPr>
        <a:xfrm>
          <a:off x="8362950" y="428625"/>
          <a:ext cx="30956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Relative difference (%): "Fast - Slow"</a:t>
          </a:r>
        </a:p>
      </xdr:txBody>
    </xdr:sp>
    <xdr:clientData/>
  </xdr:twoCellAnchor>
  <xdr:twoCellAnchor>
    <xdr:from>
      <xdr:col>12</xdr:col>
      <xdr:colOff>85725</xdr:colOff>
      <xdr:row>6</xdr:row>
      <xdr:rowOff>152400</xdr:rowOff>
    </xdr:from>
    <xdr:to>
      <xdr:col>12</xdr:col>
      <xdr:colOff>523875</xdr:colOff>
      <xdr:row>7</xdr:row>
      <xdr:rowOff>104775</xdr:rowOff>
    </xdr:to>
    <xdr:sp macro="" textlink="">
      <xdr:nvSpPr>
        <xdr:cNvPr id="8" name="Right Arrow 7"/>
        <xdr:cNvSpPr/>
      </xdr:nvSpPr>
      <xdr:spPr>
        <a:xfrm>
          <a:off x="7743825" y="1323975"/>
          <a:ext cx="4381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57150</xdr:colOff>
      <xdr:row>16</xdr:row>
      <xdr:rowOff>200025</xdr:rowOff>
    </xdr:from>
    <xdr:to>
      <xdr:col>12</xdr:col>
      <xdr:colOff>495300</xdr:colOff>
      <xdr:row>17</xdr:row>
      <xdr:rowOff>161925</xdr:rowOff>
    </xdr:to>
    <xdr:sp macro="" textlink="">
      <xdr:nvSpPr>
        <xdr:cNvPr id="9" name="Right Arrow 8"/>
        <xdr:cNvSpPr/>
      </xdr:nvSpPr>
      <xdr:spPr>
        <a:xfrm>
          <a:off x="7715250" y="3409950"/>
          <a:ext cx="4381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2790825</xdr:colOff>
      <xdr:row>3</xdr:row>
      <xdr:rowOff>66676</xdr:rowOff>
    </xdr:from>
    <xdr:to>
      <xdr:col>11</xdr:col>
      <xdr:colOff>28575</xdr:colOff>
      <xdr:row>5</xdr:row>
      <xdr:rowOff>161926</xdr:rowOff>
    </xdr:to>
    <xdr:sp macro="" textlink="">
      <xdr:nvSpPr>
        <xdr:cNvPr id="2" name="TextBox 1"/>
        <xdr:cNvSpPr txBox="1"/>
      </xdr:nvSpPr>
      <xdr:spPr>
        <a:xfrm>
          <a:off x="3543300" y="638176"/>
          <a:ext cx="59340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Summary of the transfer functions at injection: I = 168 A</a:t>
          </a:r>
        </a:p>
      </xdr:txBody>
    </xdr:sp>
    <xdr:clientData/>
  </xdr:twoCellAnchor>
  <xdr:twoCellAnchor>
    <xdr:from>
      <xdr:col>1</xdr:col>
      <xdr:colOff>2857500</xdr:colOff>
      <xdr:row>21</xdr:row>
      <xdr:rowOff>95251</xdr:rowOff>
    </xdr:from>
    <xdr:to>
      <xdr:col>11</xdr:col>
      <xdr:colOff>542925</xdr:colOff>
      <xdr:row>24</xdr:row>
      <xdr:rowOff>1</xdr:rowOff>
    </xdr:to>
    <xdr:sp macro="" textlink="">
      <xdr:nvSpPr>
        <xdr:cNvPr id="3" name="TextBox 2"/>
        <xdr:cNvSpPr txBox="1"/>
      </xdr:nvSpPr>
      <xdr:spPr>
        <a:xfrm>
          <a:off x="3609975" y="4095751"/>
          <a:ext cx="63817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Relative change of the transfer functions at injection</a:t>
          </a:r>
        </a:p>
      </xdr:txBody>
    </xdr:sp>
    <xdr:clientData/>
  </xdr:twoCellAnchor>
  <xdr:twoCellAnchor>
    <xdr:from>
      <xdr:col>3</xdr:col>
      <xdr:colOff>490537</xdr:colOff>
      <xdr:row>38</xdr:row>
      <xdr:rowOff>133349</xdr:rowOff>
    </xdr:from>
    <xdr:to>
      <xdr:col>9</xdr:col>
      <xdr:colOff>609600</xdr:colOff>
      <xdr:row>61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8</xdr:row>
      <xdr:rowOff>119061</xdr:rowOff>
    </xdr:from>
    <xdr:to>
      <xdr:col>10</xdr:col>
      <xdr:colOff>276225</xdr:colOff>
      <xdr:row>29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4</xdr:row>
      <xdr:rowOff>38100</xdr:rowOff>
    </xdr:from>
    <xdr:to>
      <xdr:col>6</xdr:col>
      <xdr:colOff>314325</xdr:colOff>
      <xdr:row>6</xdr:row>
      <xdr:rowOff>66675</xdr:rowOff>
    </xdr:to>
    <xdr:sp macro="" textlink="">
      <xdr:nvSpPr>
        <xdr:cNvPr id="3" name="TextBox 2"/>
        <xdr:cNvSpPr txBox="1"/>
      </xdr:nvSpPr>
      <xdr:spPr>
        <a:xfrm>
          <a:off x="609600" y="38100"/>
          <a:ext cx="41529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Shape of</a:t>
          </a:r>
          <a:r>
            <a:rPr lang="en-US" sz="1400" b="1" baseline="0"/>
            <a:t> the current rize accepted for the modeling.</a:t>
          </a:r>
          <a:endParaRPr lang="en-US" sz="1400" b="1"/>
        </a:p>
      </xdr:txBody>
    </xdr:sp>
    <xdr:clientData/>
  </xdr:twoCellAnchor>
  <xdr:twoCellAnchor>
    <xdr:from>
      <xdr:col>8</xdr:col>
      <xdr:colOff>266700</xdr:colOff>
      <xdr:row>6</xdr:row>
      <xdr:rowOff>76200</xdr:rowOff>
    </xdr:from>
    <xdr:to>
      <xdr:col>9</xdr:col>
      <xdr:colOff>381000</xdr:colOff>
      <xdr:row>8</xdr:row>
      <xdr:rowOff>38100</xdr:rowOff>
    </xdr:to>
    <xdr:sp macro="" textlink="">
      <xdr:nvSpPr>
        <xdr:cNvPr id="4" name="TextBox 3"/>
        <xdr:cNvSpPr txBox="1"/>
      </xdr:nvSpPr>
      <xdr:spPr>
        <a:xfrm>
          <a:off x="5934075" y="457200"/>
          <a:ext cx="7239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Stage 1</a:t>
          </a:r>
        </a:p>
      </xdr:txBody>
    </xdr:sp>
    <xdr:clientData/>
  </xdr:twoCellAnchor>
  <xdr:twoCellAnchor>
    <xdr:from>
      <xdr:col>0</xdr:col>
      <xdr:colOff>466724</xdr:colOff>
      <xdr:row>6</xdr:row>
      <xdr:rowOff>114300</xdr:rowOff>
    </xdr:from>
    <xdr:to>
      <xdr:col>2</xdr:col>
      <xdr:colOff>390524</xdr:colOff>
      <xdr:row>7</xdr:row>
      <xdr:rowOff>171450</xdr:rowOff>
    </xdr:to>
    <xdr:sp macro="" textlink="">
      <xdr:nvSpPr>
        <xdr:cNvPr id="7" name="TextBox 6"/>
        <xdr:cNvSpPr txBox="1"/>
      </xdr:nvSpPr>
      <xdr:spPr>
        <a:xfrm>
          <a:off x="466724" y="495300"/>
          <a:ext cx="19335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70C0"/>
              </a:solidFill>
            </a:rPr>
            <a:t>d(Iw)/dt_max = 2200 A/ms</a:t>
          </a:r>
        </a:p>
      </xdr:txBody>
    </xdr:sp>
    <xdr:clientData/>
  </xdr:twoCellAnchor>
  <xdr:twoCellAnchor>
    <xdr:from>
      <xdr:col>2</xdr:col>
      <xdr:colOff>485774</xdr:colOff>
      <xdr:row>32</xdr:row>
      <xdr:rowOff>66675</xdr:rowOff>
    </xdr:from>
    <xdr:to>
      <xdr:col>5</xdr:col>
      <xdr:colOff>590549</xdr:colOff>
      <xdr:row>33</xdr:row>
      <xdr:rowOff>123825</xdr:rowOff>
    </xdr:to>
    <xdr:sp macro="" textlink="">
      <xdr:nvSpPr>
        <xdr:cNvPr id="10" name="TextBox 9"/>
        <xdr:cNvSpPr txBox="1"/>
      </xdr:nvSpPr>
      <xdr:spPr>
        <a:xfrm>
          <a:off x="2495549" y="13020675"/>
          <a:ext cx="19335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70C0"/>
              </a:solidFill>
            </a:rPr>
            <a:t>d(Iw)/dt_max = 4000 A/ms</a:t>
          </a:r>
        </a:p>
      </xdr:txBody>
    </xdr:sp>
    <xdr:clientData/>
  </xdr:twoCellAnchor>
  <xdr:twoCellAnchor>
    <xdr:from>
      <xdr:col>1</xdr:col>
      <xdr:colOff>552450</xdr:colOff>
      <xdr:row>32</xdr:row>
      <xdr:rowOff>0</xdr:rowOff>
    </xdr:from>
    <xdr:to>
      <xdr:col>2</xdr:col>
      <xdr:colOff>276225</xdr:colOff>
      <xdr:row>33</xdr:row>
      <xdr:rowOff>152400</xdr:rowOff>
    </xdr:to>
    <xdr:sp macro="" textlink="">
      <xdr:nvSpPr>
        <xdr:cNvPr id="11" name="TextBox 10"/>
        <xdr:cNvSpPr txBox="1"/>
      </xdr:nvSpPr>
      <xdr:spPr>
        <a:xfrm>
          <a:off x="1562100" y="12954000"/>
          <a:ext cx="7239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Stage 3</a:t>
          </a:r>
        </a:p>
      </xdr:txBody>
    </xdr:sp>
    <xdr:clientData/>
  </xdr:twoCellAnchor>
  <xdr:twoCellAnchor>
    <xdr:from>
      <xdr:col>4</xdr:col>
      <xdr:colOff>314324</xdr:colOff>
      <xdr:row>34</xdr:row>
      <xdr:rowOff>95250</xdr:rowOff>
    </xdr:from>
    <xdr:to>
      <xdr:col>12</xdr:col>
      <xdr:colOff>514349</xdr:colOff>
      <xdr:row>59</xdr:row>
      <xdr:rowOff>133350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604837</xdr:colOff>
      <xdr:row>64</xdr:row>
      <xdr:rowOff>142874</xdr:rowOff>
    </xdr:from>
    <xdr:to>
      <xdr:col>11</xdr:col>
      <xdr:colOff>300037</xdr:colOff>
      <xdr:row>88</xdr:row>
      <xdr:rowOff>38099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95249</xdr:colOff>
      <xdr:row>2</xdr:row>
      <xdr:rowOff>104775</xdr:rowOff>
    </xdr:from>
    <xdr:to>
      <xdr:col>21</xdr:col>
      <xdr:colOff>509586</xdr:colOff>
      <xdr:row>24</xdr:row>
      <xdr:rowOff>9525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471487</xdr:colOff>
      <xdr:row>3</xdr:row>
      <xdr:rowOff>104774</xdr:rowOff>
    </xdr:from>
    <xdr:to>
      <xdr:col>34</xdr:col>
      <xdr:colOff>166687</xdr:colOff>
      <xdr:row>24</xdr:row>
      <xdr:rowOff>161925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523875</xdr:colOff>
      <xdr:row>1</xdr:row>
      <xdr:rowOff>180975</xdr:rowOff>
    </xdr:from>
    <xdr:to>
      <xdr:col>37</xdr:col>
      <xdr:colOff>133350</xdr:colOff>
      <xdr:row>3</xdr:row>
      <xdr:rowOff>142875</xdr:rowOff>
    </xdr:to>
    <xdr:sp macro="" textlink="">
      <xdr:nvSpPr>
        <xdr:cNvPr id="17" name="TextBox 16"/>
        <xdr:cNvSpPr txBox="1"/>
      </xdr:nvSpPr>
      <xdr:spPr>
        <a:xfrm>
          <a:off x="22040850" y="371475"/>
          <a:ext cx="14382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Current Profile</a:t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0.84583</cdr:x>
      <cdr:y>0.86877</cdr:y>
    </cdr:from>
    <cdr:to>
      <cdr:x>1</cdr:x>
      <cdr:y>0.94472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67792" y="3558253"/>
          <a:ext cx="1033046" cy="311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Option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0.8125</cdr:x>
      <cdr:y>0.90156</cdr:y>
    </cdr:from>
    <cdr:to>
      <cdr:x>0.92292</cdr:x>
      <cdr:y>0.96399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4750" y="3576639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0.86492</cdr:x>
      <cdr:y>0.90278</cdr:y>
    </cdr:from>
    <cdr:to>
      <cdr:x>1</cdr:x>
      <cdr:y>0.95238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91025" y="4333875"/>
          <a:ext cx="685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0.90376</cdr:y>
    </cdr:from>
    <cdr:to>
      <cdr:x>0.94688</cdr:x>
      <cdr:y>0.97653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1413" y="3667126"/>
          <a:ext cx="6477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t (ms)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3</xdr:row>
      <xdr:rowOff>4762</xdr:rowOff>
    </xdr:from>
    <xdr:to>
      <xdr:col>15</xdr:col>
      <xdr:colOff>333375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27</xdr:row>
      <xdr:rowOff>76200</xdr:rowOff>
    </xdr:from>
    <xdr:to>
      <xdr:col>4</xdr:col>
      <xdr:colOff>571500</xdr:colOff>
      <xdr:row>28</xdr:row>
      <xdr:rowOff>180975</xdr:rowOff>
    </xdr:to>
    <xdr:sp macro="" textlink="">
      <xdr:nvSpPr>
        <xdr:cNvPr id="3" name="TextBox 2"/>
        <xdr:cNvSpPr txBox="1"/>
      </xdr:nvSpPr>
      <xdr:spPr>
        <a:xfrm>
          <a:off x="1419225" y="5219700"/>
          <a:ext cx="16764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sigma = 1.37E3 S/m</a:t>
          </a:r>
        </a:p>
      </xdr:txBody>
    </xdr:sp>
    <xdr:clientData/>
  </xdr:twoCellAnchor>
  <xdr:twoCellAnchor>
    <xdr:from>
      <xdr:col>11</xdr:col>
      <xdr:colOff>200025</xdr:colOff>
      <xdr:row>29</xdr:row>
      <xdr:rowOff>57149</xdr:rowOff>
    </xdr:from>
    <xdr:to>
      <xdr:col>18</xdr:col>
      <xdr:colOff>504825</xdr:colOff>
      <xdr:row>49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50</xdr:row>
      <xdr:rowOff>190499</xdr:rowOff>
    </xdr:from>
    <xdr:to>
      <xdr:col>10</xdr:col>
      <xdr:colOff>295275</xdr:colOff>
      <xdr:row>71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50</xdr:row>
      <xdr:rowOff>171450</xdr:rowOff>
    </xdr:from>
    <xdr:to>
      <xdr:col>18</xdr:col>
      <xdr:colOff>276225</xdr:colOff>
      <xdr:row>71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121"/>
  <sheetViews>
    <sheetView workbookViewId="0">
      <selection activeCell="S47" sqref="S47"/>
    </sheetView>
  </sheetViews>
  <sheetFormatPr defaultRowHeight="15" x14ac:dyDescent="0.25"/>
  <cols>
    <col min="1" max="1" width="15.140625" customWidth="1"/>
    <col min="2" max="2" width="15" customWidth="1"/>
  </cols>
  <sheetData>
    <row r="5" spans="1:2" x14ac:dyDescent="0.25">
      <c r="A5" t="s">
        <v>0</v>
      </c>
      <c r="B5" t="s">
        <v>1</v>
      </c>
    </row>
    <row r="6" spans="1:2" x14ac:dyDescent="0.25">
      <c r="A6">
        <v>0</v>
      </c>
      <c r="B6">
        <v>0</v>
      </c>
    </row>
    <row r="7" spans="1:2" x14ac:dyDescent="0.25">
      <c r="A7" s="1">
        <v>5.0000000000000001E-4</v>
      </c>
      <c r="B7">
        <v>2.9999999999999898</v>
      </c>
    </row>
    <row r="8" spans="1:2" x14ac:dyDescent="0.25">
      <c r="A8">
        <v>1E-3</v>
      </c>
      <c r="B8">
        <v>11.999999999999901</v>
      </c>
    </row>
    <row r="9" spans="1:2" x14ac:dyDescent="0.25">
      <c r="A9">
        <v>1.5E-3</v>
      </c>
      <c r="B9">
        <v>24.999999999999901</v>
      </c>
    </row>
    <row r="10" spans="1:2" x14ac:dyDescent="0.25">
      <c r="A10">
        <v>2E-3</v>
      </c>
      <c r="B10">
        <v>39.999999999999901</v>
      </c>
    </row>
    <row r="11" spans="1:2" x14ac:dyDescent="0.25">
      <c r="A11">
        <v>2.5000000000000001E-3</v>
      </c>
      <c r="B11">
        <v>59.999999999999901</v>
      </c>
    </row>
    <row r="12" spans="1:2" x14ac:dyDescent="0.25">
      <c r="A12">
        <v>3.0000000000000001E-3</v>
      </c>
      <c r="B12">
        <v>79.999999999999901</v>
      </c>
    </row>
    <row r="13" spans="1:2" x14ac:dyDescent="0.25">
      <c r="A13">
        <v>3.5000000000000001E-3</v>
      </c>
      <c r="B13">
        <v>99.999999999999702</v>
      </c>
    </row>
    <row r="14" spans="1:2" x14ac:dyDescent="0.25">
      <c r="A14">
        <v>4.0000000000000001E-3</v>
      </c>
      <c r="B14">
        <v>119.99999999999901</v>
      </c>
    </row>
    <row r="15" spans="1:2" x14ac:dyDescent="0.25">
      <c r="A15">
        <v>4.4999999999999997E-3</v>
      </c>
      <c r="B15">
        <v>139.99999999999901</v>
      </c>
    </row>
    <row r="16" spans="1:2" x14ac:dyDescent="0.25">
      <c r="A16">
        <v>5.0000000000000001E-3</v>
      </c>
      <c r="B16">
        <v>155</v>
      </c>
    </row>
    <row r="17" spans="1:27" x14ac:dyDescent="0.25">
      <c r="A17">
        <v>5.4999999999999997E-3</v>
      </c>
      <c r="B17">
        <v>164.99999999999901</v>
      </c>
    </row>
    <row r="18" spans="1:27" x14ac:dyDescent="0.25">
      <c r="A18" s="5">
        <v>6.0000000000000001E-3</v>
      </c>
      <c r="B18" s="5">
        <v>167.99999999999901</v>
      </c>
    </row>
    <row r="19" spans="1:27" x14ac:dyDescent="0.25">
      <c r="A19">
        <v>6.4999999999999997E-3</v>
      </c>
      <c r="B19">
        <v>168.79999999999899</v>
      </c>
    </row>
    <row r="20" spans="1:27" x14ac:dyDescent="0.25">
      <c r="A20">
        <v>7.0000000000000001E-3</v>
      </c>
      <c r="B20">
        <v>170.99999999999901</v>
      </c>
    </row>
    <row r="21" spans="1:27" x14ac:dyDescent="0.25">
      <c r="A21">
        <v>7.4999999999999997E-3</v>
      </c>
      <c r="B21">
        <v>175.49999999999901</v>
      </c>
    </row>
    <row r="22" spans="1:27" x14ac:dyDescent="0.25">
      <c r="A22">
        <v>8.0000000000000002E-3</v>
      </c>
      <c r="B22">
        <v>181.49999999999901</v>
      </c>
    </row>
    <row r="23" spans="1:27" x14ac:dyDescent="0.25">
      <c r="A23">
        <v>8.5000000000000006E-3</v>
      </c>
      <c r="B23">
        <v>188.99999999999901</v>
      </c>
    </row>
    <row r="24" spans="1:27" x14ac:dyDescent="0.25">
      <c r="A24">
        <v>8.9999999999999993E-3</v>
      </c>
      <c r="B24">
        <v>197.99999999999901</v>
      </c>
    </row>
    <row r="25" spans="1:27" x14ac:dyDescent="0.25">
      <c r="A25">
        <v>9.4999999999999998E-3</v>
      </c>
      <c r="B25">
        <v>208.99999999999901</v>
      </c>
    </row>
    <row r="26" spans="1:27" x14ac:dyDescent="0.25">
      <c r="A26">
        <v>0.01</v>
      </c>
      <c r="B26">
        <v>220</v>
      </c>
    </row>
    <row r="31" spans="1:27" x14ac:dyDescent="0.25">
      <c r="A31" t="s">
        <v>7</v>
      </c>
      <c r="B31" t="s">
        <v>8</v>
      </c>
      <c r="AA31" s="5"/>
    </row>
    <row r="32" spans="1:27" x14ac:dyDescent="0.25">
      <c r="A32">
        <v>0</v>
      </c>
      <c r="B32">
        <v>0</v>
      </c>
      <c r="AA32" s="5"/>
    </row>
    <row r="33" spans="1:3" x14ac:dyDescent="0.25">
      <c r="A33">
        <f>A32+0.5</f>
        <v>0.5</v>
      </c>
      <c r="B33">
        <v>1</v>
      </c>
    </row>
    <row r="34" spans="1:3" x14ac:dyDescent="0.25">
      <c r="A34">
        <f t="shared" ref="A34:A62" si="0">A33+0.5</f>
        <v>1</v>
      </c>
      <c r="B34">
        <v>4</v>
      </c>
    </row>
    <row r="35" spans="1:3" x14ac:dyDescent="0.25">
      <c r="A35">
        <f t="shared" si="0"/>
        <v>1.5</v>
      </c>
      <c r="B35">
        <v>10</v>
      </c>
    </row>
    <row r="36" spans="1:3" x14ac:dyDescent="0.25">
      <c r="A36">
        <f t="shared" si="0"/>
        <v>2</v>
      </c>
      <c r="B36">
        <f t="shared" ref="B36:B37" si="1">B37-C36</f>
        <v>17.999999999999005</v>
      </c>
      <c r="C36" s="5">
        <v>10</v>
      </c>
    </row>
    <row r="37" spans="1:3" x14ac:dyDescent="0.25">
      <c r="A37">
        <f t="shared" si="0"/>
        <v>2.5</v>
      </c>
      <c r="B37">
        <f t="shared" si="1"/>
        <v>27.999999999999005</v>
      </c>
      <c r="C37" s="5">
        <v>10</v>
      </c>
    </row>
    <row r="38" spans="1:3" x14ac:dyDescent="0.25">
      <c r="A38">
        <f t="shared" si="0"/>
        <v>3</v>
      </c>
      <c r="B38">
        <f t="shared" ref="B38:B46" si="2">B39-C38</f>
        <v>37.999999999999005</v>
      </c>
      <c r="C38" s="5">
        <v>10</v>
      </c>
    </row>
    <row r="39" spans="1:3" x14ac:dyDescent="0.25">
      <c r="A39">
        <f t="shared" si="0"/>
        <v>3.5</v>
      </c>
      <c r="B39">
        <f t="shared" si="2"/>
        <v>47.999999999999005</v>
      </c>
      <c r="C39" s="5">
        <v>10</v>
      </c>
    </row>
    <row r="40" spans="1:3" x14ac:dyDescent="0.25">
      <c r="A40">
        <f t="shared" si="0"/>
        <v>4</v>
      </c>
      <c r="B40">
        <f t="shared" si="2"/>
        <v>57.999999999999005</v>
      </c>
      <c r="C40" s="5">
        <v>10</v>
      </c>
    </row>
    <row r="41" spans="1:3" x14ac:dyDescent="0.25">
      <c r="A41">
        <f t="shared" si="0"/>
        <v>4.5</v>
      </c>
      <c r="B41">
        <f t="shared" si="2"/>
        <v>67.999999999999005</v>
      </c>
      <c r="C41" s="5">
        <v>10</v>
      </c>
    </row>
    <row r="42" spans="1:3" x14ac:dyDescent="0.25">
      <c r="A42">
        <f t="shared" si="0"/>
        <v>5</v>
      </c>
      <c r="B42">
        <f t="shared" si="2"/>
        <v>77.999999999999005</v>
      </c>
      <c r="C42" s="5">
        <v>10</v>
      </c>
    </row>
    <row r="43" spans="1:3" x14ac:dyDescent="0.25">
      <c r="A43">
        <f t="shared" si="0"/>
        <v>5.5</v>
      </c>
      <c r="B43">
        <f t="shared" si="2"/>
        <v>87.999999999999005</v>
      </c>
      <c r="C43" s="5">
        <v>10</v>
      </c>
    </row>
    <row r="44" spans="1:3" x14ac:dyDescent="0.25">
      <c r="A44">
        <f t="shared" si="0"/>
        <v>6</v>
      </c>
      <c r="B44">
        <f t="shared" si="2"/>
        <v>97.999999999999005</v>
      </c>
      <c r="C44" s="5">
        <v>10</v>
      </c>
    </row>
    <row r="45" spans="1:3" x14ac:dyDescent="0.25">
      <c r="A45">
        <f t="shared" si="0"/>
        <v>6.5</v>
      </c>
      <c r="B45">
        <f t="shared" si="2"/>
        <v>107.99999999999901</v>
      </c>
      <c r="C45" s="5">
        <v>10</v>
      </c>
    </row>
    <row r="46" spans="1:3" x14ac:dyDescent="0.25">
      <c r="A46">
        <f t="shared" si="0"/>
        <v>7</v>
      </c>
      <c r="B46">
        <f t="shared" si="2"/>
        <v>117.99999999999901</v>
      </c>
      <c r="C46" s="5">
        <v>10</v>
      </c>
    </row>
    <row r="47" spans="1:3" x14ac:dyDescent="0.25">
      <c r="A47">
        <f t="shared" si="0"/>
        <v>7.5</v>
      </c>
      <c r="B47">
        <f>B48-C47</f>
        <v>127.99999999999901</v>
      </c>
      <c r="C47" s="5">
        <v>10</v>
      </c>
    </row>
    <row r="48" spans="1:3" x14ac:dyDescent="0.25">
      <c r="A48">
        <f t="shared" si="0"/>
        <v>8</v>
      </c>
      <c r="B48">
        <f t="shared" ref="B48:B52" si="3">B49-C48</f>
        <v>137.99999999999901</v>
      </c>
      <c r="C48" s="5">
        <v>9</v>
      </c>
    </row>
    <row r="49" spans="1:3" x14ac:dyDescent="0.25">
      <c r="A49">
        <f t="shared" si="0"/>
        <v>8.5</v>
      </c>
      <c r="B49">
        <f t="shared" si="3"/>
        <v>146.99999999999901</v>
      </c>
      <c r="C49" s="5">
        <v>7.5</v>
      </c>
    </row>
    <row r="50" spans="1:3" x14ac:dyDescent="0.25">
      <c r="A50">
        <f t="shared" si="0"/>
        <v>9</v>
      </c>
      <c r="B50">
        <f t="shared" si="3"/>
        <v>154.49999999999901</v>
      </c>
      <c r="C50" s="5">
        <v>6</v>
      </c>
    </row>
    <row r="51" spans="1:3" x14ac:dyDescent="0.25">
      <c r="A51">
        <f t="shared" si="0"/>
        <v>9.5</v>
      </c>
      <c r="B51">
        <f t="shared" si="3"/>
        <v>160.49999999999901</v>
      </c>
      <c r="C51" s="5">
        <v>4.5</v>
      </c>
    </row>
    <row r="52" spans="1:3" x14ac:dyDescent="0.25">
      <c r="A52">
        <f t="shared" si="0"/>
        <v>10</v>
      </c>
      <c r="B52">
        <f t="shared" si="3"/>
        <v>164.99999999999901</v>
      </c>
      <c r="C52" s="5">
        <v>2.2000000000000002</v>
      </c>
    </row>
    <row r="53" spans="1:3" x14ac:dyDescent="0.25">
      <c r="A53">
        <f t="shared" si="0"/>
        <v>10.5</v>
      </c>
      <c r="B53">
        <f>B54-C53</f>
        <v>167.19999999999899</v>
      </c>
      <c r="C53" s="5">
        <v>0.8</v>
      </c>
    </row>
    <row r="54" spans="1:3" x14ac:dyDescent="0.25">
      <c r="A54" s="5">
        <f t="shared" si="0"/>
        <v>11</v>
      </c>
      <c r="B54" s="5">
        <v>167.99999999999901</v>
      </c>
      <c r="C54" s="5"/>
    </row>
    <row r="55" spans="1:3" x14ac:dyDescent="0.25">
      <c r="A55">
        <f t="shared" si="0"/>
        <v>11.5</v>
      </c>
      <c r="B55">
        <v>168.79999999999899</v>
      </c>
      <c r="C55" s="5">
        <f>B55-B54</f>
        <v>0.79999999999998295</v>
      </c>
    </row>
    <row r="56" spans="1:3" x14ac:dyDescent="0.25">
      <c r="A56">
        <f t="shared" si="0"/>
        <v>12</v>
      </c>
      <c r="B56">
        <v>170.99999999999901</v>
      </c>
      <c r="C56" s="5">
        <f t="shared" ref="C56:C60" si="4">B56-B55</f>
        <v>2.2000000000000171</v>
      </c>
    </row>
    <row r="57" spans="1:3" x14ac:dyDescent="0.25">
      <c r="A57">
        <f t="shared" si="0"/>
        <v>12.5</v>
      </c>
      <c r="B57">
        <v>175.49999999999901</v>
      </c>
      <c r="C57" s="5">
        <f t="shared" si="4"/>
        <v>4.5</v>
      </c>
    </row>
    <row r="58" spans="1:3" x14ac:dyDescent="0.25">
      <c r="A58">
        <f t="shared" si="0"/>
        <v>13</v>
      </c>
      <c r="B58">
        <v>181.49999999999901</v>
      </c>
      <c r="C58" s="5">
        <f t="shared" si="4"/>
        <v>6</v>
      </c>
    </row>
    <row r="59" spans="1:3" x14ac:dyDescent="0.25">
      <c r="A59">
        <f t="shared" si="0"/>
        <v>13.5</v>
      </c>
      <c r="B59">
        <v>188.99999999999901</v>
      </c>
      <c r="C59" s="5">
        <f t="shared" si="4"/>
        <v>7.5</v>
      </c>
    </row>
    <row r="60" spans="1:3" x14ac:dyDescent="0.25">
      <c r="A60">
        <f t="shared" si="0"/>
        <v>14</v>
      </c>
      <c r="B60">
        <v>197.99999999999901</v>
      </c>
      <c r="C60" s="5">
        <f t="shared" si="4"/>
        <v>9</v>
      </c>
    </row>
    <row r="61" spans="1:3" x14ac:dyDescent="0.25">
      <c r="A61">
        <f t="shared" si="0"/>
        <v>14.5</v>
      </c>
      <c r="B61">
        <v>208.99999999999901</v>
      </c>
    </row>
    <row r="62" spans="1:3" x14ac:dyDescent="0.25">
      <c r="A62">
        <f t="shared" si="0"/>
        <v>15</v>
      </c>
      <c r="B62">
        <v>220</v>
      </c>
    </row>
    <row r="65" spans="1:32" x14ac:dyDescent="0.25">
      <c r="A65" t="s">
        <v>7</v>
      </c>
      <c r="B65">
        <v>0</v>
      </c>
      <c r="C65">
        <v>0.5</v>
      </c>
      <c r="D65">
        <v>1</v>
      </c>
      <c r="E65">
        <v>1.5</v>
      </c>
      <c r="F65">
        <v>2</v>
      </c>
      <c r="G65">
        <v>2.5</v>
      </c>
      <c r="H65">
        <v>3</v>
      </c>
      <c r="I65">
        <v>3.5</v>
      </c>
      <c r="J65">
        <v>4</v>
      </c>
      <c r="K65">
        <v>4.5</v>
      </c>
      <c r="L65">
        <v>5</v>
      </c>
      <c r="M65">
        <v>5.5</v>
      </c>
      <c r="N65">
        <v>6</v>
      </c>
      <c r="O65">
        <v>6.5</v>
      </c>
      <c r="P65">
        <v>7</v>
      </c>
      <c r="Q65">
        <v>7.5</v>
      </c>
      <c r="R65">
        <v>8</v>
      </c>
      <c r="S65">
        <v>8.5</v>
      </c>
      <c r="T65">
        <v>9</v>
      </c>
      <c r="U65">
        <v>9.5</v>
      </c>
      <c r="V65">
        <v>10</v>
      </c>
      <c r="W65">
        <v>10.5</v>
      </c>
      <c r="X65">
        <v>11</v>
      </c>
      <c r="Y65">
        <v>11.5</v>
      </c>
      <c r="Z65">
        <v>12</v>
      </c>
      <c r="AA65">
        <v>12.5</v>
      </c>
      <c r="AB65">
        <v>13</v>
      </c>
      <c r="AC65">
        <v>13.5</v>
      </c>
      <c r="AD65">
        <v>14</v>
      </c>
      <c r="AE65">
        <v>14.5</v>
      </c>
      <c r="AF65">
        <v>15</v>
      </c>
    </row>
    <row r="66" spans="1:32" x14ac:dyDescent="0.25">
      <c r="A66" t="s">
        <v>8</v>
      </c>
      <c r="B66">
        <v>0</v>
      </c>
      <c r="C66">
        <v>1</v>
      </c>
      <c r="D66">
        <v>4</v>
      </c>
      <c r="E66">
        <v>10</v>
      </c>
      <c r="F66">
        <v>17.999999999999005</v>
      </c>
      <c r="G66">
        <v>27.999999999999005</v>
      </c>
      <c r="H66">
        <v>37.999999999999005</v>
      </c>
      <c r="I66">
        <v>47.999999999999005</v>
      </c>
      <c r="J66">
        <v>57.999999999999005</v>
      </c>
      <c r="K66">
        <v>67.999999999999005</v>
      </c>
      <c r="L66">
        <v>77.999999999999005</v>
      </c>
      <c r="M66">
        <v>87.999999999999005</v>
      </c>
      <c r="N66">
        <v>97.999999999999005</v>
      </c>
      <c r="O66">
        <v>107.99999999999901</v>
      </c>
      <c r="P66">
        <v>117.99999999999901</v>
      </c>
      <c r="Q66">
        <v>127.99999999999901</v>
      </c>
      <c r="R66">
        <v>137.99999999999901</v>
      </c>
      <c r="S66">
        <v>146.99999999999901</v>
      </c>
      <c r="T66">
        <v>154.49999999999901</v>
      </c>
      <c r="U66">
        <v>160.49999999999901</v>
      </c>
      <c r="V66">
        <v>164.99999999999901</v>
      </c>
      <c r="W66">
        <v>167.19999999999899</v>
      </c>
      <c r="X66">
        <v>167.99999999999901</v>
      </c>
      <c r="Y66">
        <v>168.79999999999899</v>
      </c>
      <c r="Z66">
        <v>170.99999999999901</v>
      </c>
      <c r="AA66">
        <v>175.49999999999901</v>
      </c>
      <c r="AB66">
        <v>181.49999999999901</v>
      </c>
      <c r="AC66">
        <v>188.99999999999901</v>
      </c>
      <c r="AD66">
        <v>197.99999999999901</v>
      </c>
      <c r="AE66">
        <v>208.99999999999901</v>
      </c>
      <c r="AF66">
        <v>220</v>
      </c>
    </row>
    <row r="72" spans="1:32" x14ac:dyDescent="0.25">
      <c r="A72" s="3" t="s">
        <v>28</v>
      </c>
      <c r="B72" s="3" t="s">
        <v>8</v>
      </c>
      <c r="C72" s="9" t="s">
        <v>29</v>
      </c>
    </row>
    <row r="73" spans="1:32" x14ac:dyDescent="0.25">
      <c r="A73" s="3">
        <v>-0.5</v>
      </c>
      <c r="B73" s="11">
        <f t="shared" ref="B73:B80" si="5">B74-C73</f>
        <v>-9.9475983006414026E-13</v>
      </c>
      <c r="C73" s="3">
        <v>0</v>
      </c>
    </row>
    <row r="74" spans="1:32" x14ac:dyDescent="0.25">
      <c r="A74" s="3">
        <f>A73+0.5</f>
        <v>0</v>
      </c>
      <c r="B74" s="11">
        <f t="shared" si="5"/>
        <v>-9.9475983006414026E-13</v>
      </c>
      <c r="C74" s="3">
        <v>1</v>
      </c>
    </row>
    <row r="75" spans="1:32" x14ac:dyDescent="0.25">
      <c r="A75" s="3">
        <f t="shared" ref="A75:A95" si="6">A74+0.5</f>
        <v>0.5</v>
      </c>
      <c r="B75" s="3">
        <f t="shared" si="5"/>
        <v>0.99999999999900524</v>
      </c>
      <c r="C75" s="3">
        <v>2</v>
      </c>
    </row>
    <row r="76" spans="1:32" x14ac:dyDescent="0.25">
      <c r="A76" s="3">
        <f t="shared" si="6"/>
        <v>1</v>
      </c>
      <c r="B76" s="3">
        <f t="shared" si="5"/>
        <v>2.9999999999990052</v>
      </c>
      <c r="C76" s="3">
        <v>6</v>
      </c>
    </row>
    <row r="77" spans="1:32" x14ac:dyDescent="0.25">
      <c r="A77" s="3">
        <f t="shared" si="6"/>
        <v>1.5</v>
      </c>
      <c r="B77" s="6">
        <f t="shared" si="5"/>
        <v>8.9999999999990052</v>
      </c>
      <c r="C77" s="6">
        <v>8</v>
      </c>
    </row>
    <row r="78" spans="1:32" x14ac:dyDescent="0.25">
      <c r="A78" s="3">
        <f t="shared" si="6"/>
        <v>2</v>
      </c>
      <c r="B78" s="3">
        <f t="shared" si="5"/>
        <v>16.999999999999005</v>
      </c>
      <c r="C78" s="3">
        <v>12</v>
      </c>
    </row>
    <row r="79" spans="1:32" x14ac:dyDescent="0.25">
      <c r="A79" s="3">
        <f t="shared" si="6"/>
        <v>2.5</v>
      </c>
      <c r="B79" s="3">
        <f t="shared" si="5"/>
        <v>28.999999999999005</v>
      </c>
      <c r="C79" s="3">
        <v>20</v>
      </c>
    </row>
    <row r="80" spans="1:32" x14ac:dyDescent="0.25">
      <c r="A80" s="3">
        <f t="shared" si="6"/>
        <v>3</v>
      </c>
      <c r="B80" s="3">
        <f t="shared" si="5"/>
        <v>48.999999999999005</v>
      </c>
      <c r="C80" s="3">
        <v>40</v>
      </c>
    </row>
    <row r="81" spans="1:3" x14ac:dyDescent="0.25">
      <c r="A81" s="3">
        <f t="shared" si="6"/>
        <v>3.5</v>
      </c>
      <c r="B81" s="3">
        <f t="shared" ref="B81:B85" si="7">B82-C81</f>
        <v>88.999999999999005</v>
      </c>
      <c r="C81" s="3">
        <v>40</v>
      </c>
    </row>
    <row r="82" spans="1:3" x14ac:dyDescent="0.25">
      <c r="A82" s="3">
        <f t="shared" si="6"/>
        <v>4</v>
      </c>
      <c r="B82" s="3">
        <f t="shared" si="7"/>
        <v>128.99999999999901</v>
      </c>
      <c r="C82" s="3">
        <v>20</v>
      </c>
    </row>
    <row r="83" spans="1:3" x14ac:dyDescent="0.25">
      <c r="A83" s="3">
        <f t="shared" si="6"/>
        <v>4.5</v>
      </c>
      <c r="B83" s="3">
        <f t="shared" si="7"/>
        <v>148.99999999999901</v>
      </c>
      <c r="C83" s="3">
        <v>10</v>
      </c>
    </row>
    <row r="84" spans="1:3" x14ac:dyDescent="0.25">
      <c r="A84" s="3">
        <f t="shared" si="6"/>
        <v>5</v>
      </c>
      <c r="B84" s="3">
        <f t="shared" si="7"/>
        <v>158.99999999999901</v>
      </c>
      <c r="C84" s="3">
        <v>5</v>
      </c>
    </row>
    <row r="85" spans="1:3" x14ac:dyDescent="0.25">
      <c r="A85" s="3">
        <f t="shared" si="6"/>
        <v>5.5</v>
      </c>
      <c r="B85" s="3">
        <f t="shared" si="7"/>
        <v>163.99999999999901</v>
      </c>
      <c r="C85" s="3">
        <v>3</v>
      </c>
    </row>
    <row r="86" spans="1:3" x14ac:dyDescent="0.25">
      <c r="A86" s="3">
        <f t="shared" si="6"/>
        <v>6</v>
      </c>
      <c r="B86" s="3">
        <f>B87-C86</f>
        <v>166.99999999999901</v>
      </c>
      <c r="C86" s="3">
        <v>1</v>
      </c>
    </row>
    <row r="87" spans="1:3" x14ac:dyDescent="0.25">
      <c r="A87" s="6">
        <f t="shared" si="6"/>
        <v>6.5</v>
      </c>
      <c r="B87" s="6">
        <v>167.99999999999901</v>
      </c>
      <c r="C87" s="6"/>
    </row>
    <row r="88" spans="1:3" x14ac:dyDescent="0.25">
      <c r="A88" s="3">
        <f t="shared" si="6"/>
        <v>7</v>
      </c>
      <c r="B88" s="3">
        <v>168.79999999999899</v>
      </c>
      <c r="C88" s="10">
        <f>B88-B87</f>
        <v>0.79999999999998295</v>
      </c>
    </row>
    <row r="89" spans="1:3" x14ac:dyDescent="0.25">
      <c r="A89" s="3">
        <f t="shared" si="6"/>
        <v>7.5</v>
      </c>
      <c r="B89" s="3">
        <v>170.99999999999901</v>
      </c>
      <c r="C89" s="10">
        <f t="shared" ref="C89:C93" si="8">B89-B88</f>
        <v>2.2000000000000171</v>
      </c>
    </row>
    <row r="90" spans="1:3" x14ac:dyDescent="0.25">
      <c r="A90" s="3">
        <f t="shared" si="6"/>
        <v>8</v>
      </c>
      <c r="B90" s="3">
        <v>175.49999999999901</v>
      </c>
      <c r="C90" s="10">
        <f t="shared" si="8"/>
        <v>4.5</v>
      </c>
    </row>
    <row r="91" spans="1:3" x14ac:dyDescent="0.25">
      <c r="A91" s="3">
        <f t="shared" si="6"/>
        <v>8.5</v>
      </c>
      <c r="B91" s="3">
        <v>181.49999999999901</v>
      </c>
      <c r="C91" s="10">
        <f t="shared" si="8"/>
        <v>6</v>
      </c>
    </row>
    <row r="92" spans="1:3" x14ac:dyDescent="0.25">
      <c r="A92" s="3">
        <f t="shared" si="6"/>
        <v>9</v>
      </c>
      <c r="B92" s="3">
        <v>188.99999999999901</v>
      </c>
      <c r="C92" s="10">
        <f t="shared" si="8"/>
        <v>7.5</v>
      </c>
    </row>
    <row r="93" spans="1:3" x14ac:dyDescent="0.25">
      <c r="A93" s="3">
        <f t="shared" si="6"/>
        <v>9.5</v>
      </c>
      <c r="B93" s="3">
        <v>197.99999999999901</v>
      </c>
      <c r="C93" s="10">
        <f t="shared" si="8"/>
        <v>9</v>
      </c>
    </row>
    <row r="94" spans="1:3" x14ac:dyDescent="0.25">
      <c r="A94" s="3">
        <f t="shared" si="6"/>
        <v>10</v>
      </c>
      <c r="B94" s="3">
        <v>208.99999999999901</v>
      </c>
      <c r="C94" s="3"/>
    </row>
    <row r="95" spans="1:3" x14ac:dyDescent="0.25">
      <c r="A95" s="3">
        <f t="shared" si="6"/>
        <v>10.5</v>
      </c>
      <c r="B95" s="3">
        <v>220</v>
      </c>
      <c r="C95" s="3"/>
    </row>
    <row r="99" spans="1:27" x14ac:dyDescent="0.25">
      <c r="A99" s="3" t="s">
        <v>7</v>
      </c>
      <c r="B99" s="3" t="s">
        <v>8</v>
      </c>
      <c r="E99" s="3" t="s">
        <v>7</v>
      </c>
      <c r="F99" s="3">
        <v>0</v>
      </c>
      <c r="G99" s="3">
        <v>0.5</v>
      </c>
      <c r="H99" s="3">
        <v>1</v>
      </c>
      <c r="I99" s="3">
        <v>1.5</v>
      </c>
      <c r="J99" s="3">
        <v>2</v>
      </c>
      <c r="K99" s="3">
        <v>2.5</v>
      </c>
      <c r="L99" s="3">
        <v>3</v>
      </c>
      <c r="M99" s="3">
        <v>3.5</v>
      </c>
      <c r="N99" s="3">
        <v>4</v>
      </c>
      <c r="O99" s="3">
        <v>4.5</v>
      </c>
      <c r="P99" s="3">
        <v>5</v>
      </c>
      <c r="Q99" s="3">
        <v>5.5</v>
      </c>
      <c r="R99" s="3">
        <v>6</v>
      </c>
      <c r="S99" s="3">
        <v>6.5</v>
      </c>
      <c r="T99" s="3">
        <v>7</v>
      </c>
      <c r="U99" s="3">
        <v>7.5</v>
      </c>
      <c r="V99" s="3">
        <v>8</v>
      </c>
      <c r="W99" s="3">
        <v>8.5</v>
      </c>
      <c r="X99" s="3">
        <v>9</v>
      </c>
      <c r="Y99" s="3">
        <v>9.5</v>
      </c>
      <c r="Z99" s="3">
        <v>10</v>
      </c>
      <c r="AA99" s="3">
        <v>10.5</v>
      </c>
    </row>
    <row r="100" spans="1:27" x14ac:dyDescent="0.25">
      <c r="A100" s="3">
        <v>0</v>
      </c>
      <c r="B100" s="3">
        <v>0</v>
      </c>
      <c r="E100" s="3" t="s">
        <v>8</v>
      </c>
      <c r="F100" s="3">
        <v>0</v>
      </c>
      <c r="G100" s="3">
        <v>0.99999999999900524</v>
      </c>
      <c r="H100" s="3">
        <v>2.9999999999990052</v>
      </c>
      <c r="I100" s="3">
        <v>8</v>
      </c>
      <c r="J100" s="3">
        <v>16.999999999999005</v>
      </c>
      <c r="K100" s="3">
        <v>28.999999999999005</v>
      </c>
      <c r="L100" s="3">
        <v>48.999999999999005</v>
      </c>
      <c r="M100" s="3">
        <v>88.999999999999005</v>
      </c>
      <c r="N100" s="3">
        <v>128.99999999999901</v>
      </c>
      <c r="O100" s="3">
        <v>148.99999999999901</v>
      </c>
      <c r="P100" s="3">
        <v>158.99999999999901</v>
      </c>
      <c r="Q100" s="3">
        <v>163.99999999999901</v>
      </c>
      <c r="R100" s="3">
        <v>166.99999999999901</v>
      </c>
      <c r="S100" s="3">
        <v>167.99999999999901</v>
      </c>
      <c r="T100" s="3">
        <v>168.79999999999899</v>
      </c>
      <c r="U100" s="3">
        <v>170.99999999999901</v>
      </c>
      <c r="V100" s="3">
        <v>175.49999999999901</v>
      </c>
      <c r="W100" s="3">
        <v>181.49999999999901</v>
      </c>
      <c r="X100" s="3">
        <v>188.99999999999901</v>
      </c>
      <c r="Y100" s="3">
        <v>197.99999999999901</v>
      </c>
      <c r="Z100" s="3">
        <v>208.99999999999901</v>
      </c>
      <c r="AA100" s="3">
        <v>220</v>
      </c>
    </row>
    <row r="101" spans="1:27" x14ac:dyDescent="0.25">
      <c r="A101" s="3">
        <v>0.5</v>
      </c>
      <c r="B101" s="3">
        <v>0.99999999999900524</v>
      </c>
    </row>
    <row r="102" spans="1:27" x14ac:dyDescent="0.25">
      <c r="A102" s="3">
        <v>1</v>
      </c>
      <c r="B102" s="3">
        <v>2.9999999999990052</v>
      </c>
    </row>
    <row r="103" spans="1:27" x14ac:dyDescent="0.25">
      <c r="A103" s="3">
        <v>1.5</v>
      </c>
      <c r="B103" s="3">
        <v>8</v>
      </c>
    </row>
    <row r="104" spans="1:27" x14ac:dyDescent="0.25">
      <c r="A104" s="3">
        <v>2</v>
      </c>
      <c r="B104" s="3">
        <v>16.999999999999005</v>
      </c>
    </row>
    <row r="105" spans="1:27" x14ac:dyDescent="0.25">
      <c r="A105" s="3">
        <v>2.5</v>
      </c>
      <c r="B105" s="3">
        <v>28.999999999999005</v>
      </c>
    </row>
    <row r="106" spans="1:27" x14ac:dyDescent="0.25">
      <c r="A106" s="3">
        <v>3</v>
      </c>
      <c r="B106" s="3">
        <v>48.999999999999005</v>
      </c>
    </row>
    <row r="107" spans="1:27" x14ac:dyDescent="0.25">
      <c r="A107" s="3">
        <v>3.5</v>
      </c>
      <c r="B107" s="3">
        <v>88.999999999999005</v>
      </c>
    </row>
    <row r="108" spans="1:27" x14ac:dyDescent="0.25">
      <c r="A108" s="3">
        <v>4</v>
      </c>
      <c r="B108" s="3">
        <v>128.99999999999901</v>
      </c>
    </row>
    <row r="109" spans="1:27" x14ac:dyDescent="0.25">
      <c r="A109" s="3">
        <v>4.5</v>
      </c>
      <c r="B109" s="3">
        <v>148.99999999999901</v>
      </c>
    </row>
    <row r="110" spans="1:27" x14ac:dyDescent="0.25">
      <c r="A110" s="3">
        <v>5</v>
      </c>
      <c r="B110" s="3">
        <v>158.99999999999901</v>
      </c>
    </row>
    <row r="111" spans="1:27" x14ac:dyDescent="0.25">
      <c r="A111" s="3">
        <v>5.5</v>
      </c>
      <c r="B111" s="3">
        <v>163.99999999999901</v>
      </c>
    </row>
    <row r="112" spans="1:27" x14ac:dyDescent="0.25">
      <c r="A112" s="3">
        <v>6</v>
      </c>
      <c r="B112" s="3">
        <v>166.99999999999901</v>
      </c>
    </row>
    <row r="113" spans="1:2" x14ac:dyDescent="0.25">
      <c r="A113" s="6">
        <v>6.5</v>
      </c>
      <c r="B113" s="6">
        <v>167.99999999999901</v>
      </c>
    </row>
    <row r="114" spans="1:2" x14ac:dyDescent="0.25">
      <c r="A114" s="3">
        <v>7</v>
      </c>
      <c r="B114" s="3">
        <v>168.79999999999899</v>
      </c>
    </row>
    <row r="115" spans="1:2" x14ac:dyDescent="0.25">
      <c r="A115" s="3">
        <v>7.5</v>
      </c>
      <c r="B115" s="3">
        <v>170.99999999999901</v>
      </c>
    </row>
    <row r="116" spans="1:2" x14ac:dyDescent="0.25">
      <c r="A116" s="3">
        <v>8</v>
      </c>
      <c r="B116" s="3">
        <v>175.49999999999901</v>
      </c>
    </row>
    <row r="117" spans="1:2" x14ac:dyDescent="0.25">
      <c r="A117" s="3">
        <v>8.5</v>
      </c>
      <c r="B117" s="3">
        <v>181.49999999999901</v>
      </c>
    </row>
    <row r="118" spans="1:2" x14ac:dyDescent="0.25">
      <c r="A118" s="3">
        <v>9</v>
      </c>
      <c r="B118" s="3">
        <v>188.99999999999901</v>
      </c>
    </row>
    <row r="119" spans="1:2" x14ac:dyDescent="0.25">
      <c r="A119" s="3">
        <v>9.5</v>
      </c>
      <c r="B119" s="3">
        <v>197.99999999999901</v>
      </c>
    </row>
    <row r="120" spans="1:2" x14ac:dyDescent="0.25">
      <c r="A120" s="3">
        <v>10</v>
      </c>
      <c r="B120" s="3">
        <v>208.99999999999901</v>
      </c>
    </row>
    <row r="121" spans="1:2" x14ac:dyDescent="0.25">
      <c r="A121" s="3">
        <v>10.5</v>
      </c>
      <c r="B121" s="3">
        <v>220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58"/>
  <sheetViews>
    <sheetView topLeftCell="A105" zoomScale="80" zoomScaleNormal="80" workbookViewId="0">
      <selection activeCell="C141" sqref="C141:M141"/>
    </sheetView>
  </sheetViews>
  <sheetFormatPr defaultRowHeight="15" x14ac:dyDescent="0.25"/>
  <sheetData>
    <row r="5" spans="1:17" x14ac:dyDescent="0.25">
      <c r="A5" t="s">
        <v>19</v>
      </c>
      <c r="B5" s="3" t="s">
        <v>8</v>
      </c>
      <c r="C5" t="s">
        <v>7</v>
      </c>
      <c r="D5" s="2" t="s">
        <v>11</v>
      </c>
      <c r="E5" s="2" t="s">
        <v>13</v>
      </c>
      <c r="F5" s="2" t="s">
        <v>15</v>
      </c>
      <c r="G5" s="2" t="s">
        <v>17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P5" t="s">
        <v>7</v>
      </c>
      <c r="Q5" t="s">
        <v>8</v>
      </c>
    </row>
    <row r="6" spans="1:17" x14ac:dyDescent="0.25">
      <c r="A6">
        <v>0</v>
      </c>
      <c r="C6">
        <f>A6*1000</f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P6">
        <v>0</v>
      </c>
      <c r="Q6">
        <v>0</v>
      </c>
    </row>
    <row r="7" spans="1:17" x14ac:dyDescent="0.25">
      <c r="A7" s="1">
        <v>5.0000000000000001E-4</v>
      </c>
      <c r="B7" s="1"/>
      <c r="C7">
        <f t="shared" ref="C7:C36" si="0">A7*1000</f>
        <v>0.5</v>
      </c>
      <c r="D7">
        <v>9.5956840241236705</v>
      </c>
      <c r="E7">
        <v>9.3633097658994195</v>
      </c>
      <c r="F7">
        <v>4.2656753594162202</v>
      </c>
      <c r="G7">
        <v>6.9588659339177399</v>
      </c>
      <c r="H7">
        <v>2.2157795699463998</v>
      </c>
      <c r="I7">
        <v>1.6517501229798199</v>
      </c>
      <c r="J7">
        <v>2.44749767659841</v>
      </c>
      <c r="K7">
        <v>4.7031955638623302</v>
      </c>
      <c r="L7">
        <v>4.43078420454568</v>
      </c>
      <c r="M7">
        <v>4.7391837377973403</v>
      </c>
      <c r="P7">
        <v>0.5</v>
      </c>
      <c r="Q7">
        <v>1</v>
      </c>
    </row>
    <row r="8" spans="1:17" x14ac:dyDescent="0.25">
      <c r="A8">
        <v>1E-3</v>
      </c>
      <c r="C8">
        <f t="shared" si="0"/>
        <v>1</v>
      </c>
      <c r="D8">
        <v>34.294771366627998</v>
      </c>
      <c r="E8">
        <v>33.254340104606896</v>
      </c>
      <c r="F8">
        <v>18.550571142380502</v>
      </c>
      <c r="G8">
        <v>27.982384224872099</v>
      </c>
      <c r="H8">
        <v>13.2377755304051</v>
      </c>
      <c r="I8">
        <v>11.0901144161872</v>
      </c>
      <c r="J8">
        <v>13.7686714514796</v>
      </c>
      <c r="K8">
        <v>20.0650393457686</v>
      </c>
      <c r="L8">
        <v>19.3495909004676</v>
      </c>
      <c r="M8">
        <v>21.900407840683702</v>
      </c>
      <c r="P8">
        <v>1</v>
      </c>
      <c r="Q8">
        <v>4</v>
      </c>
    </row>
    <row r="9" spans="1:17" x14ac:dyDescent="0.25">
      <c r="A9">
        <v>1.5E-3</v>
      </c>
      <c r="C9">
        <f t="shared" si="0"/>
        <v>1.5</v>
      </c>
      <c r="D9">
        <v>79.815156146795005</v>
      </c>
      <c r="E9">
        <v>77.150151568934902</v>
      </c>
      <c r="F9">
        <v>47.903715871092103</v>
      </c>
      <c r="G9">
        <v>69.442986124438605</v>
      </c>
      <c r="H9">
        <v>39.383232904133699</v>
      </c>
      <c r="I9">
        <v>34.747667728375802</v>
      </c>
      <c r="J9">
        <v>39.9107541804212</v>
      </c>
      <c r="K9">
        <v>51.160465283827598</v>
      </c>
      <c r="L9">
        <v>49.901047435662299</v>
      </c>
      <c r="M9">
        <v>58.138969833289799</v>
      </c>
      <c r="P9">
        <v>1.5</v>
      </c>
      <c r="Q9">
        <v>10</v>
      </c>
    </row>
    <row r="10" spans="1:17" x14ac:dyDescent="0.25">
      <c r="A10">
        <v>2E-3</v>
      </c>
      <c r="C10">
        <f t="shared" si="0"/>
        <v>2</v>
      </c>
      <c r="D10">
        <v>138.35756156741701</v>
      </c>
      <c r="E10">
        <v>133.38751235604099</v>
      </c>
      <c r="F10">
        <v>90.4910425684443</v>
      </c>
      <c r="G10">
        <v>127.067534406516</v>
      </c>
      <c r="H10">
        <v>82.021975084306305</v>
      </c>
      <c r="I10">
        <v>74.751304523668793</v>
      </c>
      <c r="J10">
        <v>81.810317807961596</v>
      </c>
      <c r="K10">
        <v>95.571234627843793</v>
      </c>
      <c r="L10">
        <v>94.040249581485995</v>
      </c>
      <c r="M10">
        <v>112.012006689104</v>
      </c>
      <c r="P10">
        <v>2</v>
      </c>
      <c r="Q10">
        <v>17.999999999999005</v>
      </c>
    </row>
    <row r="11" spans="1:17" x14ac:dyDescent="0.25">
      <c r="A11">
        <v>2.5000000000000001E-3</v>
      </c>
      <c r="C11">
        <f t="shared" si="0"/>
        <v>2.5</v>
      </c>
      <c r="D11">
        <v>207.23517940419799</v>
      </c>
      <c r="E11">
        <v>199.485708946914</v>
      </c>
      <c r="F11">
        <v>143.317214325344</v>
      </c>
      <c r="G11">
        <v>197.287796175317</v>
      </c>
      <c r="H11">
        <v>138.61318524874801</v>
      </c>
      <c r="I11">
        <v>129.11698545854401</v>
      </c>
      <c r="J11">
        <v>136.777858204795</v>
      </c>
      <c r="K11">
        <v>150.253340726012</v>
      </c>
      <c r="L11">
        <v>148.68846076612701</v>
      </c>
      <c r="M11">
        <v>179.70287920619199</v>
      </c>
      <c r="P11">
        <v>2.5</v>
      </c>
      <c r="Q11">
        <v>27.999999999999005</v>
      </c>
    </row>
    <row r="12" spans="1:17" x14ac:dyDescent="0.25">
      <c r="A12">
        <v>3.0000000000000001E-3</v>
      </c>
      <c r="C12">
        <f t="shared" si="0"/>
        <v>3</v>
      </c>
      <c r="D12">
        <v>275.02906177855499</v>
      </c>
      <c r="E12">
        <v>264.397389101643</v>
      </c>
      <c r="F12">
        <v>199.721013830385</v>
      </c>
      <c r="G12">
        <v>270.30228157345198</v>
      </c>
      <c r="H12">
        <v>203.40627438833599</v>
      </c>
      <c r="I12">
        <v>192.64973595911999</v>
      </c>
      <c r="J12">
        <v>199.130051714063</v>
      </c>
      <c r="K12">
        <v>208.031018661449</v>
      </c>
      <c r="L12">
        <v>206.845758879367</v>
      </c>
      <c r="M12">
        <v>253.021337566867</v>
      </c>
      <c r="P12">
        <v>3</v>
      </c>
      <c r="Q12">
        <v>37.999999999999005</v>
      </c>
    </row>
    <row r="13" spans="1:17" x14ac:dyDescent="0.25">
      <c r="A13">
        <v>3.5000000000000001E-3</v>
      </c>
      <c r="C13">
        <f t="shared" si="0"/>
        <v>3.5</v>
      </c>
      <c r="D13">
        <v>340.10196989766803</v>
      </c>
      <c r="E13">
        <v>326.69031665238901</v>
      </c>
      <c r="F13">
        <v>255.63706529135601</v>
      </c>
      <c r="G13">
        <v>341.97869489442002</v>
      </c>
      <c r="H13">
        <v>270.266811507819</v>
      </c>
      <c r="I13">
        <v>259.091174868645</v>
      </c>
      <c r="J13">
        <v>263.10086817361201</v>
      </c>
      <c r="K13">
        <v>265.05814361618502</v>
      </c>
      <c r="L13">
        <v>264.43005033591498</v>
      </c>
      <c r="M13">
        <v>326.22801148364499</v>
      </c>
      <c r="P13">
        <v>3.5</v>
      </c>
      <c r="Q13">
        <v>47.999999999999005</v>
      </c>
    </row>
    <row r="14" spans="1:17" x14ac:dyDescent="0.25">
      <c r="A14">
        <v>4.0000000000000001E-3</v>
      </c>
      <c r="C14">
        <f t="shared" si="0"/>
        <v>4</v>
      </c>
      <c r="D14">
        <v>406.14461831843101</v>
      </c>
      <c r="E14">
        <v>389.986437069842</v>
      </c>
      <c r="F14">
        <v>311.53158234821097</v>
      </c>
      <c r="G14">
        <v>413.99648924375703</v>
      </c>
      <c r="H14">
        <v>337.238594037908</v>
      </c>
      <c r="I14">
        <v>325.839102185304</v>
      </c>
      <c r="J14">
        <v>327.15278814312398</v>
      </c>
      <c r="K14">
        <v>322.14908378596198</v>
      </c>
      <c r="L14">
        <v>322.02222629467502</v>
      </c>
      <c r="M14">
        <v>399.30984288347298</v>
      </c>
      <c r="P14">
        <v>4</v>
      </c>
      <c r="Q14">
        <v>57.999999999999005</v>
      </c>
    </row>
    <row r="15" spans="1:17" x14ac:dyDescent="0.25">
      <c r="A15">
        <v>4.4999999999999997E-3</v>
      </c>
      <c r="C15">
        <f t="shared" si="0"/>
        <v>4.5</v>
      </c>
      <c r="D15">
        <v>472.30241110771198</v>
      </c>
      <c r="E15">
        <v>453.39772087519498</v>
      </c>
      <c r="F15">
        <v>367.4475302948</v>
      </c>
      <c r="G15">
        <v>486.065846579045</v>
      </c>
      <c r="H15">
        <v>403.967161040544</v>
      </c>
      <c r="I15">
        <v>392.27992366815897</v>
      </c>
      <c r="J15">
        <v>391.07146835206203</v>
      </c>
      <c r="K15">
        <v>379.26064247408999</v>
      </c>
      <c r="L15">
        <v>379.61619283095399</v>
      </c>
      <c r="M15">
        <v>472.31737362805399</v>
      </c>
      <c r="P15">
        <v>4.5</v>
      </c>
      <c r="Q15">
        <v>67.999999999999005</v>
      </c>
    </row>
    <row r="16" spans="1:17" x14ac:dyDescent="0.25">
      <c r="A16">
        <v>5.0000000000000001E-3</v>
      </c>
      <c r="C16">
        <f t="shared" si="0"/>
        <v>5</v>
      </c>
      <c r="D16">
        <v>538.414574063597</v>
      </c>
      <c r="E16">
        <v>516.76229224517499</v>
      </c>
      <c r="F16">
        <v>423.35962159372201</v>
      </c>
      <c r="G16">
        <v>558.10843710939298</v>
      </c>
      <c r="H16">
        <v>470.65626865079901</v>
      </c>
      <c r="I16">
        <v>458.66958218805399</v>
      </c>
      <c r="J16">
        <v>454.96809891908998</v>
      </c>
      <c r="K16">
        <v>436.357760897015</v>
      </c>
      <c r="L16">
        <v>437.19779002094202</v>
      </c>
      <c r="M16">
        <v>545.31445995850299</v>
      </c>
      <c r="P16">
        <v>5</v>
      </c>
      <c r="Q16">
        <v>77.999999999999005</v>
      </c>
    </row>
    <row r="17" spans="1:17" x14ac:dyDescent="0.25">
      <c r="A17">
        <v>5.4999999999999997E-3</v>
      </c>
      <c r="C17">
        <f t="shared" si="0"/>
        <v>5.5</v>
      </c>
      <c r="D17">
        <v>604.48371996288699</v>
      </c>
      <c r="E17">
        <v>580.082808399486</v>
      </c>
      <c r="F17">
        <v>479.265476656266</v>
      </c>
      <c r="G17">
        <v>630.12535055297997</v>
      </c>
      <c r="H17">
        <v>537.30366429303297</v>
      </c>
      <c r="I17">
        <v>525.00543696130103</v>
      </c>
      <c r="J17">
        <v>518.84006538019003</v>
      </c>
      <c r="K17">
        <v>493.44063581784002</v>
      </c>
      <c r="L17">
        <v>494.76660535639297</v>
      </c>
      <c r="M17">
        <v>618.29822871348301</v>
      </c>
      <c r="P17">
        <v>5.5</v>
      </c>
      <c r="Q17">
        <v>87.999999999999005</v>
      </c>
    </row>
    <row r="18" spans="1:17" x14ac:dyDescent="0.25">
      <c r="A18">
        <v>6.0000000000000001E-3</v>
      </c>
      <c r="C18">
        <f t="shared" si="0"/>
        <v>6</v>
      </c>
      <c r="D18">
        <v>670.52487088042801</v>
      </c>
      <c r="E18">
        <v>643.37452008837295</v>
      </c>
      <c r="F18">
        <v>535.16472614772795</v>
      </c>
      <c r="G18">
        <v>702.12333912646</v>
      </c>
      <c r="H18">
        <v>603.89712918442603</v>
      </c>
      <c r="I18">
        <v>591.27291889490596</v>
      </c>
      <c r="J18">
        <v>582.67980122895096</v>
      </c>
      <c r="K18">
        <v>550.51176306938703</v>
      </c>
      <c r="L18">
        <v>552.32328347400903</v>
      </c>
      <c r="M18">
        <v>691.26262557342</v>
      </c>
      <c r="P18">
        <v>6</v>
      </c>
      <c r="Q18">
        <v>97.999999999999005</v>
      </c>
    </row>
    <row r="19" spans="1:17" x14ac:dyDescent="0.25">
      <c r="A19">
        <v>6.4999999999999997E-3</v>
      </c>
      <c r="C19">
        <f t="shared" si="0"/>
        <v>6.5</v>
      </c>
      <c r="D19">
        <v>736.59739091505196</v>
      </c>
      <c r="E19">
        <v>706.69664393480696</v>
      </c>
      <c r="F19">
        <v>591.077298785793</v>
      </c>
      <c r="G19">
        <v>774.14105900253105</v>
      </c>
      <c r="H19">
        <v>670.50759848090195</v>
      </c>
      <c r="I19">
        <v>657.55837932190002</v>
      </c>
      <c r="J19">
        <v>646.52806848331704</v>
      </c>
      <c r="K19">
        <v>607.59620508037904</v>
      </c>
      <c r="L19">
        <v>609.89354560363995</v>
      </c>
      <c r="M19">
        <v>764.24716124622796</v>
      </c>
      <c r="P19">
        <v>6.5</v>
      </c>
      <c r="Q19">
        <v>107.99999999999901</v>
      </c>
    </row>
    <row r="20" spans="1:17" x14ac:dyDescent="0.25">
      <c r="A20">
        <v>7.0000000000000001E-3</v>
      </c>
      <c r="C20">
        <f t="shared" si="0"/>
        <v>7</v>
      </c>
      <c r="D20">
        <v>802.68105058309595</v>
      </c>
      <c r="E20">
        <v>770.02900284691702</v>
      </c>
      <c r="F20">
        <v>646.99542647418002</v>
      </c>
      <c r="G20">
        <v>846.16529709183499</v>
      </c>
      <c r="H20">
        <v>737.11086719743105</v>
      </c>
      <c r="I20">
        <v>723.83237072810903</v>
      </c>
      <c r="J20">
        <v>710.37051237393905</v>
      </c>
      <c r="K20">
        <v>664.68532530191806</v>
      </c>
      <c r="L20">
        <v>667.46841577581404</v>
      </c>
      <c r="M20">
        <v>837.23764757699303</v>
      </c>
      <c r="P20">
        <v>7</v>
      </c>
      <c r="Q20">
        <v>117.99999999999901</v>
      </c>
    </row>
    <row r="21" spans="1:17" x14ac:dyDescent="0.25">
      <c r="A21">
        <v>7.4999999999999997E-3</v>
      </c>
      <c r="C21">
        <f t="shared" si="0"/>
        <v>7.5</v>
      </c>
      <c r="D21">
        <v>868.77072011195798</v>
      </c>
      <c r="E21">
        <v>833.36648094697796</v>
      </c>
      <c r="F21">
        <v>702.91686704519998</v>
      </c>
      <c r="G21">
        <v>918.19269235002696</v>
      </c>
      <c r="H21">
        <v>803.70078842320504</v>
      </c>
      <c r="I21">
        <v>790.08741974836005</v>
      </c>
      <c r="J21">
        <v>774.20336264173204</v>
      </c>
      <c r="K21">
        <v>721.77690598145705</v>
      </c>
      <c r="L21">
        <v>725.04555714283504</v>
      </c>
      <c r="M21">
        <v>910.23028115168995</v>
      </c>
      <c r="P21">
        <v>7.5</v>
      </c>
      <c r="Q21">
        <v>127.99999999999901</v>
      </c>
    </row>
    <row r="22" spans="1:17" x14ac:dyDescent="0.25">
      <c r="A22">
        <v>8.0000000000000002E-3</v>
      </c>
      <c r="C22">
        <f t="shared" si="0"/>
        <v>8</v>
      </c>
      <c r="D22">
        <v>929.17627557179503</v>
      </c>
      <c r="E22">
        <v>891.22455676530205</v>
      </c>
      <c r="F22">
        <v>755.05561795482595</v>
      </c>
      <c r="G22">
        <v>984.92770924120498</v>
      </c>
      <c r="H22">
        <v>866.70408049196396</v>
      </c>
      <c r="I22">
        <v>853.01604040016798</v>
      </c>
      <c r="J22">
        <v>834.48966903686505</v>
      </c>
      <c r="K22">
        <v>774.87213501603401</v>
      </c>
      <c r="L22">
        <v>778.68202569611196</v>
      </c>
      <c r="M22">
        <v>978.502293333539</v>
      </c>
      <c r="P22">
        <v>8</v>
      </c>
      <c r="Q22">
        <v>137.99999999999901</v>
      </c>
    </row>
    <row r="23" spans="1:17" x14ac:dyDescent="0.25">
      <c r="A23">
        <v>8.5000000000000006E-3</v>
      </c>
      <c r="C23">
        <f t="shared" si="0"/>
        <v>8.5</v>
      </c>
      <c r="D23">
        <v>985.83609462847198</v>
      </c>
      <c r="E23">
        <v>945.47156654467301</v>
      </c>
      <c r="F23">
        <v>804.70206726078095</v>
      </c>
      <c r="G23">
        <v>1048.17434388279</v>
      </c>
      <c r="H23">
        <v>927.33801522197098</v>
      </c>
      <c r="I23">
        <v>913.74496095286599</v>
      </c>
      <c r="J23">
        <v>892.43453558460499</v>
      </c>
      <c r="K23">
        <v>825.33329288085304</v>
      </c>
      <c r="L23">
        <v>829.72114459577904</v>
      </c>
      <c r="M23">
        <v>1043.66298142903</v>
      </c>
      <c r="P23">
        <v>8.5</v>
      </c>
      <c r="Q23">
        <v>146.99999999999901</v>
      </c>
    </row>
    <row r="24" spans="1:17" x14ac:dyDescent="0.25">
      <c r="A24">
        <v>8.9999999999999993E-3</v>
      </c>
      <c r="C24">
        <f t="shared" si="0"/>
        <v>9</v>
      </c>
      <c r="D24">
        <v>1039.24152914468</v>
      </c>
      <c r="E24">
        <v>996.58110694078505</v>
      </c>
      <c r="F24">
        <v>852.18357089658502</v>
      </c>
      <c r="G24">
        <v>1108.3899000783099</v>
      </c>
      <c r="H24">
        <v>985.91115721708798</v>
      </c>
      <c r="I24">
        <v>972.55979529113699</v>
      </c>
      <c r="J24">
        <v>948.34351791084998</v>
      </c>
      <c r="K24">
        <v>873.50572182472297</v>
      </c>
      <c r="L24">
        <v>878.50347970062103</v>
      </c>
      <c r="M24">
        <v>1106.12045573657</v>
      </c>
      <c r="P24">
        <v>9</v>
      </c>
      <c r="Q24">
        <v>154.49999999999901</v>
      </c>
    </row>
    <row r="25" spans="1:17" x14ac:dyDescent="0.25">
      <c r="A25">
        <v>9.4999999999999998E-3</v>
      </c>
      <c r="C25">
        <f t="shared" si="0"/>
        <v>9.5</v>
      </c>
      <c r="D25">
        <v>1077.15714723529</v>
      </c>
      <c r="E25">
        <v>1032.77210728603</v>
      </c>
      <c r="F25">
        <v>889.05586791493897</v>
      </c>
      <c r="G25">
        <v>1153.9218675684101</v>
      </c>
      <c r="H25">
        <v>1034.15733439103</v>
      </c>
      <c r="I25">
        <v>1021.72387402835</v>
      </c>
      <c r="J25">
        <v>994.08566130109205</v>
      </c>
      <c r="K25">
        <v>910.51791639003204</v>
      </c>
      <c r="L25">
        <v>916.25014364330798</v>
      </c>
      <c r="M25">
        <v>1155.2639951649001</v>
      </c>
      <c r="P25">
        <v>9.5</v>
      </c>
      <c r="Q25">
        <v>160.49999999999901</v>
      </c>
    </row>
    <row r="26" spans="1:17" x14ac:dyDescent="0.25">
      <c r="A26">
        <v>0.01</v>
      </c>
      <c r="B26" s="2">
        <v>165</v>
      </c>
      <c r="C26">
        <f t="shared" si="0"/>
        <v>10</v>
      </c>
      <c r="D26">
        <v>1103.43712343836</v>
      </c>
      <c r="E26">
        <v>1057.7595400172399</v>
      </c>
      <c r="F26">
        <v>917.88075926403098</v>
      </c>
      <c r="G26">
        <v>1188.3522897467301</v>
      </c>
      <c r="H26">
        <v>1074.48454043628</v>
      </c>
      <c r="I26">
        <v>1063.4620993337901</v>
      </c>
      <c r="J26">
        <v>1032.0439402894799</v>
      </c>
      <c r="K26">
        <v>939.07412803623697</v>
      </c>
      <c r="L26">
        <v>945.62729138123302</v>
      </c>
      <c r="M26">
        <v>1194.28616850347</v>
      </c>
      <c r="N26" s="2">
        <v>147.49999999999901</v>
      </c>
      <c r="P26">
        <v>10</v>
      </c>
      <c r="Q26">
        <v>164.99999999999901</v>
      </c>
    </row>
    <row r="27" spans="1:17" x14ac:dyDescent="0.25">
      <c r="A27">
        <v>1.0500000000000001E-2</v>
      </c>
      <c r="B27" s="2">
        <v>167.2</v>
      </c>
      <c r="C27">
        <f t="shared" si="0"/>
        <v>10.5</v>
      </c>
      <c r="D27">
        <v>1113.5156364945501</v>
      </c>
      <c r="E27">
        <v>1067.2175473449299</v>
      </c>
      <c r="F27">
        <v>933.68132836837901</v>
      </c>
      <c r="G27">
        <v>1205.7440549236201</v>
      </c>
      <c r="H27">
        <v>1100.29907705709</v>
      </c>
      <c r="I27">
        <v>1091.0865247919501</v>
      </c>
      <c r="J27">
        <v>1055.96738503202</v>
      </c>
      <c r="K27">
        <v>954.24065276699298</v>
      </c>
      <c r="L27">
        <v>961.56824843980098</v>
      </c>
      <c r="M27">
        <v>1216.4969130771401</v>
      </c>
      <c r="N27" s="2">
        <v>157.49999999999901</v>
      </c>
      <c r="P27">
        <v>10.5</v>
      </c>
      <c r="Q27">
        <v>167.19999999999899</v>
      </c>
    </row>
    <row r="28" spans="1:17" x14ac:dyDescent="0.25">
      <c r="A28">
        <v>1.0999999999999999E-2</v>
      </c>
      <c r="B28" s="12">
        <v>167.99999999999901</v>
      </c>
      <c r="C28" s="5">
        <f t="shared" si="0"/>
        <v>11</v>
      </c>
      <c r="D28">
        <v>1112.88685534412</v>
      </c>
      <c r="E28">
        <v>1066.4340597748201</v>
      </c>
      <c r="F28">
        <v>940.27641534777501</v>
      </c>
      <c r="G28">
        <v>1211.35251779182</v>
      </c>
      <c r="H28">
        <v>1115.3384033852401</v>
      </c>
      <c r="I28">
        <v>1108.0902298144599</v>
      </c>
      <c r="J28">
        <v>1069.5343765540299</v>
      </c>
      <c r="K28">
        <v>960.02577642310803</v>
      </c>
      <c r="L28">
        <v>968.04151682649899</v>
      </c>
      <c r="M28">
        <v>1226.69771746272</v>
      </c>
      <c r="N28" s="2">
        <v>167.99999999999901</v>
      </c>
      <c r="P28" s="5">
        <v>11</v>
      </c>
      <c r="Q28" s="5">
        <v>167.99999999999901</v>
      </c>
    </row>
    <row r="29" spans="1:17" x14ac:dyDescent="0.25">
      <c r="A29">
        <v>1.15E-2</v>
      </c>
      <c r="B29" s="7">
        <v>168.79999999999899</v>
      </c>
      <c r="C29" s="8">
        <f t="shared" si="0"/>
        <v>11.5</v>
      </c>
      <c r="D29" s="8">
        <v>1117.1195908560401</v>
      </c>
      <c r="E29" s="8">
        <v>1070.4805317077701</v>
      </c>
      <c r="F29" s="8">
        <v>946.17813372603996</v>
      </c>
      <c r="G29" s="8">
        <v>1218.07023169273</v>
      </c>
      <c r="H29" s="8">
        <v>1125.7452359299</v>
      </c>
      <c r="I29" s="8">
        <v>1119.5421783378399</v>
      </c>
      <c r="J29" s="8">
        <v>1079.0907695542301</v>
      </c>
      <c r="K29" s="8">
        <v>965.74576148265396</v>
      </c>
      <c r="L29" s="8">
        <v>974.03745985616195</v>
      </c>
      <c r="M29" s="8">
        <v>1235.0462114877801</v>
      </c>
      <c r="N29" s="7">
        <v>168.79999999999899</v>
      </c>
      <c r="P29">
        <v>11.5</v>
      </c>
      <c r="Q29">
        <v>168.79999999999899</v>
      </c>
    </row>
    <row r="30" spans="1:17" x14ac:dyDescent="0.25">
      <c r="A30">
        <v>1.2E-2</v>
      </c>
      <c r="B30" s="2">
        <v>170.99999999999901</v>
      </c>
      <c r="C30">
        <f t="shared" si="0"/>
        <v>12</v>
      </c>
      <c r="D30">
        <v>1130.27151993034</v>
      </c>
      <c r="E30">
        <v>1083.2465484218301</v>
      </c>
      <c r="F30">
        <v>954.60945268390503</v>
      </c>
      <c r="G30">
        <v>1230.1317025180499</v>
      </c>
      <c r="H30">
        <v>1135.0579252221501</v>
      </c>
      <c r="I30">
        <v>1128.8642549840299</v>
      </c>
      <c r="J30">
        <v>1088.06504717693</v>
      </c>
      <c r="K30">
        <v>974.72150211157395</v>
      </c>
      <c r="L30">
        <v>982.88436887184605</v>
      </c>
      <c r="M30">
        <v>1245.69287272372</v>
      </c>
      <c r="N30" s="2">
        <v>170.99999999999901</v>
      </c>
      <c r="P30">
        <v>12</v>
      </c>
      <c r="Q30">
        <v>170.99999999999901</v>
      </c>
    </row>
    <row r="31" spans="1:17" x14ac:dyDescent="0.25">
      <c r="A31">
        <v>1.2500000000000001E-2</v>
      </c>
      <c r="B31" s="2">
        <v>175.49999999999901</v>
      </c>
      <c r="C31">
        <f t="shared" si="0"/>
        <v>12.5</v>
      </c>
      <c r="D31">
        <v>1168.4660815018201</v>
      </c>
      <c r="E31">
        <v>1120.27557512319</v>
      </c>
      <c r="F31">
        <v>976.09574443231895</v>
      </c>
      <c r="G31">
        <v>1262.3639481641001</v>
      </c>
      <c r="H31">
        <v>1152.90473102382</v>
      </c>
      <c r="I31">
        <v>1144.8482300072401</v>
      </c>
      <c r="J31">
        <v>1106.0260866741901</v>
      </c>
      <c r="K31">
        <v>998.10790602093698</v>
      </c>
      <c r="L31">
        <v>1005.55714011219</v>
      </c>
      <c r="M31">
        <v>1271.7025013509201</v>
      </c>
      <c r="N31" s="2">
        <v>175.49999999999901</v>
      </c>
      <c r="P31">
        <v>12.5</v>
      </c>
      <c r="Q31">
        <v>175.49999999999901</v>
      </c>
    </row>
    <row r="32" spans="1:17" x14ac:dyDescent="0.25">
      <c r="A32">
        <v>1.2999999999999999E-2</v>
      </c>
      <c r="B32" s="2">
        <v>181.49999999999901</v>
      </c>
      <c r="C32">
        <f t="shared" si="0"/>
        <v>13</v>
      </c>
      <c r="D32">
        <v>1213.41868139035</v>
      </c>
      <c r="E32">
        <v>1163.5494751276999</v>
      </c>
      <c r="F32">
        <v>1006.98077318137</v>
      </c>
      <c r="G32">
        <v>1305.0472517862299</v>
      </c>
      <c r="H32">
        <v>1182.35147984939</v>
      </c>
      <c r="I32">
        <v>1172.1022214940499</v>
      </c>
      <c r="J32">
        <v>1135.21822643221</v>
      </c>
      <c r="K32">
        <v>1030.5805091136001</v>
      </c>
      <c r="L32">
        <v>1037.6479557320099</v>
      </c>
      <c r="M32">
        <v>1310.3085965948201</v>
      </c>
      <c r="N32" s="2">
        <v>181.49999999999901</v>
      </c>
      <c r="P32">
        <v>13</v>
      </c>
      <c r="Q32">
        <v>181.49999999999901</v>
      </c>
    </row>
    <row r="33" spans="1:17" x14ac:dyDescent="0.25">
      <c r="A33">
        <v>1.35E-2</v>
      </c>
      <c r="B33" s="2">
        <v>188.99999999999901</v>
      </c>
      <c r="C33">
        <f t="shared" si="0"/>
        <v>13.5</v>
      </c>
      <c r="D33">
        <v>1266.47136798871</v>
      </c>
      <c r="E33">
        <v>1214.4651298164799</v>
      </c>
      <c r="F33">
        <v>1046.84793762394</v>
      </c>
      <c r="G33">
        <v>1358.3583475707001</v>
      </c>
      <c r="H33">
        <v>1223.2646256774201</v>
      </c>
      <c r="I33">
        <v>1210.79746135189</v>
      </c>
      <c r="J33">
        <v>1175.3303420463701</v>
      </c>
      <c r="K33">
        <v>1071.9330533334701</v>
      </c>
      <c r="L33">
        <v>1078.8627150561899</v>
      </c>
      <c r="M33">
        <v>1360.9615026669601</v>
      </c>
      <c r="N33" s="2">
        <v>188.99999999999901</v>
      </c>
      <c r="P33">
        <v>13.5</v>
      </c>
      <c r="Q33">
        <v>188.99999999999901</v>
      </c>
    </row>
    <row r="34" spans="1:17" x14ac:dyDescent="0.25">
      <c r="A34">
        <v>1.4E-2</v>
      </c>
      <c r="B34" s="2">
        <v>197.99999999999901</v>
      </c>
      <c r="C34">
        <f t="shared" si="0"/>
        <v>14</v>
      </c>
      <c r="D34">
        <v>1328.6540809944399</v>
      </c>
      <c r="E34">
        <v>1274.1267920738001</v>
      </c>
      <c r="F34">
        <v>1094.9672517549</v>
      </c>
      <c r="G34">
        <v>1422.09180808825</v>
      </c>
      <c r="H34">
        <v>1275.1176038649201</v>
      </c>
      <c r="I34">
        <v>1260.72339062067</v>
      </c>
      <c r="J34">
        <v>1225.6885541967699</v>
      </c>
      <c r="K34">
        <v>1121.6413599078801</v>
      </c>
      <c r="L34">
        <v>1128.57986820518</v>
      </c>
      <c r="M34">
        <v>1422.67318666408</v>
      </c>
      <c r="N34" s="2">
        <v>197.99999999999901</v>
      </c>
      <c r="P34">
        <v>14</v>
      </c>
      <c r="Q34">
        <v>197.99999999999901</v>
      </c>
    </row>
    <row r="35" spans="1:17" x14ac:dyDescent="0.25">
      <c r="A35">
        <v>1.4500000000000001E-2</v>
      </c>
      <c r="B35" s="2">
        <v>208.99999999999901</v>
      </c>
      <c r="C35">
        <f t="shared" si="0"/>
        <v>14.5</v>
      </c>
      <c r="D35">
        <v>1399.0954777105301</v>
      </c>
      <c r="E35">
        <v>1341.72175149737</v>
      </c>
      <c r="F35">
        <v>1150.16745188192</v>
      </c>
      <c r="G35">
        <v>1494.9283816950899</v>
      </c>
      <c r="H35">
        <v>1335.9680648665701</v>
      </c>
      <c r="I35">
        <v>1319.8173613894</v>
      </c>
      <c r="J35">
        <v>1284.57211788374</v>
      </c>
      <c r="K35">
        <v>1178.5670502978401</v>
      </c>
      <c r="L35">
        <v>1185.5940220831201</v>
      </c>
      <c r="M35">
        <v>1493.71191893629</v>
      </c>
      <c r="N35" s="2">
        <v>208.99999999999901</v>
      </c>
      <c r="P35">
        <v>14.5</v>
      </c>
      <c r="Q35">
        <v>208.99999999999901</v>
      </c>
    </row>
    <row r="36" spans="1:17" x14ac:dyDescent="0.25">
      <c r="A36">
        <v>1.4999999999999999E-2</v>
      </c>
      <c r="B36" s="2">
        <v>220</v>
      </c>
      <c r="C36">
        <f t="shared" si="0"/>
        <v>15</v>
      </c>
      <c r="D36">
        <v>1477.9462905195601</v>
      </c>
      <c r="E36">
        <v>1417.38405957961</v>
      </c>
      <c r="F36">
        <v>1212.7304494422899</v>
      </c>
      <c r="G36">
        <v>1577.1619366930299</v>
      </c>
      <c r="H36">
        <v>1406.22411287507</v>
      </c>
      <c r="I36">
        <v>1388.4888235878</v>
      </c>
      <c r="J36">
        <v>1352.35507427531</v>
      </c>
      <c r="K36">
        <v>1242.9776546021001</v>
      </c>
      <c r="L36">
        <v>1250.1897075050399</v>
      </c>
      <c r="M36">
        <v>1574.4843355368801</v>
      </c>
      <c r="N36" s="2">
        <v>220</v>
      </c>
      <c r="P36">
        <v>15</v>
      </c>
      <c r="Q36">
        <v>220</v>
      </c>
    </row>
    <row r="40" spans="1:17" x14ac:dyDescent="0.25">
      <c r="C40" t="s">
        <v>7</v>
      </c>
      <c r="D40" s="2" t="s">
        <v>11</v>
      </c>
      <c r="E40" s="2" t="s">
        <v>13</v>
      </c>
      <c r="F40" s="2" t="s">
        <v>15</v>
      </c>
      <c r="G40" s="2" t="s">
        <v>17</v>
      </c>
      <c r="H40" s="2" t="s">
        <v>20</v>
      </c>
      <c r="I40" s="2" t="s">
        <v>21</v>
      </c>
      <c r="J40" s="2" t="s">
        <v>22</v>
      </c>
      <c r="K40" s="2" t="s">
        <v>23</v>
      </c>
      <c r="L40" s="2" t="s">
        <v>24</v>
      </c>
      <c r="M40" s="2" t="s">
        <v>25</v>
      </c>
    </row>
    <row r="41" spans="1:17" x14ac:dyDescent="0.25">
      <c r="C41">
        <v>10</v>
      </c>
      <c r="D41" s="2">
        <f>D26/$B26</f>
        <v>6.6874977178082426</v>
      </c>
      <c r="E41" s="2">
        <f t="shared" ref="E41:M41" si="1">E26/$B26</f>
        <v>6.4106638788923629</v>
      </c>
      <c r="F41" s="2">
        <f t="shared" si="1"/>
        <v>5.5629136925092784</v>
      </c>
      <c r="G41" s="2">
        <f t="shared" si="1"/>
        <v>7.2021350893741216</v>
      </c>
      <c r="H41" s="2">
        <f t="shared" si="1"/>
        <v>6.5120275177956364</v>
      </c>
      <c r="I41" s="2">
        <f t="shared" si="1"/>
        <v>6.4452248444472131</v>
      </c>
      <c r="J41" s="2">
        <f t="shared" si="1"/>
        <v>6.2548117593301811</v>
      </c>
      <c r="K41" s="2">
        <f t="shared" si="1"/>
        <v>5.6913583517347694</v>
      </c>
      <c r="L41" s="2">
        <f t="shared" si="1"/>
        <v>5.7310744932195945</v>
      </c>
      <c r="M41" s="2">
        <f t="shared" si="1"/>
        <v>7.2380979909301209</v>
      </c>
    </row>
    <row r="42" spans="1:17" x14ac:dyDescent="0.25">
      <c r="C42">
        <v>10.5</v>
      </c>
      <c r="D42" s="2">
        <f t="shared" ref="D42:M51" si="2">D27/$B27</f>
        <v>6.6597825149195584</v>
      </c>
      <c r="E42" s="2">
        <f t="shared" si="2"/>
        <v>6.3828800678524518</v>
      </c>
      <c r="F42" s="2">
        <f t="shared" si="2"/>
        <v>5.5842184711027461</v>
      </c>
      <c r="G42" s="2">
        <f t="shared" si="2"/>
        <v>7.2113878882991633</v>
      </c>
      <c r="H42" s="2">
        <f t="shared" si="2"/>
        <v>6.5807361068007779</v>
      </c>
      <c r="I42" s="2">
        <f t="shared" si="2"/>
        <v>6.5256371099997015</v>
      </c>
      <c r="J42" s="2">
        <f t="shared" si="2"/>
        <v>6.3155944080862447</v>
      </c>
      <c r="K42" s="2">
        <f t="shared" si="2"/>
        <v>5.7071809376016329</v>
      </c>
      <c r="L42" s="2">
        <f t="shared" si="2"/>
        <v>5.7510062705729732</v>
      </c>
      <c r="M42" s="2">
        <f t="shared" si="2"/>
        <v>7.2756992408919867</v>
      </c>
    </row>
    <row r="43" spans="1:17" x14ac:dyDescent="0.25">
      <c r="C43" s="5">
        <v>11</v>
      </c>
      <c r="D43" s="2">
        <f t="shared" si="2"/>
        <v>6.6243265199055159</v>
      </c>
      <c r="E43" s="2">
        <f t="shared" si="2"/>
        <v>6.3478217843739664</v>
      </c>
      <c r="F43" s="2">
        <f t="shared" si="2"/>
        <v>5.5968834246891701</v>
      </c>
      <c r="G43" s="2">
        <f t="shared" si="2"/>
        <v>7.2104316535227806</v>
      </c>
      <c r="H43" s="2">
        <f t="shared" si="2"/>
        <v>6.6389190677693257</v>
      </c>
      <c r="I43" s="2">
        <f t="shared" si="2"/>
        <v>6.5957751774670621</v>
      </c>
      <c r="J43" s="2">
        <f t="shared" si="2"/>
        <v>6.3662760509168823</v>
      </c>
      <c r="K43" s="2">
        <f t="shared" si="2"/>
        <v>5.7144391453756764</v>
      </c>
      <c r="L43" s="2">
        <f t="shared" si="2"/>
        <v>5.7621518858720515</v>
      </c>
      <c r="M43" s="2">
        <f t="shared" si="2"/>
        <v>7.3017721277543286</v>
      </c>
    </row>
    <row r="44" spans="1:17" x14ac:dyDescent="0.25">
      <c r="C44">
        <v>11.5</v>
      </c>
      <c r="D44" s="2">
        <f t="shared" si="2"/>
        <v>6.6180070548344005</v>
      </c>
      <c r="E44" s="2">
        <f t="shared" si="2"/>
        <v>6.3417093110650269</v>
      </c>
      <c r="F44" s="2">
        <f t="shared" si="2"/>
        <v>5.60532069742918</v>
      </c>
      <c r="G44" s="2">
        <f t="shared" si="2"/>
        <v>7.2160558749569743</v>
      </c>
      <c r="H44" s="2">
        <f t="shared" si="2"/>
        <v>6.6691068479259874</v>
      </c>
      <c r="I44" s="2">
        <f t="shared" si="2"/>
        <v>6.632358876409044</v>
      </c>
      <c r="J44" s="2">
        <f t="shared" si="2"/>
        <v>6.392717829112776</v>
      </c>
      <c r="K44" s="2">
        <f t="shared" si="2"/>
        <v>5.7212426628119655</v>
      </c>
      <c r="L44" s="2">
        <f t="shared" si="2"/>
        <v>5.7703640986739799</v>
      </c>
      <c r="M44" s="2">
        <f t="shared" si="2"/>
        <v>7.3166244756385517</v>
      </c>
    </row>
    <row r="45" spans="1:17" x14ac:dyDescent="0.25">
      <c r="C45">
        <v>12</v>
      </c>
      <c r="D45" s="2">
        <f t="shared" si="2"/>
        <v>6.6097749703529036</v>
      </c>
      <c r="E45" s="2">
        <f t="shared" si="2"/>
        <v>6.3347751369698031</v>
      </c>
      <c r="F45" s="2">
        <f t="shared" si="2"/>
        <v>5.5825114192041552</v>
      </c>
      <c r="G45" s="2">
        <f t="shared" si="2"/>
        <v>7.1937526463044277</v>
      </c>
      <c r="H45" s="2">
        <f t="shared" si="2"/>
        <v>6.6377656445740154</v>
      </c>
      <c r="I45" s="2">
        <f t="shared" si="2"/>
        <v>6.6015453507838391</v>
      </c>
      <c r="J45" s="2">
        <f t="shared" si="2"/>
        <v>6.3629534922627853</v>
      </c>
      <c r="K45" s="2">
        <f t="shared" si="2"/>
        <v>5.7001257433425705</v>
      </c>
      <c r="L45" s="2">
        <f t="shared" si="2"/>
        <v>5.7478618062681388</v>
      </c>
      <c r="M45" s="2">
        <f t="shared" si="2"/>
        <v>7.2847536416592238</v>
      </c>
    </row>
    <row r="46" spans="1:17" x14ac:dyDescent="0.25">
      <c r="C46">
        <v>12.5</v>
      </c>
      <c r="D46" s="2">
        <f t="shared" si="2"/>
        <v>6.6579263903237988</v>
      </c>
      <c r="E46" s="2">
        <f t="shared" si="2"/>
        <v>6.3833366103885831</v>
      </c>
      <c r="F46" s="2">
        <f t="shared" si="2"/>
        <v>5.5617991135744989</v>
      </c>
      <c r="G46" s="2">
        <f t="shared" si="2"/>
        <v>7.1929569695960529</v>
      </c>
      <c r="H46" s="2">
        <f t="shared" si="2"/>
        <v>6.5692577266314904</v>
      </c>
      <c r="I46" s="2">
        <f t="shared" si="2"/>
        <v>6.5233517379330292</v>
      </c>
      <c r="J46" s="2">
        <f t="shared" si="2"/>
        <v>6.3021429440125152</v>
      </c>
      <c r="K46" s="2">
        <f t="shared" si="2"/>
        <v>5.6872245357318665</v>
      </c>
      <c r="L46" s="2">
        <f t="shared" si="2"/>
        <v>5.7296703140296055</v>
      </c>
      <c r="M46" s="2">
        <f t="shared" si="2"/>
        <v>7.2461680988656827</v>
      </c>
    </row>
    <row r="47" spans="1:17" x14ac:dyDescent="0.25">
      <c r="C47">
        <v>13</v>
      </c>
      <c r="D47" s="2">
        <f t="shared" si="2"/>
        <v>6.6855023768063724</v>
      </c>
      <c r="E47" s="2">
        <f t="shared" si="2"/>
        <v>6.4107409097945247</v>
      </c>
      <c r="F47" s="2">
        <f t="shared" si="2"/>
        <v>5.5481034335062009</v>
      </c>
      <c r="G47" s="2">
        <f t="shared" si="2"/>
        <v>7.1903429850481384</v>
      </c>
      <c r="H47" s="2">
        <f t="shared" si="2"/>
        <v>6.5143332223107242</v>
      </c>
      <c r="I47" s="2">
        <f t="shared" si="2"/>
        <v>6.4578634793060958</v>
      </c>
      <c r="J47" s="2">
        <f t="shared" si="2"/>
        <v>6.2546458756595937</v>
      </c>
      <c r="K47" s="2">
        <f t="shared" si="2"/>
        <v>5.6781295267967256</v>
      </c>
      <c r="L47" s="2">
        <f t="shared" si="2"/>
        <v>5.7170686266226758</v>
      </c>
      <c r="M47" s="2">
        <f t="shared" si="2"/>
        <v>7.2193311107153013</v>
      </c>
    </row>
    <row r="48" spans="1:17" x14ac:dyDescent="0.25">
      <c r="C48">
        <v>13.5</v>
      </c>
      <c r="D48" s="2">
        <f t="shared" si="2"/>
        <v>6.7009067089350083</v>
      </c>
      <c r="E48" s="2">
        <f t="shared" si="2"/>
        <v>6.4257414276004567</v>
      </c>
      <c r="F48" s="2">
        <f t="shared" si="2"/>
        <v>5.5388779768462726</v>
      </c>
      <c r="G48" s="2">
        <f t="shared" si="2"/>
        <v>7.187081204077816</v>
      </c>
      <c r="H48" s="2">
        <f t="shared" si="2"/>
        <v>6.4722996067588703</v>
      </c>
      <c r="I48" s="2">
        <f t="shared" si="2"/>
        <v>6.4063357743486575</v>
      </c>
      <c r="J48" s="2">
        <f t="shared" si="2"/>
        <v>6.2186790584464351</v>
      </c>
      <c r="K48" s="2">
        <f t="shared" si="2"/>
        <v>5.6716034567908764</v>
      </c>
      <c r="L48" s="2">
        <f t="shared" si="2"/>
        <v>5.7082683336306648</v>
      </c>
      <c r="M48" s="2">
        <f t="shared" si="2"/>
        <v>7.200854511465435</v>
      </c>
    </row>
    <row r="49" spans="2:17" x14ac:dyDescent="0.25">
      <c r="C49">
        <v>14</v>
      </c>
      <c r="D49" s="2">
        <f t="shared" si="2"/>
        <v>6.7103741464365987</v>
      </c>
      <c r="E49" s="2">
        <f t="shared" si="2"/>
        <v>6.4349837983525582</v>
      </c>
      <c r="F49" s="2">
        <f t="shared" si="2"/>
        <v>5.5301376351257856</v>
      </c>
      <c r="G49" s="2">
        <f t="shared" si="2"/>
        <v>7.182281859031602</v>
      </c>
      <c r="H49" s="2">
        <f t="shared" si="2"/>
        <v>6.4399878983077095</v>
      </c>
      <c r="I49" s="2">
        <f t="shared" si="2"/>
        <v>6.3672898516195771</v>
      </c>
      <c r="J49" s="2">
        <f t="shared" si="2"/>
        <v>6.1903462333170509</v>
      </c>
      <c r="K49" s="2">
        <f t="shared" si="2"/>
        <v>5.6648553530701298</v>
      </c>
      <c r="L49" s="2">
        <f t="shared" si="2"/>
        <v>5.6998983242686148</v>
      </c>
      <c r="M49" s="2">
        <f t="shared" si="2"/>
        <v>7.1852181144650871</v>
      </c>
    </row>
    <row r="50" spans="2:17" x14ac:dyDescent="0.25">
      <c r="C50">
        <v>14.5</v>
      </c>
      <c r="D50" s="2">
        <f t="shared" si="2"/>
        <v>6.694236735457114</v>
      </c>
      <c r="E50" s="2">
        <f t="shared" si="2"/>
        <v>6.4197212990305088</v>
      </c>
      <c r="F50" s="2">
        <f t="shared" si="2"/>
        <v>5.5031935496742843</v>
      </c>
      <c r="G50" s="2">
        <f t="shared" si="2"/>
        <v>7.1527673765315649</v>
      </c>
      <c r="H50" s="2">
        <f t="shared" si="2"/>
        <v>6.3921916979262035</v>
      </c>
      <c r="I50" s="2">
        <f t="shared" si="2"/>
        <v>6.3149156047340016</v>
      </c>
      <c r="J50" s="2">
        <f t="shared" si="2"/>
        <v>6.1462780759987856</v>
      </c>
      <c r="K50" s="2">
        <f t="shared" si="2"/>
        <v>5.6390767956834722</v>
      </c>
      <c r="L50" s="2">
        <f t="shared" si="2"/>
        <v>5.6726986702541904</v>
      </c>
      <c r="M50" s="2">
        <f t="shared" si="2"/>
        <v>7.1469469805564456</v>
      </c>
    </row>
    <row r="51" spans="2:17" x14ac:dyDescent="0.25">
      <c r="C51">
        <v>15</v>
      </c>
      <c r="D51" s="2">
        <f t="shared" si="2"/>
        <v>6.7179376841798186</v>
      </c>
      <c r="E51" s="2">
        <f t="shared" si="2"/>
        <v>6.4426548162709549</v>
      </c>
      <c r="F51" s="2">
        <f t="shared" si="2"/>
        <v>5.5124111338285902</v>
      </c>
      <c r="G51" s="2">
        <f t="shared" si="2"/>
        <v>7.1689178940592271</v>
      </c>
      <c r="H51" s="2">
        <f t="shared" si="2"/>
        <v>6.3919277857957724</v>
      </c>
      <c r="I51" s="2">
        <f t="shared" si="2"/>
        <v>6.3113128344899998</v>
      </c>
      <c r="J51" s="2">
        <f t="shared" si="2"/>
        <v>6.1470685194332271</v>
      </c>
      <c r="K51" s="2">
        <f t="shared" si="2"/>
        <v>5.6498984300095456</v>
      </c>
      <c r="L51" s="2">
        <f t="shared" si="2"/>
        <v>5.6826804886592726</v>
      </c>
      <c r="M51" s="2">
        <f t="shared" si="2"/>
        <v>7.1567469797130912</v>
      </c>
    </row>
    <row r="55" spans="2:17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</row>
    <row r="58" spans="2:17" x14ac:dyDescent="0.25">
      <c r="B58" s="3" t="s">
        <v>8</v>
      </c>
      <c r="C58" t="s">
        <v>7</v>
      </c>
      <c r="D58" s="2" t="s">
        <v>11</v>
      </c>
      <c r="E58" s="2" t="s">
        <v>13</v>
      </c>
      <c r="F58" s="2" t="s">
        <v>15</v>
      </c>
      <c r="G58" s="2" t="s">
        <v>17</v>
      </c>
      <c r="H58" s="2" t="s">
        <v>20</v>
      </c>
      <c r="I58" s="2" t="s">
        <v>21</v>
      </c>
      <c r="J58" s="2" t="s">
        <v>22</v>
      </c>
      <c r="K58" s="2" t="s">
        <v>23</v>
      </c>
      <c r="L58" s="2" t="s">
        <v>24</v>
      </c>
      <c r="M58" s="2" t="s">
        <v>25</v>
      </c>
      <c r="P58" t="s">
        <v>0</v>
      </c>
      <c r="Q58" t="s">
        <v>1</v>
      </c>
    </row>
    <row r="59" spans="2:17" x14ac:dyDescent="0.25"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P59">
        <v>0</v>
      </c>
      <c r="Q59">
        <v>0</v>
      </c>
    </row>
    <row r="60" spans="2:17" x14ac:dyDescent="0.25">
      <c r="B60">
        <v>2.9999999999999898</v>
      </c>
      <c r="C60" s="13">
        <f>C59+0.5</f>
        <v>0.5</v>
      </c>
      <c r="D60">
        <v>28.457125601731398</v>
      </c>
      <c r="E60">
        <v>27.754301807321198</v>
      </c>
      <c r="F60">
        <v>12.813826600445299</v>
      </c>
      <c r="G60">
        <v>20.779906473506301</v>
      </c>
      <c r="H60">
        <v>6.5350617620449301</v>
      </c>
      <c r="I60">
        <v>4.7505536385898104</v>
      </c>
      <c r="J60">
        <v>7.3209479300961302</v>
      </c>
      <c r="K60">
        <v>14.109107780406401</v>
      </c>
      <c r="L60">
        <v>13.3010802547259</v>
      </c>
      <c r="M60">
        <v>14.2208780086871</v>
      </c>
      <c r="P60" s="1">
        <v>5.0000000000000001E-4</v>
      </c>
      <c r="Q60">
        <v>2.9999999999999898</v>
      </c>
    </row>
    <row r="61" spans="2:17" x14ac:dyDescent="0.25">
      <c r="B61">
        <v>11.999999999999901</v>
      </c>
      <c r="C61" s="13">
        <f t="shared" ref="C61:C79" si="3">C60+0.5</f>
        <v>1</v>
      </c>
      <c r="D61">
        <v>101.63493800184</v>
      </c>
      <c r="E61">
        <v>98.489957105002702</v>
      </c>
      <c r="F61">
        <v>55.746497790742403</v>
      </c>
      <c r="G61">
        <v>83.592619760595397</v>
      </c>
      <c r="H61">
        <v>39.478962479585903</v>
      </c>
      <c r="I61">
        <v>32.8272703574643</v>
      </c>
      <c r="J61">
        <v>41.269115385097699</v>
      </c>
      <c r="K61">
        <v>60.184652527766602</v>
      </c>
      <c r="L61">
        <v>58.078459136745003</v>
      </c>
      <c r="M61">
        <v>65.777976668993105</v>
      </c>
      <c r="P61">
        <v>1E-3</v>
      </c>
      <c r="Q61">
        <v>11.999999999999901</v>
      </c>
    </row>
    <row r="62" spans="2:17" x14ac:dyDescent="0.25">
      <c r="B62">
        <v>24.999999999999901</v>
      </c>
      <c r="C62" s="13">
        <f t="shared" si="3"/>
        <v>1.5</v>
      </c>
      <c r="D62">
        <v>196.10665762745199</v>
      </c>
      <c r="E62">
        <v>189.23389105060701</v>
      </c>
      <c r="F62">
        <v>123.239779173488</v>
      </c>
      <c r="G62">
        <v>175.557154961397</v>
      </c>
      <c r="H62">
        <v>105.780305344585</v>
      </c>
      <c r="I62">
        <v>94.450005303712999</v>
      </c>
      <c r="J62">
        <v>106.531928881901</v>
      </c>
      <c r="K62">
        <v>130.83764587081001</v>
      </c>
      <c r="L62">
        <v>128.209286057382</v>
      </c>
      <c r="M62">
        <v>151.091694493864</v>
      </c>
      <c r="P62">
        <v>1.5E-3</v>
      </c>
      <c r="Q62">
        <v>24.999999999999901</v>
      </c>
    </row>
    <row r="63" spans="2:17" x14ac:dyDescent="0.25">
      <c r="B63">
        <v>39.999999999999901</v>
      </c>
      <c r="C63" s="13">
        <f t="shared" si="3"/>
        <v>2</v>
      </c>
      <c r="D63">
        <v>299.56810934292798</v>
      </c>
      <c r="E63">
        <v>288.43120428194499</v>
      </c>
      <c r="F63">
        <v>204.365540964779</v>
      </c>
      <c r="G63">
        <v>282.633280981214</v>
      </c>
      <c r="H63">
        <v>194.040330934168</v>
      </c>
      <c r="I63">
        <v>179.507599595947</v>
      </c>
      <c r="J63">
        <v>192.008912094647</v>
      </c>
      <c r="K63">
        <v>214.64106893915601</v>
      </c>
      <c r="L63">
        <v>212.118145461783</v>
      </c>
      <c r="M63">
        <v>255.468749010908</v>
      </c>
      <c r="P63">
        <v>2E-3</v>
      </c>
      <c r="Q63">
        <v>39.999999999999901</v>
      </c>
    </row>
    <row r="64" spans="2:17" x14ac:dyDescent="0.25">
      <c r="B64">
        <v>59.999999999999901</v>
      </c>
      <c r="C64" s="13">
        <f t="shared" si="3"/>
        <v>2.5</v>
      </c>
      <c r="D64">
        <v>441.91363864364598</v>
      </c>
      <c r="E64">
        <v>425.284556111999</v>
      </c>
      <c r="F64">
        <v>310.26631897106802</v>
      </c>
      <c r="G64">
        <v>424.92598809535002</v>
      </c>
      <c r="H64">
        <v>306.92140507039198</v>
      </c>
      <c r="I64">
        <v>288.26297508235098</v>
      </c>
      <c r="J64">
        <v>301.60440984934002</v>
      </c>
      <c r="K64">
        <v>324.63827178604498</v>
      </c>
      <c r="L64">
        <v>321.78458573215403</v>
      </c>
      <c r="M64">
        <v>390.62640030413399</v>
      </c>
      <c r="P64">
        <v>2.5000000000000001E-3</v>
      </c>
      <c r="Q64">
        <v>59.999999999999901</v>
      </c>
    </row>
    <row r="65" spans="2:17" x14ac:dyDescent="0.25">
      <c r="B65">
        <v>79.999999999999901</v>
      </c>
      <c r="C65" s="13">
        <f t="shared" si="3"/>
        <v>3</v>
      </c>
      <c r="D65">
        <v>574.41222797157695</v>
      </c>
      <c r="E65">
        <v>552.09741584042001</v>
      </c>
      <c r="F65">
        <v>422.06160018568301</v>
      </c>
      <c r="G65">
        <v>568.99409272772004</v>
      </c>
      <c r="H65">
        <v>436.31750699795401</v>
      </c>
      <c r="I65">
        <v>415.388553440794</v>
      </c>
      <c r="J65">
        <v>426.17074711687701</v>
      </c>
      <c r="K65">
        <v>438.94193354650099</v>
      </c>
      <c r="L65">
        <v>436.95480901398702</v>
      </c>
      <c r="M65">
        <v>536.13178126994899</v>
      </c>
      <c r="P65">
        <v>3.0000000000000001E-3</v>
      </c>
      <c r="Q65">
        <v>79.999999999999901</v>
      </c>
    </row>
    <row r="66" spans="2:17" x14ac:dyDescent="0.25">
      <c r="B66">
        <v>99.999999999999702</v>
      </c>
      <c r="C66" s="13">
        <f t="shared" si="3"/>
        <v>3.5</v>
      </c>
      <c r="D66">
        <v>706.71736924395896</v>
      </c>
      <c r="E66">
        <v>678.84097319230398</v>
      </c>
      <c r="F66">
        <v>533.718470226769</v>
      </c>
      <c r="G66">
        <v>712.93738378191199</v>
      </c>
      <c r="H66">
        <v>568.45021378956096</v>
      </c>
      <c r="I66">
        <v>546.43400635328305</v>
      </c>
      <c r="J66">
        <v>552.77155670591401</v>
      </c>
      <c r="K66">
        <v>553.04785877722804</v>
      </c>
      <c r="L66">
        <v>552.00909449305004</v>
      </c>
      <c r="M66">
        <v>681.91423525001403</v>
      </c>
      <c r="P66">
        <v>3.5000000000000001E-3</v>
      </c>
      <c r="Q66">
        <v>99.999999999999702</v>
      </c>
    </row>
    <row r="67" spans="2:17" x14ac:dyDescent="0.25">
      <c r="B67">
        <v>119.99999999999901</v>
      </c>
      <c r="C67" s="13">
        <f t="shared" si="3"/>
        <v>4</v>
      </c>
      <c r="D67">
        <v>839.57776826004897</v>
      </c>
      <c r="E67">
        <v>806.16692878463095</v>
      </c>
      <c r="F67">
        <v>645.75418964163703</v>
      </c>
      <c r="G67">
        <v>857.42436649254103</v>
      </c>
      <c r="H67">
        <v>701.58921924627498</v>
      </c>
      <c r="I67">
        <v>678.76597100819799</v>
      </c>
      <c r="J67">
        <v>680.31636488770698</v>
      </c>
      <c r="K67">
        <v>667.52425199241497</v>
      </c>
      <c r="L67">
        <v>667.43162690622</v>
      </c>
      <c r="M67">
        <v>828.15961608227497</v>
      </c>
      <c r="P67">
        <v>4.0000000000000001E-3</v>
      </c>
      <c r="Q67">
        <v>119.99999999999901</v>
      </c>
    </row>
    <row r="68" spans="2:17" x14ac:dyDescent="0.25">
      <c r="B68">
        <v>139.99999999999901</v>
      </c>
      <c r="C68" s="13">
        <f t="shared" si="3"/>
        <v>4.5</v>
      </c>
      <c r="D68">
        <v>968.81028944159698</v>
      </c>
      <c r="E68">
        <v>929.95118379726296</v>
      </c>
      <c r="F68">
        <v>756.56913486488304</v>
      </c>
      <c r="G68">
        <v>999.569218879039</v>
      </c>
      <c r="H68">
        <v>834.46274046904603</v>
      </c>
      <c r="I68">
        <v>811.12001203308205</v>
      </c>
      <c r="J68">
        <v>807.57377989588394</v>
      </c>
      <c r="K68">
        <v>780.502039280757</v>
      </c>
      <c r="L68">
        <v>781.48438622278798</v>
      </c>
      <c r="M68">
        <v>973.06963755640697</v>
      </c>
      <c r="P68">
        <v>4.4999999999999997E-3</v>
      </c>
      <c r="Q68">
        <v>139.99999999999901</v>
      </c>
    </row>
    <row r="69" spans="2:17" x14ac:dyDescent="0.25">
      <c r="B69">
        <v>155</v>
      </c>
      <c r="C69" s="13">
        <f t="shared" si="3"/>
        <v>5</v>
      </c>
      <c r="D69">
        <v>1058.89180079933</v>
      </c>
      <c r="E69">
        <v>1015.69520939074</v>
      </c>
      <c r="F69">
        <v>847.876904582257</v>
      </c>
      <c r="G69">
        <v>1110.9374367068599</v>
      </c>
      <c r="H69">
        <v>954.084479184315</v>
      </c>
      <c r="I69">
        <v>932.622958783429</v>
      </c>
      <c r="J69">
        <v>921.10798565842902</v>
      </c>
      <c r="K69">
        <v>871.79253744308403</v>
      </c>
      <c r="L69">
        <v>874.80277728977205</v>
      </c>
      <c r="M69">
        <v>1095.0835764839201</v>
      </c>
      <c r="P69">
        <v>5.0000000000000001E-3</v>
      </c>
      <c r="Q69">
        <v>155</v>
      </c>
    </row>
    <row r="70" spans="2:17" x14ac:dyDescent="0.25">
      <c r="B70">
        <v>164.99999999999901</v>
      </c>
      <c r="C70" s="13">
        <f t="shared" si="3"/>
        <v>5.5</v>
      </c>
      <c r="D70">
        <v>1113.3728205550599</v>
      </c>
      <c r="E70">
        <v>1067.4002847162401</v>
      </c>
      <c r="F70">
        <v>911.42072383738696</v>
      </c>
      <c r="G70">
        <v>1185.71057382553</v>
      </c>
      <c r="H70">
        <v>1047.0044356738199</v>
      </c>
      <c r="I70">
        <v>1029.78484867214</v>
      </c>
      <c r="J70">
        <v>1007.9425065542</v>
      </c>
      <c r="K70">
        <v>934.40555500433402</v>
      </c>
      <c r="L70">
        <v>939.53849653888994</v>
      </c>
      <c r="M70">
        <v>1182.1390814588499</v>
      </c>
      <c r="P70">
        <v>5.4999999999999997E-3</v>
      </c>
      <c r="Q70">
        <v>164.99999999999901</v>
      </c>
    </row>
    <row r="71" spans="2:17" x14ac:dyDescent="0.25">
      <c r="B71" s="5">
        <v>167.99999999999901</v>
      </c>
      <c r="C71" s="13">
        <f t="shared" si="3"/>
        <v>6</v>
      </c>
      <c r="D71">
        <v>1114.92944474045</v>
      </c>
      <c r="E71">
        <v>1068.23945680253</v>
      </c>
      <c r="F71">
        <v>936.51623043838595</v>
      </c>
      <c r="G71">
        <v>1208.3718612487201</v>
      </c>
      <c r="H71">
        <v>1099.95206817433</v>
      </c>
      <c r="I71">
        <v>1088.8642411307101</v>
      </c>
      <c r="J71">
        <v>1055.9006310484201</v>
      </c>
      <c r="K71">
        <v>956.88821875070596</v>
      </c>
      <c r="L71">
        <v>964.32423951637497</v>
      </c>
      <c r="M71">
        <v>1220.12174149578</v>
      </c>
      <c r="P71" s="5">
        <v>6.0000000000000001E-3</v>
      </c>
      <c r="Q71" s="5">
        <v>167.99999999999901</v>
      </c>
    </row>
    <row r="72" spans="2:17" x14ac:dyDescent="0.25">
      <c r="B72">
        <v>168.79999999999899</v>
      </c>
      <c r="C72" s="13">
        <f t="shared" si="3"/>
        <v>6.5</v>
      </c>
      <c r="D72">
        <v>1112.1471682375</v>
      </c>
      <c r="E72">
        <v>1065.6336854834301</v>
      </c>
      <c r="F72">
        <v>941.72316068615498</v>
      </c>
      <c r="G72">
        <v>1212.30220383655</v>
      </c>
      <c r="H72">
        <v>1119.37579714298</v>
      </c>
      <c r="I72">
        <v>1112.6273142801599</v>
      </c>
      <c r="J72">
        <v>1072.75488534946</v>
      </c>
      <c r="K72">
        <v>961.22292521925397</v>
      </c>
      <c r="L72">
        <v>969.48706583814806</v>
      </c>
      <c r="M72">
        <v>1229.3463358351501</v>
      </c>
      <c r="P72">
        <v>6.4999999999999997E-3</v>
      </c>
      <c r="Q72">
        <v>168.79999999999899</v>
      </c>
    </row>
    <row r="73" spans="2:17" x14ac:dyDescent="0.25">
      <c r="B73">
        <v>170.99999999999901</v>
      </c>
      <c r="C73" s="13">
        <f t="shared" si="3"/>
        <v>7</v>
      </c>
      <c r="D73">
        <v>1143.78160315185</v>
      </c>
      <c r="E73">
        <v>1096.7903537852201</v>
      </c>
      <c r="F73">
        <v>953.50381852769101</v>
      </c>
      <c r="G73">
        <v>1234.0851400705501</v>
      </c>
      <c r="H73">
        <v>1128.34885629168</v>
      </c>
      <c r="I73">
        <v>1121.4025627978899</v>
      </c>
      <c r="J73">
        <v>1081.72926078718</v>
      </c>
      <c r="K73">
        <v>975.28759301740195</v>
      </c>
      <c r="L73">
        <v>982.52600492000101</v>
      </c>
      <c r="M73">
        <v>1242.67257729876</v>
      </c>
      <c r="P73">
        <v>7.0000000000000001E-3</v>
      </c>
      <c r="Q73">
        <v>170.99999999999901</v>
      </c>
    </row>
    <row r="74" spans="2:17" x14ac:dyDescent="0.25">
      <c r="B74">
        <v>175.49999999999901</v>
      </c>
      <c r="C74" s="13">
        <f t="shared" si="3"/>
        <v>7.5</v>
      </c>
      <c r="D74">
        <v>1172.5446001375101</v>
      </c>
      <c r="E74">
        <v>1124.31962340634</v>
      </c>
      <c r="F74">
        <v>975.344651504436</v>
      </c>
      <c r="G74">
        <v>1263.1282095967199</v>
      </c>
      <c r="H74">
        <v>1147.4429631210801</v>
      </c>
      <c r="I74">
        <v>1138.1682691365199</v>
      </c>
      <c r="J74">
        <v>1101.52733508813</v>
      </c>
      <c r="K74">
        <v>997.89607903412605</v>
      </c>
      <c r="L74">
        <v>1004.91741049671</v>
      </c>
      <c r="M74">
        <v>1269.4930948946801</v>
      </c>
      <c r="P74">
        <v>7.4999999999999997E-3</v>
      </c>
      <c r="Q74">
        <v>175.49999999999901</v>
      </c>
    </row>
    <row r="75" spans="2:17" x14ac:dyDescent="0.25">
      <c r="B75">
        <v>181.49999999999901</v>
      </c>
      <c r="C75" s="13">
        <f t="shared" si="3"/>
        <v>8</v>
      </c>
      <c r="D75">
        <v>1213.1504929090099</v>
      </c>
      <c r="E75">
        <v>1163.203085141</v>
      </c>
      <c r="F75">
        <v>1006.8207205912</v>
      </c>
      <c r="G75">
        <v>1304.7283883432599</v>
      </c>
      <c r="H75">
        <v>1180.05959141515</v>
      </c>
      <c r="I75">
        <v>1168.9848663709699</v>
      </c>
      <c r="J75">
        <v>1133.4769105507601</v>
      </c>
      <c r="K75">
        <v>1030.40190157854</v>
      </c>
      <c r="L75">
        <v>1037.4217970909001</v>
      </c>
      <c r="M75">
        <v>1309.7764358163199</v>
      </c>
      <c r="P75">
        <v>8.0000000000000002E-3</v>
      </c>
      <c r="Q75">
        <v>181.49999999999901</v>
      </c>
    </row>
    <row r="76" spans="2:17" x14ac:dyDescent="0.25">
      <c r="B76">
        <v>188.99999999999901</v>
      </c>
      <c r="C76" s="13">
        <f t="shared" si="3"/>
        <v>8.5</v>
      </c>
      <c r="D76">
        <v>1266.8655922733501</v>
      </c>
      <c r="E76">
        <v>1214.8066832831501</v>
      </c>
      <c r="F76">
        <v>1047.0500109362099</v>
      </c>
      <c r="G76">
        <v>1358.6301539328001</v>
      </c>
      <c r="H76">
        <v>1222.99730889696</v>
      </c>
      <c r="I76">
        <v>1210.31116438504</v>
      </c>
      <c r="J76">
        <v>1175.0685714620099</v>
      </c>
      <c r="K76">
        <v>1072.15390566017</v>
      </c>
      <c r="L76">
        <v>1079.0882733362</v>
      </c>
      <c r="M76">
        <v>1361.27503891843</v>
      </c>
      <c r="P76">
        <v>8.5000000000000006E-3</v>
      </c>
      <c r="Q76">
        <v>188.99999999999901</v>
      </c>
    </row>
    <row r="77" spans="2:17" x14ac:dyDescent="0.25">
      <c r="B77">
        <v>197.99999999999901</v>
      </c>
      <c r="C77" s="13">
        <f t="shared" si="3"/>
        <v>9</v>
      </c>
      <c r="D77">
        <v>1330.0508837262601</v>
      </c>
      <c r="E77">
        <v>1275.4736435186501</v>
      </c>
      <c r="F77">
        <v>1095.72420951141</v>
      </c>
      <c r="G77">
        <v>1423.2301642397399</v>
      </c>
      <c r="H77">
        <v>1275.9702153615101</v>
      </c>
      <c r="I77">
        <v>1261.5700014679701</v>
      </c>
      <c r="J77">
        <v>1226.3842180333199</v>
      </c>
      <c r="K77">
        <v>1122.4693917817399</v>
      </c>
      <c r="L77">
        <v>1129.4034629851899</v>
      </c>
      <c r="M77">
        <v>1423.72620263201</v>
      </c>
      <c r="P77">
        <v>8.9999999999999993E-3</v>
      </c>
      <c r="Q77">
        <v>197.99999999999901</v>
      </c>
    </row>
    <row r="78" spans="2:17" x14ac:dyDescent="0.25">
      <c r="B78">
        <v>208.99999999999901</v>
      </c>
      <c r="C78" s="13">
        <f t="shared" si="3"/>
        <v>9.5</v>
      </c>
      <c r="D78">
        <v>1402.4110112831399</v>
      </c>
      <c r="E78">
        <v>1344.92723163297</v>
      </c>
      <c r="F78">
        <v>1152.3989072234999</v>
      </c>
      <c r="G78">
        <v>1498.0406345610199</v>
      </c>
      <c r="H78">
        <v>1338.6286795610399</v>
      </c>
      <c r="I78">
        <v>1322.50409082494</v>
      </c>
      <c r="J78">
        <v>1286.9997100531</v>
      </c>
      <c r="K78">
        <v>1180.9209934130999</v>
      </c>
      <c r="L78">
        <v>1187.9406650656199</v>
      </c>
      <c r="M78">
        <v>1496.6432281111199</v>
      </c>
      <c r="P78">
        <v>9.4999999999999998E-3</v>
      </c>
      <c r="Q78">
        <v>208.99999999999901</v>
      </c>
    </row>
    <row r="79" spans="2:17" x14ac:dyDescent="0.25">
      <c r="B79">
        <v>220</v>
      </c>
      <c r="C79" s="13">
        <f t="shared" si="3"/>
        <v>10</v>
      </c>
      <c r="D79">
        <v>1480.6932488950099</v>
      </c>
      <c r="E79">
        <v>1420.0202141342299</v>
      </c>
      <c r="F79">
        <v>1215.13630863912</v>
      </c>
      <c r="G79">
        <v>1580.2283008238301</v>
      </c>
      <c r="H79">
        <v>1409.3908446819701</v>
      </c>
      <c r="I79">
        <v>1391.7306366640601</v>
      </c>
      <c r="J79">
        <v>1355.2958895189599</v>
      </c>
      <c r="K79">
        <v>1245.4234075074601</v>
      </c>
      <c r="L79">
        <v>1252.6719171310499</v>
      </c>
      <c r="M79">
        <v>1577.6937237161301</v>
      </c>
      <c r="P79">
        <v>0.01</v>
      </c>
      <c r="Q79">
        <v>220</v>
      </c>
    </row>
    <row r="83" spans="3:13" x14ac:dyDescent="0.25">
      <c r="C83" s="3" t="s">
        <v>7</v>
      </c>
      <c r="D83" s="4" t="s">
        <v>11</v>
      </c>
      <c r="E83" s="4" t="s">
        <v>13</v>
      </c>
      <c r="F83" s="4" t="s">
        <v>15</v>
      </c>
      <c r="G83" s="4" t="s">
        <v>17</v>
      </c>
      <c r="H83" s="4" t="s">
        <v>20</v>
      </c>
      <c r="I83" s="4" t="s">
        <v>21</v>
      </c>
      <c r="J83" s="4" t="s">
        <v>22</v>
      </c>
      <c r="K83" s="4" t="s">
        <v>23</v>
      </c>
      <c r="L83" s="4" t="s">
        <v>24</v>
      </c>
      <c r="M83" s="4" t="s">
        <v>25</v>
      </c>
    </row>
    <row r="84" spans="3:13" x14ac:dyDescent="0.25">
      <c r="C84" s="3">
        <v>5</v>
      </c>
      <c r="D84" s="4">
        <f>D69/$B69</f>
        <v>6.8315600051569678</v>
      </c>
      <c r="E84" s="4">
        <f t="shared" ref="E84:M84" si="4">E69/$B69</f>
        <v>6.5528723186499356</v>
      </c>
      <c r="F84" s="4">
        <f t="shared" si="4"/>
        <v>5.4701735779500451</v>
      </c>
      <c r="G84" s="4">
        <f t="shared" si="4"/>
        <v>7.1673383013345804</v>
      </c>
      <c r="H84" s="4">
        <f t="shared" si="4"/>
        <v>6.1553837366730004</v>
      </c>
      <c r="I84" s="4">
        <f t="shared" si="4"/>
        <v>6.0169223147317998</v>
      </c>
      <c r="J84" s="4">
        <f t="shared" si="4"/>
        <v>5.9426321655382521</v>
      </c>
      <c r="K84" s="4">
        <f t="shared" si="4"/>
        <v>5.6244679835037683</v>
      </c>
      <c r="L84" s="4">
        <f t="shared" si="4"/>
        <v>5.6438888857404645</v>
      </c>
      <c r="M84" s="4">
        <f t="shared" si="4"/>
        <v>7.0650553321543228</v>
      </c>
    </row>
    <row r="85" spans="3:13" x14ac:dyDescent="0.25">
      <c r="C85" s="3">
        <v>5.5</v>
      </c>
      <c r="D85" s="4">
        <f t="shared" ref="D85:M94" si="5">D70/$B70</f>
        <v>6.7477140639701005</v>
      </c>
      <c r="E85" s="4">
        <f t="shared" si="5"/>
        <v>6.4690926346439186</v>
      </c>
      <c r="F85" s="4">
        <f t="shared" si="5"/>
        <v>5.5237619626508634</v>
      </c>
      <c r="G85" s="4">
        <f t="shared" si="5"/>
        <v>7.1861246898517406</v>
      </c>
      <c r="H85" s="4">
        <f t="shared" si="5"/>
        <v>6.3454814283262193</v>
      </c>
      <c r="I85" s="4">
        <f t="shared" si="5"/>
        <v>6.2411202949827045</v>
      </c>
      <c r="J85" s="4">
        <f t="shared" si="5"/>
        <v>6.1087424639648855</v>
      </c>
      <c r="K85" s="4">
        <f t="shared" si="5"/>
        <v>5.6630639697232708</v>
      </c>
      <c r="L85" s="4">
        <f t="shared" si="5"/>
        <v>5.694172706296337</v>
      </c>
      <c r="M85" s="4">
        <f t="shared" si="5"/>
        <v>7.1644792815688305</v>
      </c>
    </row>
    <row r="86" spans="3:13" x14ac:dyDescent="0.25">
      <c r="C86" s="3">
        <v>6</v>
      </c>
      <c r="D86" s="4">
        <f t="shared" si="5"/>
        <v>6.6364847901217656</v>
      </c>
      <c r="E86" s="4">
        <f t="shared" si="5"/>
        <v>6.3585681952531923</v>
      </c>
      <c r="F86" s="4">
        <f t="shared" si="5"/>
        <v>5.5745013716570924</v>
      </c>
      <c r="G86" s="4">
        <f t="shared" si="5"/>
        <v>7.1926896502900428</v>
      </c>
      <c r="H86" s="4">
        <f t="shared" si="5"/>
        <v>6.5473337391329549</v>
      </c>
      <c r="I86" s="4">
        <f t="shared" si="5"/>
        <v>6.4813347686352172</v>
      </c>
      <c r="J86" s="4">
        <f t="shared" si="5"/>
        <v>6.2851228038596805</v>
      </c>
      <c r="K86" s="4">
        <f t="shared" si="5"/>
        <v>5.6957632068494739</v>
      </c>
      <c r="L86" s="4">
        <f t="shared" si="5"/>
        <v>5.7400252352165513</v>
      </c>
      <c r="M86" s="4">
        <f t="shared" si="5"/>
        <v>7.2626294136654002</v>
      </c>
    </row>
    <row r="87" spans="3:13" x14ac:dyDescent="0.25">
      <c r="C87" s="3">
        <v>6.5</v>
      </c>
      <c r="D87" s="4">
        <f t="shared" si="5"/>
        <v>6.5885495748667458</v>
      </c>
      <c r="E87" s="4">
        <f t="shared" si="5"/>
        <v>6.3129957670819694</v>
      </c>
      <c r="F87" s="4">
        <f t="shared" si="5"/>
        <v>5.5789286770507145</v>
      </c>
      <c r="G87" s="4">
        <f t="shared" si="5"/>
        <v>7.1818850938184671</v>
      </c>
      <c r="H87" s="4">
        <f t="shared" si="5"/>
        <v>6.6313732058233805</v>
      </c>
      <c r="I87" s="4">
        <f t="shared" si="5"/>
        <v>6.591394041944115</v>
      </c>
      <c r="J87" s="4">
        <f t="shared" si="5"/>
        <v>6.3551829700797775</v>
      </c>
      <c r="K87" s="4">
        <f t="shared" si="5"/>
        <v>5.6944486091188375</v>
      </c>
      <c r="L87" s="4">
        <f t="shared" si="5"/>
        <v>5.7434067881407218</v>
      </c>
      <c r="M87" s="4">
        <f t="shared" si="5"/>
        <v>7.2828574397817381</v>
      </c>
    </row>
    <row r="88" spans="3:13" x14ac:dyDescent="0.25">
      <c r="C88" s="3">
        <v>7</v>
      </c>
      <c r="D88" s="4">
        <f t="shared" si="5"/>
        <v>6.6887813049816183</v>
      </c>
      <c r="E88" s="4">
        <f t="shared" si="5"/>
        <v>6.4139786771065879</v>
      </c>
      <c r="F88" s="4">
        <f t="shared" si="5"/>
        <v>5.5760457223841904</v>
      </c>
      <c r="G88" s="4">
        <f t="shared" si="5"/>
        <v>7.2168721641553057</v>
      </c>
      <c r="H88" s="4">
        <f t="shared" si="5"/>
        <v>6.5985313233431961</v>
      </c>
      <c r="I88" s="4">
        <f t="shared" si="5"/>
        <v>6.5579097239643067</v>
      </c>
      <c r="J88" s="4">
        <f t="shared" si="5"/>
        <v>6.3259021098665862</v>
      </c>
      <c r="K88" s="4">
        <f t="shared" si="5"/>
        <v>5.7034362164760681</v>
      </c>
      <c r="L88" s="4">
        <f t="shared" si="5"/>
        <v>5.7457661106433138</v>
      </c>
      <c r="M88" s="4">
        <f t="shared" si="5"/>
        <v>7.2670910953144281</v>
      </c>
    </row>
    <row r="89" spans="3:13" x14ac:dyDescent="0.25">
      <c r="C89" s="3">
        <v>7.5</v>
      </c>
      <c r="D89" s="4">
        <f t="shared" si="5"/>
        <v>6.6811658127493834</v>
      </c>
      <c r="E89" s="4">
        <f t="shared" si="5"/>
        <v>6.4063796205489822</v>
      </c>
      <c r="F89" s="4">
        <f t="shared" si="5"/>
        <v>5.5575193817916899</v>
      </c>
      <c r="G89" s="4">
        <f t="shared" si="5"/>
        <v>7.1973117355938863</v>
      </c>
      <c r="H89" s="4">
        <f t="shared" si="5"/>
        <v>6.5381365420004931</v>
      </c>
      <c r="I89" s="4">
        <f t="shared" si="5"/>
        <v>6.4852892828292106</v>
      </c>
      <c r="J89" s="4">
        <f t="shared" si="5"/>
        <v>6.2765090318412327</v>
      </c>
      <c r="K89" s="4">
        <f t="shared" si="5"/>
        <v>5.6860175443540264</v>
      </c>
      <c r="L89" s="4">
        <f t="shared" si="5"/>
        <v>5.7260251310354171</v>
      </c>
      <c r="M89" s="4">
        <f t="shared" si="5"/>
        <v>7.2335788882888163</v>
      </c>
    </row>
    <row r="90" spans="3:13" x14ac:dyDescent="0.25">
      <c r="C90" s="3">
        <v>8</v>
      </c>
      <c r="D90" s="4">
        <f t="shared" si="5"/>
        <v>6.6840247543196503</v>
      </c>
      <c r="E90" s="4">
        <f t="shared" si="5"/>
        <v>6.4088324250193187</v>
      </c>
      <c r="F90" s="4">
        <f t="shared" si="5"/>
        <v>5.5472216010534741</v>
      </c>
      <c r="G90" s="4">
        <f t="shared" si="5"/>
        <v>7.1885861616708926</v>
      </c>
      <c r="H90" s="4">
        <f t="shared" si="5"/>
        <v>6.5017057378245529</v>
      </c>
      <c r="I90" s="4">
        <f t="shared" si="5"/>
        <v>6.4406879689860954</v>
      </c>
      <c r="J90" s="4">
        <f t="shared" si="5"/>
        <v>6.2450518487645521</v>
      </c>
      <c r="K90" s="4">
        <f t="shared" si="5"/>
        <v>5.6771454632426757</v>
      </c>
      <c r="L90" s="4">
        <f t="shared" si="5"/>
        <v>5.7158225735036128</v>
      </c>
      <c r="M90" s="4">
        <f t="shared" si="5"/>
        <v>7.2163990954067607</v>
      </c>
    </row>
    <row r="91" spans="3:13" x14ac:dyDescent="0.25">
      <c r="C91" s="3">
        <v>8.5</v>
      </c>
      <c r="D91" s="4">
        <f t="shared" si="5"/>
        <v>6.7029925517108824</v>
      </c>
      <c r="E91" s="4">
        <f t="shared" si="5"/>
        <v>6.4275485887997696</v>
      </c>
      <c r="F91" s="4">
        <f t="shared" si="5"/>
        <v>5.5399471478106639</v>
      </c>
      <c r="G91" s="4">
        <f t="shared" si="5"/>
        <v>7.1885193329778163</v>
      </c>
      <c r="H91" s="4">
        <f t="shared" si="5"/>
        <v>6.4708852322590822</v>
      </c>
      <c r="I91" s="4">
        <f t="shared" si="5"/>
        <v>6.4037627745240551</v>
      </c>
      <c r="J91" s="4">
        <f t="shared" si="5"/>
        <v>6.2172940288995564</v>
      </c>
      <c r="K91" s="4">
        <f t="shared" si="5"/>
        <v>5.6727719876199769</v>
      </c>
      <c r="L91" s="4">
        <f t="shared" si="5"/>
        <v>5.7094617636836285</v>
      </c>
      <c r="M91" s="4">
        <f t="shared" si="5"/>
        <v>7.2025134334308847</v>
      </c>
    </row>
    <row r="92" spans="3:13" x14ac:dyDescent="0.25">
      <c r="C92" s="3">
        <v>9</v>
      </c>
      <c r="D92" s="4">
        <f t="shared" si="5"/>
        <v>6.7174287056882163</v>
      </c>
      <c r="E92" s="4">
        <f t="shared" si="5"/>
        <v>6.4417860783770529</v>
      </c>
      <c r="F92" s="4">
        <f t="shared" si="5"/>
        <v>5.5339606540980579</v>
      </c>
      <c r="G92" s="4">
        <f t="shared" si="5"/>
        <v>7.1880311325239754</v>
      </c>
      <c r="H92" s="4">
        <f t="shared" si="5"/>
        <v>6.4442940169773557</v>
      </c>
      <c r="I92" s="4">
        <f t="shared" si="5"/>
        <v>6.3715656639796787</v>
      </c>
      <c r="J92" s="4">
        <f t="shared" si="5"/>
        <v>6.1938596870370004</v>
      </c>
      <c r="K92" s="4">
        <f t="shared" si="5"/>
        <v>5.6690373322310377</v>
      </c>
      <c r="L92" s="4">
        <f t="shared" si="5"/>
        <v>5.7040578938646238</v>
      </c>
      <c r="M92" s="4">
        <f t="shared" si="5"/>
        <v>7.1905363769293791</v>
      </c>
    </row>
    <row r="93" spans="3:13" x14ac:dyDescent="0.25">
      <c r="C93" s="3">
        <v>9.5</v>
      </c>
      <c r="D93" s="4">
        <f t="shared" si="5"/>
        <v>6.7101005324552467</v>
      </c>
      <c r="E93" s="4">
        <f t="shared" si="5"/>
        <v>6.4350585245596958</v>
      </c>
      <c r="F93" s="4">
        <f t="shared" si="5"/>
        <v>5.5138703694904567</v>
      </c>
      <c r="G93" s="4">
        <f t="shared" si="5"/>
        <v>7.1676585385695075</v>
      </c>
      <c r="H93" s="4">
        <f t="shared" si="5"/>
        <v>6.4049219117753413</v>
      </c>
      <c r="I93" s="4">
        <f t="shared" si="5"/>
        <v>6.3277707694973504</v>
      </c>
      <c r="J93" s="4">
        <f t="shared" si="5"/>
        <v>6.1578933495363932</v>
      </c>
      <c r="K93" s="4">
        <f t="shared" si="5"/>
        <v>5.6503396814024187</v>
      </c>
      <c r="L93" s="4">
        <f t="shared" si="5"/>
        <v>5.6839266271082565</v>
      </c>
      <c r="M93" s="4">
        <f t="shared" si="5"/>
        <v>7.1609723833068282</v>
      </c>
    </row>
    <row r="94" spans="3:13" x14ac:dyDescent="0.25">
      <c r="C94" s="3">
        <v>10</v>
      </c>
      <c r="D94" s="4">
        <f t="shared" si="5"/>
        <v>6.7304238586136815</v>
      </c>
      <c r="E94" s="4">
        <f t="shared" si="5"/>
        <v>6.4546373369737724</v>
      </c>
      <c r="F94" s="4">
        <f t="shared" si="5"/>
        <v>5.5233468574505453</v>
      </c>
      <c r="G94" s="4">
        <f t="shared" si="5"/>
        <v>7.1828559128355911</v>
      </c>
      <c r="H94" s="4">
        <f t="shared" si="5"/>
        <v>6.4063220212816825</v>
      </c>
      <c r="I94" s="4">
        <f t="shared" si="5"/>
        <v>6.3260483484729999</v>
      </c>
      <c r="J94" s="4">
        <f t="shared" si="5"/>
        <v>6.1604358614498178</v>
      </c>
      <c r="K94" s="4">
        <f t="shared" si="5"/>
        <v>5.661015488670273</v>
      </c>
      <c r="L94" s="4">
        <f t="shared" si="5"/>
        <v>5.6939632596865906</v>
      </c>
      <c r="M94" s="4">
        <f t="shared" si="5"/>
        <v>7.1713351078005916</v>
      </c>
    </row>
    <row r="99" spans="2:17" x14ac:dyDescent="0.25">
      <c r="B99" t="s">
        <v>8</v>
      </c>
      <c r="C99" s="3" t="s">
        <v>7</v>
      </c>
      <c r="D99" s="4" t="s">
        <v>11</v>
      </c>
      <c r="E99" s="4" t="s">
        <v>13</v>
      </c>
      <c r="F99" s="4" t="s">
        <v>15</v>
      </c>
      <c r="G99" s="4" t="s">
        <v>17</v>
      </c>
      <c r="H99" s="4" t="s">
        <v>20</v>
      </c>
      <c r="I99" s="4" t="s">
        <v>21</v>
      </c>
      <c r="J99" s="4" t="s">
        <v>22</v>
      </c>
      <c r="K99" s="4" t="s">
        <v>23</v>
      </c>
      <c r="L99" s="4" t="s">
        <v>24</v>
      </c>
      <c r="M99" s="4" t="s">
        <v>25</v>
      </c>
      <c r="P99" t="s">
        <v>7</v>
      </c>
      <c r="Q99" t="s">
        <v>8</v>
      </c>
    </row>
    <row r="100" spans="2:17" x14ac:dyDescent="0.25"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P100">
        <v>0</v>
      </c>
      <c r="Q100">
        <v>0</v>
      </c>
    </row>
    <row r="101" spans="2:17" x14ac:dyDescent="0.25">
      <c r="B101">
        <v>0.19999999999998863</v>
      </c>
      <c r="C101">
        <v>0.25</v>
      </c>
      <c r="D101">
        <v>2.1422238728927998</v>
      </c>
      <c r="E101">
        <v>2.1046669783387899</v>
      </c>
      <c r="F101">
        <v>0.76186985164802401</v>
      </c>
      <c r="G101">
        <v>1.3613855224584399</v>
      </c>
      <c r="H101">
        <v>0.24238772819879201</v>
      </c>
      <c r="I101">
        <v>0.15556484826613501</v>
      </c>
      <c r="J101">
        <v>0.29509113226935801</v>
      </c>
      <c r="K101">
        <v>0.84434408970536001</v>
      </c>
      <c r="L101">
        <v>0.77223096107218703</v>
      </c>
      <c r="M101">
        <v>0.77820157541025803</v>
      </c>
      <c r="P101">
        <v>0.25</v>
      </c>
      <c r="Q101">
        <v>0.19999999999998863</v>
      </c>
    </row>
    <row r="102" spans="2:17" x14ac:dyDescent="0.25">
      <c r="B102">
        <v>0.69999999999998863</v>
      </c>
      <c r="C102">
        <v>0.5</v>
      </c>
      <c r="D102">
        <v>6.8750606284617302</v>
      </c>
      <c r="E102">
        <v>6.7169315002272896</v>
      </c>
      <c r="F102">
        <v>2.9339706574547302</v>
      </c>
      <c r="G102">
        <v>4.8673118165585496</v>
      </c>
      <c r="H102">
        <v>1.4337673859943301</v>
      </c>
      <c r="I102">
        <v>1.0428078647769401</v>
      </c>
      <c r="J102">
        <v>1.60084815272643</v>
      </c>
      <c r="K102">
        <v>3.24439040066629</v>
      </c>
      <c r="L102">
        <v>3.0432687985690601</v>
      </c>
      <c r="M102">
        <v>3.22371447303308</v>
      </c>
      <c r="P102">
        <v>0.5</v>
      </c>
      <c r="Q102">
        <v>0.69999999999998863</v>
      </c>
    </row>
    <row r="103" spans="2:17" x14ac:dyDescent="0.25">
      <c r="B103">
        <v>3.1999999999999886</v>
      </c>
      <c r="C103">
        <v>0.75</v>
      </c>
      <c r="D103">
        <v>31.5799174124895</v>
      </c>
      <c r="E103">
        <v>30.879386776607799</v>
      </c>
      <c r="F103">
        <v>13.144895306372099</v>
      </c>
      <c r="G103">
        <v>22.047847367749601</v>
      </c>
      <c r="H103">
        <v>6.36648650217795</v>
      </c>
      <c r="I103">
        <v>4.7202840846312402</v>
      </c>
      <c r="J103">
        <v>7.0335904011542096</v>
      </c>
      <c r="K103">
        <v>14.5613622278601</v>
      </c>
      <c r="L103">
        <v>13.6237315116177</v>
      </c>
      <c r="M103">
        <v>14.3817493273192</v>
      </c>
      <c r="P103">
        <v>0.75</v>
      </c>
      <c r="Q103">
        <v>3.1999999999999886</v>
      </c>
    </row>
    <row r="104" spans="2:17" x14ac:dyDescent="0.25">
      <c r="B104">
        <v>8.1999999999999886</v>
      </c>
      <c r="C104">
        <v>1</v>
      </c>
      <c r="D104">
        <v>75.376357515534806</v>
      </c>
      <c r="E104">
        <v>73.412225889632595</v>
      </c>
      <c r="F104">
        <v>35.547620548661698</v>
      </c>
      <c r="G104">
        <v>56.6226842824126</v>
      </c>
      <c r="H104">
        <v>20.617214031504702</v>
      </c>
      <c r="I104">
        <v>15.996109680641799</v>
      </c>
      <c r="J104">
        <v>22.288883090634599</v>
      </c>
      <c r="K104">
        <v>39.0070421648295</v>
      </c>
      <c r="L104">
        <v>37.026610568704903</v>
      </c>
      <c r="M104">
        <v>40.311424010020197</v>
      </c>
      <c r="P104">
        <v>1</v>
      </c>
      <c r="Q104">
        <v>8.1999999999999886</v>
      </c>
    </row>
    <row r="105" spans="2:17" x14ac:dyDescent="0.25">
      <c r="B105">
        <v>18.199999999999989</v>
      </c>
      <c r="C105">
        <v>1.25</v>
      </c>
      <c r="D105">
        <v>162.11028797280099</v>
      </c>
      <c r="E105">
        <v>157.62069472027</v>
      </c>
      <c r="F105">
        <v>80.618184025693594</v>
      </c>
      <c r="G105">
        <v>125.73925196478</v>
      </c>
      <c r="H105">
        <v>51.389734099481302</v>
      </c>
      <c r="I105">
        <v>41.4519930274381</v>
      </c>
      <c r="J105">
        <v>54.447710275995497</v>
      </c>
      <c r="K105">
        <v>88.017638367303107</v>
      </c>
      <c r="L105">
        <v>84.090356897690796</v>
      </c>
      <c r="M105">
        <v>93.0577324424073</v>
      </c>
      <c r="P105">
        <v>1.25</v>
      </c>
      <c r="Q105">
        <v>18.199999999999989</v>
      </c>
    </row>
    <row r="106" spans="2:17" x14ac:dyDescent="0.25">
      <c r="B106">
        <v>33.199999999999989</v>
      </c>
      <c r="C106">
        <v>1.5</v>
      </c>
      <c r="D106">
        <v>283.520933581208</v>
      </c>
      <c r="E106">
        <v>274.94810548583501</v>
      </c>
      <c r="F106">
        <v>152.77728708936999</v>
      </c>
      <c r="G106">
        <v>230.76546322732599</v>
      </c>
      <c r="H106">
        <v>107.74162012398099</v>
      </c>
      <c r="I106">
        <v>89.775470717898003</v>
      </c>
      <c r="J106">
        <v>112.41016909615701</v>
      </c>
      <c r="K106">
        <v>165.31169234210299</v>
      </c>
      <c r="L106">
        <v>159.31307487654999</v>
      </c>
      <c r="M106">
        <v>179.96027100741699</v>
      </c>
      <c r="P106">
        <v>1.5</v>
      </c>
      <c r="Q106">
        <v>33.199999999999989</v>
      </c>
    </row>
    <row r="107" spans="2:17" x14ac:dyDescent="0.25">
      <c r="B107">
        <v>53.199999999999989</v>
      </c>
      <c r="C107">
        <v>1.75</v>
      </c>
      <c r="D107">
        <v>436.79789685283299</v>
      </c>
      <c r="E107">
        <v>422.64588127118299</v>
      </c>
      <c r="F107">
        <v>252.08044512441199</v>
      </c>
      <c r="G107">
        <v>370.78763128210397</v>
      </c>
      <c r="H107">
        <v>194.56345148022899</v>
      </c>
      <c r="I107">
        <v>167.38089227025699</v>
      </c>
      <c r="J107">
        <v>199.74658814192</v>
      </c>
      <c r="K107">
        <v>270.52673810980099</v>
      </c>
      <c r="L107">
        <v>262.67672001811599</v>
      </c>
      <c r="M107">
        <v>302.37596175107899</v>
      </c>
      <c r="P107">
        <v>1.75</v>
      </c>
      <c r="Q107">
        <v>53.199999999999989</v>
      </c>
    </row>
    <row r="108" spans="2:17" x14ac:dyDescent="0.25">
      <c r="B108">
        <v>73.199999999999989</v>
      </c>
      <c r="C108">
        <v>2</v>
      </c>
      <c r="D108">
        <v>573.46187335854097</v>
      </c>
      <c r="E108">
        <v>553.26796018300104</v>
      </c>
      <c r="F108">
        <v>361.05769329720903</v>
      </c>
      <c r="G108">
        <v>513.82643030077497</v>
      </c>
      <c r="H108">
        <v>306.36128004384301</v>
      </c>
      <c r="I108">
        <v>271.846002241919</v>
      </c>
      <c r="J108">
        <v>309.794262556815</v>
      </c>
      <c r="K108">
        <v>383.18854859135098</v>
      </c>
      <c r="L108">
        <v>375.37874470065799</v>
      </c>
      <c r="M108">
        <v>441.67932298563801</v>
      </c>
      <c r="P108">
        <v>2</v>
      </c>
      <c r="Q108">
        <v>73.199999999999989</v>
      </c>
    </row>
    <row r="109" spans="2:17" x14ac:dyDescent="0.25">
      <c r="B109">
        <v>93.199999999999989</v>
      </c>
      <c r="C109">
        <v>2.25</v>
      </c>
      <c r="D109">
        <v>706.80406779493796</v>
      </c>
      <c r="E109">
        <v>680.72348132040599</v>
      </c>
      <c r="F109">
        <v>471.72021027895801</v>
      </c>
      <c r="G109">
        <v>657.26464245242596</v>
      </c>
      <c r="H109">
        <v>430.72468668342702</v>
      </c>
      <c r="I109">
        <v>392.35489561777598</v>
      </c>
      <c r="J109">
        <v>429.622986713979</v>
      </c>
      <c r="K109">
        <v>496.846194577956</v>
      </c>
      <c r="L109">
        <v>489.74998602546998</v>
      </c>
      <c r="M109">
        <v>585.68204718466995</v>
      </c>
      <c r="P109">
        <v>2.25</v>
      </c>
      <c r="Q109">
        <v>93.199999999999989</v>
      </c>
    </row>
    <row r="110" spans="2:17" x14ac:dyDescent="0.25">
      <c r="B110">
        <v>113.19999999999999</v>
      </c>
      <c r="C110">
        <v>2.5</v>
      </c>
      <c r="D110">
        <v>839.36594727353702</v>
      </c>
      <c r="E110">
        <v>807.588157702285</v>
      </c>
      <c r="F110">
        <v>582.762878109707</v>
      </c>
      <c r="G110">
        <v>800.77542204093402</v>
      </c>
      <c r="H110">
        <v>559.83843703435605</v>
      </c>
      <c r="I110">
        <v>519.31431821851197</v>
      </c>
      <c r="J110">
        <v>553.24535813458499</v>
      </c>
      <c r="K110">
        <v>610.61662539646795</v>
      </c>
      <c r="L110">
        <v>604.39419345309204</v>
      </c>
      <c r="M110">
        <v>730.67906453864498</v>
      </c>
      <c r="P110">
        <v>2.5</v>
      </c>
      <c r="Q110">
        <v>113.19999999999999</v>
      </c>
    </row>
    <row r="111" spans="2:17" x14ac:dyDescent="0.25">
      <c r="B111">
        <v>132</v>
      </c>
      <c r="C111">
        <v>2.75</v>
      </c>
      <c r="D111">
        <v>959.68851326526806</v>
      </c>
      <c r="E111">
        <v>922.57374221188695</v>
      </c>
      <c r="F111">
        <v>689.65725550413595</v>
      </c>
      <c r="G111">
        <v>936.42381080152495</v>
      </c>
      <c r="H111">
        <v>689.47479884096094</v>
      </c>
      <c r="I111">
        <v>648.28594488381395</v>
      </c>
      <c r="J111">
        <v>676.891831050983</v>
      </c>
      <c r="K111">
        <v>719.32340841552002</v>
      </c>
      <c r="L111">
        <v>714.429976204848</v>
      </c>
      <c r="M111">
        <v>871.30651366693496</v>
      </c>
      <c r="P111">
        <v>2.75</v>
      </c>
      <c r="Q111">
        <v>132</v>
      </c>
    </row>
    <row r="112" spans="2:17" x14ac:dyDescent="0.25">
      <c r="B112">
        <v>148</v>
      </c>
      <c r="C112">
        <v>3</v>
      </c>
      <c r="D112">
        <v>1055.2608111294701</v>
      </c>
      <c r="E112">
        <v>1013.53438667254</v>
      </c>
      <c r="F112">
        <v>784.96925107527898</v>
      </c>
      <c r="G112">
        <v>1053.32696476766</v>
      </c>
      <c r="H112">
        <v>812.87254725785897</v>
      </c>
      <c r="I112">
        <v>772.95459096106799</v>
      </c>
      <c r="J112">
        <v>793.90372104017104</v>
      </c>
      <c r="K112">
        <v>814.98205649544605</v>
      </c>
      <c r="L112">
        <v>812.08718783021902</v>
      </c>
      <c r="M112">
        <v>998.56428110688398</v>
      </c>
      <c r="P112">
        <v>3</v>
      </c>
      <c r="Q112">
        <v>148</v>
      </c>
    </row>
    <row r="113" spans="2:17" x14ac:dyDescent="0.25">
      <c r="B113">
        <v>160</v>
      </c>
      <c r="C113">
        <v>3.25</v>
      </c>
      <c r="D113">
        <v>1117.93005049417</v>
      </c>
      <c r="E113">
        <v>1072.6885626113601</v>
      </c>
      <c r="F113">
        <v>861.67861419697397</v>
      </c>
      <c r="G113">
        <v>1142.4865708996499</v>
      </c>
      <c r="H113">
        <v>922.70155148424305</v>
      </c>
      <c r="I113">
        <v>886.48432689898095</v>
      </c>
      <c r="J113">
        <v>896.96188004099201</v>
      </c>
      <c r="K113">
        <v>890.40263457970696</v>
      </c>
      <c r="L113">
        <v>890.15596514153503</v>
      </c>
      <c r="M113">
        <v>1103.5434426598599</v>
      </c>
      <c r="P113">
        <v>3.25</v>
      </c>
      <c r="Q113">
        <v>160</v>
      </c>
    </row>
    <row r="114" spans="2:17" x14ac:dyDescent="0.25">
      <c r="B114">
        <v>166</v>
      </c>
      <c r="C114">
        <v>3.5</v>
      </c>
      <c r="D114">
        <v>1130.14939497458</v>
      </c>
      <c r="E114">
        <v>1083.0318328124399</v>
      </c>
      <c r="F114">
        <v>909.70131388780999</v>
      </c>
      <c r="G114">
        <v>1188.87140297767</v>
      </c>
      <c r="H114">
        <v>1009.7670304126</v>
      </c>
      <c r="I114">
        <v>980.35690875247303</v>
      </c>
      <c r="J114">
        <v>976.994534233747</v>
      </c>
      <c r="K114">
        <v>934.62228134464203</v>
      </c>
      <c r="L114">
        <v>937.949080431732</v>
      </c>
      <c r="M114">
        <v>1173.7619870026999</v>
      </c>
      <c r="P114">
        <v>3.5</v>
      </c>
      <c r="Q114">
        <v>166</v>
      </c>
    </row>
    <row r="115" spans="2:17" x14ac:dyDescent="0.25">
      <c r="B115" s="5">
        <v>168</v>
      </c>
      <c r="C115" s="5">
        <v>3.75</v>
      </c>
      <c r="D115">
        <v>1117.83145836945</v>
      </c>
      <c r="E115">
        <v>1070.33686582718</v>
      </c>
      <c r="F115">
        <v>931.14134313677698</v>
      </c>
      <c r="G115">
        <v>1203.58253592349</v>
      </c>
      <c r="H115">
        <v>1067.80286603215</v>
      </c>
      <c r="I115">
        <v>1047.0866764986799</v>
      </c>
      <c r="J115">
        <v>1028.3231715587999</v>
      </c>
      <c r="K115">
        <v>952.35668501650298</v>
      </c>
      <c r="L115">
        <v>958.773582564702</v>
      </c>
      <c r="M115">
        <v>1209.4353657034601</v>
      </c>
      <c r="P115" s="5">
        <v>3.75</v>
      </c>
      <c r="Q115" s="5">
        <v>168</v>
      </c>
    </row>
    <row r="116" spans="2:17" x14ac:dyDescent="0.25">
      <c r="B116">
        <v>168.21</v>
      </c>
      <c r="C116">
        <v>4</v>
      </c>
      <c r="D116">
        <v>1113.41462981062</v>
      </c>
      <c r="E116">
        <v>1066.2983999230701</v>
      </c>
      <c r="F116">
        <v>937.771648063057</v>
      </c>
      <c r="G116">
        <v>1208.4378709088601</v>
      </c>
      <c r="H116">
        <v>1099.1153690526401</v>
      </c>
      <c r="I116">
        <v>1086.19993618484</v>
      </c>
      <c r="J116">
        <v>1054.48076312544</v>
      </c>
      <c r="K116">
        <v>957.80454526175095</v>
      </c>
      <c r="L116">
        <v>965.58137067906398</v>
      </c>
      <c r="M116">
        <v>1222.82306949025</v>
      </c>
      <c r="P116">
        <v>4</v>
      </c>
      <c r="Q116">
        <v>168.21</v>
      </c>
    </row>
    <row r="117" spans="2:17" x14ac:dyDescent="0.25">
      <c r="B117">
        <v>168.84</v>
      </c>
      <c r="C117">
        <v>4.25</v>
      </c>
      <c r="D117">
        <v>1122.9121013685201</v>
      </c>
      <c r="E117">
        <v>1076.11763329779</v>
      </c>
      <c r="F117">
        <v>941.78864552372204</v>
      </c>
      <c r="G117">
        <v>1215.90689092451</v>
      </c>
      <c r="H117">
        <v>1113.1768651974</v>
      </c>
      <c r="I117">
        <v>1104.56434711666</v>
      </c>
      <c r="J117">
        <v>1066.2155458017701</v>
      </c>
      <c r="K117">
        <v>962.48621017053904</v>
      </c>
      <c r="L117">
        <v>970.18808110405405</v>
      </c>
      <c r="M117">
        <v>1228.83065121</v>
      </c>
      <c r="P117">
        <v>4.25</v>
      </c>
      <c r="Q117">
        <v>168.84</v>
      </c>
    </row>
    <row r="118" spans="2:17" x14ac:dyDescent="0.25">
      <c r="B118">
        <v>169.89</v>
      </c>
      <c r="C118">
        <v>4.5</v>
      </c>
      <c r="D118">
        <v>1131.3004998901899</v>
      </c>
      <c r="E118">
        <v>1084.4832140332401</v>
      </c>
      <c r="F118">
        <v>947.31275854567605</v>
      </c>
      <c r="G118">
        <v>1223.9725893294601</v>
      </c>
      <c r="H118">
        <v>1121.0177213516999</v>
      </c>
      <c r="I118">
        <v>1113.4175889251201</v>
      </c>
      <c r="J118">
        <v>1074.08335889861</v>
      </c>
      <c r="K118">
        <v>968.34808427554196</v>
      </c>
      <c r="L118">
        <v>975.85858365279796</v>
      </c>
      <c r="M118">
        <v>1235.1727246676801</v>
      </c>
      <c r="P118">
        <v>4.5</v>
      </c>
      <c r="Q118">
        <v>169.89</v>
      </c>
    </row>
    <row r="119" spans="2:17" x14ac:dyDescent="0.25">
      <c r="B119">
        <v>171.36</v>
      </c>
      <c r="C119">
        <v>4.75</v>
      </c>
      <c r="D119">
        <v>1139.63209336366</v>
      </c>
      <c r="E119">
        <v>1092.4514970355999</v>
      </c>
      <c r="F119">
        <v>955.30049773637802</v>
      </c>
      <c r="G119">
        <v>1233.9321497927599</v>
      </c>
      <c r="H119">
        <v>1129.83031024054</v>
      </c>
      <c r="I119">
        <v>1121.9058816362101</v>
      </c>
      <c r="J119">
        <v>1083.3076751778899</v>
      </c>
      <c r="K119">
        <v>976.38798115788404</v>
      </c>
      <c r="L119">
        <v>983.94651548093395</v>
      </c>
      <c r="M119">
        <v>1245.1513521729901</v>
      </c>
      <c r="P119">
        <v>4.75</v>
      </c>
      <c r="Q119">
        <v>171.36</v>
      </c>
    </row>
    <row r="120" spans="2:17" x14ac:dyDescent="0.25">
      <c r="B120">
        <v>173.25</v>
      </c>
      <c r="C120">
        <v>5</v>
      </c>
      <c r="D120">
        <v>1153.44185096</v>
      </c>
      <c r="E120">
        <v>1105.7215423031</v>
      </c>
      <c r="F120">
        <v>965.58618437901498</v>
      </c>
      <c r="G120">
        <v>1247.7814603433301</v>
      </c>
      <c r="H120">
        <v>1140.46673378793</v>
      </c>
      <c r="I120">
        <v>1132.08837077825</v>
      </c>
      <c r="J120">
        <v>1093.92739832038</v>
      </c>
      <c r="K120">
        <v>987.07678525466702</v>
      </c>
      <c r="L120">
        <v>994.58849347512705</v>
      </c>
      <c r="M120">
        <v>1258.1945873212901</v>
      </c>
      <c r="P120">
        <v>5</v>
      </c>
      <c r="Q120">
        <v>173.25</v>
      </c>
    </row>
    <row r="121" spans="2:17" x14ac:dyDescent="0.25">
      <c r="B121">
        <v>175.56</v>
      </c>
      <c r="C121">
        <v>5.25</v>
      </c>
      <c r="D121">
        <v>1169.62275052425</v>
      </c>
      <c r="E121">
        <v>1121.2765265590799</v>
      </c>
      <c r="F121">
        <v>977.50922594048598</v>
      </c>
      <c r="G121">
        <v>1263.88162251625</v>
      </c>
      <c r="H121">
        <v>1152.80727585349</v>
      </c>
      <c r="I121">
        <v>1143.8971082793</v>
      </c>
      <c r="J121">
        <v>1106.1410339102099</v>
      </c>
      <c r="K121">
        <v>999.48455775036996</v>
      </c>
      <c r="L121">
        <v>1006.93611484834</v>
      </c>
      <c r="M121">
        <v>1273.3225439693599</v>
      </c>
      <c r="P121">
        <v>5.25</v>
      </c>
      <c r="Q121">
        <v>175.56</v>
      </c>
    </row>
    <row r="122" spans="2:17" x14ac:dyDescent="0.25">
      <c r="B122">
        <v>178.29</v>
      </c>
      <c r="C122">
        <v>5.5</v>
      </c>
      <c r="D122">
        <v>1189.6453888690401</v>
      </c>
      <c r="E122">
        <v>1140.5335825570601</v>
      </c>
      <c r="F122">
        <v>992.08521296033302</v>
      </c>
      <c r="G122">
        <v>1283.62863441685</v>
      </c>
      <c r="H122">
        <v>1167.9088416531399</v>
      </c>
      <c r="I122">
        <v>1158.3406979931201</v>
      </c>
      <c r="J122">
        <v>1120.9371503806599</v>
      </c>
      <c r="K122">
        <v>1014.67741908317</v>
      </c>
      <c r="L122">
        <v>1022.04723488557</v>
      </c>
      <c r="M122">
        <v>1291.82821135072</v>
      </c>
      <c r="P122">
        <v>5.5</v>
      </c>
      <c r="Q122">
        <v>178.29</v>
      </c>
    </row>
    <row r="123" spans="2:17" x14ac:dyDescent="0.25">
      <c r="B123">
        <v>181.44</v>
      </c>
      <c r="C123">
        <v>5.75</v>
      </c>
      <c r="D123">
        <v>1211.9357608974601</v>
      </c>
      <c r="E123">
        <v>1161.9646319368601</v>
      </c>
      <c r="F123">
        <v>1008.48255641593</v>
      </c>
      <c r="G123">
        <v>1305.75535997413</v>
      </c>
      <c r="H123">
        <v>1185.04973465733</v>
      </c>
      <c r="I123">
        <v>1174.7621756153501</v>
      </c>
      <c r="J123">
        <v>1137.6874954768</v>
      </c>
      <c r="K123">
        <v>1031.74188943952</v>
      </c>
      <c r="L123">
        <v>1039.03708736558</v>
      </c>
      <c r="M123">
        <v>1312.6866554988501</v>
      </c>
      <c r="P123">
        <v>5.75</v>
      </c>
      <c r="Q123">
        <v>181.44</v>
      </c>
    </row>
    <row r="124" spans="2:17" x14ac:dyDescent="0.25">
      <c r="B124">
        <v>185.01</v>
      </c>
      <c r="C124">
        <v>6</v>
      </c>
      <c r="D124">
        <v>1237.63510438912</v>
      </c>
      <c r="E124">
        <v>1186.6637381877099</v>
      </c>
      <c r="F124">
        <v>1027.6176268839399</v>
      </c>
      <c r="G124">
        <v>1331.4593752585799</v>
      </c>
      <c r="H124">
        <v>1205.25624505732</v>
      </c>
      <c r="I124">
        <v>1194.15690950659</v>
      </c>
      <c r="J124">
        <v>1157.3754661184801</v>
      </c>
      <c r="K124">
        <v>1051.61983631608</v>
      </c>
      <c r="L124">
        <v>1058.85109646969</v>
      </c>
      <c r="M124">
        <v>1337.08175412633</v>
      </c>
      <c r="P124">
        <v>6</v>
      </c>
      <c r="Q124">
        <v>185.01</v>
      </c>
    </row>
    <row r="125" spans="2:17" x14ac:dyDescent="0.25">
      <c r="B125">
        <v>189</v>
      </c>
      <c r="C125">
        <v>6.25</v>
      </c>
      <c r="D125">
        <v>1264.81042830874</v>
      </c>
      <c r="E125">
        <v>1212.78119770791</v>
      </c>
      <c r="F125">
        <v>1047.87046991393</v>
      </c>
      <c r="G125">
        <v>1358.65566731233</v>
      </c>
      <c r="H125">
        <v>1226.67490567595</v>
      </c>
      <c r="I125">
        <v>1214.72419561007</v>
      </c>
      <c r="J125">
        <v>1178.2363001978899</v>
      </c>
      <c r="K125">
        <v>1072.65573922252</v>
      </c>
      <c r="L125">
        <v>1079.8216710475201</v>
      </c>
      <c r="M125">
        <v>1362.9087485815701</v>
      </c>
      <c r="P125">
        <v>6.25</v>
      </c>
      <c r="Q125">
        <v>189</v>
      </c>
    </row>
    <row r="126" spans="2:17" x14ac:dyDescent="0.25">
      <c r="B126">
        <v>193.41</v>
      </c>
      <c r="C126">
        <v>6.5</v>
      </c>
      <c r="D126">
        <v>1296.13578733957</v>
      </c>
      <c r="E126">
        <v>1242.88666338339</v>
      </c>
      <c r="F126">
        <v>1071.2652669036499</v>
      </c>
      <c r="G126">
        <v>1390.04777529286</v>
      </c>
      <c r="H126">
        <v>1251.5017653969901</v>
      </c>
      <c r="I126">
        <v>1238.5883452504399</v>
      </c>
      <c r="J126">
        <v>1202.39453729708</v>
      </c>
      <c r="K126">
        <v>1096.9473947823501</v>
      </c>
      <c r="L126">
        <v>1104.04397944021</v>
      </c>
      <c r="M126">
        <v>1392.76116777688</v>
      </c>
      <c r="P126">
        <v>6.5</v>
      </c>
      <c r="Q126">
        <v>193.41</v>
      </c>
    </row>
    <row r="127" spans="2:17" x14ac:dyDescent="0.25">
      <c r="B127">
        <v>198.24</v>
      </c>
      <c r="C127">
        <v>6.75</v>
      </c>
      <c r="D127">
        <v>1330.40918150689</v>
      </c>
      <c r="E127">
        <v>1275.82506388504</v>
      </c>
      <c r="F127">
        <v>1096.8923309868401</v>
      </c>
      <c r="G127">
        <v>1424.4204554359401</v>
      </c>
      <c r="H127">
        <v>1278.74969391224</v>
      </c>
      <c r="I127">
        <v>1264.7944736475099</v>
      </c>
      <c r="J127">
        <v>1228.8952557812299</v>
      </c>
      <c r="K127">
        <v>1123.55185080863</v>
      </c>
      <c r="L127">
        <v>1130.5762720405601</v>
      </c>
      <c r="M127">
        <v>1425.47334010078</v>
      </c>
      <c r="P127">
        <v>6.75</v>
      </c>
      <c r="Q127">
        <v>198.24</v>
      </c>
    </row>
    <row r="128" spans="2:17" x14ac:dyDescent="0.25">
      <c r="B128">
        <v>203.49</v>
      </c>
      <c r="C128">
        <v>7</v>
      </c>
      <c r="D128">
        <v>1367.5452913916399</v>
      </c>
      <c r="E128">
        <v>1311.5090616284499</v>
      </c>
      <c r="F128">
        <v>1124.81992653722</v>
      </c>
      <c r="G128">
        <v>1461.8027676106601</v>
      </c>
      <c r="H128">
        <v>1308.5948440069601</v>
      </c>
      <c r="I128">
        <v>1293.5396158519</v>
      </c>
      <c r="J128">
        <v>1257.8988824559499</v>
      </c>
      <c r="K128">
        <v>1152.5201025373799</v>
      </c>
      <c r="L128">
        <v>1159.48148790246</v>
      </c>
      <c r="M128">
        <v>1461.1590589829</v>
      </c>
      <c r="P128">
        <v>7</v>
      </c>
      <c r="Q128">
        <v>203.49</v>
      </c>
    </row>
    <row r="129" spans="2:17" x14ac:dyDescent="0.25">
      <c r="B129">
        <v>209.16</v>
      </c>
      <c r="C129">
        <v>7.25</v>
      </c>
      <c r="D129">
        <v>1407.18228010081</v>
      </c>
      <c r="E129">
        <v>1349.5682626226001</v>
      </c>
      <c r="F129">
        <v>1155.3369052703699</v>
      </c>
      <c r="G129">
        <v>1502.3179109693001</v>
      </c>
      <c r="H129">
        <v>1341.7842461221701</v>
      </c>
      <c r="I129">
        <v>1325.65936347108</v>
      </c>
      <c r="J129">
        <v>1290.08554795483</v>
      </c>
      <c r="K129">
        <v>1184.0683550057299</v>
      </c>
      <c r="L129">
        <v>1191.0264144376199</v>
      </c>
      <c r="M129">
        <v>1500.30046911105</v>
      </c>
      <c r="P129">
        <v>7.25</v>
      </c>
      <c r="Q129">
        <v>209.16</v>
      </c>
    </row>
    <row r="130" spans="2:17" x14ac:dyDescent="0.25">
      <c r="B130">
        <v>215.25</v>
      </c>
      <c r="C130">
        <v>7.5</v>
      </c>
      <c r="D130">
        <v>1449.53751924468</v>
      </c>
      <c r="E130">
        <v>1390.2251801228799</v>
      </c>
      <c r="F130">
        <v>1188.2694082323501</v>
      </c>
      <c r="G130">
        <v>1545.8918498928699</v>
      </c>
      <c r="H130">
        <v>1377.8691134973601</v>
      </c>
      <c r="I130">
        <v>1360.6517251187099</v>
      </c>
      <c r="J130">
        <v>1325.0465635488699</v>
      </c>
      <c r="K130">
        <v>1218.0666921565901</v>
      </c>
      <c r="L130">
        <v>1225.0507125065601</v>
      </c>
      <c r="M130">
        <v>1542.60770090088</v>
      </c>
      <c r="P130">
        <v>7.5</v>
      </c>
      <c r="Q130">
        <v>215.25</v>
      </c>
    </row>
    <row r="131" spans="2:17" x14ac:dyDescent="0.25">
      <c r="B131">
        <v>221.76</v>
      </c>
      <c r="C131">
        <v>7.75</v>
      </c>
      <c r="D131">
        <v>1494.5875617034101</v>
      </c>
      <c r="E131">
        <v>1433.45726829009</v>
      </c>
      <c r="F131">
        <v>1223.6026035397899</v>
      </c>
      <c r="G131">
        <v>1592.50364331627</v>
      </c>
      <c r="H131">
        <v>1416.8387517490701</v>
      </c>
      <c r="I131">
        <v>1398.5081814381999</v>
      </c>
      <c r="J131">
        <v>1362.7707324891601</v>
      </c>
      <c r="K131">
        <v>1254.4994294578701</v>
      </c>
      <c r="L131">
        <v>1261.53905871804</v>
      </c>
      <c r="M131">
        <v>1588.0629456677</v>
      </c>
      <c r="P131">
        <v>7.75</v>
      </c>
      <c r="Q131">
        <v>221.76</v>
      </c>
    </row>
    <row r="132" spans="2:17" x14ac:dyDescent="0.25">
      <c r="B132">
        <v>228.69</v>
      </c>
      <c r="C132">
        <v>8</v>
      </c>
      <c r="D132">
        <v>1540.5966941583699</v>
      </c>
      <c r="E132">
        <v>1477.5955101684001</v>
      </c>
      <c r="F132">
        <v>1260.2479510927899</v>
      </c>
      <c r="G132">
        <v>1640.60361161994</v>
      </c>
      <c r="H132">
        <v>1457.90162733638</v>
      </c>
      <c r="I132">
        <v>1438.5982479456</v>
      </c>
      <c r="J132">
        <v>1402.4321586107999</v>
      </c>
      <c r="K132">
        <v>1292.20632358184</v>
      </c>
      <c r="L132">
        <v>1299.35899012493</v>
      </c>
      <c r="M132">
        <v>1635.35426872785</v>
      </c>
      <c r="P132">
        <v>8</v>
      </c>
      <c r="Q132">
        <v>228.69</v>
      </c>
    </row>
    <row r="137" spans="2:17" x14ac:dyDescent="0.25">
      <c r="C137" s="3" t="s">
        <v>7</v>
      </c>
      <c r="D137" s="4" t="s">
        <v>11</v>
      </c>
      <c r="E137" s="4" t="s">
        <v>13</v>
      </c>
      <c r="F137" s="4" t="s">
        <v>15</v>
      </c>
      <c r="G137" s="4" t="s">
        <v>17</v>
      </c>
      <c r="H137" s="4" t="s">
        <v>20</v>
      </c>
      <c r="I137" s="4" t="s">
        <v>21</v>
      </c>
      <c r="J137" s="4" t="s">
        <v>22</v>
      </c>
      <c r="K137" s="4" t="s">
        <v>23</v>
      </c>
      <c r="L137" s="4" t="s">
        <v>24</v>
      </c>
      <c r="M137" s="4" t="s">
        <v>25</v>
      </c>
    </row>
    <row r="138" spans="2:17" x14ac:dyDescent="0.25">
      <c r="C138">
        <v>3</v>
      </c>
      <c r="D138" s="2">
        <f>D112/$B112</f>
        <v>7.1301406157396627</v>
      </c>
      <c r="E138" s="2">
        <f t="shared" ref="E138:M138" si="6">E112/$B112</f>
        <v>6.848205315355</v>
      </c>
      <c r="F138" s="2">
        <f t="shared" si="6"/>
        <v>5.3038462910491821</v>
      </c>
      <c r="G138" s="2">
        <f t="shared" si="6"/>
        <v>7.1170740862679729</v>
      </c>
      <c r="H138" s="2">
        <f t="shared" si="6"/>
        <v>5.4923820760666144</v>
      </c>
      <c r="I138" s="2">
        <f t="shared" si="6"/>
        <v>5.2226661551423517</v>
      </c>
      <c r="J138" s="2">
        <f t="shared" si="6"/>
        <v>5.3642143313525068</v>
      </c>
      <c r="K138" s="2">
        <f t="shared" si="6"/>
        <v>5.5066355168611221</v>
      </c>
      <c r="L138" s="2">
        <f t="shared" si="6"/>
        <v>5.4870755934474262</v>
      </c>
      <c r="M138" s="2">
        <f t="shared" si="6"/>
        <v>6.7470559534248915</v>
      </c>
    </row>
    <row r="139" spans="2:17" x14ac:dyDescent="0.25">
      <c r="C139">
        <v>3.25</v>
      </c>
      <c r="D139" s="2">
        <f t="shared" ref="D139:M158" si="7">D113/$B113</f>
        <v>6.9870628155885628</v>
      </c>
      <c r="E139" s="2">
        <f t="shared" si="7"/>
        <v>6.7043035163210005</v>
      </c>
      <c r="F139" s="2">
        <f t="shared" si="7"/>
        <v>5.3854913387310877</v>
      </c>
      <c r="G139" s="2">
        <f t="shared" si="7"/>
        <v>7.1405410681228121</v>
      </c>
      <c r="H139" s="2">
        <f t="shared" si="7"/>
        <v>5.7668846967765193</v>
      </c>
      <c r="I139" s="2">
        <f t="shared" si="7"/>
        <v>5.5405270431186313</v>
      </c>
      <c r="J139" s="2">
        <f t="shared" si="7"/>
        <v>5.6060117502561999</v>
      </c>
      <c r="K139" s="2">
        <f t="shared" si="7"/>
        <v>5.5650164661231685</v>
      </c>
      <c r="L139" s="2">
        <f t="shared" si="7"/>
        <v>5.5634747821345938</v>
      </c>
      <c r="M139" s="2">
        <f t="shared" si="7"/>
        <v>6.8971465166241241</v>
      </c>
    </row>
    <row r="140" spans="2:17" x14ac:dyDescent="0.25">
      <c r="C140">
        <v>3.5</v>
      </c>
      <c r="D140" s="2">
        <f t="shared" si="7"/>
        <v>6.8081288853890358</v>
      </c>
      <c r="E140" s="2">
        <f t="shared" si="7"/>
        <v>6.5242881494725298</v>
      </c>
      <c r="F140" s="2">
        <f t="shared" si="7"/>
        <v>5.4801283969145178</v>
      </c>
      <c r="G140" s="2">
        <f t="shared" si="7"/>
        <v>7.1618759215522285</v>
      </c>
      <c r="H140" s="2">
        <f t="shared" si="7"/>
        <v>6.0829339181481927</v>
      </c>
      <c r="I140" s="2">
        <f t="shared" si="7"/>
        <v>5.9057645105570664</v>
      </c>
      <c r="J140" s="2">
        <f t="shared" si="7"/>
        <v>5.8855092423719695</v>
      </c>
      <c r="K140" s="2">
        <f t="shared" si="7"/>
        <v>5.6302547068954336</v>
      </c>
      <c r="L140" s="2">
        <f t="shared" si="7"/>
        <v>5.6502956652513978</v>
      </c>
      <c r="M140" s="2">
        <f t="shared" si="7"/>
        <v>7.0708553433897583</v>
      </c>
    </row>
    <row r="141" spans="2:17" x14ac:dyDescent="0.25">
      <c r="C141" s="5">
        <v>3.75</v>
      </c>
      <c r="D141" s="2">
        <f t="shared" si="7"/>
        <v>6.6537586807705358</v>
      </c>
      <c r="E141" s="2">
        <f t="shared" si="7"/>
        <v>6.3710527727808328</v>
      </c>
      <c r="F141" s="2">
        <f t="shared" si="7"/>
        <v>5.5425079948617677</v>
      </c>
      <c r="G141" s="2">
        <f t="shared" si="7"/>
        <v>7.1641817614493455</v>
      </c>
      <c r="H141" s="2">
        <f t="shared" si="7"/>
        <v>6.3559694406675593</v>
      </c>
      <c r="I141" s="2">
        <f t="shared" si="7"/>
        <v>6.2326587886826186</v>
      </c>
      <c r="J141" s="2">
        <f t="shared" si="7"/>
        <v>6.120971259278571</v>
      </c>
      <c r="K141" s="2">
        <f t="shared" si="7"/>
        <v>5.6687897917648984</v>
      </c>
      <c r="L141" s="2">
        <f t="shared" si="7"/>
        <v>5.7069856105041783</v>
      </c>
      <c r="M141" s="2">
        <f t="shared" si="7"/>
        <v>7.199020033949167</v>
      </c>
    </row>
    <row r="142" spans="2:17" x14ac:dyDescent="0.25">
      <c r="C142">
        <v>4</v>
      </c>
      <c r="D142" s="2">
        <f t="shared" si="7"/>
        <v>6.6191940420344801</v>
      </c>
      <c r="E142" s="2">
        <f t="shared" si="7"/>
        <v>6.3390904222285833</v>
      </c>
      <c r="F142" s="2">
        <f t="shared" si="7"/>
        <v>5.5750053389397598</v>
      </c>
      <c r="G142" s="2">
        <f t="shared" si="7"/>
        <v>7.1841024368875814</v>
      </c>
      <c r="H142" s="2">
        <f t="shared" si="7"/>
        <v>6.5341856551491588</v>
      </c>
      <c r="I142" s="2">
        <f t="shared" si="7"/>
        <v>6.4574040555546039</v>
      </c>
      <c r="J142" s="2">
        <f t="shared" si="7"/>
        <v>6.2688351651235958</v>
      </c>
      <c r="K142" s="2">
        <f t="shared" si="7"/>
        <v>5.6940999064368993</v>
      </c>
      <c r="L142" s="2">
        <f t="shared" si="7"/>
        <v>5.7403327428753581</v>
      </c>
      <c r="M142" s="2">
        <f t="shared" si="7"/>
        <v>7.2696217198160031</v>
      </c>
    </row>
    <row r="143" spans="2:17" x14ac:dyDescent="0.25">
      <c r="C143">
        <v>4.25</v>
      </c>
      <c r="D143" s="2">
        <f t="shared" si="7"/>
        <v>6.650746869038854</v>
      </c>
      <c r="E143" s="2">
        <f t="shared" si="7"/>
        <v>6.3735941323015277</v>
      </c>
      <c r="F143" s="2">
        <f t="shared" si="7"/>
        <v>5.5779948206806562</v>
      </c>
      <c r="G143" s="2">
        <f t="shared" si="7"/>
        <v>7.2015333506545245</v>
      </c>
      <c r="H143" s="2">
        <f t="shared" si="7"/>
        <v>6.5930873323702919</v>
      </c>
      <c r="I143" s="2">
        <f t="shared" si="7"/>
        <v>6.5420773934888645</v>
      </c>
      <c r="J143" s="2">
        <f t="shared" si="7"/>
        <v>6.3149463740924547</v>
      </c>
      <c r="K143" s="2">
        <f t="shared" si="7"/>
        <v>5.7005816759686034</v>
      </c>
      <c r="L143" s="2">
        <f t="shared" si="7"/>
        <v>5.7461980638714403</v>
      </c>
      <c r="M143" s="2">
        <f t="shared" si="7"/>
        <v>7.2780777730987918</v>
      </c>
    </row>
    <row r="144" spans="2:17" x14ac:dyDescent="0.25">
      <c r="C144">
        <v>4.5</v>
      </c>
      <c r="D144" s="2">
        <f t="shared" si="7"/>
        <v>6.6590175989769262</v>
      </c>
      <c r="E144" s="2">
        <f t="shared" si="7"/>
        <v>6.383443487157809</v>
      </c>
      <c r="F144" s="2">
        <f t="shared" si="7"/>
        <v>5.5760360147488148</v>
      </c>
      <c r="G144" s="2">
        <f t="shared" si="7"/>
        <v>7.2045004963768333</v>
      </c>
      <c r="H144" s="2">
        <f t="shared" si="7"/>
        <v>6.5984915024527639</v>
      </c>
      <c r="I144" s="2">
        <f t="shared" si="7"/>
        <v>6.5537558945501218</v>
      </c>
      <c r="J144" s="2">
        <f t="shared" si="7"/>
        <v>6.3222282588652075</v>
      </c>
      <c r="K144" s="2">
        <f t="shared" si="7"/>
        <v>5.6998533420186126</v>
      </c>
      <c r="L144" s="2">
        <f t="shared" si="7"/>
        <v>5.7440613553051856</v>
      </c>
      <c r="M144" s="2">
        <f t="shared" si="7"/>
        <v>7.2704263033002539</v>
      </c>
    </row>
    <row r="145" spans="3:13" x14ac:dyDescent="0.25">
      <c r="C145">
        <v>4.75</v>
      </c>
      <c r="D145" s="2">
        <f t="shared" si="7"/>
        <v>6.650514083588118</v>
      </c>
      <c r="E145" s="2">
        <f t="shared" si="7"/>
        <v>6.375183806230158</v>
      </c>
      <c r="F145" s="2">
        <f t="shared" si="7"/>
        <v>5.5748161632608424</v>
      </c>
      <c r="G145" s="2">
        <f t="shared" si="7"/>
        <v>7.2008178676048074</v>
      </c>
      <c r="H145" s="2">
        <f t="shared" si="7"/>
        <v>6.5933141353906395</v>
      </c>
      <c r="I145" s="2">
        <f t="shared" si="7"/>
        <v>6.5470698041328781</v>
      </c>
      <c r="J145" s="2">
        <f t="shared" si="7"/>
        <v>6.3218235012715329</v>
      </c>
      <c r="K145" s="2">
        <f t="shared" si="7"/>
        <v>5.697875707037138</v>
      </c>
      <c r="L145" s="2">
        <f t="shared" si="7"/>
        <v>5.741984800892471</v>
      </c>
      <c r="M145" s="2">
        <f t="shared" si="7"/>
        <v>7.2662894034371499</v>
      </c>
    </row>
    <row r="146" spans="3:13" x14ac:dyDescent="0.25">
      <c r="C146">
        <v>5</v>
      </c>
      <c r="D146" s="2">
        <f t="shared" si="7"/>
        <v>6.6576730214141415</v>
      </c>
      <c r="E146" s="2">
        <f t="shared" si="7"/>
        <v>6.3822311244046181</v>
      </c>
      <c r="F146" s="2">
        <f t="shared" si="7"/>
        <v>5.573369029604704</v>
      </c>
      <c r="G146" s="2">
        <f t="shared" si="7"/>
        <v>7.2022017913034926</v>
      </c>
      <c r="H146" s="2">
        <f t="shared" si="7"/>
        <v>6.5827805702045019</v>
      </c>
      <c r="I146" s="2">
        <f t="shared" si="7"/>
        <v>6.5344206105526697</v>
      </c>
      <c r="J146" s="2">
        <f t="shared" si="7"/>
        <v>6.3141552572604907</v>
      </c>
      <c r="K146" s="2">
        <f t="shared" si="7"/>
        <v>5.6974129019028403</v>
      </c>
      <c r="L146" s="2">
        <f t="shared" si="7"/>
        <v>5.7407705251089585</v>
      </c>
      <c r="M146" s="2">
        <f t="shared" si="7"/>
        <v>7.262306420324907</v>
      </c>
    </row>
    <row r="147" spans="3:13" x14ac:dyDescent="0.25">
      <c r="C147">
        <v>5.25</v>
      </c>
      <c r="D147" s="2">
        <f t="shared" si="7"/>
        <v>6.662239408317669</v>
      </c>
      <c r="E147" s="2">
        <f t="shared" si="7"/>
        <v>6.3868564966910455</v>
      </c>
      <c r="F147" s="2">
        <f t="shared" si="7"/>
        <v>5.5679495667605714</v>
      </c>
      <c r="G147" s="2">
        <f t="shared" si="7"/>
        <v>7.1991434410813966</v>
      </c>
      <c r="H147" s="2">
        <f t="shared" si="7"/>
        <v>6.5664574837861123</v>
      </c>
      <c r="I147" s="2">
        <f t="shared" si="7"/>
        <v>6.5157046495745048</v>
      </c>
      <c r="J147" s="2">
        <f t="shared" si="7"/>
        <v>6.3006438477455564</v>
      </c>
      <c r="K147" s="2">
        <f t="shared" si="7"/>
        <v>5.6931223385188536</v>
      </c>
      <c r="L147" s="2">
        <f t="shared" si="7"/>
        <v>5.735566842380611</v>
      </c>
      <c r="M147" s="2">
        <f t="shared" si="7"/>
        <v>7.2529194803449526</v>
      </c>
    </row>
    <row r="148" spans="3:13" x14ac:dyDescent="0.25">
      <c r="C148">
        <v>5.5</v>
      </c>
      <c r="D148" s="2">
        <f t="shared" si="7"/>
        <v>6.6725300850807114</v>
      </c>
      <c r="E148" s="2">
        <f t="shared" si="7"/>
        <v>6.3970698443943022</v>
      </c>
      <c r="F148" s="2">
        <f t="shared" si="7"/>
        <v>5.5644467606726851</v>
      </c>
      <c r="G148" s="2">
        <f t="shared" si="7"/>
        <v>7.1996670279704418</v>
      </c>
      <c r="H148" s="2">
        <f t="shared" si="7"/>
        <v>6.5506132797865275</v>
      </c>
      <c r="I148" s="2">
        <f t="shared" si="7"/>
        <v>6.496947097386955</v>
      </c>
      <c r="J148" s="2">
        <f t="shared" si="7"/>
        <v>6.287156600934769</v>
      </c>
      <c r="K148" s="2">
        <f t="shared" si="7"/>
        <v>5.6911628194692359</v>
      </c>
      <c r="L148" s="2">
        <f t="shared" si="7"/>
        <v>5.73249893367867</v>
      </c>
      <c r="M148" s="2">
        <f t="shared" si="7"/>
        <v>7.2456571392154361</v>
      </c>
    </row>
    <row r="149" spans="3:13" x14ac:dyDescent="0.25">
      <c r="C149">
        <v>5.75</v>
      </c>
      <c r="D149" s="2">
        <f t="shared" si="7"/>
        <v>6.6795401284031088</v>
      </c>
      <c r="E149" s="2">
        <f t="shared" si="7"/>
        <v>6.4041260578530652</v>
      </c>
      <c r="F149" s="2">
        <f t="shared" si="7"/>
        <v>5.5582151477950292</v>
      </c>
      <c r="G149" s="2">
        <f t="shared" si="7"/>
        <v>7.1966234566475418</v>
      </c>
      <c r="H149" s="2">
        <f t="shared" si="7"/>
        <v>6.5313587668503637</v>
      </c>
      <c r="I149" s="2">
        <f t="shared" si="7"/>
        <v>6.4746592571392751</v>
      </c>
      <c r="J149" s="2">
        <f t="shared" si="7"/>
        <v>6.2703234979982367</v>
      </c>
      <c r="K149" s="2">
        <f t="shared" si="7"/>
        <v>5.6864081208086423</v>
      </c>
      <c r="L149" s="2">
        <f t="shared" si="7"/>
        <v>5.7266153404187605</v>
      </c>
      <c r="M149" s="2">
        <f t="shared" si="7"/>
        <v>7.2348250413296409</v>
      </c>
    </row>
    <row r="150" spans="3:13" x14ac:dyDescent="0.25">
      <c r="C150">
        <v>6</v>
      </c>
      <c r="D150" s="2">
        <f t="shared" si="7"/>
        <v>6.6895578854608946</v>
      </c>
      <c r="E150" s="2">
        <f t="shared" si="7"/>
        <v>6.4140518792914438</v>
      </c>
      <c r="F150" s="2">
        <f t="shared" si="7"/>
        <v>5.5543896377706066</v>
      </c>
      <c r="G150" s="2">
        <f t="shared" si="7"/>
        <v>7.1966886939007617</v>
      </c>
      <c r="H150" s="2">
        <f t="shared" si="7"/>
        <v>6.5145464842836605</v>
      </c>
      <c r="I150" s="2">
        <f t="shared" si="7"/>
        <v>6.4545533187751474</v>
      </c>
      <c r="J150" s="2">
        <f t="shared" si="7"/>
        <v>6.2557454522376092</v>
      </c>
      <c r="K150" s="2">
        <f t="shared" si="7"/>
        <v>5.6841242976924491</v>
      </c>
      <c r="L150" s="2">
        <f t="shared" si="7"/>
        <v>5.7232100776698021</v>
      </c>
      <c r="M150" s="2">
        <f t="shared" si="7"/>
        <v>7.2270782883429545</v>
      </c>
    </row>
    <row r="151" spans="3:13" x14ac:dyDescent="0.25">
      <c r="C151">
        <v>6.25</v>
      </c>
      <c r="D151" s="2">
        <f t="shared" si="7"/>
        <v>6.6921186683002114</v>
      </c>
      <c r="E151" s="2">
        <f t="shared" si="7"/>
        <v>6.416831733904286</v>
      </c>
      <c r="F151" s="2">
        <f t="shared" si="7"/>
        <v>5.5442882006028045</v>
      </c>
      <c r="G151" s="2">
        <f t="shared" si="7"/>
        <v>7.1886543244038625</v>
      </c>
      <c r="H151" s="2">
        <f t="shared" si="7"/>
        <v>6.4903434162748672</v>
      </c>
      <c r="I151" s="2">
        <f t="shared" si="7"/>
        <v>6.427112146085026</v>
      </c>
      <c r="J151" s="2">
        <f t="shared" si="7"/>
        <v>6.2340544984015338</v>
      </c>
      <c r="K151" s="2">
        <f t="shared" si="7"/>
        <v>5.6754271916535446</v>
      </c>
      <c r="L151" s="2">
        <f t="shared" si="7"/>
        <v>5.7133421748546036</v>
      </c>
      <c r="M151" s="2">
        <f t="shared" si="7"/>
        <v>7.2111573999024872</v>
      </c>
    </row>
    <row r="152" spans="3:13" x14ac:dyDescent="0.25">
      <c r="C152">
        <v>6.5</v>
      </c>
      <c r="D152" s="2">
        <f t="shared" si="7"/>
        <v>6.7014931355130036</v>
      </c>
      <c r="E152" s="2">
        <f t="shared" si="7"/>
        <v>6.4261758098515589</v>
      </c>
      <c r="F152" s="2">
        <f t="shared" si="7"/>
        <v>5.5388308096977923</v>
      </c>
      <c r="G152" s="2">
        <f t="shared" si="7"/>
        <v>7.1870522480371237</v>
      </c>
      <c r="H152" s="2">
        <f t="shared" si="7"/>
        <v>6.4707190186494499</v>
      </c>
      <c r="I152" s="2">
        <f t="shared" si="7"/>
        <v>6.4039519427663514</v>
      </c>
      <c r="J152" s="2">
        <f t="shared" si="7"/>
        <v>6.2168168000469466</v>
      </c>
      <c r="K152" s="2">
        <f t="shared" si="7"/>
        <v>5.6716167456819715</v>
      </c>
      <c r="L152" s="2">
        <f t="shared" si="7"/>
        <v>5.708308667805233</v>
      </c>
      <c r="M152" s="2">
        <f t="shared" si="7"/>
        <v>7.2010814734340522</v>
      </c>
    </row>
    <row r="153" spans="3:13" x14ac:dyDescent="0.25">
      <c r="C153">
        <v>6.75</v>
      </c>
      <c r="D153" s="2">
        <f t="shared" si="7"/>
        <v>6.711103619385038</v>
      </c>
      <c r="E153" s="2">
        <f t="shared" si="7"/>
        <v>6.4357600074911216</v>
      </c>
      <c r="F153" s="2">
        <f t="shared" si="7"/>
        <v>5.5331534048972966</v>
      </c>
      <c r="G153" s="2">
        <f t="shared" si="7"/>
        <v>7.1853332094226188</v>
      </c>
      <c r="H153" s="2">
        <f t="shared" si="7"/>
        <v>6.4505129838188049</v>
      </c>
      <c r="I153" s="2">
        <f t="shared" si="7"/>
        <v>6.3801174013696018</v>
      </c>
      <c r="J153" s="2">
        <f t="shared" si="7"/>
        <v>6.199027722867382</v>
      </c>
      <c r="K153" s="2">
        <f t="shared" si="7"/>
        <v>5.6676344370895375</v>
      </c>
      <c r="L153" s="2">
        <f t="shared" si="7"/>
        <v>5.7030683617865217</v>
      </c>
      <c r="M153" s="2">
        <f t="shared" si="7"/>
        <v>7.190644370968422</v>
      </c>
    </row>
    <row r="154" spans="3:13" x14ac:dyDescent="0.25">
      <c r="C154">
        <v>7</v>
      </c>
      <c r="D154" s="2">
        <f t="shared" si="7"/>
        <v>6.7204545254884263</v>
      </c>
      <c r="E154" s="2">
        <f t="shared" si="7"/>
        <v>6.4450786850874726</v>
      </c>
      <c r="F154" s="2">
        <f t="shared" si="7"/>
        <v>5.5276422749875671</v>
      </c>
      <c r="G154" s="2">
        <f t="shared" si="7"/>
        <v>7.1836589887004765</v>
      </c>
      <c r="H154" s="2">
        <f t="shared" si="7"/>
        <v>6.4307575016313336</v>
      </c>
      <c r="I154" s="2">
        <f t="shared" si="7"/>
        <v>6.3567724008644158</v>
      </c>
      <c r="J154" s="2">
        <f t="shared" si="7"/>
        <v>6.1816250550687988</v>
      </c>
      <c r="K154" s="2">
        <f t="shared" si="7"/>
        <v>5.6637677651844305</v>
      </c>
      <c r="L154" s="2">
        <f t="shared" si="7"/>
        <v>5.697977728155978</v>
      </c>
      <c r="M154" s="2">
        <f t="shared" si="7"/>
        <v>7.1804956458936555</v>
      </c>
    </row>
    <row r="155" spans="3:13" x14ac:dyDescent="0.25">
      <c r="C155">
        <v>7.25</v>
      </c>
      <c r="D155" s="2">
        <f t="shared" si="7"/>
        <v>6.7277791169478389</v>
      </c>
      <c r="E155" s="2">
        <f t="shared" si="7"/>
        <v>6.452324835640658</v>
      </c>
      <c r="F155" s="2">
        <f t="shared" si="7"/>
        <v>5.5236991072402466</v>
      </c>
      <c r="G155" s="2">
        <f t="shared" si="7"/>
        <v>7.182625315401129</v>
      </c>
      <c r="H155" s="2">
        <f t="shared" si="7"/>
        <v>6.4151092279698325</v>
      </c>
      <c r="I155" s="2">
        <f t="shared" si="7"/>
        <v>6.338015698370052</v>
      </c>
      <c r="J155" s="2">
        <f t="shared" si="7"/>
        <v>6.167936259107047</v>
      </c>
      <c r="K155" s="2">
        <f t="shared" si="7"/>
        <v>5.6610649981149832</v>
      </c>
      <c r="L155" s="2">
        <f t="shared" si="7"/>
        <v>5.694331681189615</v>
      </c>
      <c r="M155" s="2">
        <f t="shared" si="7"/>
        <v>7.1729798676183307</v>
      </c>
    </row>
    <row r="156" spans="3:13" x14ac:dyDescent="0.25">
      <c r="C156">
        <v>7.5</v>
      </c>
      <c r="D156" s="2">
        <f t="shared" si="7"/>
        <v>6.7342045028788853</v>
      </c>
      <c r="E156" s="2">
        <f t="shared" si="7"/>
        <v>6.4586535661922415</v>
      </c>
      <c r="F156" s="2">
        <f t="shared" si="7"/>
        <v>5.5204153692559821</v>
      </c>
      <c r="G156" s="2">
        <f t="shared" si="7"/>
        <v>7.1818436696532864</v>
      </c>
      <c r="H156" s="2">
        <f t="shared" si="7"/>
        <v>6.4012502369215332</v>
      </c>
      <c r="I156" s="2">
        <f t="shared" si="7"/>
        <v>6.3212623698894772</v>
      </c>
      <c r="J156" s="2">
        <f t="shared" si="7"/>
        <v>6.1558493080086869</v>
      </c>
      <c r="K156" s="2">
        <f t="shared" si="7"/>
        <v>5.6588464211688274</v>
      </c>
      <c r="L156" s="2">
        <f t="shared" si="7"/>
        <v>5.6912925087412782</v>
      </c>
      <c r="M156" s="2">
        <f t="shared" si="7"/>
        <v>7.1665862991910805</v>
      </c>
    </row>
    <row r="157" spans="3:13" x14ac:dyDescent="0.25">
      <c r="C157">
        <v>7.75</v>
      </c>
      <c r="D157" s="2">
        <f t="shared" si="7"/>
        <v>6.7396625257188409</v>
      </c>
      <c r="E157" s="2">
        <f t="shared" si="7"/>
        <v>6.4640028331984585</v>
      </c>
      <c r="F157" s="2">
        <f t="shared" si="7"/>
        <v>5.5176885080257483</v>
      </c>
      <c r="G157" s="2">
        <f t="shared" si="7"/>
        <v>7.181203297782603</v>
      </c>
      <c r="H157" s="2">
        <f t="shared" si="7"/>
        <v>6.3890636352320982</v>
      </c>
      <c r="I157" s="2">
        <f t="shared" si="7"/>
        <v>6.3064041370770205</v>
      </c>
      <c r="J157" s="2">
        <f t="shared" si="7"/>
        <v>6.1452504170687234</v>
      </c>
      <c r="K157" s="2">
        <f t="shared" si="7"/>
        <v>5.6570140217256046</v>
      </c>
      <c r="L157" s="2">
        <f t="shared" si="7"/>
        <v>5.6887583816650436</v>
      </c>
      <c r="M157" s="2">
        <f t="shared" si="7"/>
        <v>7.1611785067987919</v>
      </c>
    </row>
    <row r="158" spans="3:13" x14ac:dyDescent="0.25">
      <c r="C158">
        <v>8</v>
      </c>
      <c r="D158" s="2">
        <f t="shared" si="7"/>
        <v>6.7366159174356985</v>
      </c>
      <c r="E158" s="2">
        <f t="shared" si="7"/>
        <v>6.4611286465013782</v>
      </c>
      <c r="F158" s="2">
        <f t="shared" si="7"/>
        <v>5.510726096868205</v>
      </c>
      <c r="G158" s="2">
        <f t="shared" si="7"/>
        <v>7.1739193301847042</v>
      </c>
      <c r="H158" s="2">
        <f t="shared" si="7"/>
        <v>6.3750125818198438</v>
      </c>
      <c r="I158" s="2">
        <f t="shared" si="7"/>
        <v>6.2906040838934798</v>
      </c>
      <c r="J158" s="2">
        <f t="shared" si="7"/>
        <v>6.1324594805667054</v>
      </c>
      <c r="K158" s="2">
        <f t="shared" si="7"/>
        <v>5.6504714835884391</v>
      </c>
      <c r="L158" s="2">
        <f t="shared" si="7"/>
        <v>5.6817481749308234</v>
      </c>
      <c r="M158" s="2">
        <f t="shared" si="7"/>
        <v>7.1509653624025979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48" workbookViewId="0">
      <selection activeCell="C76" sqref="C76:M76"/>
    </sheetView>
  </sheetViews>
  <sheetFormatPr defaultRowHeight="15" x14ac:dyDescent="0.25"/>
  <sheetData>
    <row r="1" spans="1:16" x14ac:dyDescent="0.25">
      <c r="A1" t="s">
        <v>26</v>
      </c>
    </row>
    <row r="5" spans="1:16" x14ac:dyDescent="0.25">
      <c r="A5" t="s">
        <v>19</v>
      </c>
      <c r="B5" t="s">
        <v>8</v>
      </c>
      <c r="C5" t="s">
        <v>7</v>
      </c>
      <c r="D5" s="2" t="s">
        <v>11</v>
      </c>
      <c r="E5" s="2" t="s">
        <v>13</v>
      </c>
      <c r="F5" s="2" t="s">
        <v>15</v>
      </c>
      <c r="G5" s="2" t="s">
        <v>17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O5" t="s">
        <v>7</v>
      </c>
      <c r="P5" t="s">
        <v>8</v>
      </c>
    </row>
    <row r="6" spans="1:16" x14ac:dyDescent="0.25">
      <c r="A6">
        <v>0</v>
      </c>
      <c r="B6">
        <v>0</v>
      </c>
      <c r="C6">
        <f>A6*1000</f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>
        <v>0</v>
      </c>
      <c r="P6">
        <v>0</v>
      </c>
    </row>
    <row r="7" spans="1:16" x14ac:dyDescent="0.25">
      <c r="A7">
        <v>5.0000000000000001E-4</v>
      </c>
      <c r="B7">
        <v>1</v>
      </c>
      <c r="C7">
        <f t="shared" ref="C7:C36" si="0">A7*1000</f>
        <v>0.5</v>
      </c>
      <c r="D7">
        <v>9.0148631193829907</v>
      </c>
      <c r="E7">
        <v>8.7924318760380302</v>
      </c>
      <c r="F7">
        <v>4.7448910307236103</v>
      </c>
      <c r="G7">
        <v>6.94493632488199</v>
      </c>
      <c r="H7">
        <v>8.8889003035432292</v>
      </c>
      <c r="I7">
        <v>8.9404740332211698</v>
      </c>
      <c r="J7">
        <v>8.7447719954701402</v>
      </c>
      <c r="K7">
        <v>4.81269205643469</v>
      </c>
      <c r="L7">
        <v>5.1324527196667002</v>
      </c>
      <c r="M7">
        <v>7.2997284174310799</v>
      </c>
      <c r="O7">
        <v>0.5</v>
      </c>
      <c r="P7">
        <v>1</v>
      </c>
    </row>
    <row r="8" spans="1:16" x14ac:dyDescent="0.25">
      <c r="A8">
        <v>1E-3</v>
      </c>
      <c r="B8">
        <v>4</v>
      </c>
      <c r="C8">
        <f t="shared" si="0"/>
        <v>1</v>
      </c>
      <c r="D8">
        <v>32.401166780731998</v>
      </c>
      <c r="E8">
        <v>31.432419340274802</v>
      </c>
      <c r="F8">
        <v>20.132725342757102</v>
      </c>
      <c r="G8">
        <v>28.0264973150841</v>
      </c>
      <c r="H8">
        <v>32.148058378941101</v>
      </c>
      <c r="I8">
        <v>32.248428337896698</v>
      </c>
      <c r="J8">
        <v>31.403760673863399</v>
      </c>
      <c r="K8">
        <v>20.432871651812601</v>
      </c>
      <c r="L8">
        <v>21.424825005558301</v>
      </c>
      <c r="M8">
        <v>29.3434808323317</v>
      </c>
      <c r="O8">
        <v>1</v>
      </c>
      <c r="P8">
        <v>4</v>
      </c>
    </row>
    <row r="9" spans="1:16" x14ac:dyDescent="0.25">
      <c r="A9">
        <v>1.5E-3</v>
      </c>
      <c r="B9">
        <v>10</v>
      </c>
      <c r="C9">
        <f t="shared" si="0"/>
        <v>1.5</v>
      </c>
      <c r="D9">
        <v>76.825237018184495</v>
      </c>
      <c r="E9">
        <v>74.310948293122493</v>
      </c>
      <c r="F9">
        <v>51.5237526941943</v>
      </c>
      <c r="G9">
        <v>70.215561943728005</v>
      </c>
      <c r="H9">
        <v>76.477578442236407</v>
      </c>
      <c r="I9">
        <v>76.605326676963301</v>
      </c>
      <c r="J9">
        <v>74.426706742950103</v>
      </c>
      <c r="K9">
        <v>52.297624522291699</v>
      </c>
      <c r="L9">
        <v>54.408138821115003</v>
      </c>
      <c r="M9">
        <v>73.392402091744501</v>
      </c>
      <c r="O9">
        <v>1.5</v>
      </c>
      <c r="P9">
        <v>10</v>
      </c>
    </row>
    <row r="10" spans="1:16" x14ac:dyDescent="0.25">
      <c r="A10">
        <v>2E-3</v>
      </c>
      <c r="B10">
        <v>17.999999999999005</v>
      </c>
      <c r="C10">
        <f t="shared" si="0"/>
        <v>2</v>
      </c>
      <c r="D10">
        <v>132.50571035323301</v>
      </c>
      <c r="E10">
        <v>127.805314354148</v>
      </c>
      <c r="F10">
        <v>95.231904080742694</v>
      </c>
      <c r="G10">
        <v>127.40302095359399</v>
      </c>
      <c r="H10">
        <v>132.32558624094401</v>
      </c>
      <c r="I10">
        <v>132.35736868338799</v>
      </c>
      <c r="J10">
        <v>128.30935110261899</v>
      </c>
      <c r="K10">
        <v>96.666871390490797</v>
      </c>
      <c r="L10">
        <v>99.873448223278302</v>
      </c>
      <c r="M10">
        <v>132.974814173661</v>
      </c>
      <c r="O10">
        <v>2</v>
      </c>
      <c r="P10">
        <v>17.999999999999005</v>
      </c>
    </row>
    <row r="11" spans="1:16" x14ac:dyDescent="0.25">
      <c r="A11">
        <v>2.5000000000000001E-3</v>
      </c>
      <c r="B11">
        <v>27.999999999999005</v>
      </c>
      <c r="C11">
        <f t="shared" si="0"/>
        <v>2.5</v>
      </c>
      <c r="D11">
        <v>201.424671171981</v>
      </c>
      <c r="E11">
        <v>193.97029886560099</v>
      </c>
      <c r="F11">
        <v>149.73191129903401</v>
      </c>
      <c r="G11">
        <v>198.60997355664401</v>
      </c>
      <c r="H11">
        <v>201.451433032956</v>
      </c>
      <c r="I11">
        <v>201.307080635765</v>
      </c>
      <c r="J11">
        <v>194.95473531933101</v>
      </c>
      <c r="K11">
        <v>151.979577440274</v>
      </c>
      <c r="L11">
        <v>156.475844322586</v>
      </c>
      <c r="M11">
        <v>207.15306836090099</v>
      </c>
      <c r="O11">
        <v>2.5</v>
      </c>
      <c r="P11">
        <v>27.999999999999005</v>
      </c>
    </row>
    <row r="12" spans="1:16" x14ac:dyDescent="0.25">
      <c r="A12">
        <v>3.0000000000000001E-3</v>
      </c>
      <c r="B12">
        <v>37.999999999999005</v>
      </c>
      <c r="C12">
        <f t="shared" si="0"/>
        <v>3</v>
      </c>
      <c r="D12">
        <v>267.25037452964301</v>
      </c>
      <c r="E12">
        <v>256.92292594775699</v>
      </c>
      <c r="F12">
        <v>206.039348224268</v>
      </c>
      <c r="G12">
        <v>270.81035979188999</v>
      </c>
      <c r="H12">
        <v>267.760811012251</v>
      </c>
      <c r="I12">
        <v>267.32401179572003</v>
      </c>
      <c r="J12">
        <v>258.574409329687</v>
      </c>
      <c r="K12">
        <v>209.12577611005801</v>
      </c>
      <c r="L12">
        <v>214.537583068168</v>
      </c>
      <c r="M12">
        <v>282.25388808931598</v>
      </c>
      <c r="O12">
        <v>3</v>
      </c>
      <c r="P12">
        <v>37.999999999999005</v>
      </c>
    </row>
    <row r="13" spans="1:16" x14ac:dyDescent="0.25">
      <c r="A13">
        <v>3.5000000000000001E-3</v>
      </c>
      <c r="B13">
        <v>47.999999999999005</v>
      </c>
      <c r="C13">
        <f t="shared" si="0"/>
        <v>3.5</v>
      </c>
      <c r="D13">
        <v>333.01031360765802</v>
      </c>
      <c r="E13">
        <v>319.808477362448</v>
      </c>
      <c r="F13">
        <v>262.03118732923599</v>
      </c>
      <c r="G13">
        <v>342.70604672079901</v>
      </c>
      <c r="H13">
        <v>333.96620658898701</v>
      </c>
      <c r="I13">
        <v>333.20938918581101</v>
      </c>
      <c r="J13">
        <v>322.098586939055</v>
      </c>
      <c r="K13">
        <v>265.94242479338402</v>
      </c>
      <c r="L13">
        <v>272.26125321004002</v>
      </c>
      <c r="M13">
        <v>357.04296619612199</v>
      </c>
      <c r="O13">
        <v>3.5</v>
      </c>
      <c r="P13">
        <v>47.999999999999005</v>
      </c>
    </row>
    <row r="14" spans="1:16" x14ac:dyDescent="0.25">
      <c r="A14">
        <v>4.0000000000000001E-3</v>
      </c>
      <c r="B14">
        <v>57.999999999999005</v>
      </c>
      <c r="C14">
        <f t="shared" si="0"/>
        <v>4</v>
      </c>
      <c r="D14">
        <v>399.11125473422197</v>
      </c>
      <c r="E14">
        <v>383.04374478909699</v>
      </c>
      <c r="F14">
        <v>317.96645589880899</v>
      </c>
      <c r="G14">
        <v>414.62698529267698</v>
      </c>
      <c r="H14">
        <v>400.50106536826399</v>
      </c>
      <c r="I14">
        <v>399.44130157365902</v>
      </c>
      <c r="J14">
        <v>385.96607954786901</v>
      </c>
      <c r="K14">
        <v>322.70202224073398</v>
      </c>
      <c r="L14">
        <v>329.95786549968</v>
      </c>
      <c r="M14">
        <v>431.866386085822</v>
      </c>
      <c r="O14">
        <v>4</v>
      </c>
      <c r="P14">
        <v>57.999999999999005</v>
      </c>
    </row>
    <row r="15" spans="1:16" x14ac:dyDescent="0.25">
      <c r="A15">
        <v>4.4999999999999997E-3</v>
      </c>
      <c r="B15">
        <v>67.999999999999005</v>
      </c>
      <c r="C15">
        <f t="shared" si="0"/>
        <v>4.5</v>
      </c>
      <c r="D15">
        <v>465.33532599346699</v>
      </c>
      <c r="E15">
        <v>446.40541473810998</v>
      </c>
      <c r="F15">
        <v>373.91458911249902</v>
      </c>
      <c r="G15">
        <v>486.58641267668202</v>
      </c>
      <c r="H15">
        <v>467.15859149305999</v>
      </c>
      <c r="I15">
        <v>465.80414611489402</v>
      </c>
      <c r="J15">
        <v>449.96021966018401</v>
      </c>
      <c r="K15">
        <v>379.47548121622498</v>
      </c>
      <c r="L15">
        <v>387.67847703383302</v>
      </c>
      <c r="M15">
        <v>506.73203477261302</v>
      </c>
      <c r="O15">
        <v>4.5</v>
      </c>
      <c r="P15">
        <v>67.999999999999005</v>
      </c>
    </row>
    <row r="16" spans="1:16" x14ac:dyDescent="0.25">
      <c r="A16">
        <v>5.0000000000000001E-3</v>
      </c>
      <c r="B16">
        <v>77.999999999999005</v>
      </c>
      <c r="C16">
        <f t="shared" si="0"/>
        <v>5</v>
      </c>
      <c r="D16">
        <v>531.49722839514402</v>
      </c>
      <c r="E16">
        <v>509.70544765513301</v>
      </c>
      <c r="F16">
        <v>429.85585710190003</v>
      </c>
      <c r="G16">
        <v>558.52098945411399</v>
      </c>
      <c r="H16">
        <v>533.75464476572097</v>
      </c>
      <c r="I16">
        <v>532.10388778860602</v>
      </c>
      <c r="J16">
        <v>513.89262741683103</v>
      </c>
      <c r="K16">
        <v>436.24203258553598</v>
      </c>
      <c r="L16">
        <v>445.38792083322397</v>
      </c>
      <c r="M16">
        <v>581.57096541486999</v>
      </c>
      <c r="O16">
        <v>5</v>
      </c>
      <c r="P16">
        <v>77.999999999999005</v>
      </c>
    </row>
    <row r="17" spans="1:16" x14ac:dyDescent="0.25">
      <c r="A17">
        <v>5.4999999999999997E-3</v>
      </c>
      <c r="B17">
        <v>87.999999999999005</v>
      </c>
      <c r="C17">
        <f t="shared" si="0"/>
        <v>5.5</v>
      </c>
      <c r="D17">
        <v>597.64759232216102</v>
      </c>
      <c r="E17">
        <v>572.99301414149295</v>
      </c>
      <c r="F17">
        <v>485.80324362568098</v>
      </c>
      <c r="G17">
        <v>630.458622248545</v>
      </c>
      <c r="H17">
        <v>600.33942020049903</v>
      </c>
      <c r="I17">
        <v>598.39115468619798</v>
      </c>
      <c r="J17">
        <v>577.81277549163201</v>
      </c>
      <c r="K17">
        <v>493.01460554341202</v>
      </c>
      <c r="L17">
        <v>503.10099208315103</v>
      </c>
      <c r="M17">
        <v>656.412907825052</v>
      </c>
      <c r="O17">
        <v>5.5</v>
      </c>
      <c r="P17">
        <v>87.999999999999005</v>
      </c>
    </row>
    <row r="18" spans="1:16" x14ac:dyDescent="0.25">
      <c r="A18">
        <v>6.0000000000000001E-3</v>
      </c>
      <c r="B18">
        <v>97.999999999999005</v>
      </c>
      <c r="C18">
        <f t="shared" si="0"/>
        <v>6</v>
      </c>
      <c r="D18">
        <v>663.78866743638605</v>
      </c>
      <c r="E18">
        <v>636.27086539010202</v>
      </c>
      <c r="F18">
        <v>541.75498501262996</v>
      </c>
      <c r="G18">
        <v>702.39774997588597</v>
      </c>
      <c r="H18">
        <v>666.91516877671597</v>
      </c>
      <c r="I18">
        <v>664.66879921319503</v>
      </c>
      <c r="J18">
        <v>641.72336827673996</v>
      </c>
      <c r="K18">
        <v>549.79155571709202</v>
      </c>
      <c r="L18">
        <v>560.81694606291001</v>
      </c>
      <c r="M18">
        <v>731.25627848101601</v>
      </c>
      <c r="O18">
        <v>6</v>
      </c>
      <c r="P18">
        <v>97.999999999999005</v>
      </c>
    </row>
    <row r="19" spans="1:16" x14ac:dyDescent="0.25">
      <c r="A19">
        <v>6.4999999999999997E-3</v>
      </c>
      <c r="B19">
        <v>107.99999999999901</v>
      </c>
      <c r="C19">
        <f t="shared" si="0"/>
        <v>6.5</v>
      </c>
      <c r="D19">
        <v>729.96330325714803</v>
      </c>
      <c r="E19">
        <v>699.58069525104895</v>
      </c>
      <c r="F19">
        <v>597.73642486687504</v>
      </c>
      <c r="G19">
        <v>774.37436425139902</v>
      </c>
      <c r="H19">
        <v>733.52456278110606</v>
      </c>
      <c r="I19">
        <v>730.97978783830399</v>
      </c>
      <c r="J19">
        <v>705.666172731698</v>
      </c>
      <c r="K19">
        <v>606.59861224542101</v>
      </c>
      <c r="L19">
        <v>618.56308178634197</v>
      </c>
      <c r="M19">
        <v>806.13871596391505</v>
      </c>
      <c r="O19">
        <v>6.5</v>
      </c>
      <c r="P19">
        <v>107.99999999999901</v>
      </c>
    </row>
    <row r="20" spans="1:16" x14ac:dyDescent="0.25">
      <c r="A20">
        <v>7.0000000000000001E-3</v>
      </c>
      <c r="B20">
        <v>117.99999999999901</v>
      </c>
      <c r="C20">
        <f t="shared" si="0"/>
        <v>7</v>
      </c>
      <c r="D20">
        <v>796.25241578734199</v>
      </c>
      <c r="E20">
        <v>763.00123621695798</v>
      </c>
      <c r="F20">
        <v>653.79558199488702</v>
      </c>
      <c r="G20">
        <v>846.45645176663504</v>
      </c>
      <c r="H20">
        <v>800.24818515641005</v>
      </c>
      <c r="I20">
        <v>797.405256287817</v>
      </c>
      <c r="J20">
        <v>769.72006060344597</v>
      </c>
      <c r="K20">
        <v>663.48450463305596</v>
      </c>
      <c r="L20">
        <v>676.39095924399498</v>
      </c>
      <c r="M20">
        <v>881.13133059028905</v>
      </c>
      <c r="O20">
        <v>7</v>
      </c>
      <c r="P20">
        <v>117.99999999999901</v>
      </c>
    </row>
    <row r="21" spans="1:16" x14ac:dyDescent="0.25">
      <c r="A21">
        <v>7.4999999999999997E-3</v>
      </c>
      <c r="B21">
        <v>127.99999999999901</v>
      </c>
      <c r="C21">
        <f t="shared" si="0"/>
        <v>7.5</v>
      </c>
      <c r="D21">
        <v>862.60548902670098</v>
      </c>
      <c r="E21">
        <v>826.48333642126795</v>
      </c>
      <c r="F21">
        <v>709.90235205005001</v>
      </c>
      <c r="G21">
        <v>918.60155140663096</v>
      </c>
      <c r="H21">
        <v>867.03572651919501</v>
      </c>
      <c r="I21">
        <v>863.89455235267701</v>
      </c>
      <c r="J21">
        <v>833.83579212332495</v>
      </c>
      <c r="K21">
        <v>720.418698134907</v>
      </c>
      <c r="L21">
        <v>734.26838220206901</v>
      </c>
      <c r="M21">
        <v>956.18970049375503</v>
      </c>
      <c r="O21">
        <v>7.5</v>
      </c>
      <c r="P21">
        <v>127.99999999999901</v>
      </c>
    </row>
    <row r="22" spans="1:16" x14ac:dyDescent="0.25">
      <c r="A22">
        <v>8.0000000000000002E-3</v>
      </c>
      <c r="B22">
        <v>137.99999999999901</v>
      </c>
      <c r="C22">
        <f t="shared" si="0"/>
        <v>8</v>
      </c>
      <c r="D22">
        <v>926.610138310298</v>
      </c>
      <c r="E22">
        <v>887.69645634892095</v>
      </c>
      <c r="F22">
        <v>764.39494947472895</v>
      </c>
      <c r="G22">
        <v>988.55962547193303</v>
      </c>
      <c r="H22">
        <v>931.48301887944399</v>
      </c>
      <c r="I22">
        <v>928.04133587267404</v>
      </c>
      <c r="J22">
        <v>895.677227152</v>
      </c>
      <c r="K22">
        <v>775.71435934587998</v>
      </c>
      <c r="L22">
        <v>790.44431540159997</v>
      </c>
      <c r="M22">
        <v>1028.9635101618101</v>
      </c>
      <c r="O22">
        <v>8</v>
      </c>
      <c r="P22">
        <v>137.99999999999901</v>
      </c>
    </row>
    <row r="23" spans="1:16" x14ac:dyDescent="0.25">
      <c r="A23">
        <v>8.5000000000000006E-3</v>
      </c>
      <c r="B23">
        <v>146.99999999999901</v>
      </c>
      <c r="C23">
        <f t="shared" si="0"/>
        <v>8.5</v>
      </c>
      <c r="D23">
        <v>983.86738291238498</v>
      </c>
      <c r="E23">
        <v>942.39085793824199</v>
      </c>
      <c r="F23">
        <v>814.24334696999699</v>
      </c>
      <c r="G23">
        <v>1052.2277674690799</v>
      </c>
      <c r="H23">
        <v>989.20606714325902</v>
      </c>
      <c r="I23">
        <v>985.45764636632396</v>
      </c>
      <c r="J23">
        <v>950.98441683921806</v>
      </c>
      <c r="K23">
        <v>826.29576246965496</v>
      </c>
      <c r="L23">
        <v>841.72575954495096</v>
      </c>
      <c r="M23">
        <v>1095.16701818617</v>
      </c>
      <c r="O23">
        <v>8.5</v>
      </c>
      <c r="P23">
        <v>146.99999999999901</v>
      </c>
    </row>
    <row r="24" spans="1:16" x14ac:dyDescent="0.25">
      <c r="A24">
        <v>8.9999999999999993E-3</v>
      </c>
      <c r="B24">
        <v>154.49999999999901</v>
      </c>
      <c r="C24">
        <f t="shared" si="0"/>
        <v>9</v>
      </c>
      <c r="D24">
        <v>1035.3378452332099</v>
      </c>
      <c r="E24">
        <v>991.51042985117203</v>
      </c>
      <c r="F24">
        <v>859.83539269172002</v>
      </c>
      <c r="G24">
        <v>1110.2324773835001</v>
      </c>
      <c r="H24">
        <v>1041.1445236412101</v>
      </c>
      <c r="I24">
        <v>1037.09263047421</v>
      </c>
      <c r="J24">
        <v>1000.69063386755</v>
      </c>
      <c r="K24">
        <v>872.55683721110199</v>
      </c>
      <c r="L24">
        <v>888.55321448084203</v>
      </c>
      <c r="M24">
        <v>1155.46252406196</v>
      </c>
      <c r="O24">
        <v>9</v>
      </c>
      <c r="P24">
        <v>154.49999999999901</v>
      </c>
    </row>
    <row r="25" spans="1:16" x14ac:dyDescent="0.25">
      <c r="A25">
        <v>9.4999999999999998E-3</v>
      </c>
      <c r="B25">
        <v>160.49999999999901</v>
      </c>
      <c r="C25">
        <f t="shared" si="0"/>
        <v>9.5</v>
      </c>
      <c r="D25">
        <v>1074.7020344447601</v>
      </c>
      <c r="E25">
        <v>1029.0013393678901</v>
      </c>
      <c r="F25">
        <v>895.932314398318</v>
      </c>
      <c r="G25">
        <v>1155.80850597368</v>
      </c>
      <c r="H25">
        <v>1080.94321528202</v>
      </c>
      <c r="I25">
        <v>1076.61332259499</v>
      </c>
      <c r="J25">
        <v>1038.6858503620199</v>
      </c>
      <c r="K25">
        <v>909.18064322503596</v>
      </c>
      <c r="L25">
        <v>925.50972876277797</v>
      </c>
      <c r="M25">
        <v>1202.8087034811199</v>
      </c>
      <c r="O25">
        <v>9.5</v>
      </c>
      <c r="P25">
        <v>160.49999999999901</v>
      </c>
    </row>
    <row r="26" spans="1:16" x14ac:dyDescent="0.25">
      <c r="A26">
        <v>0.01</v>
      </c>
      <c r="B26">
        <v>164.99999999999901</v>
      </c>
      <c r="C26">
        <f t="shared" si="0"/>
        <v>10</v>
      </c>
      <c r="D26">
        <v>1103.4278647342101</v>
      </c>
      <c r="E26">
        <v>1056.26970629474</v>
      </c>
      <c r="F26">
        <v>923.75574941412503</v>
      </c>
      <c r="G26">
        <v>1190.5314581340399</v>
      </c>
      <c r="H26">
        <v>1110.07876621687</v>
      </c>
      <c r="I26">
        <v>1105.4913411629</v>
      </c>
      <c r="J26">
        <v>1066.3895438035099</v>
      </c>
      <c r="K26">
        <v>937.40708820470002</v>
      </c>
      <c r="L26">
        <v>953.858045563735</v>
      </c>
      <c r="M26">
        <v>1238.8453981584701</v>
      </c>
      <c r="O26">
        <v>10</v>
      </c>
      <c r="P26">
        <v>164.99999999999901</v>
      </c>
    </row>
    <row r="27" spans="1:16" x14ac:dyDescent="0.25">
      <c r="A27">
        <v>1.0500000000000001E-2</v>
      </c>
      <c r="B27">
        <v>167.19999999999899</v>
      </c>
      <c r="C27">
        <f t="shared" si="0"/>
        <v>10.5</v>
      </c>
      <c r="D27">
        <v>1115.5839226212599</v>
      </c>
      <c r="E27">
        <v>1067.6330518868201</v>
      </c>
      <c r="F27">
        <v>938.41049374329805</v>
      </c>
      <c r="G27">
        <v>1208.0715088786701</v>
      </c>
      <c r="H27">
        <v>1122.58830459363</v>
      </c>
      <c r="I27">
        <v>1117.7854235510399</v>
      </c>
      <c r="J27">
        <v>1078.0679588692799</v>
      </c>
      <c r="K27">
        <v>952.26827822829398</v>
      </c>
      <c r="L27">
        <v>968.53552489353399</v>
      </c>
      <c r="M27">
        <v>1256.98408198227</v>
      </c>
      <c r="O27">
        <v>10.5</v>
      </c>
      <c r="P27">
        <v>167.19999999999899</v>
      </c>
    </row>
    <row r="28" spans="1:16" x14ac:dyDescent="0.25">
      <c r="A28">
        <v>1.0999999999999999E-2</v>
      </c>
      <c r="B28">
        <v>167.99999999999901</v>
      </c>
      <c r="C28">
        <f t="shared" si="0"/>
        <v>11</v>
      </c>
      <c r="D28">
        <v>1115.70093431954</v>
      </c>
      <c r="E28">
        <v>1067.48213427731</v>
      </c>
      <c r="F28">
        <v>942.78974357067602</v>
      </c>
      <c r="G28">
        <v>1212.43007926209</v>
      </c>
      <c r="H28">
        <v>1122.97292739506</v>
      </c>
      <c r="I28">
        <v>1118.0089020871201</v>
      </c>
      <c r="J28">
        <v>1078.1120497939201</v>
      </c>
      <c r="K28">
        <v>956.70155273159105</v>
      </c>
      <c r="L28">
        <v>972.61883665112396</v>
      </c>
      <c r="M28">
        <v>1261.41102422163</v>
      </c>
      <c r="O28">
        <v>11</v>
      </c>
      <c r="P28">
        <v>167.99999999999901</v>
      </c>
    </row>
    <row r="29" spans="1:16" x14ac:dyDescent="0.25">
      <c r="A29">
        <v>1.15E-2</v>
      </c>
      <c r="B29">
        <v>168.79999999999899</v>
      </c>
      <c r="C29">
        <f t="shared" si="0"/>
        <v>11.5</v>
      </c>
      <c r="D29">
        <v>1121.7608236311401</v>
      </c>
      <c r="E29">
        <v>1073.2924652199799</v>
      </c>
      <c r="F29">
        <v>947.55210939097401</v>
      </c>
      <c r="G29">
        <v>1218.6780987551899</v>
      </c>
      <c r="H29">
        <v>1129.04510906315</v>
      </c>
      <c r="I29">
        <v>1124.0513990147399</v>
      </c>
      <c r="J29">
        <v>1083.9604408207099</v>
      </c>
      <c r="K29">
        <v>961.53014292997</v>
      </c>
      <c r="L29">
        <v>977.55201653043696</v>
      </c>
      <c r="M29">
        <v>1267.91818960624</v>
      </c>
      <c r="O29">
        <v>11.5</v>
      </c>
      <c r="P29">
        <v>168.79999999999899</v>
      </c>
    </row>
    <row r="30" spans="1:16" x14ac:dyDescent="0.25">
      <c r="A30">
        <v>1.2E-2</v>
      </c>
      <c r="B30">
        <v>170.99999999999901</v>
      </c>
      <c r="C30">
        <f t="shared" si="0"/>
        <v>12</v>
      </c>
      <c r="D30">
        <v>1135.7461531676099</v>
      </c>
      <c r="E30">
        <v>1086.7808453235</v>
      </c>
      <c r="F30">
        <v>957.44051658556305</v>
      </c>
      <c r="G30">
        <v>1231.9881305690101</v>
      </c>
      <c r="H30">
        <v>1142.99601863411</v>
      </c>
      <c r="I30">
        <v>1137.99407904489</v>
      </c>
      <c r="J30">
        <v>1097.4909232945699</v>
      </c>
      <c r="K30">
        <v>971.56356220139401</v>
      </c>
      <c r="L30">
        <v>987.93053053865799</v>
      </c>
      <c r="M30">
        <v>1281.81178220532</v>
      </c>
      <c r="O30">
        <v>12</v>
      </c>
      <c r="P30">
        <v>170.99999999999901</v>
      </c>
    </row>
    <row r="31" spans="1:16" x14ac:dyDescent="0.25">
      <c r="A31">
        <v>1.2500000000000001E-2</v>
      </c>
      <c r="B31">
        <v>175.49999999999901</v>
      </c>
      <c r="C31">
        <f t="shared" si="0"/>
        <v>12.5</v>
      </c>
      <c r="D31">
        <v>1167.7555053722199</v>
      </c>
      <c r="E31">
        <v>1117.6624315952599</v>
      </c>
      <c r="F31">
        <v>980.20033452546897</v>
      </c>
      <c r="G31">
        <v>1262.5472681843301</v>
      </c>
      <c r="H31">
        <v>1174.9442061432301</v>
      </c>
      <c r="I31">
        <v>1169.9479073551399</v>
      </c>
      <c r="J31">
        <v>1128.48148667852</v>
      </c>
      <c r="K31">
        <v>994.66546397187199</v>
      </c>
      <c r="L31">
        <v>1011.83147578415</v>
      </c>
      <c r="M31">
        <v>1313.7110479328101</v>
      </c>
      <c r="O31">
        <v>12.5</v>
      </c>
      <c r="P31">
        <v>175.49999999999901</v>
      </c>
    </row>
    <row r="32" spans="1:16" x14ac:dyDescent="0.25">
      <c r="A32">
        <v>1.2999999999999999E-2</v>
      </c>
      <c r="B32">
        <v>181.49999999999901</v>
      </c>
      <c r="C32">
        <f t="shared" si="0"/>
        <v>13</v>
      </c>
      <c r="D32">
        <v>1210.4880080519599</v>
      </c>
      <c r="E32">
        <v>1158.7644529346001</v>
      </c>
      <c r="F32">
        <v>1012.80830380517</v>
      </c>
      <c r="G32">
        <v>1305.5209739956499</v>
      </c>
      <c r="H32">
        <v>1217.7391535064801</v>
      </c>
      <c r="I32">
        <v>1212.6862488533</v>
      </c>
      <c r="J32">
        <v>1169.83355272268</v>
      </c>
      <c r="K32">
        <v>1027.7633410266899</v>
      </c>
      <c r="L32">
        <v>1045.8268719333801</v>
      </c>
      <c r="M32">
        <v>1358.50866267426</v>
      </c>
      <c r="O32">
        <v>13</v>
      </c>
      <c r="P32">
        <v>181.49999999999901</v>
      </c>
    </row>
    <row r="33" spans="1:16" x14ac:dyDescent="0.25">
      <c r="A33">
        <v>1.35E-2</v>
      </c>
      <c r="B33">
        <v>188.99999999999901</v>
      </c>
      <c r="C33">
        <f t="shared" si="0"/>
        <v>13.5</v>
      </c>
      <c r="D33">
        <v>1261.52255548575</v>
      </c>
      <c r="E33">
        <v>1207.7976818513901</v>
      </c>
      <c r="F33">
        <v>1052.6154319314401</v>
      </c>
      <c r="G33">
        <v>1357.6980856462601</v>
      </c>
      <c r="H33">
        <v>1268.8993600702699</v>
      </c>
      <c r="I33">
        <v>1263.7444341103101</v>
      </c>
      <c r="J33">
        <v>1219.20254436715</v>
      </c>
      <c r="K33">
        <v>1068.166132242</v>
      </c>
      <c r="L33">
        <v>1087.22996791284</v>
      </c>
      <c r="M33">
        <v>1412.8773690714199</v>
      </c>
      <c r="O33">
        <v>13.5</v>
      </c>
      <c r="P33">
        <v>188.99999999999901</v>
      </c>
    </row>
    <row r="34" spans="1:16" x14ac:dyDescent="0.25">
      <c r="A34">
        <v>1.4E-2</v>
      </c>
      <c r="B34">
        <v>197.99999999999901</v>
      </c>
      <c r="C34">
        <f t="shared" si="0"/>
        <v>14</v>
      </c>
      <c r="D34">
        <v>1324.23308697169</v>
      </c>
      <c r="E34">
        <v>1268.0348440257501</v>
      </c>
      <c r="F34">
        <v>1101.70023498614</v>
      </c>
      <c r="G34">
        <v>1421.9865976129499</v>
      </c>
      <c r="H34">
        <v>1331.7721204002801</v>
      </c>
      <c r="I34">
        <v>1326.47929512521</v>
      </c>
      <c r="J34">
        <v>1279.8580815099499</v>
      </c>
      <c r="K34">
        <v>1117.9833263221601</v>
      </c>
      <c r="L34">
        <v>1138.2579953273801</v>
      </c>
      <c r="M34">
        <v>1479.86123925539</v>
      </c>
      <c r="O34">
        <v>14</v>
      </c>
      <c r="P34">
        <v>197.99999999999901</v>
      </c>
    </row>
    <row r="35" spans="1:16" x14ac:dyDescent="0.25">
      <c r="A35">
        <v>1.4500000000000001E-2</v>
      </c>
      <c r="B35">
        <v>208.99999999999901</v>
      </c>
      <c r="C35">
        <f t="shared" si="0"/>
        <v>14.5</v>
      </c>
      <c r="D35">
        <v>1397.2388184533099</v>
      </c>
      <c r="E35">
        <v>1338.08809675116</v>
      </c>
      <c r="F35">
        <v>1160.09501303099</v>
      </c>
      <c r="G35">
        <v>1498.06098017046</v>
      </c>
      <c r="H35">
        <v>1405.04796411899</v>
      </c>
      <c r="I35">
        <v>1399.5543543808801</v>
      </c>
      <c r="J35">
        <v>1350.4574334244401</v>
      </c>
      <c r="K35">
        <v>1177.2478862443299</v>
      </c>
      <c r="L35">
        <v>1198.83378901068</v>
      </c>
      <c r="M35">
        <v>1559.09224782153</v>
      </c>
      <c r="O35">
        <v>14.5</v>
      </c>
      <c r="P35">
        <v>208.99999999999901</v>
      </c>
    </row>
    <row r="36" spans="1:16" x14ac:dyDescent="0.25">
      <c r="A36">
        <v>1.4999999999999999E-2</v>
      </c>
      <c r="B36">
        <v>220</v>
      </c>
      <c r="C36">
        <f t="shared" si="0"/>
        <v>15</v>
      </c>
      <c r="D36">
        <v>1473.5642889813</v>
      </c>
      <c r="E36">
        <v>1411.23773056395</v>
      </c>
      <c r="F36">
        <v>1222.63705332982</v>
      </c>
      <c r="G36">
        <v>1579.06586428375</v>
      </c>
      <c r="H36">
        <v>1481.7504386401999</v>
      </c>
      <c r="I36">
        <v>1475.9952915583301</v>
      </c>
      <c r="J36">
        <v>1424.2467301271299</v>
      </c>
      <c r="K36">
        <v>1240.7189559176099</v>
      </c>
      <c r="L36">
        <v>1263.5568213346201</v>
      </c>
      <c r="M36">
        <v>1643.4196290581101</v>
      </c>
      <c r="O36">
        <v>15</v>
      </c>
      <c r="P36">
        <v>220</v>
      </c>
    </row>
    <row r="40" spans="1:16" x14ac:dyDescent="0.25">
      <c r="C40" t="s">
        <v>7</v>
      </c>
      <c r="D40" s="2" t="s">
        <v>11</v>
      </c>
      <c r="E40" s="2" t="s">
        <v>13</v>
      </c>
      <c r="F40" s="2" t="s">
        <v>15</v>
      </c>
      <c r="G40" s="2" t="s">
        <v>17</v>
      </c>
      <c r="H40" s="2" t="s">
        <v>20</v>
      </c>
      <c r="I40" s="2" t="s">
        <v>21</v>
      </c>
      <c r="J40" s="2" t="s">
        <v>22</v>
      </c>
      <c r="K40" s="2" t="s">
        <v>23</v>
      </c>
      <c r="L40" s="2" t="s">
        <v>24</v>
      </c>
      <c r="M40" s="2" t="s">
        <v>25</v>
      </c>
    </row>
    <row r="41" spans="1:16" x14ac:dyDescent="0.25">
      <c r="C41">
        <v>0.5</v>
      </c>
      <c r="D41" s="2">
        <f>D7/$B7</f>
        <v>9.0148631193829907</v>
      </c>
      <c r="E41" s="2">
        <f t="shared" ref="E41:M41" si="1">E7/$B7</f>
        <v>8.7924318760380302</v>
      </c>
      <c r="F41" s="2">
        <f t="shared" si="1"/>
        <v>4.7448910307236103</v>
      </c>
      <c r="G41" s="2">
        <f t="shared" si="1"/>
        <v>6.94493632488199</v>
      </c>
      <c r="H41" s="2">
        <f t="shared" si="1"/>
        <v>8.8889003035432292</v>
      </c>
      <c r="I41" s="2">
        <f t="shared" si="1"/>
        <v>8.9404740332211698</v>
      </c>
      <c r="J41" s="2">
        <f t="shared" si="1"/>
        <v>8.7447719954701402</v>
      </c>
      <c r="K41" s="2">
        <f t="shared" si="1"/>
        <v>4.81269205643469</v>
      </c>
      <c r="L41" s="2">
        <f t="shared" si="1"/>
        <v>5.1324527196667002</v>
      </c>
      <c r="M41" s="2">
        <f t="shared" si="1"/>
        <v>7.2997284174310799</v>
      </c>
    </row>
    <row r="42" spans="1:16" x14ac:dyDescent="0.25">
      <c r="C42">
        <v>1</v>
      </c>
      <c r="D42" s="2">
        <f t="shared" ref="D42:M70" si="2">D8/$B8</f>
        <v>8.1002916951829995</v>
      </c>
      <c r="E42" s="2">
        <f t="shared" si="2"/>
        <v>7.8581048350687004</v>
      </c>
      <c r="F42" s="2">
        <f t="shared" si="2"/>
        <v>5.0331813356892754</v>
      </c>
      <c r="G42" s="2">
        <f t="shared" si="2"/>
        <v>7.006624328771025</v>
      </c>
      <c r="H42" s="2">
        <f t="shared" si="2"/>
        <v>8.0370145947352754</v>
      </c>
      <c r="I42" s="2">
        <f t="shared" si="2"/>
        <v>8.0621070844741745</v>
      </c>
      <c r="J42" s="2">
        <f t="shared" si="2"/>
        <v>7.8509401684658497</v>
      </c>
      <c r="K42" s="2">
        <f t="shared" si="2"/>
        <v>5.1082179129531502</v>
      </c>
      <c r="L42" s="2">
        <f t="shared" si="2"/>
        <v>5.3562062513895752</v>
      </c>
      <c r="M42" s="2">
        <f t="shared" si="2"/>
        <v>7.335870208082925</v>
      </c>
    </row>
    <row r="43" spans="1:16" x14ac:dyDescent="0.25">
      <c r="C43">
        <v>1.5</v>
      </c>
      <c r="D43" s="2">
        <f t="shared" si="2"/>
        <v>7.6825237018184493</v>
      </c>
      <c r="E43" s="2">
        <f t="shared" si="2"/>
        <v>7.431094829312249</v>
      </c>
      <c r="F43" s="2">
        <f t="shared" si="2"/>
        <v>5.15237526941943</v>
      </c>
      <c r="G43" s="2">
        <f t="shared" si="2"/>
        <v>7.0215561943728009</v>
      </c>
      <c r="H43" s="2">
        <f t="shared" si="2"/>
        <v>7.6477578442236407</v>
      </c>
      <c r="I43" s="2">
        <f t="shared" si="2"/>
        <v>7.6605326676963301</v>
      </c>
      <c r="J43" s="2">
        <f t="shared" si="2"/>
        <v>7.4426706742950106</v>
      </c>
      <c r="K43" s="2">
        <f t="shared" si="2"/>
        <v>5.2297624522291697</v>
      </c>
      <c r="L43" s="2">
        <f t="shared" si="2"/>
        <v>5.4408138821115006</v>
      </c>
      <c r="M43" s="2">
        <f t="shared" si="2"/>
        <v>7.3392402091744504</v>
      </c>
    </row>
    <row r="44" spans="1:16" x14ac:dyDescent="0.25">
      <c r="C44">
        <v>2</v>
      </c>
      <c r="D44" s="2">
        <f t="shared" si="2"/>
        <v>7.3614283529577964</v>
      </c>
      <c r="E44" s="2">
        <f t="shared" si="2"/>
        <v>7.1002952418975029</v>
      </c>
      <c r="F44" s="2">
        <f t="shared" si="2"/>
        <v>5.2906613378193308</v>
      </c>
      <c r="G44" s="2">
        <f t="shared" si="2"/>
        <v>7.0779456085333905</v>
      </c>
      <c r="H44" s="2">
        <f t="shared" si="2"/>
        <v>7.3514214578306287</v>
      </c>
      <c r="I44" s="2">
        <f t="shared" si="2"/>
        <v>7.3531871490775167</v>
      </c>
      <c r="J44" s="2">
        <f t="shared" si="2"/>
        <v>7.1282972834792266</v>
      </c>
      <c r="K44" s="2">
        <f t="shared" si="2"/>
        <v>5.3703817439164521</v>
      </c>
      <c r="L44" s="2">
        <f t="shared" si="2"/>
        <v>5.548524901293546</v>
      </c>
      <c r="M44" s="2">
        <f t="shared" si="2"/>
        <v>7.3874896763149085</v>
      </c>
    </row>
    <row r="45" spans="1:16" x14ac:dyDescent="0.25">
      <c r="C45">
        <v>2.5</v>
      </c>
      <c r="D45" s="2">
        <f t="shared" si="2"/>
        <v>7.1937382561424341</v>
      </c>
      <c r="E45" s="2">
        <f t="shared" si="2"/>
        <v>6.9275106737717103</v>
      </c>
      <c r="F45" s="2">
        <f t="shared" si="2"/>
        <v>5.3475682606799761</v>
      </c>
      <c r="G45" s="2">
        <f t="shared" si="2"/>
        <v>7.0932133413089664</v>
      </c>
      <c r="H45" s="2">
        <f t="shared" si="2"/>
        <v>7.1946940368915415</v>
      </c>
      <c r="I45" s="2">
        <f t="shared" si="2"/>
        <v>7.1895385941347199</v>
      </c>
      <c r="J45" s="2">
        <f t="shared" si="2"/>
        <v>6.9626691185477831</v>
      </c>
      <c r="K45" s="2">
        <f t="shared" si="2"/>
        <v>5.4278420514385504</v>
      </c>
      <c r="L45" s="2">
        <f t="shared" si="2"/>
        <v>5.5884230115211269</v>
      </c>
      <c r="M45" s="2">
        <f t="shared" si="2"/>
        <v>7.3983238700324412</v>
      </c>
    </row>
    <row r="46" spans="1:16" x14ac:dyDescent="0.25">
      <c r="C46">
        <v>3</v>
      </c>
      <c r="D46" s="2">
        <f t="shared" si="2"/>
        <v>7.0329045928855267</v>
      </c>
      <c r="E46" s="2">
        <f t="shared" si="2"/>
        <v>6.7611296302043087</v>
      </c>
      <c r="F46" s="2">
        <f t="shared" si="2"/>
        <v>5.4220881111650892</v>
      </c>
      <c r="G46" s="2">
        <f t="shared" si="2"/>
        <v>7.1265884155762391</v>
      </c>
      <c r="H46" s="2">
        <f t="shared" si="2"/>
        <v>7.0463371319015264</v>
      </c>
      <c r="I46" s="2">
        <f t="shared" si="2"/>
        <v>7.0348424156770273</v>
      </c>
      <c r="J46" s="2">
        <f t="shared" si="2"/>
        <v>6.8045897192024674</v>
      </c>
      <c r="K46" s="2">
        <f t="shared" si="2"/>
        <v>5.5033098976332493</v>
      </c>
      <c r="L46" s="2">
        <f t="shared" si="2"/>
        <v>5.6457258702150952</v>
      </c>
      <c r="M46" s="2">
        <f t="shared" si="2"/>
        <v>7.4277338970874567</v>
      </c>
    </row>
    <row r="47" spans="1:16" x14ac:dyDescent="0.25">
      <c r="C47">
        <v>3.5</v>
      </c>
      <c r="D47" s="2">
        <f t="shared" si="2"/>
        <v>6.9377148668263526</v>
      </c>
      <c r="E47" s="2">
        <f t="shared" si="2"/>
        <v>6.6626766117178047</v>
      </c>
      <c r="F47" s="2">
        <f t="shared" si="2"/>
        <v>5.4589830693591965</v>
      </c>
      <c r="G47" s="2">
        <f t="shared" si="2"/>
        <v>7.1397093066834607</v>
      </c>
      <c r="H47" s="2">
        <f t="shared" si="2"/>
        <v>6.9576293039373738</v>
      </c>
      <c r="I47" s="2">
        <f t="shared" si="2"/>
        <v>6.9418622747045395</v>
      </c>
      <c r="J47" s="2">
        <f t="shared" si="2"/>
        <v>6.7103872278971179</v>
      </c>
      <c r="K47" s="2">
        <f t="shared" si="2"/>
        <v>5.5404671831956156</v>
      </c>
      <c r="L47" s="2">
        <f t="shared" si="2"/>
        <v>5.6721094418759517</v>
      </c>
      <c r="M47" s="2">
        <f t="shared" si="2"/>
        <v>7.4383951290860288</v>
      </c>
    </row>
    <row r="48" spans="1:16" x14ac:dyDescent="0.25">
      <c r="C48">
        <v>4</v>
      </c>
      <c r="D48" s="2">
        <f t="shared" si="2"/>
        <v>6.8812285299004969</v>
      </c>
      <c r="E48" s="2">
        <f t="shared" si="2"/>
        <v>6.6042024963638548</v>
      </c>
      <c r="F48" s="2">
        <f t="shared" si="2"/>
        <v>5.4821802741174901</v>
      </c>
      <c r="G48" s="2">
        <f t="shared" si="2"/>
        <v>7.1487411257359321</v>
      </c>
      <c r="H48" s="2">
        <f t="shared" si="2"/>
        <v>6.9051907822115668</v>
      </c>
      <c r="I48" s="2">
        <f t="shared" si="2"/>
        <v>6.8869189926494112</v>
      </c>
      <c r="J48" s="2">
        <f t="shared" si="2"/>
        <v>6.6545875784116486</v>
      </c>
      <c r="K48" s="2">
        <f t="shared" si="2"/>
        <v>5.5638279696679227</v>
      </c>
      <c r="L48" s="2">
        <f t="shared" si="2"/>
        <v>5.688928715511822</v>
      </c>
      <c r="M48" s="2">
        <f t="shared" si="2"/>
        <v>7.4459721738936109</v>
      </c>
    </row>
    <row r="49" spans="3:13" x14ac:dyDescent="0.25">
      <c r="C49">
        <v>4.5</v>
      </c>
      <c r="D49" s="2">
        <f t="shared" si="2"/>
        <v>6.8431665587275559</v>
      </c>
      <c r="E49" s="2">
        <f t="shared" si="2"/>
        <v>6.5647855108546542</v>
      </c>
      <c r="F49" s="2">
        <f t="shared" si="2"/>
        <v>5.4987439575368304</v>
      </c>
      <c r="G49" s="2">
        <f t="shared" si="2"/>
        <v>7.1556825393630756</v>
      </c>
      <c r="H49" s="2">
        <f t="shared" si="2"/>
        <v>6.8699792866627476</v>
      </c>
      <c r="I49" s="2">
        <f t="shared" si="2"/>
        <v>6.8500609722779533</v>
      </c>
      <c r="J49" s="2">
        <f t="shared" si="2"/>
        <v>6.6170620538263325</v>
      </c>
      <c r="K49" s="2">
        <f t="shared" si="2"/>
        <v>5.5805217825916253</v>
      </c>
      <c r="L49" s="2">
        <f t="shared" si="2"/>
        <v>5.7011540740270394</v>
      </c>
      <c r="M49" s="2">
        <f t="shared" si="2"/>
        <v>7.4519416878326536</v>
      </c>
    </row>
    <row r="50" spans="3:13" x14ac:dyDescent="0.25">
      <c r="C50">
        <v>5</v>
      </c>
      <c r="D50" s="2">
        <f t="shared" si="2"/>
        <v>6.8140670307070614</v>
      </c>
      <c r="E50" s="2">
        <f t="shared" si="2"/>
        <v>6.5346852263479427</v>
      </c>
      <c r="F50" s="2">
        <f t="shared" si="2"/>
        <v>5.5109725269475067</v>
      </c>
      <c r="G50" s="2">
        <f t="shared" si="2"/>
        <v>7.1605255058220658</v>
      </c>
      <c r="H50" s="2">
        <f t="shared" si="2"/>
        <v>6.8430082662272795</v>
      </c>
      <c r="I50" s="2">
        <f t="shared" si="2"/>
        <v>6.8218447152386252</v>
      </c>
      <c r="J50" s="2">
        <f t="shared" si="2"/>
        <v>6.5883670181645844</v>
      </c>
      <c r="K50" s="2">
        <f t="shared" si="2"/>
        <v>5.592846571609507</v>
      </c>
      <c r="L50" s="2">
        <f t="shared" si="2"/>
        <v>5.7101015491439702</v>
      </c>
      <c r="M50" s="2">
        <f t="shared" si="2"/>
        <v>7.4560380181394539</v>
      </c>
    </row>
    <row r="51" spans="3:13" x14ac:dyDescent="0.25">
      <c r="C51">
        <v>5.5</v>
      </c>
      <c r="D51" s="2">
        <f t="shared" si="2"/>
        <v>6.7914499127519061</v>
      </c>
      <c r="E51" s="2">
        <f t="shared" si="2"/>
        <v>6.5112842516079477</v>
      </c>
      <c r="F51" s="2">
        <f t="shared" si="2"/>
        <v>5.5204914048373466</v>
      </c>
      <c r="G51" s="2">
        <f t="shared" si="2"/>
        <v>7.1643025255517285</v>
      </c>
      <c r="H51" s="2">
        <f t="shared" si="2"/>
        <v>6.8220388659148385</v>
      </c>
      <c r="I51" s="2">
        <f t="shared" si="2"/>
        <v>6.7998994850705081</v>
      </c>
      <c r="J51" s="2">
        <f t="shared" si="2"/>
        <v>6.566054266950438</v>
      </c>
      <c r="K51" s="2">
        <f t="shared" si="2"/>
        <v>5.6024386993570179</v>
      </c>
      <c r="L51" s="2">
        <f t="shared" si="2"/>
        <v>5.7170567282176901</v>
      </c>
      <c r="M51" s="2">
        <f t="shared" si="2"/>
        <v>7.4592375889211295</v>
      </c>
    </row>
    <row r="52" spans="3:13" x14ac:dyDescent="0.25">
      <c r="C52">
        <v>6</v>
      </c>
      <c r="D52" s="2">
        <f t="shared" si="2"/>
        <v>6.7733537493509468</v>
      </c>
      <c r="E52" s="2">
        <f t="shared" si="2"/>
        <v>6.4925598509194744</v>
      </c>
      <c r="F52" s="2">
        <f t="shared" si="2"/>
        <v>5.5281120919656681</v>
      </c>
      <c r="G52" s="2">
        <f t="shared" si="2"/>
        <v>7.1673239793458476</v>
      </c>
      <c r="H52" s="2">
        <f t="shared" si="2"/>
        <v>6.8052568242522726</v>
      </c>
      <c r="I52" s="2">
        <f t="shared" si="2"/>
        <v>6.7823346858489977</v>
      </c>
      <c r="J52" s="2">
        <f t="shared" si="2"/>
        <v>6.5481976354770053</v>
      </c>
      <c r="K52" s="2">
        <f t="shared" si="2"/>
        <v>5.610117915480588</v>
      </c>
      <c r="L52" s="2">
        <f t="shared" si="2"/>
        <v>5.7226218986011803</v>
      </c>
      <c r="M52" s="2">
        <f t="shared" si="2"/>
        <v>7.461798760010443</v>
      </c>
    </row>
    <row r="53" spans="3:13" x14ac:dyDescent="0.25">
      <c r="C53">
        <v>6.5</v>
      </c>
      <c r="D53" s="2">
        <f t="shared" si="2"/>
        <v>6.7589194746032843</v>
      </c>
      <c r="E53" s="2">
        <f t="shared" si="2"/>
        <v>6.4775990301023647</v>
      </c>
      <c r="F53" s="2">
        <f t="shared" si="2"/>
        <v>5.5345965265451902</v>
      </c>
      <c r="G53" s="2">
        <f t="shared" si="2"/>
        <v>7.1701330023278347</v>
      </c>
      <c r="H53" s="2">
        <f t="shared" si="2"/>
        <v>6.7918940998251189</v>
      </c>
      <c r="I53" s="2">
        <f t="shared" si="2"/>
        <v>6.7683313688732474</v>
      </c>
      <c r="J53" s="2">
        <f t="shared" si="2"/>
        <v>6.5339460438120787</v>
      </c>
      <c r="K53" s="2">
        <f t="shared" si="2"/>
        <v>5.6166538170872835</v>
      </c>
      <c r="L53" s="2">
        <f t="shared" si="2"/>
        <v>5.7274359424661823</v>
      </c>
      <c r="M53" s="2">
        <f t="shared" si="2"/>
        <v>7.4642473700363192</v>
      </c>
    </row>
    <row r="54" spans="3:13" x14ac:dyDescent="0.25">
      <c r="C54">
        <v>7</v>
      </c>
      <c r="D54" s="2">
        <f t="shared" si="2"/>
        <v>6.747901828706345</v>
      </c>
      <c r="E54" s="2">
        <f t="shared" si="2"/>
        <v>6.4661121713302068</v>
      </c>
      <c r="F54" s="2">
        <f t="shared" si="2"/>
        <v>5.5406405253804447</v>
      </c>
      <c r="G54" s="2">
        <f t="shared" si="2"/>
        <v>7.1733597607342556</v>
      </c>
      <c r="H54" s="2">
        <f t="shared" si="2"/>
        <v>6.7817642809865832</v>
      </c>
      <c r="I54" s="2">
        <f t="shared" si="2"/>
        <v>6.7576716634561329</v>
      </c>
      <c r="J54" s="2">
        <f t="shared" si="2"/>
        <v>6.5230513610462069</v>
      </c>
      <c r="K54" s="2">
        <f t="shared" si="2"/>
        <v>5.6227500392632335</v>
      </c>
      <c r="L54" s="2">
        <f t="shared" si="2"/>
        <v>5.7321267732542429</v>
      </c>
      <c r="M54" s="2">
        <f t="shared" si="2"/>
        <v>7.467214666019462</v>
      </c>
    </row>
    <row r="55" spans="3:13" x14ac:dyDescent="0.25">
      <c r="C55">
        <v>7.5</v>
      </c>
      <c r="D55" s="2">
        <f t="shared" si="2"/>
        <v>6.7391053830211538</v>
      </c>
      <c r="E55" s="2">
        <f t="shared" si="2"/>
        <v>6.4569010657912056</v>
      </c>
      <c r="F55" s="2">
        <f t="shared" si="2"/>
        <v>5.5461121253910592</v>
      </c>
      <c r="G55" s="2">
        <f t="shared" si="2"/>
        <v>7.1765746203643603</v>
      </c>
      <c r="H55" s="2">
        <f t="shared" si="2"/>
        <v>6.7737166134312634</v>
      </c>
      <c r="I55" s="2">
        <f t="shared" si="2"/>
        <v>6.7491761902553415</v>
      </c>
      <c r="J55" s="2">
        <f t="shared" si="2"/>
        <v>6.5143421259635268</v>
      </c>
      <c r="K55" s="2">
        <f t="shared" si="2"/>
        <v>5.6282710791790045</v>
      </c>
      <c r="L55" s="2">
        <f t="shared" si="2"/>
        <v>5.7364717359537085</v>
      </c>
      <c r="M55" s="2">
        <f t="shared" si="2"/>
        <v>7.4702320351075189</v>
      </c>
    </row>
    <row r="56" spans="3:13" x14ac:dyDescent="0.25">
      <c r="C56">
        <v>8</v>
      </c>
      <c r="D56" s="2">
        <f t="shared" si="2"/>
        <v>6.714566219639889</v>
      </c>
      <c r="E56" s="2">
        <f t="shared" si="2"/>
        <v>6.432583017021213</v>
      </c>
      <c r="F56" s="2">
        <f t="shared" si="2"/>
        <v>5.5390938367734384</v>
      </c>
      <c r="G56" s="2">
        <f t="shared" si="2"/>
        <v>7.1634755468981171</v>
      </c>
      <c r="H56" s="2">
        <f t="shared" si="2"/>
        <v>6.7498769484018171</v>
      </c>
      <c r="I56" s="2">
        <f t="shared" si="2"/>
        <v>6.7249372164687014</v>
      </c>
      <c r="J56" s="2">
        <f t="shared" si="2"/>
        <v>6.4904146895072934</v>
      </c>
      <c r="K56" s="2">
        <f t="shared" si="2"/>
        <v>5.621118545984678</v>
      </c>
      <c r="L56" s="2">
        <f t="shared" si="2"/>
        <v>5.7278573579826499</v>
      </c>
      <c r="M56" s="2">
        <f t="shared" si="2"/>
        <v>7.4562573200131705</v>
      </c>
    </row>
    <row r="57" spans="3:13" x14ac:dyDescent="0.25">
      <c r="C57">
        <v>8.5</v>
      </c>
      <c r="D57" s="2">
        <f t="shared" si="2"/>
        <v>6.6929753939618477</v>
      </c>
      <c r="E57" s="2">
        <f t="shared" si="2"/>
        <v>6.4108221628452267</v>
      </c>
      <c r="F57" s="2">
        <f t="shared" si="2"/>
        <v>5.5390703875510372</v>
      </c>
      <c r="G57" s="2">
        <f t="shared" si="2"/>
        <v>7.1580120235992313</v>
      </c>
      <c r="H57" s="2">
        <f t="shared" si="2"/>
        <v>6.7292929737637124</v>
      </c>
      <c r="I57" s="2">
        <f t="shared" si="2"/>
        <v>6.7037935126961266</v>
      </c>
      <c r="J57" s="2">
        <f t="shared" si="2"/>
        <v>6.469281747205609</v>
      </c>
      <c r="K57" s="2">
        <f t="shared" si="2"/>
        <v>5.6210596086371467</v>
      </c>
      <c r="L57" s="2">
        <f t="shared" si="2"/>
        <v>5.7260255751357594</v>
      </c>
      <c r="M57" s="2">
        <f t="shared" si="2"/>
        <v>7.4501157699739959</v>
      </c>
    </row>
    <row r="58" spans="3:13" x14ac:dyDescent="0.25">
      <c r="C58">
        <v>9</v>
      </c>
      <c r="D58" s="2">
        <f t="shared" si="2"/>
        <v>6.7012158267522111</v>
      </c>
      <c r="E58" s="2">
        <f t="shared" si="2"/>
        <v>6.4175432352827082</v>
      </c>
      <c r="F58" s="2">
        <f t="shared" si="2"/>
        <v>5.5652776226001652</v>
      </c>
      <c r="G58" s="2">
        <f t="shared" si="2"/>
        <v>7.1859707274013411</v>
      </c>
      <c r="H58" s="2">
        <f t="shared" si="2"/>
        <v>6.7387995057683936</v>
      </c>
      <c r="I58" s="2">
        <f t="shared" si="2"/>
        <v>6.7125736600272923</v>
      </c>
      <c r="J58" s="2">
        <f t="shared" si="2"/>
        <v>6.4769620315052192</v>
      </c>
      <c r="K58" s="2">
        <f t="shared" si="2"/>
        <v>5.6476170693275574</v>
      </c>
      <c r="L58" s="2">
        <f t="shared" si="2"/>
        <v>5.7511534917854226</v>
      </c>
      <c r="M58" s="2">
        <f t="shared" si="2"/>
        <v>7.4787218385887861</v>
      </c>
    </row>
    <row r="59" spans="3:13" x14ac:dyDescent="0.25">
      <c r="C59">
        <v>9.5</v>
      </c>
      <c r="D59" s="2">
        <f t="shared" si="2"/>
        <v>6.6959628314315687</v>
      </c>
      <c r="E59" s="2">
        <f t="shared" si="2"/>
        <v>6.4112232982423452</v>
      </c>
      <c r="F59" s="2">
        <f t="shared" si="2"/>
        <v>5.5821327999895551</v>
      </c>
      <c r="G59" s="2">
        <f t="shared" si="2"/>
        <v>7.201299102639795</v>
      </c>
      <c r="H59" s="2">
        <f t="shared" si="2"/>
        <v>6.7348486933459606</v>
      </c>
      <c r="I59" s="2">
        <f t="shared" si="2"/>
        <v>6.7078711688161787</v>
      </c>
      <c r="J59" s="2">
        <f t="shared" si="2"/>
        <v>6.4715629306045255</v>
      </c>
      <c r="K59" s="2">
        <f t="shared" si="2"/>
        <v>5.6646769048289194</v>
      </c>
      <c r="L59" s="2">
        <f t="shared" si="2"/>
        <v>5.7664157555313622</v>
      </c>
      <c r="M59" s="2">
        <f t="shared" si="2"/>
        <v>7.4941352241814787</v>
      </c>
    </row>
    <row r="60" spans="3:13" x14ac:dyDescent="0.25">
      <c r="C60">
        <v>10</v>
      </c>
      <c r="D60" s="2">
        <f t="shared" si="2"/>
        <v>6.6874416044497984</v>
      </c>
      <c r="E60" s="2">
        <f t="shared" si="2"/>
        <v>6.4016345836045234</v>
      </c>
      <c r="F60" s="2">
        <f t="shared" si="2"/>
        <v>5.5985196934189734</v>
      </c>
      <c r="G60" s="2">
        <f t="shared" si="2"/>
        <v>7.2153421705093761</v>
      </c>
      <c r="H60" s="2">
        <f t="shared" si="2"/>
        <v>6.7277500982841012</v>
      </c>
      <c r="I60" s="2">
        <f t="shared" si="2"/>
        <v>6.6999475221994338</v>
      </c>
      <c r="J60" s="2">
        <f t="shared" si="2"/>
        <v>6.4629669321425229</v>
      </c>
      <c r="K60" s="2">
        <f t="shared" si="2"/>
        <v>5.6812550800285191</v>
      </c>
      <c r="L60" s="2">
        <f t="shared" si="2"/>
        <v>5.7809578519014595</v>
      </c>
      <c r="M60" s="2">
        <f t="shared" si="2"/>
        <v>7.508153928233197</v>
      </c>
    </row>
    <row r="61" spans="3:13" x14ac:dyDescent="0.25">
      <c r="C61">
        <v>10.5</v>
      </c>
      <c r="D61" s="2">
        <f t="shared" si="2"/>
        <v>6.6721526472563797</v>
      </c>
      <c r="E61" s="2">
        <f t="shared" si="2"/>
        <v>6.3853651428637948</v>
      </c>
      <c r="F61" s="2">
        <f t="shared" si="2"/>
        <v>5.61250295301019</v>
      </c>
      <c r="G61" s="2">
        <f t="shared" si="2"/>
        <v>7.2253080674562042</v>
      </c>
      <c r="H61" s="2">
        <f t="shared" si="2"/>
        <v>6.7140448839332345</v>
      </c>
      <c r="I61" s="2">
        <f t="shared" si="2"/>
        <v>6.6853195188459731</v>
      </c>
      <c r="J61" s="2">
        <f t="shared" si="2"/>
        <v>6.4477748736201335</v>
      </c>
      <c r="K61" s="2">
        <f t="shared" si="2"/>
        <v>5.6953844391644717</v>
      </c>
      <c r="L61" s="2">
        <f t="shared" si="2"/>
        <v>5.792676584291506</v>
      </c>
      <c r="M61" s="2">
        <f t="shared" si="2"/>
        <v>7.5178473802767796</v>
      </c>
    </row>
    <row r="62" spans="3:13" x14ac:dyDescent="0.25">
      <c r="C62">
        <v>11</v>
      </c>
      <c r="D62" s="2">
        <f t="shared" si="2"/>
        <v>6.641076989997301</v>
      </c>
      <c r="E62" s="2">
        <f t="shared" si="2"/>
        <v>6.3540603230792643</v>
      </c>
      <c r="F62" s="2">
        <f t="shared" si="2"/>
        <v>5.6118437117302475</v>
      </c>
      <c r="G62" s="2">
        <f t="shared" si="2"/>
        <v>7.2168457098934358</v>
      </c>
      <c r="H62" s="2">
        <f t="shared" si="2"/>
        <v>6.6843626630658726</v>
      </c>
      <c r="I62" s="2">
        <f t="shared" si="2"/>
        <v>6.6548148933757538</v>
      </c>
      <c r="J62" s="2">
        <f t="shared" si="2"/>
        <v>6.4173336297257526</v>
      </c>
      <c r="K62" s="2">
        <f t="shared" si="2"/>
        <v>5.6946520995928376</v>
      </c>
      <c r="L62" s="2">
        <f t="shared" si="2"/>
        <v>5.7893978372091057</v>
      </c>
      <c r="M62" s="2">
        <f t="shared" si="2"/>
        <v>7.5083989537002234</v>
      </c>
    </row>
    <row r="63" spans="3:13" x14ac:dyDescent="0.25">
      <c r="C63">
        <v>11.5</v>
      </c>
      <c r="D63" s="2">
        <f t="shared" si="2"/>
        <v>6.6455025096631921</v>
      </c>
      <c r="E63" s="2">
        <f t="shared" si="2"/>
        <v>6.3583676849525261</v>
      </c>
      <c r="F63" s="2">
        <f t="shared" si="2"/>
        <v>5.6134603636906384</v>
      </c>
      <c r="G63" s="2">
        <f t="shared" si="2"/>
        <v>7.2196569831469031</v>
      </c>
      <c r="H63" s="2">
        <f t="shared" si="2"/>
        <v>6.6886558593788905</v>
      </c>
      <c r="I63" s="2">
        <f t="shared" si="2"/>
        <v>6.6590722690447075</v>
      </c>
      <c r="J63" s="2">
        <f t="shared" si="2"/>
        <v>6.4215665925397891</v>
      </c>
      <c r="K63" s="2">
        <f t="shared" si="2"/>
        <v>5.6962686192534111</v>
      </c>
      <c r="L63" s="2">
        <f t="shared" si="2"/>
        <v>5.7911849320523867</v>
      </c>
      <c r="M63" s="2">
        <f t="shared" si="2"/>
        <v>7.5113636825014671</v>
      </c>
    </row>
    <row r="64" spans="3:13" x14ac:dyDescent="0.25">
      <c r="C64">
        <v>12</v>
      </c>
      <c r="D64" s="2">
        <f t="shared" si="2"/>
        <v>6.6417903694012663</v>
      </c>
      <c r="E64" s="2">
        <f t="shared" si="2"/>
        <v>6.355443539903546</v>
      </c>
      <c r="F64" s="2">
        <f t="shared" si="2"/>
        <v>5.5990673484536178</v>
      </c>
      <c r="G64" s="2">
        <f t="shared" si="2"/>
        <v>7.2046089506960076</v>
      </c>
      <c r="H64" s="2">
        <f t="shared" si="2"/>
        <v>6.6841872434743665</v>
      </c>
      <c r="I64" s="2">
        <f t="shared" si="2"/>
        <v>6.6549361347654772</v>
      </c>
      <c r="J64" s="2">
        <f t="shared" si="2"/>
        <v>6.4180755748220841</v>
      </c>
      <c r="K64" s="2">
        <f t="shared" si="2"/>
        <v>5.6816582584877171</v>
      </c>
      <c r="L64" s="2">
        <f t="shared" si="2"/>
        <v>5.7773715236179166</v>
      </c>
      <c r="M64" s="2">
        <f t="shared" si="2"/>
        <v>7.4959753345340792</v>
      </c>
    </row>
    <row r="65" spans="3:13" x14ac:dyDescent="0.25">
      <c r="C65">
        <v>12.5</v>
      </c>
      <c r="D65" s="2">
        <f t="shared" si="2"/>
        <v>6.6538775234884699</v>
      </c>
      <c r="E65" s="2">
        <f t="shared" si="2"/>
        <v>6.3684469036767313</v>
      </c>
      <c r="F65" s="2">
        <f t="shared" si="2"/>
        <v>5.5851870913132453</v>
      </c>
      <c r="G65" s="2">
        <f t="shared" si="2"/>
        <v>7.1940015281158818</v>
      </c>
      <c r="H65" s="2">
        <f t="shared" si="2"/>
        <v>6.694838781442944</v>
      </c>
      <c r="I65" s="2">
        <f t="shared" si="2"/>
        <v>6.666369842479468</v>
      </c>
      <c r="J65" s="2">
        <f t="shared" si="2"/>
        <v>6.4300939411881846</v>
      </c>
      <c r="K65" s="2">
        <f t="shared" si="2"/>
        <v>5.6676094813212403</v>
      </c>
      <c r="L65" s="2">
        <f t="shared" si="2"/>
        <v>5.7654215144396339</v>
      </c>
      <c r="M65" s="2">
        <f t="shared" si="2"/>
        <v>7.485533036654231</v>
      </c>
    </row>
    <row r="66" spans="3:13" x14ac:dyDescent="0.25">
      <c r="C66">
        <v>13</v>
      </c>
      <c r="D66" s="2">
        <f t="shared" si="2"/>
        <v>6.6693554162642785</v>
      </c>
      <c r="E66" s="2">
        <f t="shared" si="2"/>
        <v>6.3843771511548564</v>
      </c>
      <c r="F66" s="2">
        <f t="shared" si="2"/>
        <v>5.5802110402489014</v>
      </c>
      <c r="G66" s="2">
        <f t="shared" si="2"/>
        <v>7.1929530247694604</v>
      </c>
      <c r="H66" s="2">
        <f t="shared" si="2"/>
        <v>6.709306630889734</v>
      </c>
      <c r="I66" s="2">
        <f t="shared" si="2"/>
        <v>6.6814669358308905</v>
      </c>
      <c r="J66" s="2">
        <f t="shared" si="2"/>
        <v>6.4453639268467571</v>
      </c>
      <c r="K66" s="2">
        <f t="shared" si="2"/>
        <v>5.6626079395410223</v>
      </c>
      <c r="L66" s="2">
        <f t="shared" si="2"/>
        <v>5.7621315258037784</v>
      </c>
      <c r="M66" s="2">
        <f t="shared" si="2"/>
        <v>7.4848962130813632</v>
      </c>
    </row>
    <row r="67" spans="3:13" x14ac:dyDescent="0.25">
      <c r="C67">
        <v>13.5</v>
      </c>
      <c r="D67" s="2">
        <f t="shared" si="2"/>
        <v>6.6747225157976544</v>
      </c>
      <c r="E67" s="2">
        <f t="shared" si="2"/>
        <v>6.3904639251396631</v>
      </c>
      <c r="F67" s="2">
        <f t="shared" ref="E67:M70" si="3">F33/$B33</f>
        <v>5.5693938197430981</v>
      </c>
      <c r="G67" s="2">
        <f t="shared" si="3"/>
        <v>7.1835877547421552</v>
      </c>
      <c r="H67" s="2">
        <f t="shared" si="3"/>
        <v>6.7137532278850616</v>
      </c>
      <c r="I67" s="2">
        <f t="shared" si="3"/>
        <v>6.6864784873561733</v>
      </c>
      <c r="J67" s="2">
        <f t="shared" si="3"/>
        <v>6.4508071130537381</v>
      </c>
      <c r="K67" s="2">
        <f t="shared" si="3"/>
        <v>5.6516726573651095</v>
      </c>
      <c r="L67" s="2">
        <f t="shared" si="3"/>
        <v>5.7525395127663801</v>
      </c>
      <c r="M67" s="2">
        <f t="shared" si="3"/>
        <v>7.4755416352985575</v>
      </c>
    </row>
    <row r="68" spans="3:13" x14ac:dyDescent="0.25">
      <c r="C68">
        <v>14</v>
      </c>
      <c r="D68" s="2">
        <f t="shared" si="2"/>
        <v>6.6880458937964473</v>
      </c>
      <c r="E68" s="2">
        <f t="shared" si="3"/>
        <v>6.4042163839684667</v>
      </c>
      <c r="F68" s="2">
        <f t="shared" si="3"/>
        <v>5.5641426009401291</v>
      </c>
      <c r="G68" s="2">
        <f t="shared" si="3"/>
        <v>7.1817504929947331</v>
      </c>
      <c r="H68" s="2">
        <f t="shared" si="3"/>
        <v>6.7261218202034687</v>
      </c>
      <c r="I68" s="2">
        <f t="shared" si="3"/>
        <v>6.6993903794202865</v>
      </c>
      <c r="J68" s="2">
        <f t="shared" si="3"/>
        <v>6.4639297045957393</v>
      </c>
      <c r="K68" s="2">
        <f t="shared" si="3"/>
        <v>5.6463804359705341</v>
      </c>
      <c r="L68" s="2">
        <f t="shared" si="3"/>
        <v>5.7487777541787164</v>
      </c>
      <c r="M68" s="2">
        <f t="shared" si="3"/>
        <v>7.4740466629060478</v>
      </c>
    </row>
    <row r="69" spans="3:13" x14ac:dyDescent="0.25">
      <c r="C69">
        <v>14.5</v>
      </c>
      <c r="D69" s="2">
        <f t="shared" si="2"/>
        <v>6.685353198341228</v>
      </c>
      <c r="E69" s="2">
        <f t="shared" si="3"/>
        <v>6.4023353911539065</v>
      </c>
      <c r="F69" s="2">
        <f t="shared" si="3"/>
        <v>5.5506938422535672</v>
      </c>
      <c r="G69" s="2">
        <f t="shared" si="3"/>
        <v>7.1677558859830963</v>
      </c>
      <c r="H69" s="2">
        <f t="shared" si="3"/>
        <v>6.7227175316698409</v>
      </c>
      <c r="I69" s="2">
        <f t="shared" si="3"/>
        <v>6.6964323176118983</v>
      </c>
      <c r="J69" s="2">
        <f t="shared" si="3"/>
        <v>6.461518820212663</v>
      </c>
      <c r="K69" s="2">
        <f t="shared" si="3"/>
        <v>5.6327650059537584</v>
      </c>
      <c r="L69" s="2">
        <f t="shared" si="3"/>
        <v>5.7360468373717017</v>
      </c>
      <c r="M69" s="2">
        <f t="shared" si="3"/>
        <v>7.4597715206772124</v>
      </c>
    </row>
    <row r="70" spans="3:13" x14ac:dyDescent="0.25">
      <c r="C70">
        <v>15</v>
      </c>
      <c r="D70" s="2">
        <f t="shared" si="2"/>
        <v>6.6980194953695458</v>
      </c>
      <c r="E70" s="2">
        <f t="shared" si="3"/>
        <v>6.4147169571088636</v>
      </c>
      <c r="F70" s="2">
        <f t="shared" si="3"/>
        <v>5.5574411514991819</v>
      </c>
      <c r="G70" s="2">
        <f t="shared" si="3"/>
        <v>7.177572110380682</v>
      </c>
      <c r="H70" s="2">
        <f t="shared" si="3"/>
        <v>6.7352292665463631</v>
      </c>
      <c r="I70" s="2">
        <f t="shared" si="3"/>
        <v>6.7090695070833188</v>
      </c>
      <c r="J70" s="2">
        <f t="shared" si="3"/>
        <v>6.4738487733051358</v>
      </c>
      <c r="K70" s="2">
        <f t="shared" si="3"/>
        <v>5.6396316178073178</v>
      </c>
      <c r="L70" s="2">
        <f t="shared" si="3"/>
        <v>5.7434400969755455</v>
      </c>
      <c r="M70" s="2">
        <f t="shared" si="3"/>
        <v>7.47008922299141</v>
      </c>
    </row>
    <row r="73" spans="3:13" x14ac:dyDescent="0.25">
      <c r="C73" t="s">
        <v>7</v>
      </c>
      <c r="D73" s="2" t="s">
        <v>11</v>
      </c>
      <c r="E73" s="2" t="s">
        <v>13</v>
      </c>
      <c r="F73" s="2" t="s">
        <v>15</v>
      </c>
      <c r="G73" s="2" t="s">
        <v>17</v>
      </c>
      <c r="H73" s="2" t="s">
        <v>20</v>
      </c>
      <c r="I73" s="2" t="s">
        <v>21</v>
      </c>
      <c r="J73" s="2" t="s">
        <v>22</v>
      </c>
      <c r="K73" s="2" t="s">
        <v>23</v>
      </c>
      <c r="L73" s="2" t="s">
        <v>24</v>
      </c>
      <c r="M73" s="2" t="s">
        <v>25</v>
      </c>
    </row>
    <row r="74" spans="3:13" x14ac:dyDescent="0.25">
      <c r="C74">
        <v>10</v>
      </c>
      <c r="D74" s="2">
        <v>6.6874416044497984</v>
      </c>
      <c r="E74" s="2">
        <v>6.4016345836045234</v>
      </c>
      <c r="F74" s="2">
        <v>5.5985196934189734</v>
      </c>
      <c r="G74" s="2">
        <v>7.2153421705093761</v>
      </c>
      <c r="H74" s="2">
        <v>6.7277500982841012</v>
      </c>
      <c r="I74" s="2">
        <v>6.6999475221994338</v>
      </c>
      <c r="J74" s="2">
        <v>6.4629669321425229</v>
      </c>
      <c r="K74" s="2">
        <v>5.6812550800285191</v>
      </c>
      <c r="L74" s="2">
        <v>5.7809578519014595</v>
      </c>
      <c r="M74" s="2">
        <v>7.508153928233197</v>
      </c>
    </row>
    <row r="75" spans="3:13" x14ac:dyDescent="0.25">
      <c r="C75">
        <v>10.5</v>
      </c>
      <c r="D75" s="2">
        <v>6.6721526472563797</v>
      </c>
      <c r="E75" s="2">
        <v>6.3853651428637948</v>
      </c>
      <c r="F75" s="2">
        <v>5.61250295301019</v>
      </c>
      <c r="G75" s="2">
        <v>7.2253080674562042</v>
      </c>
      <c r="H75" s="2">
        <v>6.7140448839332345</v>
      </c>
      <c r="I75" s="2">
        <v>6.6853195188459731</v>
      </c>
      <c r="J75" s="2">
        <v>6.4477748736201335</v>
      </c>
      <c r="K75" s="2">
        <v>5.6953844391644717</v>
      </c>
      <c r="L75" s="2">
        <v>5.792676584291506</v>
      </c>
      <c r="M75" s="2">
        <v>7.5178473802767796</v>
      </c>
    </row>
    <row r="76" spans="3:13" x14ac:dyDescent="0.25">
      <c r="C76">
        <v>11</v>
      </c>
      <c r="D76" s="2">
        <v>6.641076989997301</v>
      </c>
      <c r="E76" s="2">
        <v>6.3540603230792643</v>
      </c>
      <c r="F76" s="2">
        <v>5.6118437117302475</v>
      </c>
      <c r="G76" s="2">
        <v>7.2168457098934358</v>
      </c>
      <c r="H76" s="2">
        <v>6.6843626630658726</v>
      </c>
      <c r="I76" s="2">
        <v>6.6548148933757538</v>
      </c>
      <c r="J76" s="2">
        <v>6.4173336297257526</v>
      </c>
      <c r="K76" s="2">
        <v>5.6946520995928376</v>
      </c>
      <c r="L76" s="2">
        <v>5.7893978372091057</v>
      </c>
      <c r="M76" s="2">
        <v>7.5083989537002234</v>
      </c>
    </row>
    <row r="77" spans="3:13" x14ac:dyDescent="0.25">
      <c r="C77">
        <v>11.5</v>
      </c>
      <c r="D77" s="2">
        <v>6.6455025096631921</v>
      </c>
      <c r="E77" s="2">
        <v>6.3583676849525261</v>
      </c>
      <c r="F77" s="2">
        <v>5.6134603636906384</v>
      </c>
      <c r="G77" s="2">
        <v>7.2196569831469031</v>
      </c>
      <c r="H77" s="2">
        <v>6.6886558593788905</v>
      </c>
      <c r="I77" s="2">
        <v>6.6590722690447075</v>
      </c>
      <c r="J77" s="2">
        <v>6.4215665925397891</v>
      </c>
      <c r="K77" s="2">
        <v>5.6962686192534111</v>
      </c>
      <c r="L77" s="2">
        <v>5.7911849320523867</v>
      </c>
      <c r="M77" s="2">
        <v>7.5113636825014671</v>
      </c>
    </row>
    <row r="78" spans="3:13" x14ac:dyDescent="0.25">
      <c r="C78">
        <v>12</v>
      </c>
      <c r="D78" s="2">
        <v>6.6417903694012663</v>
      </c>
      <c r="E78" s="2">
        <v>6.355443539903546</v>
      </c>
      <c r="F78" s="2">
        <v>5.5990673484536178</v>
      </c>
      <c r="G78" s="2">
        <v>7.2046089506960076</v>
      </c>
      <c r="H78" s="2">
        <v>6.6841872434743665</v>
      </c>
      <c r="I78" s="2">
        <v>6.6549361347654772</v>
      </c>
      <c r="J78" s="2">
        <v>6.4180755748220841</v>
      </c>
      <c r="K78" s="2">
        <v>5.6816582584877171</v>
      </c>
      <c r="L78" s="2">
        <v>5.7773715236179166</v>
      </c>
      <c r="M78" s="2">
        <v>7.4959753345340792</v>
      </c>
    </row>
    <row r="79" spans="3:13" x14ac:dyDescent="0.25">
      <c r="C79">
        <v>12.5</v>
      </c>
      <c r="D79" s="2">
        <v>6.6538775234884699</v>
      </c>
      <c r="E79" s="2">
        <v>6.3684469036767313</v>
      </c>
      <c r="F79" s="2">
        <v>5.5851870913132453</v>
      </c>
      <c r="G79" s="2">
        <v>7.1940015281158818</v>
      </c>
      <c r="H79" s="2">
        <v>6.694838781442944</v>
      </c>
      <c r="I79" s="2">
        <v>6.666369842479468</v>
      </c>
      <c r="J79" s="2">
        <v>6.4300939411881846</v>
      </c>
      <c r="K79" s="2">
        <v>5.6676094813212403</v>
      </c>
      <c r="L79" s="2">
        <v>5.7654215144396339</v>
      </c>
      <c r="M79" s="2">
        <v>7.485533036654231</v>
      </c>
    </row>
    <row r="80" spans="3:13" x14ac:dyDescent="0.25">
      <c r="C80">
        <v>13</v>
      </c>
      <c r="D80" s="2">
        <v>6.6693554162642785</v>
      </c>
      <c r="E80" s="2">
        <v>6.3843771511548564</v>
      </c>
      <c r="F80" s="2">
        <v>5.5802110402489014</v>
      </c>
      <c r="G80" s="2">
        <v>7.1929530247694604</v>
      </c>
      <c r="H80" s="2">
        <v>6.709306630889734</v>
      </c>
      <c r="I80" s="2">
        <v>6.6814669358308905</v>
      </c>
      <c r="J80" s="2">
        <v>6.4453639268467571</v>
      </c>
      <c r="K80" s="2">
        <v>5.6626079395410223</v>
      </c>
      <c r="L80" s="2">
        <v>5.7621315258037784</v>
      </c>
      <c r="M80" s="2">
        <v>7.4848962130813632</v>
      </c>
    </row>
    <row r="81" spans="3:13" x14ac:dyDescent="0.25">
      <c r="C81">
        <v>13.5</v>
      </c>
      <c r="D81" s="2">
        <v>6.6747225157976544</v>
      </c>
      <c r="E81" s="2">
        <v>6.3904639251396631</v>
      </c>
      <c r="F81" s="2">
        <v>5.5693938197430981</v>
      </c>
      <c r="G81" s="2">
        <v>7.1835877547421552</v>
      </c>
      <c r="H81" s="2">
        <v>6.7137532278850616</v>
      </c>
      <c r="I81" s="2">
        <v>6.6864784873561733</v>
      </c>
      <c r="J81" s="2">
        <v>6.4508071130537381</v>
      </c>
      <c r="K81" s="2">
        <v>5.6516726573651095</v>
      </c>
      <c r="L81" s="2">
        <v>5.7525395127663801</v>
      </c>
      <c r="M81" s="2">
        <v>7.4755416352985575</v>
      </c>
    </row>
    <row r="82" spans="3:13" x14ac:dyDescent="0.25">
      <c r="C82">
        <v>14</v>
      </c>
      <c r="D82" s="2">
        <v>6.6880458937964473</v>
      </c>
      <c r="E82" s="2">
        <v>6.4042163839684667</v>
      </c>
      <c r="F82" s="2">
        <v>5.5641426009401291</v>
      </c>
      <c r="G82" s="2">
        <v>7.1817504929947331</v>
      </c>
      <c r="H82" s="2">
        <v>6.7261218202034687</v>
      </c>
      <c r="I82" s="2">
        <v>6.6993903794202865</v>
      </c>
      <c r="J82" s="2">
        <v>6.4639297045957393</v>
      </c>
      <c r="K82" s="2">
        <v>5.6463804359705341</v>
      </c>
      <c r="L82" s="2">
        <v>5.7487777541787164</v>
      </c>
      <c r="M82" s="2">
        <v>7.4740466629060478</v>
      </c>
    </row>
    <row r="83" spans="3:13" x14ac:dyDescent="0.25">
      <c r="C83">
        <v>14.5</v>
      </c>
      <c r="D83" s="2">
        <v>6.685353198341228</v>
      </c>
      <c r="E83" s="2">
        <v>6.4023353911539065</v>
      </c>
      <c r="F83" s="2">
        <v>5.5506938422535672</v>
      </c>
      <c r="G83" s="2">
        <v>7.1677558859830963</v>
      </c>
      <c r="H83" s="2">
        <v>6.7227175316698409</v>
      </c>
      <c r="I83" s="2">
        <v>6.6964323176118983</v>
      </c>
      <c r="J83" s="2">
        <v>6.461518820212663</v>
      </c>
      <c r="K83" s="2">
        <v>5.6327650059537584</v>
      </c>
      <c r="L83" s="2">
        <v>5.7360468373717017</v>
      </c>
      <c r="M83" s="2">
        <v>7.4597715206772124</v>
      </c>
    </row>
    <row r="84" spans="3:13" x14ac:dyDescent="0.25">
      <c r="C84">
        <v>15</v>
      </c>
      <c r="D84" s="2">
        <v>6.6980194953695458</v>
      </c>
      <c r="E84" s="2">
        <v>6.4147169571088636</v>
      </c>
      <c r="F84" s="2">
        <v>5.5574411514991819</v>
      </c>
      <c r="G84" s="2">
        <v>7.177572110380682</v>
      </c>
      <c r="H84" s="2">
        <v>6.7352292665463631</v>
      </c>
      <c r="I84" s="2">
        <v>6.7090695070833188</v>
      </c>
      <c r="J84" s="2">
        <v>6.4738487733051358</v>
      </c>
      <c r="K84" s="2">
        <v>5.6396316178073178</v>
      </c>
      <c r="L84" s="2">
        <v>5.7434400969755455</v>
      </c>
      <c r="M84" s="2">
        <v>7.47008922299141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26" workbookViewId="0">
      <selection activeCell="C60" sqref="C60:M60"/>
    </sheetView>
  </sheetViews>
  <sheetFormatPr defaultRowHeight="15" x14ac:dyDescent="0.25"/>
  <sheetData>
    <row r="1" spans="1:13" x14ac:dyDescent="0.25">
      <c r="A1" t="s">
        <v>26</v>
      </c>
      <c r="D1" t="s">
        <v>27</v>
      </c>
    </row>
    <row r="5" spans="1:13" x14ac:dyDescent="0.25">
      <c r="A5" t="s">
        <v>19</v>
      </c>
      <c r="B5" t="s">
        <v>8</v>
      </c>
      <c r="C5" t="s">
        <v>7</v>
      </c>
      <c r="D5" s="2" t="s">
        <v>11</v>
      </c>
      <c r="E5" s="2" t="s">
        <v>13</v>
      </c>
      <c r="F5" s="2" t="s">
        <v>15</v>
      </c>
      <c r="G5" s="2" t="s">
        <v>17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x14ac:dyDescent="0.25">
      <c r="A6">
        <v>0</v>
      </c>
      <c r="B6">
        <v>0</v>
      </c>
      <c r="C6">
        <f>A6*1000</f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5.0000000000000001E-4</v>
      </c>
      <c r="B7">
        <v>2.9999999999999898</v>
      </c>
      <c r="C7">
        <f t="shared" ref="C7:C26" si="0">A7*1000</f>
        <v>0.5</v>
      </c>
      <c r="D7">
        <v>26.718398400949201</v>
      </c>
      <c r="E7">
        <v>26.056238416505298</v>
      </c>
      <c r="F7">
        <v>14.219300959223499</v>
      </c>
      <c r="G7">
        <v>20.731339543290201</v>
      </c>
      <c r="H7">
        <v>26.361483352940301</v>
      </c>
      <c r="I7">
        <v>26.519431949104899</v>
      </c>
      <c r="J7">
        <v>25.926505562419099</v>
      </c>
      <c r="K7">
        <v>14.424734454216299</v>
      </c>
      <c r="L7">
        <v>15.371009408067</v>
      </c>
      <c r="M7">
        <v>21.783925741910199</v>
      </c>
    </row>
    <row r="8" spans="1:13" x14ac:dyDescent="0.25">
      <c r="A8">
        <v>1E-3</v>
      </c>
      <c r="B8">
        <v>11.999999999999901</v>
      </c>
      <c r="C8">
        <f t="shared" si="0"/>
        <v>1</v>
      </c>
      <c r="D8">
        <v>96.776363901393495</v>
      </c>
      <c r="E8">
        <v>93.869287346473001</v>
      </c>
      <c r="F8">
        <v>60.554959821416297</v>
      </c>
      <c r="G8">
        <v>84.117007518920502</v>
      </c>
      <c r="H8">
        <v>96.072925957124696</v>
      </c>
      <c r="I8">
        <v>96.387375503654596</v>
      </c>
      <c r="J8">
        <v>93.823806727783904</v>
      </c>
      <c r="K8">
        <v>61.4626111472557</v>
      </c>
      <c r="L8">
        <v>64.408077653800106</v>
      </c>
      <c r="M8">
        <v>88.056289837906405</v>
      </c>
    </row>
    <row r="9" spans="1:13" x14ac:dyDescent="0.25">
      <c r="A9">
        <v>1.5E-3</v>
      </c>
      <c r="B9">
        <v>24.999999999999901</v>
      </c>
      <c r="C9">
        <f t="shared" si="0"/>
        <v>1.5</v>
      </c>
      <c r="D9">
        <v>187.42372970711099</v>
      </c>
      <c r="E9">
        <v>181.00611929664899</v>
      </c>
      <c r="F9">
        <v>130.680584672176</v>
      </c>
      <c r="G9">
        <v>176.22199691349499</v>
      </c>
      <c r="H9">
        <v>186.882152282725</v>
      </c>
      <c r="I9">
        <v>187.03617241031901</v>
      </c>
      <c r="J9">
        <v>181.508130754034</v>
      </c>
      <c r="K9">
        <v>132.64865902095499</v>
      </c>
      <c r="L9">
        <v>137.46844461147899</v>
      </c>
      <c r="M9">
        <v>184.045928576878</v>
      </c>
    </row>
    <row r="10" spans="1:13" x14ac:dyDescent="0.25">
      <c r="A10">
        <v>2E-3</v>
      </c>
      <c r="B10">
        <v>39.999999999999901</v>
      </c>
      <c r="C10">
        <f t="shared" si="0"/>
        <v>2</v>
      </c>
      <c r="D10">
        <v>290.677701320658</v>
      </c>
      <c r="E10">
        <v>280.04817592318398</v>
      </c>
      <c r="F10">
        <v>213.74779381695501</v>
      </c>
      <c r="G10">
        <v>284.31698061882003</v>
      </c>
      <c r="H10">
        <v>290.53928076712299</v>
      </c>
      <c r="I10">
        <v>290.38295126370298</v>
      </c>
      <c r="J10">
        <v>281.33848138331399</v>
      </c>
      <c r="K10">
        <v>216.95493026678699</v>
      </c>
      <c r="L10">
        <v>223.60912740288899</v>
      </c>
      <c r="M10">
        <v>296.61282459806603</v>
      </c>
    </row>
    <row r="11" spans="1:13" x14ac:dyDescent="0.25">
      <c r="A11">
        <v>2.5000000000000001E-3</v>
      </c>
      <c r="B11">
        <v>59.999999999999901</v>
      </c>
      <c r="C11">
        <f t="shared" si="0"/>
        <v>2.5</v>
      </c>
      <c r="D11">
        <v>428.21058313511003</v>
      </c>
      <c r="E11">
        <v>412.16337331133298</v>
      </c>
      <c r="F11">
        <v>321.802124677834</v>
      </c>
      <c r="G11">
        <v>425.67267781010401</v>
      </c>
      <c r="H11">
        <v>428.50355036104799</v>
      </c>
      <c r="I11">
        <v>428.09114750627401</v>
      </c>
      <c r="J11">
        <v>414.426652810723</v>
      </c>
      <c r="K11">
        <v>326.62998594981798</v>
      </c>
      <c r="L11">
        <v>335.933008410902</v>
      </c>
      <c r="M11">
        <v>443.880467729158</v>
      </c>
    </row>
    <row r="12" spans="1:13" x14ac:dyDescent="0.25">
      <c r="A12">
        <v>3.0000000000000001E-3</v>
      </c>
      <c r="B12">
        <v>79.999999999999901</v>
      </c>
      <c r="C12">
        <f t="shared" si="0"/>
        <v>3</v>
      </c>
      <c r="D12">
        <v>560.43690617284096</v>
      </c>
      <c r="E12">
        <v>538.61103122001305</v>
      </c>
      <c r="F12">
        <v>434.54503925237299</v>
      </c>
      <c r="G12">
        <v>570.37369756436601</v>
      </c>
      <c r="H12">
        <v>561.633785411399</v>
      </c>
      <c r="I12">
        <v>560.59172943728902</v>
      </c>
      <c r="J12">
        <v>542.16528238955595</v>
      </c>
      <c r="K12">
        <v>441.043807625017</v>
      </c>
      <c r="L12">
        <v>452.18411255231598</v>
      </c>
      <c r="M12">
        <v>594.40877251334098</v>
      </c>
    </row>
    <row r="13" spans="1:13" x14ac:dyDescent="0.25">
      <c r="A13">
        <v>3.5000000000000001E-3</v>
      </c>
      <c r="B13">
        <v>99.999999999999702</v>
      </c>
      <c r="C13">
        <f t="shared" si="0"/>
        <v>3.5</v>
      </c>
      <c r="D13">
        <v>692.52650310360104</v>
      </c>
      <c r="E13">
        <v>664.97316757045405</v>
      </c>
      <c r="F13">
        <v>546.434049589143</v>
      </c>
      <c r="G13">
        <v>714.20282481033303</v>
      </c>
      <c r="H13">
        <v>694.61160856699803</v>
      </c>
      <c r="I13">
        <v>692.97584821376995</v>
      </c>
      <c r="J13">
        <v>669.80747098406096</v>
      </c>
      <c r="K13">
        <v>554.58479168778501</v>
      </c>
      <c r="L13">
        <v>567.59757689958099</v>
      </c>
      <c r="M13">
        <v>744.03940022749896</v>
      </c>
    </row>
    <row r="14" spans="1:13" x14ac:dyDescent="0.25">
      <c r="A14">
        <v>4.0000000000000001E-3</v>
      </c>
      <c r="B14">
        <v>119.99999999999901</v>
      </c>
      <c r="C14">
        <f t="shared" si="0"/>
        <v>4</v>
      </c>
      <c r="D14">
        <v>824.50751169031298</v>
      </c>
      <c r="E14">
        <v>791.24278297588205</v>
      </c>
      <c r="F14">
        <v>658.05794395433304</v>
      </c>
      <c r="G14">
        <v>857.735130218123</v>
      </c>
      <c r="H14">
        <v>827.45978826126395</v>
      </c>
      <c r="I14">
        <v>825.22994021415502</v>
      </c>
      <c r="J14">
        <v>797.33908140082099</v>
      </c>
      <c r="K14">
        <v>667.85552937526495</v>
      </c>
      <c r="L14">
        <v>682.75000904341096</v>
      </c>
      <c r="M14">
        <v>893.36519117635601</v>
      </c>
    </row>
    <row r="15" spans="1:13" x14ac:dyDescent="0.25">
      <c r="A15">
        <v>4.4999999999999997E-3</v>
      </c>
      <c r="B15">
        <v>139.99999999999901</v>
      </c>
      <c r="C15">
        <f t="shared" si="0"/>
        <v>4.5</v>
      </c>
      <c r="D15">
        <v>947.789039098035</v>
      </c>
      <c r="E15">
        <v>909.08983060141099</v>
      </c>
      <c r="F15">
        <v>764.00333926507301</v>
      </c>
      <c r="G15">
        <v>993.460198177493</v>
      </c>
      <c r="H15">
        <v>951.65820264191905</v>
      </c>
      <c r="I15">
        <v>948.81750775896705</v>
      </c>
      <c r="J15">
        <v>916.44284497247895</v>
      </c>
      <c r="K15">
        <v>775.362134268246</v>
      </c>
      <c r="L15">
        <v>791.88141842931498</v>
      </c>
      <c r="M15">
        <v>1034.52764613826</v>
      </c>
    </row>
    <row r="16" spans="1:13" x14ac:dyDescent="0.25">
      <c r="A16">
        <v>5.0000000000000001E-3</v>
      </c>
      <c r="B16">
        <v>155</v>
      </c>
      <c r="C16">
        <f t="shared" si="0"/>
        <v>5</v>
      </c>
      <c r="D16">
        <v>1050.9384693765301</v>
      </c>
      <c r="E16">
        <v>1007.4130027271</v>
      </c>
      <c r="F16">
        <v>857.43394691257697</v>
      </c>
      <c r="G16">
        <v>1111.73198441559</v>
      </c>
      <c r="H16">
        <v>1055.88334199671</v>
      </c>
      <c r="I16">
        <v>1052.37788364165</v>
      </c>
      <c r="J16">
        <v>1016.04172228036</v>
      </c>
      <c r="K16">
        <v>870.16585198900304</v>
      </c>
      <c r="L16">
        <v>887.67300094667496</v>
      </c>
      <c r="M16">
        <v>1157.42121255406</v>
      </c>
    </row>
    <row r="17" spans="1:13" x14ac:dyDescent="0.25">
      <c r="A17">
        <v>5.4999999999999997E-3</v>
      </c>
      <c r="B17">
        <v>164.99999999999901</v>
      </c>
      <c r="C17">
        <f t="shared" si="0"/>
        <v>5.5</v>
      </c>
      <c r="D17">
        <v>1102.9708461667001</v>
      </c>
      <c r="E17">
        <v>1056.27786802998</v>
      </c>
      <c r="F17">
        <v>916.90147926522002</v>
      </c>
      <c r="G17">
        <v>1183.55354421524</v>
      </c>
      <c r="H17">
        <v>1109.24016329391</v>
      </c>
      <c r="I17">
        <v>1104.9779488719701</v>
      </c>
      <c r="J17">
        <v>1066.1177741183401</v>
      </c>
      <c r="K17">
        <v>930.49157578766597</v>
      </c>
      <c r="L17">
        <v>947.52101596677596</v>
      </c>
      <c r="M17">
        <v>1231.7597549807499</v>
      </c>
    </row>
    <row r="18" spans="1:13" x14ac:dyDescent="0.25">
      <c r="A18">
        <v>6.0000000000000001E-3</v>
      </c>
      <c r="B18" s="5">
        <v>167.99999999999901</v>
      </c>
      <c r="C18">
        <f t="shared" si="0"/>
        <v>6</v>
      </c>
      <c r="D18">
        <v>1114.69392985846</v>
      </c>
      <c r="E18">
        <v>1066.67045685631</v>
      </c>
      <c r="F18">
        <v>939.89442757651102</v>
      </c>
      <c r="G18">
        <v>1209.2609076087101</v>
      </c>
      <c r="H18">
        <v>1121.8314661627201</v>
      </c>
      <c r="I18">
        <v>1116.9903852867201</v>
      </c>
      <c r="J18">
        <v>1077.1975444314701</v>
      </c>
      <c r="K18">
        <v>953.784879646695</v>
      </c>
      <c r="L18">
        <v>969.89088891346796</v>
      </c>
      <c r="M18">
        <v>1258.17596014678</v>
      </c>
    </row>
    <row r="19" spans="1:13" x14ac:dyDescent="0.25">
      <c r="A19">
        <v>6.4999999999999997E-3</v>
      </c>
      <c r="B19">
        <v>168.79999999999899</v>
      </c>
      <c r="C19">
        <f t="shared" si="0"/>
        <v>6.5</v>
      </c>
      <c r="D19">
        <v>1117.6172577176201</v>
      </c>
      <c r="E19">
        <v>1069.2032157618501</v>
      </c>
      <c r="F19">
        <v>946.00121684626799</v>
      </c>
      <c r="G19">
        <v>1216.10372834193</v>
      </c>
      <c r="H19">
        <v>1124.9817758106799</v>
      </c>
      <c r="I19">
        <v>1119.92540157953</v>
      </c>
      <c r="J19">
        <v>1079.91040234343</v>
      </c>
      <c r="K19">
        <v>959.95254329176703</v>
      </c>
      <c r="L19">
        <v>975.75314241076296</v>
      </c>
      <c r="M19">
        <v>1265.1950152914601</v>
      </c>
    </row>
    <row r="20" spans="1:13" x14ac:dyDescent="0.25">
      <c r="A20">
        <v>7.0000000000000001E-3</v>
      </c>
      <c r="B20">
        <v>170.99999999999901</v>
      </c>
      <c r="C20">
        <f t="shared" si="0"/>
        <v>7</v>
      </c>
      <c r="D20">
        <v>1134.4775627188601</v>
      </c>
      <c r="E20">
        <v>1085.54534141624</v>
      </c>
      <c r="F20">
        <v>956.63952559443101</v>
      </c>
      <c r="G20">
        <v>1230.8851305647299</v>
      </c>
      <c r="H20">
        <v>1141.73293371255</v>
      </c>
      <c r="I20">
        <v>1136.7193755204801</v>
      </c>
      <c r="J20">
        <v>1096.2538889652501</v>
      </c>
      <c r="K20">
        <v>970.74829828250904</v>
      </c>
      <c r="L20">
        <v>987.06935583624897</v>
      </c>
      <c r="M20">
        <v>1280.6573663004399</v>
      </c>
    </row>
    <row r="21" spans="1:13" x14ac:dyDescent="0.25">
      <c r="A21">
        <v>7.4999999999999997E-3</v>
      </c>
      <c r="B21">
        <v>175.49999999999901</v>
      </c>
      <c r="C21">
        <f t="shared" si="0"/>
        <v>7.5</v>
      </c>
      <c r="D21">
        <v>1170.9416596661299</v>
      </c>
      <c r="E21">
        <v>1120.8143869197499</v>
      </c>
      <c r="F21">
        <v>981.04804689692605</v>
      </c>
      <c r="G21">
        <v>1264.2017268013899</v>
      </c>
      <c r="H21">
        <v>1178.0285218393201</v>
      </c>
      <c r="I21">
        <v>1173.07015921687</v>
      </c>
      <c r="J21">
        <v>1131.57471861817</v>
      </c>
      <c r="K21">
        <v>995.52562325471604</v>
      </c>
      <c r="L21">
        <v>1012.8775083923</v>
      </c>
      <c r="M21">
        <v>1315.47718485678</v>
      </c>
    </row>
    <row r="22" spans="1:13" x14ac:dyDescent="0.25">
      <c r="A22">
        <v>8.0000000000000002E-3</v>
      </c>
      <c r="B22">
        <v>181.49999999999901</v>
      </c>
      <c r="C22">
        <f t="shared" si="0"/>
        <v>8</v>
      </c>
      <c r="D22">
        <v>1209.4922472986</v>
      </c>
      <c r="E22">
        <v>1157.8135464509201</v>
      </c>
      <c r="F22">
        <v>1012.02579989664</v>
      </c>
      <c r="G22">
        <v>1304.4888496924</v>
      </c>
      <c r="H22">
        <v>1216.7454160503801</v>
      </c>
      <c r="I22">
        <v>1211.7040488044599</v>
      </c>
      <c r="J22">
        <v>1168.87926274663</v>
      </c>
      <c r="K22">
        <v>1026.9714238655299</v>
      </c>
      <c r="L22">
        <v>1045.0216198334101</v>
      </c>
      <c r="M22">
        <v>1357.4338741998899</v>
      </c>
    </row>
    <row r="23" spans="1:13" x14ac:dyDescent="0.25">
      <c r="A23">
        <v>8.5000000000000006E-3</v>
      </c>
      <c r="B23">
        <v>188.99999999999901</v>
      </c>
      <c r="C23">
        <f t="shared" si="0"/>
        <v>8.5</v>
      </c>
      <c r="D23">
        <v>1264.0510568949901</v>
      </c>
      <c r="E23">
        <v>1210.26344462259</v>
      </c>
      <c r="F23">
        <v>1053.8950547239001</v>
      </c>
      <c r="G23">
        <v>1359.6070140818899</v>
      </c>
      <c r="H23">
        <v>1271.3838286691</v>
      </c>
      <c r="I23">
        <v>1266.2385605376301</v>
      </c>
      <c r="J23">
        <v>1221.64835223152</v>
      </c>
      <c r="K23">
        <v>1069.4642483770899</v>
      </c>
      <c r="L23">
        <v>1088.6282154447499</v>
      </c>
      <c r="M23">
        <v>1414.8846370312201</v>
      </c>
    </row>
    <row r="24" spans="1:13" x14ac:dyDescent="0.25">
      <c r="A24">
        <v>8.9999999999999993E-3</v>
      </c>
      <c r="B24">
        <v>197.99999999999901</v>
      </c>
      <c r="C24">
        <f t="shared" si="0"/>
        <v>9</v>
      </c>
      <c r="D24">
        <v>1326.1043728550401</v>
      </c>
      <c r="E24">
        <v>1269.79395324603</v>
      </c>
      <c r="F24">
        <v>1103.87382504841</v>
      </c>
      <c r="G24">
        <v>1424.5980536254301</v>
      </c>
      <c r="H24">
        <v>1333.6974210122501</v>
      </c>
      <c r="I24">
        <v>1328.3832989109201</v>
      </c>
      <c r="J24">
        <v>1281.6654857712199</v>
      </c>
      <c r="K24">
        <v>1120.1898469137</v>
      </c>
      <c r="L24">
        <v>1140.4481621175501</v>
      </c>
      <c r="M24">
        <v>1482.56393315428</v>
      </c>
    </row>
    <row r="25" spans="1:13" x14ac:dyDescent="0.25">
      <c r="A25">
        <v>9.4999999999999998E-3</v>
      </c>
      <c r="B25">
        <v>208.99999999999901</v>
      </c>
      <c r="C25">
        <f t="shared" si="0"/>
        <v>9.5</v>
      </c>
      <c r="D25">
        <v>1399.4009296624899</v>
      </c>
      <c r="E25">
        <v>1340.10647925536</v>
      </c>
      <c r="F25">
        <v>1162.81013160014</v>
      </c>
      <c r="G25">
        <v>1501.2821419631</v>
      </c>
      <c r="H25">
        <v>1407.28335613585</v>
      </c>
      <c r="I25">
        <v>1401.75454400635</v>
      </c>
      <c r="J25">
        <v>1352.5394941312099</v>
      </c>
      <c r="K25">
        <v>1180.00293569109</v>
      </c>
      <c r="L25">
        <v>1201.5517997811801</v>
      </c>
      <c r="M25">
        <v>1562.4218186908899</v>
      </c>
    </row>
    <row r="26" spans="1:13" x14ac:dyDescent="0.25">
      <c r="A26">
        <v>0.01</v>
      </c>
      <c r="B26">
        <v>220</v>
      </c>
      <c r="C26">
        <f t="shared" si="0"/>
        <v>10</v>
      </c>
      <c r="D26">
        <v>1472.1854377709799</v>
      </c>
      <c r="E26">
        <v>1409.77228168536</v>
      </c>
      <c r="F26">
        <v>1223.9966369875699</v>
      </c>
      <c r="G26">
        <v>1580.0510284981001</v>
      </c>
      <c r="H26">
        <v>1480.52926505851</v>
      </c>
      <c r="I26">
        <v>1474.7021238980701</v>
      </c>
      <c r="J26">
        <v>1422.8894744501199</v>
      </c>
      <c r="K26">
        <v>1242.09657278946</v>
      </c>
      <c r="L26">
        <v>1264.71796320202</v>
      </c>
      <c r="M26">
        <v>1644.38207384049</v>
      </c>
    </row>
    <row r="30" spans="1:13" x14ac:dyDescent="0.25">
      <c r="C30" t="s">
        <v>7</v>
      </c>
      <c r="D30" s="2" t="s">
        <v>11</v>
      </c>
      <c r="E30" s="2" t="s">
        <v>13</v>
      </c>
      <c r="F30" s="2" t="s">
        <v>15</v>
      </c>
      <c r="G30" s="2" t="s">
        <v>17</v>
      </c>
      <c r="H30" s="2" t="s">
        <v>20</v>
      </c>
      <c r="I30" s="2" t="s">
        <v>21</v>
      </c>
      <c r="J30" s="2" t="s">
        <v>22</v>
      </c>
      <c r="K30" s="2" t="s">
        <v>23</v>
      </c>
      <c r="L30" s="2" t="s">
        <v>24</v>
      </c>
      <c r="M30" s="2" t="s">
        <v>25</v>
      </c>
    </row>
    <row r="31" spans="1:13" x14ac:dyDescent="0.25">
      <c r="C31">
        <v>0.5</v>
      </c>
      <c r="D31" s="2">
        <f>D7/$B7</f>
        <v>8.9061328003164313</v>
      </c>
      <c r="E31" s="2">
        <f t="shared" ref="E31:M31" si="1">E7/$B7</f>
        <v>8.6854128055017963</v>
      </c>
      <c r="F31" s="2">
        <f t="shared" si="1"/>
        <v>4.7397669864078491</v>
      </c>
      <c r="G31" s="2">
        <f t="shared" si="1"/>
        <v>6.9104465144300899</v>
      </c>
      <c r="H31" s="2">
        <f t="shared" si="1"/>
        <v>8.7871611176467965</v>
      </c>
      <c r="I31" s="2">
        <f t="shared" si="1"/>
        <v>8.8398106497016631</v>
      </c>
      <c r="J31" s="2">
        <f t="shared" si="1"/>
        <v>8.6421685208063952</v>
      </c>
      <c r="K31" s="2">
        <f t="shared" si="1"/>
        <v>4.808244818072116</v>
      </c>
      <c r="L31" s="2">
        <f t="shared" si="1"/>
        <v>5.1236698026890171</v>
      </c>
      <c r="M31" s="2">
        <f t="shared" si="1"/>
        <v>7.2613085806367579</v>
      </c>
    </row>
    <row r="32" spans="1:13" x14ac:dyDescent="0.25">
      <c r="C32">
        <v>1</v>
      </c>
      <c r="D32" s="2">
        <f t="shared" ref="D32:M50" si="2">D8/$B8</f>
        <v>8.0646969917828581</v>
      </c>
      <c r="E32" s="2">
        <f t="shared" si="2"/>
        <v>7.8224406122061483</v>
      </c>
      <c r="F32" s="2">
        <f t="shared" si="2"/>
        <v>5.0462466517847329</v>
      </c>
      <c r="G32" s="2">
        <f t="shared" si="2"/>
        <v>7.0097506265767668</v>
      </c>
      <c r="H32" s="2">
        <f t="shared" si="2"/>
        <v>8.0060771630937904</v>
      </c>
      <c r="I32" s="2">
        <f t="shared" si="2"/>
        <v>8.032281291971282</v>
      </c>
      <c r="J32" s="2">
        <f t="shared" si="2"/>
        <v>7.8186505606487238</v>
      </c>
      <c r="K32" s="2">
        <f t="shared" si="2"/>
        <v>5.121884262271351</v>
      </c>
      <c r="L32" s="2">
        <f t="shared" si="2"/>
        <v>5.3673398044833869</v>
      </c>
      <c r="M32" s="2">
        <f t="shared" si="2"/>
        <v>7.3380241531589281</v>
      </c>
    </row>
    <row r="33" spans="3:13" x14ac:dyDescent="0.25">
      <c r="C33">
        <v>1.5</v>
      </c>
      <c r="D33" s="2">
        <f t="shared" si="2"/>
        <v>7.4969491882844697</v>
      </c>
      <c r="E33" s="2">
        <f t="shared" si="2"/>
        <v>7.2402447718659886</v>
      </c>
      <c r="F33" s="2">
        <f t="shared" si="2"/>
        <v>5.2272233868870606</v>
      </c>
      <c r="G33" s="2">
        <f t="shared" si="2"/>
        <v>7.0488798765398277</v>
      </c>
      <c r="H33" s="2">
        <f t="shared" si="2"/>
        <v>7.4752860913090302</v>
      </c>
      <c r="I33" s="2">
        <f t="shared" si="2"/>
        <v>7.4814468964127903</v>
      </c>
      <c r="J33" s="2">
        <f t="shared" si="2"/>
        <v>7.2603252301613885</v>
      </c>
      <c r="K33" s="2">
        <f t="shared" si="2"/>
        <v>5.3059463608382211</v>
      </c>
      <c r="L33" s="2">
        <f t="shared" si="2"/>
        <v>5.4987377844591814</v>
      </c>
      <c r="M33" s="2">
        <f t="shared" si="2"/>
        <v>7.3618371430751495</v>
      </c>
    </row>
    <row r="34" spans="3:13" x14ac:dyDescent="0.25">
      <c r="C34">
        <v>2</v>
      </c>
      <c r="D34" s="2">
        <f t="shared" si="2"/>
        <v>7.2669425330164685</v>
      </c>
      <c r="E34" s="2">
        <f t="shared" si="2"/>
        <v>7.0012043980796168</v>
      </c>
      <c r="F34" s="2">
        <f t="shared" si="2"/>
        <v>5.3436948454238884</v>
      </c>
      <c r="G34" s="2">
        <f t="shared" si="2"/>
        <v>7.1079245154705184</v>
      </c>
      <c r="H34" s="2">
        <f t="shared" si="2"/>
        <v>7.2634820191780927</v>
      </c>
      <c r="I34" s="2">
        <f t="shared" si="2"/>
        <v>7.2595737815925929</v>
      </c>
      <c r="J34" s="2">
        <f t="shared" si="2"/>
        <v>7.0334620345828673</v>
      </c>
      <c r="K34" s="2">
        <f t="shared" si="2"/>
        <v>5.4238732566696886</v>
      </c>
      <c r="L34" s="2">
        <f t="shared" si="2"/>
        <v>5.5902281850722382</v>
      </c>
      <c r="M34" s="2">
        <f t="shared" si="2"/>
        <v>7.4153206149516695</v>
      </c>
    </row>
    <row r="35" spans="3:13" x14ac:dyDescent="0.25">
      <c r="C35">
        <v>2.5</v>
      </c>
      <c r="D35" s="2">
        <f t="shared" si="2"/>
        <v>7.1368430522518453</v>
      </c>
      <c r="E35" s="2">
        <f t="shared" si="2"/>
        <v>6.8693895551888939</v>
      </c>
      <c r="F35" s="2">
        <f t="shared" si="2"/>
        <v>5.3633687446305753</v>
      </c>
      <c r="G35" s="2">
        <f t="shared" si="2"/>
        <v>7.0945446301684116</v>
      </c>
      <c r="H35" s="2">
        <f t="shared" si="2"/>
        <v>7.1417258393508112</v>
      </c>
      <c r="I35" s="2">
        <f t="shared" si="2"/>
        <v>7.134852458437912</v>
      </c>
      <c r="J35" s="2">
        <f t="shared" si="2"/>
        <v>6.9071108801787284</v>
      </c>
      <c r="K35" s="2">
        <f t="shared" si="2"/>
        <v>5.4438330991636423</v>
      </c>
      <c r="L35" s="2">
        <f t="shared" si="2"/>
        <v>5.598883473515043</v>
      </c>
      <c r="M35" s="2">
        <f t="shared" si="2"/>
        <v>7.3980077954859791</v>
      </c>
    </row>
    <row r="36" spans="3:13" x14ac:dyDescent="0.25">
      <c r="C36">
        <v>3</v>
      </c>
      <c r="D36" s="2">
        <f t="shared" si="2"/>
        <v>7.0054613271605204</v>
      </c>
      <c r="E36" s="2">
        <f t="shared" si="2"/>
        <v>6.7326378902501718</v>
      </c>
      <c r="F36" s="2">
        <f t="shared" si="2"/>
        <v>5.4318129906546693</v>
      </c>
      <c r="G36" s="2">
        <f t="shared" si="2"/>
        <v>7.1296712195545844</v>
      </c>
      <c r="H36" s="2">
        <f t="shared" si="2"/>
        <v>7.0204223176424962</v>
      </c>
      <c r="I36" s="2">
        <f t="shared" si="2"/>
        <v>7.0073966179661218</v>
      </c>
      <c r="J36" s="2">
        <f t="shared" si="2"/>
        <v>6.7770660298694576</v>
      </c>
      <c r="K36" s="2">
        <f t="shared" si="2"/>
        <v>5.5130475953127194</v>
      </c>
      <c r="L36" s="2">
        <f t="shared" si="2"/>
        <v>5.6523014069039572</v>
      </c>
      <c r="M36" s="2">
        <f t="shared" si="2"/>
        <v>7.4301096564167715</v>
      </c>
    </row>
    <row r="37" spans="3:13" x14ac:dyDescent="0.25">
      <c r="C37">
        <v>3.5</v>
      </c>
      <c r="D37" s="2">
        <f t="shared" si="2"/>
        <v>6.9252650310360311</v>
      </c>
      <c r="E37" s="2">
        <f t="shared" si="2"/>
        <v>6.6497316757045608</v>
      </c>
      <c r="F37" s="2">
        <f t="shared" si="2"/>
        <v>5.4643404958914461</v>
      </c>
      <c r="G37" s="2">
        <f t="shared" si="2"/>
        <v>7.1420282481033519</v>
      </c>
      <c r="H37" s="2">
        <f t="shared" si="2"/>
        <v>6.9461160856700008</v>
      </c>
      <c r="I37" s="2">
        <f t="shared" si="2"/>
        <v>6.9297584821377205</v>
      </c>
      <c r="J37" s="2">
        <f t="shared" si="2"/>
        <v>6.6980747098406299</v>
      </c>
      <c r="K37" s="2">
        <f t="shared" si="2"/>
        <v>5.5458479168778663</v>
      </c>
      <c r="L37" s="2">
        <f t="shared" si="2"/>
        <v>5.6759757689958272</v>
      </c>
      <c r="M37" s="2">
        <f t="shared" si="2"/>
        <v>7.4403940022750117</v>
      </c>
    </row>
    <row r="38" spans="3:13" x14ac:dyDescent="0.25">
      <c r="C38">
        <v>4</v>
      </c>
      <c r="D38" s="2">
        <f t="shared" si="2"/>
        <v>6.8708959307526651</v>
      </c>
      <c r="E38" s="2">
        <f t="shared" si="2"/>
        <v>6.5936898581324055</v>
      </c>
      <c r="F38" s="2">
        <f t="shared" si="2"/>
        <v>5.4838161996194872</v>
      </c>
      <c r="G38" s="2">
        <f t="shared" si="2"/>
        <v>7.1477927518177511</v>
      </c>
      <c r="H38" s="2">
        <f t="shared" si="2"/>
        <v>6.8954982355105905</v>
      </c>
      <c r="I38" s="2">
        <f t="shared" si="2"/>
        <v>6.8769161684513485</v>
      </c>
      <c r="J38" s="2">
        <f t="shared" si="2"/>
        <v>6.6444923450068964</v>
      </c>
      <c r="K38" s="2">
        <f t="shared" si="2"/>
        <v>5.5654627447939209</v>
      </c>
      <c r="L38" s="2">
        <f t="shared" si="2"/>
        <v>5.6895834086951389</v>
      </c>
      <c r="M38" s="2">
        <f t="shared" si="2"/>
        <v>7.4447099264696952</v>
      </c>
    </row>
    <row r="39" spans="3:13" x14ac:dyDescent="0.25">
      <c r="C39">
        <v>4.5</v>
      </c>
      <c r="D39" s="2">
        <f t="shared" si="2"/>
        <v>6.7699217078431557</v>
      </c>
      <c r="E39" s="2">
        <f t="shared" si="2"/>
        <v>6.4934987900101246</v>
      </c>
      <c r="F39" s="2">
        <f t="shared" si="2"/>
        <v>5.457166709036275</v>
      </c>
      <c r="G39" s="2">
        <f t="shared" si="2"/>
        <v>7.0961442726964288</v>
      </c>
      <c r="H39" s="2">
        <f t="shared" si="2"/>
        <v>6.7975585902994702</v>
      </c>
      <c r="I39" s="2">
        <f t="shared" si="2"/>
        <v>6.7772679125640982</v>
      </c>
      <c r="J39" s="2">
        <f t="shared" si="2"/>
        <v>6.5460203212320387</v>
      </c>
      <c r="K39" s="2">
        <f t="shared" si="2"/>
        <v>5.5383009590589394</v>
      </c>
      <c r="L39" s="2">
        <f t="shared" si="2"/>
        <v>5.6562958459237187</v>
      </c>
      <c r="M39" s="2">
        <f t="shared" si="2"/>
        <v>7.3894831867019102</v>
      </c>
    </row>
    <row r="40" spans="3:13" x14ac:dyDescent="0.25">
      <c r="C40">
        <v>5</v>
      </c>
      <c r="D40" s="2">
        <f t="shared" si="2"/>
        <v>6.7802481895260005</v>
      </c>
      <c r="E40" s="2">
        <f t="shared" si="2"/>
        <v>6.4994387272716132</v>
      </c>
      <c r="F40" s="2">
        <f t="shared" si="2"/>
        <v>5.5318319155650126</v>
      </c>
      <c r="G40" s="2">
        <f t="shared" si="2"/>
        <v>7.172464415584451</v>
      </c>
      <c r="H40" s="2">
        <f t="shared" si="2"/>
        <v>6.8121505935271616</v>
      </c>
      <c r="I40" s="2">
        <f t="shared" si="2"/>
        <v>6.7895347331719353</v>
      </c>
      <c r="J40" s="2">
        <f t="shared" si="2"/>
        <v>6.5551078856797416</v>
      </c>
      <c r="K40" s="2">
        <f t="shared" si="2"/>
        <v>5.6139732386387289</v>
      </c>
      <c r="L40" s="2">
        <f t="shared" si="2"/>
        <v>5.7269225867527416</v>
      </c>
      <c r="M40" s="2">
        <f t="shared" si="2"/>
        <v>7.4672336293810329</v>
      </c>
    </row>
    <row r="41" spans="3:13" x14ac:dyDescent="0.25">
      <c r="C41">
        <v>5.5</v>
      </c>
      <c r="D41" s="2">
        <f t="shared" si="2"/>
        <v>6.6846717949497378</v>
      </c>
      <c r="E41" s="2">
        <f t="shared" si="2"/>
        <v>6.401684048666584</v>
      </c>
      <c r="F41" s="2">
        <f t="shared" si="2"/>
        <v>5.5569786622134885</v>
      </c>
      <c r="G41" s="2">
        <f t="shared" si="2"/>
        <v>7.1730517831227099</v>
      </c>
      <c r="H41" s="2">
        <f t="shared" si="2"/>
        <v>6.7226676563267675</v>
      </c>
      <c r="I41" s="2">
        <f t="shared" si="2"/>
        <v>6.6968360537695562</v>
      </c>
      <c r="J41" s="2">
        <f t="shared" si="2"/>
        <v>6.461319843141494</v>
      </c>
      <c r="K41" s="2">
        <f t="shared" si="2"/>
        <v>5.6393428835616461</v>
      </c>
      <c r="L41" s="2">
        <f t="shared" si="2"/>
        <v>5.7425516119198887</v>
      </c>
      <c r="M41" s="2">
        <f t="shared" si="2"/>
        <v>7.4652106362470141</v>
      </c>
    </row>
    <row r="42" spans="3:13" x14ac:dyDescent="0.25">
      <c r="C42">
        <v>6</v>
      </c>
      <c r="D42" s="2">
        <f t="shared" si="2"/>
        <v>6.6350829158242064</v>
      </c>
      <c r="E42" s="2">
        <f t="shared" si="2"/>
        <v>6.3492289098590255</v>
      </c>
      <c r="F42" s="2">
        <f t="shared" si="2"/>
        <v>5.5946096879554554</v>
      </c>
      <c r="G42" s="2">
        <f t="shared" si="2"/>
        <v>7.1979815929090316</v>
      </c>
      <c r="H42" s="2">
        <f t="shared" si="2"/>
        <v>6.6775682509686112</v>
      </c>
      <c r="I42" s="2">
        <f t="shared" si="2"/>
        <v>6.6487522933733736</v>
      </c>
      <c r="J42" s="2">
        <f t="shared" si="2"/>
        <v>6.4118901454254553</v>
      </c>
      <c r="K42" s="2">
        <f t="shared" si="2"/>
        <v>5.67729095027798</v>
      </c>
      <c r="L42" s="2">
        <f t="shared" si="2"/>
        <v>5.7731600530563911</v>
      </c>
      <c r="M42" s="2">
        <f t="shared" si="2"/>
        <v>7.4891426199213535</v>
      </c>
    </row>
    <row r="43" spans="3:13" x14ac:dyDescent="0.25">
      <c r="C43">
        <v>6.5</v>
      </c>
      <c r="D43" s="2">
        <f t="shared" si="2"/>
        <v>6.6209553182323857</v>
      </c>
      <c r="E43" s="2">
        <f t="shared" si="2"/>
        <v>6.3341422734707136</v>
      </c>
      <c r="F43" s="2">
        <f t="shared" si="2"/>
        <v>5.6042726116485406</v>
      </c>
      <c r="G43" s="2">
        <f t="shared" si="2"/>
        <v>7.2044059735896759</v>
      </c>
      <c r="H43" s="2">
        <f t="shared" si="2"/>
        <v>6.6645839799211295</v>
      </c>
      <c r="I43" s="2">
        <f t="shared" si="2"/>
        <v>6.6346291562768762</v>
      </c>
      <c r="J43" s="2">
        <f t="shared" si="2"/>
        <v>6.3975734735985572</v>
      </c>
      <c r="K43" s="2">
        <f t="shared" si="2"/>
        <v>5.686922649832777</v>
      </c>
      <c r="L43" s="2">
        <f t="shared" si="2"/>
        <v>5.780528094850526</v>
      </c>
      <c r="M43" s="2">
        <f t="shared" si="2"/>
        <v>7.4952311332432924</v>
      </c>
    </row>
    <row r="44" spans="3:13" x14ac:dyDescent="0.25">
      <c r="C44">
        <v>7</v>
      </c>
      <c r="D44" s="2">
        <f t="shared" si="2"/>
        <v>6.6343717118062377</v>
      </c>
      <c r="E44" s="2">
        <f t="shared" si="2"/>
        <v>6.3482183708552418</v>
      </c>
      <c r="F44" s="2">
        <f t="shared" si="2"/>
        <v>5.5943831906107402</v>
      </c>
      <c r="G44" s="2">
        <f t="shared" si="2"/>
        <v>7.1981586582733161</v>
      </c>
      <c r="H44" s="2">
        <f t="shared" si="2"/>
        <v>6.6768007819447757</v>
      </c>
      <c r="I44" s="2">
        <f t="shared" si="2"/>
        <v>6.6474817281899803</v>
      </c>
      <c r="J44" s="2">
        <f t="shared" si="2"/>
        <v>6.410841455937172</v>
      </c>
      <c r="K44" s="2">
        <f t="shared" si="2"/>
        <v>5.6768906332310802</v>
      </c>
      <c r="L44" s="2">
        <f t="shared" si="2"/>
        <v>5.7723354142471033</v>
      </c>
      <c r="M44" s="2">
        <f t="shared" si="2"/>
        <v>7.4892243643301013</v>
      </c>
    </row>
    <row r="45" spans="3:13" x14ac:dyDescent="0.25">
      <c r="C45">
        <v>7.5</v>
      </c>
      <c r="D45" s="2">
        <f t="shared" si="2"/>
        <v>6.6720322488098951</v>
      </c>
      <c r="E45" s="2">
        <f t="shared" si="2"/>
        <v>6.3864067630755343</v>
      </c>
      <c r="F45" s="2">
        <f t="shared" si="2"/>
        <v>5.590017361236078</v>
      </c>
      <c r="G45" s="2">
        <f t="shared" si="2"/>
        <v>7.2034286427430034</v>
      </c>
      <c r="H45" s="2">
        <f t="shared" si="2"/>
        <v>6.7124132298537136</v>
      </c>
      <c r="I45" s="2">
        <f t="shared" si="2"/>
        <v>6.6841604513782142</v>
      </c>
      <c r="J45" s="2">
        <f t="shared" si="2"/>
        <v>6.4477191944055638</v>
      </c>
      <c r="K45" s="2">
        <f t="shared" si="2"/>
        <v>5.6725106738160775</v>
      </c>
      <c r="L45" s="2">
        <f t="shared" si="2"/>
        <v>5.7713818142011721</v>
      </c>
      <c r="M45" s="2">
        <f t="shared" si="2"/>
        <v>7.4955964949104699</v>
      </c>
    </row>
    <row r="46" spans="3:13" x14ac:dyDescent="0.25">
      <c r="C46">
        <v>8</v>
      </c>
      <c r="D46" s="2">
        <f t="shared" si="2"/>
        <v>6.6638691311217997</v>
      </c>
      <c r="E46" s="2">
        <f t="shared" si="2"/>
        <v>6.3791379969748014</v>
      </c>
      <c r="F46" s="2">
        <f t="shared" si="2"/>
        <v>5.57589972394846</v>
      </c>
      <c r="G46" s="2">
        <f t="shared" si="2"/>
        <v>7.1872663894898468</v>
      </c>
      <c r="H46" s="2">
        <f t="shared" si="2"/>
        <v>6.7038314933905605</v>
      </c>
      <c r="I46" s="2">
        <f t="shared" si="2"/>
        <v>6.6760553653138652</v>
      </c>
      <c r="J46" s="2">
        <f t="shared" si="2"/>
        <v>6.4401061308354626</v>
      </c>
      <c r="K46" s="2">
        <f t="shared" si="2"/>
        <v>5.6582447595897278</v>
      </c>
      <c r="L46" s="2">
        <f t="shared" si="2"/>
        <v>5.7576948751152388</v>
      </c>
      <c r="M46" s="2">
        <f t="shared" si="2"/>
        <v>7.4789745134980574</v>
      </c>
    </row>
    <row r="47" spans="3:13" x14ac:dyDescent="0.25">
      <c r="C47">
        <v>8.5</v>
      </c>
      <c r="D47" s="2">
        <f t="shared" si="2"/>
        <v>6.6881008301322575</v>
      </c>
      <c r="E47" s="2">
        <f t="shared" si="2"/>
        <v>6.4035102890084463</v>
      </c>
      <c r="F47" s="2">
        <f t="shared" si="2"/>
        <v>5.5761643107084957</v>
      </c>
      <c r="G47" s="2">
        <f t="shared" si="2"/>
        <v>7.1936879051952225</v>
      </c>
      <c r="H47" s="2">
        <f t="shared" si="2"/>
        <v>6.7268985643868078</v>
      </c>
      <c r="I47" s="2">
        <f t="shared" si="2"/>
        <v>6.6996749234795594</v>
      </c>
      <c r="J47" s="2">
        <f t="shared" si="2"/>
        <v>6.4637478954049019</v>
      </c>
      <c r="K47" s="2">
        <f t="shared" si="2"/>
        <v>5.6585409967042093</v>
      </c>
      <c r="L47" s="2">
        <f t="shared" si="2"/>
        <v>5.7599376478558497</v>
      </c>
      <c r="M47" s="2">
        <f t="shared" si="2"/>
        <v>7.486162100694326</v>
      </c>
    </row>
    <row r="48" spans="3:13" x14ac:dyDescent="0.25">
      <c r="C48">
        <v>9</v>
      </c>
      <c r="D48" s="2">
        <f t="shared" si="2"/>
        <v>6.6974968326012458</v>
      </c>
      <c r="E48" s="2">
        <f t="shared" si="2"/>
        <v>6.4131007739698811</v>
      </c>
      <c r="F48" s="2">
        <f t="shared" si="2"/>
        <v>5.5751203285273512</v>
      </c>
      <c r="G48" s="2">
        <f t="shared" si="2"/>
        <v>7.1949396647749353</v>
      </c>
      <c r="H48" s="2">
        <f t="shared" si="2"/>
        <v>6.735845560667963</v>
      </c>
      <c r="I48" s="2">
        <f t="shared" si="2"/>
        <v>6.7090065601561957</v>
      </c>
      <c r="J48" s="2">
        <f t="shared" si="2"/>
        <v>6.4730580089455874</v>
      </c>
      <c r="K48" s="2">
        <f t="shared" si="2"/>
        <v>5.6575244793621495</v>
      </c>
      <c r="L48" s="2">
        <f t="shared" si="2"/>
        <v>5.759839202613918</v>
      </c>
      <c r="M48" s="2">
        <f t="shared" si="2"/>
        <v>7.4876966320923612</v>
      </c>
    </row>
    <row r="49" spans="3:13" x14ac:dyDescent="0.25">
      <c r="C49">
        <v>9.5</v>
      </c>
      <c r="D49" s="2">
        <f t="shared" si="2"/>
        <v>6.6956982280502233</v>
      </c>
      <c r="E49" s="2">
        <f t="shared" si="2"/>
        <v>6.4119927237098873</v>
      </c>
      <c r="F49" s="2">
        <f t="shared" si="2"/>
        <v>5.5636848401920842</v>
      </c>
      <c r="G49" s="2">
        <f t="shared" si="2"/>
        <v>7.1831681433641492</v>
      </c>
      <c r="H49" s="2">
        <f t="shared" si="2"/>
        <v>6.7334131872529026</v>
      </c>
      <c r="I49" s="2">
        <f t="shared" si="2"/>
        <v>6.7069595407002707</v>
      </c>
      <c r="J49" s="2">
        <f t="shared" si="2"/>
        <v>6.4714808331637146</v>
      </c>
      <c r="K49" s="2">
        <f t="shared" si="2"/>
        <v>5.6459470607229454</v>
      </c>
      <c r="L49" s="2">
        <f t="shared" si="2"/>
        <v>5.7490516735941908</v>
      </c>
      <c r="M49" s="2">
        <f t="shared" si="2"/>
        <v>7.4757024817746283</v>
      </c>
    </row>
    <row r="50" spans="3:13" x14ac:dyDescent="0.25">
      <c r="C50">
        <v>10</v>
      </c>
      <c r="D50" s="2">
        <f t="shared" si="2"/>
        <v>6.6917519898680906</v>
      </c>
      <c r="E50" s="2">
        <f t="shared" si="2"/>
        <v>6.4080558258425455</v>
      </c>
      <c r="F50" s="2">
        <f t="shared" si="2"/>
        <v>5.5636210772162267</v>
      </c>
      <c r="G50" s="2">
        <f t="shared" si="2"/>
        <v>7.1820501295368189</v>
      </c>
      <c r="H50" s="2">
        <f t="shared" si="2"/>
        <v>6.7296784775386813</v>
      </c>
      <c r="I50" s="2">
        <f t="shared" si="2"/>
        <v>6.7031914722639554</v>
      </c>
      <c r="J50" s="2">
        <f t="shared" si="2"/>
        <v>6.4676794293187267</v>
      </c>
      <c r="K50" s="2">
        <f t="shared" si="2"/>
        <v>5.6458935126793639</v>
      </c>
      <c r="L50" s="2">
        <f t="shared" si="2"/>
        <v>5.7487180145546359</v>
      </c>
      <c r="M50" s="2">
        <f t="shared" si="2"/>
        <v>7.4744639720022272</v>
      </c>
    </row>
    <row r="57" spans="3:13" x14ac:dyDescent="0.25">
      <c r="C57" s="3" t="s">
        <v>7</v>
      </c>
      <c r="D57" s="4" t="s">
        <v>11</v>
      </c>
      <c r="E57" s="4" t="s">
        <v>13</v>
      </c>
      <c r="F57" s="4" t="s">
        <v>15</v>
      </c>
      <c r="G57" s="4" t="s">
        <v>17</v>
      </c>
      <c r="H57" s="4" t="s">
        <v>20</v>
      </c>
      <c r="I57" s="4" t="s">
        <v>21</v>
      </c>
      <c r="J57" s="4" t="s">
        <v>22</v>
      </c>
      <c r="K57" s="4" t="s">
        <v>23</v>
      </c>
      <c r="L57" s="4" t="s">
        <v>24</v>
      </c>
      <c r="M57" s="4" t="s">
        <v>25</v>
      </c>
    </row>
    <row r="58" spans="3:13" x14ac:dyDescent="0.25">
      <c r="C58" s="3">
        <v>5</v>
      </c>
      <c r="D58" s="4">
        <v>6.7802481895260005</v>
      </c>
      <c r="E58" s="4">
        <v>6.4994387272716132</v>
      </c>
      <c r="F58" s="4">
        <v>5.5318319155650126</v>
      </c>
      <c r="G58" s="4">
        <v>7.172464415584451</v>
      </c>
      <c r="H58" s="4">
        <v>6.8121505935271616</v>
      </c>
      <c r="I58" s="4">
        <v>6.7895347331719353</v>
      </c>
      <c r="J58" s="4">
        <v>6.5551078856797416</v>
      </c>
      <c r="K58" s="4">
        <v>5.6139732386387289</v>
      </c>
      <c r="L58" s="4">
        <v>5.7269225867527416</v>
      </c>
      <c r="M58" s="4">
        <v>7.4672336293810329</v>
      </c>
    </row>
    <row r="59" spans="3:13" x14ac:dyDescent="0.25">
      <c r="C59" s="3">
        <v>5.5</v>
      </c>
      <c r="D59" s="4">
        <v>6.6846717949497378</v>
      </c>
      <c r="E59" s="4">
        <v>6.401684048666584</v>
      </c>
      <c r="F59" s="4">
        <v>5.5569786622134885</v>
      </c>
      <c r="G59" s="4">
        <v>7.1730517831227099</v>
      </c>
      <c r="H59" s="4">
        <v>6.7226676563267675</v>
      </c>
      <c r="I59" s="4">
        <v>6.6968360537695562</v>
      </c>
      <c r="J59" s="4">
        <v>6.461319843141494</v>
      </c>
      <c r="K59" s="4">
        <v>5.6393428835616461</v>
      </c>
      <c r="L59" s="4">
        <v>5.7425516119198887</v>
      </c>
      <c r="M59" s="4">
        <v>7.4652106362470141</v>
      </c>
    </row>
    <row r="60" spans="3:13" x14ac:dyDescent="0.25">
      <c r="C60" s="3">
        <v>6</v>
      </c>
      <c r="D60" s="4">
        <v>6.6350829158242064</v>
      </c>
      <c r="E60" s="4">
        <v>6.3492289098590255</v>
      </c>
      <c r="F60" s="4">
        <v>5.5946096879554554</v>
      </c>
      <c r="G60" s="4">
        <v>7.1979815929090316</v>
      </c>
      <c r="H60" s="4">
        <v>6.6775682509686112</v>
      </c>
      <c r="I60" s="4">
        <v>6.6487522933733736</v>
      </c>
      <c r="J60" s="4">
        <v>6.4118901454254553</v>
      </c>
      <c r="K60" s="4">
        <v>5.67729095027798</v>
      </c>
      <c r="L60" s="4">
        <v>5.7731600530563911</v>
      </c>
      <c r="M60" s="4">
        <v>7.4891426199213535</v>
      </c>
    </row>
    <row r="61" spans="3:13" x14ac:dyDescent="0.25">
      <c r="C61" s="3">
        <v>6.5</v>
      </c>
      <c r="D61" s="4">
        <v>6.6209553182323857</v>
      </c>
      <c r="E61" s="4">
        <v>6.3341422734707136</v>
      </c>
      <c r="F61" s="4">
        <v>5.6042726116485406</v>
      </c>
      <c r="G61" s="4">
        <v>7.2044059735896759</v>
      </c>
      <c r="H61" s="4">
        <v>6.6645839799211295</v>
      </c>
      <c r="I61" s="4">
        <v>6.6346291562768762</v>
      </c>
      <c r="J61" s="4">
        <v>6.3975734735985572</v>
      </c>
      <c r="K61" s="4">
        <v>5.686922649832777</v>
      </c>
      <c r="L61" s="4">
        <v>5.780528094850526</v>
      </c>
      <c r="M61" s="4">
        <v>7.4952311332432924</v>
      </c>
    </row>
    <row r="62" spans="3:13" x14ac:dyDescent="0.25">
      <c r="C62" s="3">
        <v>7</v>
      </c>
      <c r="D62" s="4">
        <v>6.6343717118062377</v>
      </c>
      <c r="E62" s="4">
        <v>6.3482183708552418</v>
      </c>
      <c r="F62" s="4">
        <v>5.5943831906107402</v>
      </c>
      <c r="G62" s="4">
        <v>7.1981586582733161</v>
      </c>
      <c r="H62" s="4">
        <v>6.6768007819447757</v>
      </c>
      <c r="I62" s="4">
        <v>6.6474817281899803</v>
      </c>
      <c r="J62" s="4">
        <v>6.410841455937172</v>
      </c>
      <c r="K62" s="4">
        <v>5.6768906332310802</v>
      </c>
      <c r="L62" s="4">
        <v>5.7723354142471033</v>
      </c>
      <c r="M62" s="4">
        <v>7.4892243643301013</v>
      </c>
    </row>
    <row r="63" spans="3:13" x14ac:dyDescent="0.25">
      <c r="C63" s="3">
        <v>7.5</v>
      </c>
      <c r="D63" s="4">
        <v>6.6720322488098951</v>
      </c>
      <c r="E63" s="4">
        <v>6.3864067630755343</v>
      </c>
      <c r="F63" s="4">
        <v>5.590017361236078</v>
      </c>
      <c r="G63" s="4">
        <v>7.2034286427430034</v>
      </c>
      <c r="H63" s="4">
        <v>6.7124132298537136</v>
      </c>
      <c r="I63" s="4">
        <v>6.6841604513782142</v>
      </c>
      <c r="J63" s="4">
        <v>6.4477191944055638</v>
      </c>
      <c r="K63" s="4">
        <v>5.6725106738160775</v>
      </c>
      <c r="L63" s="4">
        <v>5.7713818142011721</v>
      </c>
      <c r="M63" s="4">
        <v>7.4955964949104699</v>
      </c>
    </row>
    <row r="64" spans="3:13" x14ac:dyDescent="0.25">
      <c r="C64" s="3">
        <v>8</v>
      </c>
      <c r="D64" s="4">
        <v>6.6638691311217997</v>
      </c>
      <c r="E64" s="4">
        <v>6.3791379969748014</v>
      </c>
      <c r="F64" s="4">
        <v>5.57589972394846</v>
      </c>
      <c r="G64" s="4">
        <v>7.1872663894898468</v>
      </c>
      <c r="H64" s="4">
        <v>6.7038314933905605</v>
      </c>
      <c r="I64" s="4">
        <v>6.6760553653138652</v>
      </c>
      <c r="J64" s="4">
        <v>6.4401061308354626</v>
      </c>
      <c r="K64" s="4">
        <v>5.6582447595897278</v>
      </c>
      <c r="L64" s="4">
        <v>5.7576948751152388</v>
      </c>
      <c r="M64" s="4">
        <v>7.4789745134980574</v>
      </c>
    </row>
    <row r="65" spans="3:13" x14ac:dyDescent="0.25">
      <c r="C65" s="3">
        <v>8.5</v>
      </c>
      <c r="D65" s="4">
        <v>6.6881008301322575</v>
      </c>
      <c r="E65" s="4">
        <v>6.4035102890084463</v>
      </c>
      <c r="F65" s="4">
        <v>5.5761643107084957</v>
      </c>
      <c r="G65" s="4">
        <v>7.1936879051952225</v>
      </c>
      <c r="H65" s="4">
        <v>6.7268985643868078</v>
      </c>
      <c r="I65" s="4">
        <v>6.6996749234795594</v>
      </c>
      <c r="J65" s="4">
        <v>6.4637478954049019</v>
      </c>
      <c r="K65" s="4">
        <v>5.6585409967042093</v>
      </c>
      <c r="L65" s="4">
        <v>5.7599376478558497</v>
      </c>
      <c r="M65" s="4">
        <v>7.486162100694326</v>
      </c>
    </row>
    <row r="66" spans="3:13" x14ac:dyDescent="0.25">
      <c r="C66" s="3">
        <v>9</v>
      </c>
      <c r="D66" s="4">
        <v>6.6974968326012458</v>
      </c>
      <c r="E66" s="4">
        <v>6.4131007739698811</v>
      </c>
      <c r="F66" s="4">
        <v>5.5751203285273512</v>
      </c>
      <c r="G66" s="4">
        <v>7.1949396647749353</v>
      </c>
      <c r="H66" s="4">
        <v>6.735845560667963</v>
      </c>
      <c r="I66" s="4">
        <v>6.7090065601561957</v>
      </c>
      <c r="J66" s="4">
        <v>6.4730580089455874</v>
      </c>
      <c r="K66" s="4">
        <v>5.6575244793621495</v>
      </c>
      <c r="L66" s="4">
        <v>5.759839202613918</v>
      </c>
      <c r="M66" s="4">
        <v>7.4876966320923612</v>
      </c>
    </row>
    <row r="67" spans="3:13" x14ac:dyDescent="0.25">
      <c r="C67" s="3">
        <v>9.5</v>
      </c>
      <c r="D67" s="4">
        <v>6.6956982280502233</v>
      </c>
      <c r="E67" s="4">
        <v>6.4119927237098873</v>
      </c>
      <c r="F67" s="4">
        <v>5.5636848401920842</v>
      </c>
      <c r="G67" s="4">
        <v>7.1831681433641492</v>
      </c>
      <c r="H67" s="4">
        <v>6.7334131872529026</v>
      </c>
      <c r="I67" s="4">
        <v>6.7069595407002707</v>
      </c>
      <c r="J67" s="4">
        <v>6.4714808331637146</v>
      </c>
      <c r="K67" s="4">
        <v>5.6459470607229454</v>
      </c>
      <c r="L67" s="4">
        <v>5.7490516735941908</v>
      </c>
      <c r="M67" s="4">
        <v>7.4757024817746283</v>
      </c>
    </row>
    <row r="68" spans="3:13" x14ac:dyDescent="0.25">
      <c r="C68" s="3">
        <v>10</v>
      </c>
      <c r="D68" s="4">
        <v>6.6917519898680906</v>
      </c>
      <c r="E68" s="4">
        <v>6.4080558258425455</v>
      </c>
      <c r="F68" s="4">
        <v>5.5636210772162267</v>
      </c>
      <c r="G68" s="4">
        <v>7.1820501295368189</v>
      </c>
      <c r="H68" s="4">
        <v>6.7296784775386813</v>
      </c>
      <c r="I68" s="4">
        <v>6.7031914722639554</v>
      </c>
      <c r="J68" s="4">
        <v>6.4676794293187267</v>
      </c>
      <c r="K68" s="4">
        <v>5.6458935126793639</v>
      </c>
      <c r="L68" s="4">
        <v>5.7487180145546359</v>
      </c>
      <c r="M68" s="4">
        <v>7.4744639720022272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opLeftCell="B127" zoomScaleNormal="100" workbookViewId="0">
      <selection activeCell="E150" sqref="E150:O150"/>
    </sheetView>
  </sheetViews>
  <sheetFormatPr defaultRowHeight="15" x14ac:dyDescent="0.25"/>
  <sheetData>
    <row r="1" spans="1:13" x14ac:dyDescent="0.25">
      <c r="A1" t="s">
        <v>26</v>
      </c>
      <c r="D1" t="s">
        <v>30</v>
      </c>
    </row>
    <row r="5" spans="1:13" x14ac:dyDescent="0.25">
      <c r="A5" t="s">
        <v>19</v>
      </c>
      <c r="B5" t="s">
        <v>8</v>
      </c>
      <c r="C5" t="s">
        <v>7</v>
      </c>
      <c r="D5" s="2" t="s">
        <v>11</v>
      </c>
      <c r="E5" s="2" t="s">
        <v>13</v>
      </c>
      <c r="F5" s="2" t="s">
        <v>15</v>
      </c>
      <c r="G5" s="2" t="s">
        <v>17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x14ac:dyDescent="0.25">
      <c r="A6">
        <v>0</v>
      </c>
      <c r="B6" s="3">
        <v>0</v>
      </c>
      <c r="C6">
        <f>A6*1000</f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5.0000000000000001E-4</v>
      </c>
      <c r="B7" s="3">
        <v>0.99999999999900524</v>
      </c>
      <c r="C7">
        <f t="shared" ref="C7:C26" si="0">A7*1000</f>
        <v>0.5</v>
      </c>
      <c r="D7">
        <v>8.5781820271880491</v>
      </c>
      <c r="E7">
        <v>8.3538273869487405</v>
      </c>
      <c r="F7">
        <v>4.8099879932901599</v>
      </c>
      <c r="G7">
        <v>6.8978118979229697</v>
      </c>
      <c r="H7">
        <v>8.4808945695733993</v>
      </c>
      <c r="I7">
        <v>8.5273491307343505</v>
      </c>
      <c r="J7">
        <v>8.3243937442145093</v>
      </c>
      <c r="K7">
        <v>4.8810100187816898</v>
      </c>
      <c r="L7">
        <v>5.1750357219605396</v>
      </c>
      <c r="M7">
        <v>7.2387553120399799</v>
      </c>
    </row>
    <row r="8" spans="1:13" x14ac:dyDescent="0.25">
      <c r="A8">
        <v>1E-3</v>
      </c>
      <c r="B8" s="3">
        <v>2.9999999999990052</v>
      </c>
      <c r="C8">
        <f t="shared" si="0"/>
        <v>1</v>
      </c>
      <c r="D8">
        <v>23.958338954162901</v>
      </c>
      <c r="E8">
        <v>23.2123596140427</v>
      </c>
      <c r="F8">
        <v>15.3807192144415</v>
      </c>
      <c r="G8">
        <v>21.216413379761601</v>
      </c>
      <c r="H8">
        <v>23.802298704349599</v>
      </c>
      <c r="I8">
        <v>23.860109436820402</v>
      </c>
      <c r="J8">
        <v>23.213918299196099</v>
      </c>
      <c r="K8">
        <v>15.610653831328101</v>
      </c>
      <c r="L8">
        <v>16.312347972844599</v>
      </c>
      <c r="M8">
        <v>22.1976924326366</v>
      </c>
    </row>
    <row r="9" spans="1:13" x14ac:dyDescent="0.25">
      <c r="A9">
        <v>1.5E-3</v>
      </c>
      <c r="B9" s="3">
        <v>8</v>
      </c>
      <c r="C9">
        <f t="shared" si="0"/>
        <v>1.5</v>
      </c>
      <c r="D9">
        <v>62.767287393997101</v>
      </c>
      <c r="E9">
        <v>60.771826965619397</v>
      </c>
      <c r="F9">
        <v>40.945823635835602</v>
      </c>
      <c r="G9">
        <v>56.238474182479102</v>
      </c>
      <c r="H9">
        <v>62.401395671170903</v>
      </c>
      <c r="I9">
        <v>62.528054323771997</v>
      </c>
      <c r="J9">
        <v>60.807227566076897</v>
      </c>
      <c r="K9">
        <v>41.556874791992399</v>
      </c>
      <c r="L9">
        <v>43.348762727628099</v>
      </c>
      <c r="M9">
        <v>58.817494010715301</v>
      </c>
    </row>
    <row r="10" spans="1:13" x14ac:dyDescent="0.25">
      <c r="A10">
        <v>2E-3</v>
      </c>
      <c r="B10" s="3">
        <v>16.999999999999005</v>
      </c>
      <c r="C10">
        <f t="shared" si="0"/>
        <v>2</v>
      </c>
      <c r="D10">
        <v>128.39813683782299</v>
      </c>
      <c r="E10">
        <v>124.054362885044</v>
      </c>
      <c r="F10">
        <v>88.4445368923964</v>
      </c>
      <c r="G10">
        <v>119.66959275310801</v>
      </c>
      <c r="H10">
        <v>127.941734680549</v>
      </c>
      <c r="I10">
        <v>128.058870194523</v>
      </c>
      <c r="J10">
        <v>124.334971527737</v>
      </c>
      <c r="K10">
        <v>89.771363217870601</v>
      </c>
      <c r="L10">
        <v>93.137769819176697</v>
      </c>
      <c r="M10">
        <v>125.012108255939</v>
      </c>
    </row>
    <row r="11" spans="1:13" x14ac:dyDescent="0.25">
      <c r="A11">
        <v>2.5000000000000001E-3</v>
      </c>
      <c r="B11" s="3">
        <v>28.999999999999005</v>
      </c>
      <c r="C11">
        <f t="shared" si="0"/>
        <v>2.5</v>
      </c>
      <c r="D11">
        <v>211.75224712675401</v>
      </c>
      <c r="E11">
        <v>204.136178156802</v>
      </c>
      <c r="F11">
        <v>153.74148842545301</v>
      </c>
      <c r="G11">
        <v>205.15908975472999</v>
      </c>
      <c r="H11">
        <v>211.56084243184799</v>
      </c>
      <c r="I11">
        <v>211.54489749339501</v>
      </c>
      <c r="J11">
        <v>205.01367600578899</v>
      </c>
      <c r="K11">
        <v>156.05335841664899</v>
      </c>
      <c r="L11">
        <v>161.05099981759801</v>
      </c>
      <c r="M11">
        <v>214.08725714500099</v>
      </c>
    </row>
    <row r="12" spans="1:13" x14ac:dyDescent="0.25">
      <c r="A12">
        <v>3.0000000000000001E-3</v>
      </c>
      <c r="B12" s="3">
        <v>48.999999999999005</v>
      </c>
      <c r="C12">
        <f t="shared" si="0"/>
        <v>3</v>
      </c>
      <c r="D12">
        <v>361.36098274361001</v>
      </c>
      <c r="E12">
        <v>348.44651076249602</v>
      </c>
      <c r="F12">
        <v>260.27188138371997</v>
      </c>
      <c r="G12">
        <v>348.10513825899199</v>
      </c>
      <c r="H12">
        <v>360.85759096626401</v>
      </c>
      <c r="I12">
        <v>360.82208094742901</v>
      </c>
      <c r="J12">
        <v>349.81400073708699</v>
      </c>
      <c r="K12">
        <v>264.16819115264002</v>
      </c>
      <c r="L12">
        <v>272.80521445820199</v>
      </c>
      <c r="M12">
        <v>363.30642912052701</v>
      </c>
    </row>
    <row r="13" spans="1:13" x14ac:dyDescent="0.25">
      <c r="A13">
        <v>3.5000000000000001E-3</v>
      </c>
      <c r="B13" s="3">
        <v>88.999999999999005</v>
      </c>
      <c r="C13">
        <f t="shared" si="0"/>
        <v>3.5</v>
      </c>
      <c r="D13">
        <v>656.700681577713</v>
      </c>
      <c r="E13">
        <v>633.51095900453299</v>
      </c>
      <c r="F13">
        <v>469.65122378571402</v>
      </c>
      <c r="G13">
        <v>629.19615657465897</v>
      </c>
      <c r="H13">
        <v>655.70931232149201</v>
      </c>
      <c r="I13">
        <v>655.92306326948199</v>
      </c>
      <c r="J13">
        <v>635.94485226151403</v>
      </c>
      <c r="K13">
        <v>476.710639019751</v>
      </c>
      <c r="L13">
        <v>492.718183778325</v>
      </c>
      <c r="M13">
        <v>656.76512621125596</v>
      </c>
    </row>
    <row r="14" spans="1:13" x14ac:dyDescent="0.25">
      <c r="A14">
        <v>4.0000000000000001E-3</v>
      </c>
      <c r="B14" s="3">
        <v>128.99999999999901</v>
      </c>
      <c r="C14">
        <f t="shared" si="0"/>
        <v>4</v>
      </c>
      <c r="D14">
        <v>910.16825668881199</v>
      </c>
      <c r="E14">
        <v>875.30837539928302</v>
      </c>
      <c r="F14">
        <v>698.43149445177096</v>
      </c>
      <c r="G14">
        <v>918.87306982452503</v>
      </c>
      <c r="H14">
        <v>911.81079710899701</v>
      </c>
      <c r="I14">
        <v>910.64178310260297</v>
      </c>
      <c r="J14">
        <v>880.86315486093997</v>
      </c>
      <c r="K14">
        <v>708.94626088394898</v>
      </c>
      <c r="L14">
        <v>727.748080314464</v>
      </c>
      <c r="M14">
        <v>957.802619025014</v>
      </c>
    </row>
    <row r="15" spans="1:13" x14ac:dyDescent="0.25">
      <c r="A15">
        <v>4.4999999999999997E-3</v>
      </c>
      <c r="B15" s="3">
        <v>148.99999999999901</v>
      </c>
      <c r="C15">
        <f t="shared" si="0"/>
        <v>4.5</v>
      </c>
      <c r="D15">
        <v>1010.53036493167</v>
      </c>
      <c r="E15">
        <v>968.81936107694503</v>
      </c>
      <c r="F15">
        <v>823.12074094665297</v>
      </c>
      <c r="G15">
        <v>1067.5161251641</v>
      </c>
      <c r="H15">
        <v>1015.17969378413</v>
      </c>
      <c r="I15">
        <v>1011.95490804473</v>
      </c>
      <c r="J15">
        <v>977.04103531864905</v>
      </c>
      <c r="K15">
        <v>835.38958220156906</v>
      </c>
      <c r="L15">
        <v>852.41835896154805</v>
      </c>
      <c r="M15">
        <v>1111.45890217839</v>
      </c>
    </row>
    <row r="16" spans="1:13" x14ac:dyDescent="0.25">
      <c r="A16">
        <v>5.0000000000000001E-3</v>
      </c>
      <c r="B16" s="3">
        <v>158.99999999999901</v>
      </c>
      <c r="C16">
        <f t="shared" si="0"/>
        <v>5</v>
      </c>
      <c r="D16">
        <v>1063.5022927313501</v>
      </c>
      <c r="E16">
        <v>1018.39534075893</v>
      </c>
      <c r="F16">
        <v>885.03364818468594</v>
      </c>
      <c r="G16">
        <v>1142.1627499731301</v>
      </c>
      <c r="H16">
        <v>1069.5719889821801</v>
      </c>
      <c r="I16">
        <v>1065.3894436160101</v>
      </c>
      <c r="J16">
        <v>1027.9047733473701</v>
      </c>
      <c r="K16">
        <v>898.14458570495594</v>
      </c>
      <c r="L16">
        <v>914.46439819114698</v>
      </c>
      <c r="M16">
        <v>1188.6660282102</v>
      </c>
    </row>
    <row r="17" spans="1:13" x14ac:dyDescent="0.25">
      <c r="A17">
        <v>5.4999999999999997E-3</v>
      </c>
      <c r="B17" s="3">
        <v>163.99999999999901</v>
      </c>
      <c r="C17">
        <f t="shared" si="0"/>
        <v>5.5</v>
      </c>
      <c r="D17">
        <v>1091.1727959034799</v>
      </c>
      <c r="E17">
        <v>1044.4199394774701</v>
      </c>
      <c r="F17">
        <v>915.360863578318</v>
      </c>
      <c r="G17">
        <v>1179.15311215106</v>
      </c>
      <c r="H17">
        <v>1097.8541598680299</v>
      </c>
      <c r="I17">
        <v>1093.24114957758</v>
      </c>
      <c r="J17">
        <v>1054.5037911987399</v>
      </c>
      <c r="K17">
        <v>928.88437764119897</v>
      </c>
      <c r="L17">
        <v>944.99834884884604</v>
      </c>
      <c r="M17">
        <v>1226.9614567118599</v>
      </c>
    </row>
    <row r="18" spans="1:13" x14ac:dyDescent="0.25">
      <c r="A18">
        <v>6.0000000000000001E-3</v>
      </c>
      <c r="B18" s="3">
        <v>166.99999999999901</v>
      </c>
      <c r="C18">
        <f t="shared" si="0"/>
        <v>6</v>
      </c>
      <c r="D18">
        <v>1108.60477845987</v>
      </c>
      <c r="E18">
        <v>1060.9055902390401</v>
      </c>
      <c r="F18">
        <v>933.23605492388697</v>
      </c>
      <c r="G18">
        <v>1201.21355727488</v>
      </c>
      <c r="H18">
        <v>1115.6108114143201</v>
      </c>
      <c r="I18">
        <v>1110.80499142196</v>
      </c>
      <c r="J18">
        <v>1071.3088554773201</v>
      </c>
      <c r="K18">
        <v>947.01263278553995</v>
      </c>
      <c r="L18">
        <v>963.11327046633505</v>
      </c>
      <c r="M18">
        <v>1249.8290755556</v>
      </c>
    </row>
    <row r="19" spans="1:13" x14ac:dyDescent="0.25">
      <c r="A19">
        <v>6.4999999999999997E-3</v>
      </c>
      <c r="B19" s="6">
        <v>167.99999999999901</v>
      </c>
      <c r="C19">
        <f t="shared" si="0"/>
        <v>6.5</v>
      </c>
      <c r="D19">
        <v>1111.7449475149399</v>
      </c>
      <c r="E19">
        <v>1063.6719846037199</v>
      </c>
      <c r="F19">
        <v>939.81474827412296</v>
      </c>
      <c r="G19">
        <v>1208.5015048016401</v>
      </c>
      <c r="H19">
        <v>1119.01596114575</v>
      </c>
      <c r="I19">
        <v>1114.05129603521</v>
      </c>
      <c r="J19">
        <v>1074.28203565237</v>
      </c>
      <c r="K19">
        <v>953.67944491570597</v>
      </c>
      <c r="L19">
        <v>969.50594713867099</v>
      </c>
      <c r="M19">
        <v>1257.3123684776999</v>
      </c>
    </row>
    <row r="20" spans="1:13" x14ac:dyDescent="0.25">
      <c r="A20">
        <v>7.0000000000000001E-3</v>
      </c>
      <c r="B20" s="3">
        <v>168.79999999999899</v>
      </c>
      <c r="C20">
        <f t="shared" si="0"/>
        <v>7</v>
      </c>
      <c r="D20">
        <v>1117.3421874617</v>
      </c>
      <c r="E20">
        <v>1069.0245421408499</v>
      </c>
      <c r="F20">
        <v>944.32499584242998</v>
      </c>
      <c r="G20">
        <v>1214.39275129931</v>
      </c>
      <c r="H20">
        <v>1124.62293987923</v>
      </c>
      <c r="I20">
        <v>1119.61362406679</v>
      </c>
      <c r="J20">
        <v>1079.6686388052899</v>
      </c>
      <c r="K20">
        <v>958.24952517531096</v>
      </c>
      <c r="L20">
        <v>974.15639935361003</v>
      </c>
      <c r="M20">
        <v>1263.4449413684699</v>
      </c>
    </row>
    <row r="21" spans="1:13" x14ac:dyDescent="0.25">
      <c r="A21">
        <v>7.4999999999999997E-3</v>
      </c>
      <c r="B21" s="3">
        <v>170.99999999999901</v>
      </c>
      <c r="C21">
        <f t="shared" si="0"/>
        <v>7.5</v>
      </c>
      <c r="D21">
        <v>1133.4703930793801</v>
      </c>
      <c r="E21">
        <v>1084.59708877192</v>
      </c>
      <c r="F21">
        <v>955.63316340622998</v>
      </c>
      <c r="G21">
        <v>1229.6296648595501</v>
      </c>
      <c r="H21">
        <v>1140.7155129631899</v>
      </c>
      <c r="I21">
        <v>1135.72082223649</v>
      </c>
      <c r="J21">
        <v>1095.2927498137001</v>
      </c>
      <c r="K21">
        <v>969.72902336042796</v>
      </c>
      <c r="L21">
        <v>986.05410253027105</v>
      </c>
      <c r="M21">
        <v>1279.3543564044201</v>
      </c>
    </row>
    <row r="22" spans="1:13" x14ac:dyDescent="0.25">
      <c r="A22">
        <v>8.0000000000000002E-3</v>
      </c>
      <c r="B22" s="3">
        <v>175.49999999999901</v>
      </c>
      <c r="C22">
        <f t="shared" si="0"/>
        <v>8</v>
      </c>
      <c r="D22">
        <v>1166.1863393133301</v>
      </c>
      <c r="E22">
        <v>1116.1315053178801</v>
      </c>
      <c r="F22">
        <v>979.45492404388096</v>
      </c>
      <c r="G22">
        <v>1261.40693274368</v>
      </c>
      <c r="H22">
        <v>1173.40673348158</v>
      </c>
      <c r="I22">
        <v>1168.4061350060001</v>
      </c>
      <c r="J22">
        <v>1126.9659884851201</v>
      </c>
      <c r="K22">
        <v>993.910128665515</v>
      </c>
      <c r="L22">
        <v>1011.01243866024</v>
      </c>
      <c r="M22">
        <v>1312.5105202739101</v>
      </c>
    </row>
    <row r="23" spans="1:13" x14ac:dyDescent="0.25">
      <c r="A23">
        <v>8.5000000000000006E-3</v>
      </c>
      <c r="B23" s="3">
        <v>181.49999999999901</v>
      </c>
      <c r="C23">
        <f t="shared" si="0"/>
        <v>8.5</v>
      </c>
      <c r="D23">
        <v>1209.17346231391</v>
      </c>
      <c r="E23">
        <v>1157.4925234626701</v>
      </c>
      <c r="F23">
        <v>1011.95002353027</v>
      </c>
      <c r="G23">
        <v>1304.33986185701</v>
      </c>
      <c r="H23">
        <v>1216.4323005385099</v>
      </c>
      <c r="I23">
        <v>1211.37780256068</v>
      </c>
      <c r="J23">
        <v>1168.5608546283399</v>
      </c>
      <c r="K23">
        <v>1026.8924161919699</v>
      </c>
      <c r="L23">
        <v>1044.9180763183799</v>
      </c>
      <c r="M23">
        <v>1357.2737336586099</v>
      </c>
    </row>
    <row r="24" spans="1:13" x14ac:dyDescent="0.25">
      <c r="A24">
        <v>8.9999999999999993E-3</v>
      </c>
      <c r="B24" s="3">
        <v>188.99999999999901</v>
      </c>
      <c r="C24">
        <f t="shared" si="0"/>
        <v>9</v>
      </c>
      <c r="D24">
        <v>1263.3900219221</v>
      </c>
      <c r="E24">
        <v>1209.60994992568</v>
      </c>
      <c r="F24">
        <v>1053.7464064318699</v>
      </c>
      <c r="G24">
        <v>1359.2885210202501</v>
      </c>
      <c r="H24">
        <v>1270.7498453257499</v>
      </c>
      <c r="I24">
        <v>1265.6001971225901</v>
      </c>
      <c r="J24">
        <v>1221.0114803988599</v>
      </c>
      <c r="K24">
        <v>1069.31400223792</v>
      </c>
      <c r="L24">
        <v>1088.4388675165601</v>
      </c>
      <c r="M24">
        <v>1414.5430496312799</v>
      </c>
    </row>
    <row r="25" spans="1:13" x14ac:dyDescent="0.25">
      <c r="A25">
        <v>9.4999999999999998E-3</v>
      </c>
      <c r="B25" s="3">
        <v>197.99999999999901</v>
      </c>
      <c r="C25">
        <f t="shared" si="0"/>
        <v>9.5</v>
      </c>
      <c r="D25">
        <v>1324.37360341116</v>
      </c>
      <c r="E25">
        <v>1268.1097173964599</v>
      </c>
      <c r="F25">
        <v>1102.8981487753399</v>
      </c>
      <c r="G25">
        <v>1423.19588475714</v>
      </c>
      <c r="H25">
        <v>1331.9863490222201</v>
      </c>
      <c r="I25">
        <v>1326.6641332177901</v>
      </c>
      <c r="J25">
        <v>1279.98717200175</v>
      </c>
      <c r="K25">
        <v>1119.1993697180801</v>
      </c>
      <c r="L25">
        <v>1139.3951633950101</v>
      </c>
      <c r="M25">
        <v>1481.09313560994</v>
      </c>
    </row>
    <row r="26" spans="1:13" x14ac:dyDescent="0.25">
      <c r="A26">
        <v>0.01</v>
      </c>
      <c r="B26" s="3">
        <v>208.99999999999901</v>
      </c>
      <c r="C26">
        <f t="shared" si="0"/>
        <v>10</v>
      </c>
      <c r="D26">
        <v>1399.8209461901499</v>
      </c>
      <c r="E26">
        <v>1340.5688382804501</v>
      </c>
      <c r="F26">
        <v>1162.0494183335099</v>
      </c>
      <c r="G26">
        <v>1500.6475017223099</v>
      </c>
      <c r="H26">
        <v>1407.62882561117</v>
      </c>
      <c r="I26">
        <v>1402.12552587557</v>
      </c>
      <c r="J26">
        <v>1352.94962239709</v>
      </c>
      <c r="K26">
        <v>1179.2301255657601</v>
      </c>
      <c r="L26">
        <v>1200.86761770826</v>
      </c>
      <c r="M26">
        <v>1561.7887010367799</v>
      </c>
    </row>
    <row r="27" spans="1:13" x14ac:dyDescent="0.25">
      <c r="B27" s="3"/>
    </row>
    <row r="30" spans="1:13" x14ac:dyDescent="0.25">
      <c r="C30" t="s">
        <v>7</v>
      </c>
      <c r="D30" s="2" t="s">
        <v>11</v>
      </c>
      <c r="E30" s="2" t="s">
        <v>13</v>
      </c>
      <c r="F30" s="2" t="s">
        <v>15</v>
      </c>
      <c r="G30" s="2" t="s">
        <v>17</v>
      </c>
      <c r="H30" s="2" t="s">
        <v>20</v>
      </c>
      <c r="I30" s="2" t="s">
        <v>21</v>
      </c>
      <c r="J30" s="2" t="s">
        <v>22</v>
      </c>
      <c r="K30" s="2" t="s">
        <v>23</v>
      </c>
      <c r="L30" s="2" t="s">
        <v>24</v>
      </c>
      <c r="M30" s="2" t="s">
        <v>25</v>
      </c>
    </row>
    <row r="31" spans="1:13" x14ac:dyDescent="0.25">
      <c r="C31">
        <v>0.5</v>
      </c>
      <c r="D31" s="2">
        <f>D7/$B7</f>
        <v>8.5781820271965827</v>
      </c>
      <c r="E31" s="2">
        <f t="shared" ref="E31:M31" si="1">E7/$B7</f>
        <v>8.3538273869570503</v>
      </c>
      <c r="F31" s="2">
        <f t="shared" si="1"/>
        <v>4.8099879932949445</v>
      </c>
      <c r="G31" s="2">
        <f t="shared" si="1"/>
        <v>6.8978118979298317</v>
      </c>
      <c r="H31" s="2">
        <f t="shared" si="1"/>
        <v>8.4808945695818352</v>
      </c>
      <c r="I31" s="2">
        <f t="shared" si="1"/>
        <v>8.5273491307428326</v>
      </c>
      <c r="J31" s="2">
        <f t="shared" si="1"/>
        <v>8.3243937442227907</v>
      </c>
      <c r="K31" s="2">
        <f t="shared" si="1"/>
        <v>4.8810100187865455</v>
      </c>
      <c r="L31" s="2">
        <f t="shared" si="1"/>
        <v>5.1750357219656875</v>
      </c>
      <c r="M31" s="2">
        <f t="shared" si="1"/>
        <v>7.2387553120471804</v>
      </c>
    </row>
    <row r="32" spans="1:13" x14ac:dyDescent="0.25">
      <c r="C32">
        <v>1</v>
      </c>
      <c r="D32" s="2">
        <f t="shared" ref="D32:M47" si="2">D8/$B8</f>
        <v>7.986112984723615</v>
      </c>
      <c r="E32" s="2">
        <f t="shared" si="2"/>
        <v>7.7374532046834661</v>
      </c>
      <c r="F32" s="2">
        <f t="shared" si="2"/>
        <v>5.1269064048155331</v>
      </c>
      <c r="G32" s="2">
        <f t="shared" si="2"/>
        <v>7.0721377932562124</v>
      </c>
      <c r="H32" s="2">
        <f t="shared" si="2"/>
        <v>7.9340995681191639</v>
      </c>
      <c r="I32" s="2">
        <f t="shared" si="2"/>
        <v>7.9533698122761045</v>
      </c>
      <c r="J32" s="2">
        <f t="shared" si="2"/>
        <v>7.7379727664012652</v>
      </c>
      <c r="K32" s="2">
        <f t="shared" si="2"/>
        <v>5.2035512771110923</v>
      </c>
      <c r="L32" s="2">
        <f t="shared" si="2"/>
        <v>5.4374493242833362</v>
      </c>
      <c r="M32" s="2">
        <f t="shared" si="2"/>
        <v>7.3992308108813205</v>
      </c>
    </row>
    <row r="33" spans="3:13" x14ac:dyDescent="0.25">
      <c r="C33">
        <v>1.5</v>
      </c>
      <c r="D33" s="2">
        <f t="shared" si="2"/>
        <v>7.8459109242496377</v>
      </c>
      <c r="E33" s="2">
        <f t="shared" si="2"/>
        <v>7.5964783707024246</v>
      </c>
      <c r="F33" s="2">
        <f t="shared" si="2"/>
        <v>5.1182279544794502</v>
      </c>
      <c r="G33" s="2">
        <f t="shared" si="2"/>
        <v>7.0298092728098878</v>
      </c>
      <c r="H33" s="2">
        <f t="shared" si="2"/>
        <v>7.8001744588963629</v>
      </c>
      <c r="I33" s="2">
        <f t="shared" si="2"/>
        <v>7.8160067904714996</v>
      </c>
      <c r="J33" s="2">
        <f t="shared" si="2"/>
        <v>7.6009034457596121</v>
      </c>
      <c r="K33" s="2">
        <f t="shared" si="2"/>
        <v>5.1946093489990499</v>
      </c>
      <c r="L33" s="2">
        <f t="shared" si="2"/>
        <v>5.4185953409535124</v>
      </c>
      <c r="M33" s="2">
        <f t="shared" si="2"/>
        <v>7.3521867513394126</v>
      </c>
    </row>
    <row r="34" spans="3:13" x14ac:dyDescent="0.25">
      <c r="C34">
        <v>2</v>
      </c>
      <c r="D34" s="2">
        <f t="shared" si="2"/>
        <v>7.5528315786959119</v>
      </c>
      <c r="E34" s="2">
        <f t="shared" si="2"/>
        <v>7.2973154638265445</v>
      </c>
      <c r="F34" s="2">
        <f t="shared" si="2"/>
        <v>5.2026198172000928</v>
      </c>
      <c r="G34" s="2">
        <f t="shared" si="2"/>
        <v>7.0393878090067652</v>
      </c>
      <c r="H34" s="2">
        <f t="shared" si="2"/>
        <v>7.5259843929739114</v>
      </c>
      <c r="I34" s="2">
        <f t="shared" si="2"/>
        <v>7.5328747173253232</v>
      </c>
      <c r="J34" s="2">
        <f t="shared" si="2"/>
        <v>7.3138218545731926</v>
      </c>
      <c r="K34" s="2">
        <f t="shared" si="2"/>
        <v>5.2806684245809326</v>
      </c>
      <c r="L34" s="2">
        <f t="shared" si="2"/>
        <v>5.4786923423048322</v>
      </c>
      <c r="M34" s="2">
        <f t="shared" si="2"/>
        <v>7.3536534268203715</v>
      </c>
    </row>
    <row r="35" spans="3:13" x14ac:dyDescent="0.25">
      <c r="C35">
        <v>2.5</v>
      </c>
      <c r="D35" s="2">
        <f t="shared" si="2"/>
        <v>7.301801625060734</v>
      </c>
      <c r="E35" s="2">
        <f t="shared" si="2"/>
        <v>7.0391785571313452</v>
      </c>
      <c r="F35" s="2">
        <f t="shared" si="2"/>
        <v>5.3014306353606306</v>
      </c>
      <c r="G35" s="2">
        <f t="shared" si="2"/>
        <v>7.0744513708530006</v>
      </c>
      <c r="H35" s="2">
        <f t="shared" si="2"/>
        <v>7.2952014631674222</v>
      </c>
      <c r="I35" s="2">
        <f t="shared" si="2"/>
        <v>7.2946516377035264</v>
      </c>
      <c r="J35" s="2">
        <f t="shared" si="2"/>
        <v>7.0694371036481387</v>
      </c>
      <c r="K35" s="2">
        <f t="shared" si="2"/>
        <v>5.3811502902294599</v>
      </c>
      <c r="L35" s="2">
        <f t="shared" si="2"/>
        <v>5.5534827523311563</v>
      </c>
      <c r="M35" s="2">
        <f t="shared" si="2"/>
        <v>7.3823192118968395</v>
      </c>
    </row>
    <row r="36" spans="3:13" x14ac:dyDescent="0.25">
      <c r="C36">
        <v>3</v>
      </c>
      <c r="D36" s="2">
        <f t="shared" si="2"/>
        <v>7.3747139335432115</v>
      </c>
      <c r="E36" s="2">
        <f t="shared" si="2"/>
        <v>7.1111532808674101</v>
      </c>
      <c r="F36" s="2">
        <f t="shared" si="2"/>
        <v>5.3116710486474545</v>
      </c>
      <c r="G36" s="2">
        <f t="shared" si="2"/>
        <v>7.1041864950816134</v>
      </c>
      <c r="H36" s="2">
        <f t="shared" si="2"/>
        <v>7.3644406319647215</v>
      </c>
      <c r="I36" s="2">
        <f t="shared" si="2"/>
        <v>7.3637159377027821</v>
      </c>
      <c r="J36" s="2">
        <f t="shared" si="2"/>
        <v>7.1390612395325324</v>
      </c>
      <c r="K36" s="2">
        <f t="shared" si="2"/>
        <v>5.3911875745437836</v>
      </c>
      <c r="L36" s="2">
        <f t="shared" si="2"/>
        <v>5.5674533562899491</v>
      </c>
      <c r="M36" s="2">
        <f t="shared" si="2"/>
        <v>7.4144169208272324</v>
      </c>
    </row>
    <row r="37" spans="3:13" x14ac:dyDescent="0.25">
      <c r="C37">
        <v>3.5</v>
      </c>
      <c r="D37" s="2">
        <f t="shared" si="2"/>
        <v>7.3786593435698915</v>
      </c>
      <c r="E37" s="2">
        <f t="shared" si="2"/>
        <v>7.1181006629723607</v>
      </c>
      <c r="F37" s="2">
        <f t="shared" si="2"/>
        <v>5.2769800425361719</v>
      </c>
      <c r="G37" s="2">
        <f t="shared" si="2"/>
        <v>7.0696197367940004</v>
      </c>
      <c r="H37" s="2">
        <f t="shared" si="2"/>
        <v>7.3675203631629138</v>
      </c>
      <c r="I37" s="2">
        <f t="shared" si="2"/>
        <v>7.3699220592077452</v>
      </c>
      <c r="J37" s="2">
        <f t="shared" si="2"/>
        <v>7.1454477782193386</v>
      </c>
      <c r="K37" s="2">
        <f t="shared" si="2"/>
        <v>5.356299314828723</v>
      </c>
      <c r="L37" s="2">
        <f t="shared" si="2"/>
        <v>5.5361593682958485</v>
      </c>
      <c r="M37" s="2">
        <f t="shared" si="2"/>
        <v>7.3793834405759924</v>
      </c>
    </row>
    <row r="38" spans="3:13" x14ac:dyDescent="0.25">
      <c r="C38">
        <v>4</v>
      </c>
      <c r="D38" s="2">
        <f t="shared" si="2"/>
        <v>7.0555678813086748</v>
      </c>
      <c r="E38" s="2">
        <f t="shared" si="2"/>
        <v>6.7853362434053475</v>
      </c>
      <c r="F38" s="2">
        <f t="shared" si="2"/>
        <v>5.4141976314091194</v>
      </c>
      <c r="G38" s="2">
        <f t="shared" si="2"/>
        <v>7.1230470529033498</v>
      </c>
      <c r="H38" s="2">
        <f t="shared" si="2"/>
        <v>7.0683007527829771</v>
      </c>
      <c r="I38" s="2">
        <f t="shared" si="2"/>
        <v>7.0592386287024027</v>
      </c>
      <c r="J38" s="2">
        <f t="shared" si="2"/>
        <v>6.828396549309665</v>
      </c>
      <c r="K38" s="2">
        <f t="shared" si="2"/>
        <v>5.4957074487128255</v>
      </c>
      <c r="L38" s="2">
        <f t="shared" si="2"/>
        <v>5.6414579869338732</v>
      </c>
      <c r="M38" s="2">
        <f t="shared" si="2"/>
        <v>7.4248265040699328</v>
      </c>
    </row>
    <row r="39" spans="3:13" x14ac:dyDescent="0.25">
      <c r="C39">
        <v>4.5</v>
      </c>
      <c r="D39" s="2">
        <f t="shared" si="2"/>
        <v>6.7820829861186356</v>
      </c>
      <c r="E39" s="2">
        <f t="shared" si="2"/>
        <v>6.5021433629325607</v>
      </c>
      <c r="F39" s="2">
        <f t="shared" si="2"/>
        <v>5.5243002748097885</v>
      </c>
      <c r="G39" s="2">
        <f t="shared" si="2"/>
        <v>7.1645377527792427</v>
      </c>
      <c r="H39" s="2">
        <f t="shared" si="2"/>
        <v>6.8132865354640053</v>
      </c>
      <c r="I39" s="2">
        <f t="shared" si="2"/>
        <v>6.791643678152596</v>
      </c>
      <c r="J39" s="2">
        <f t="shared" si="2"/>
        <v>6.5573223846889634</v>
      </c>
      <c r="K39" s="2">
        <f t="shared" si="2"/>
        <v>5.6066414912857354</v>
      </c>
      <c r="L39" s="2">
        <f t="shared" si="2"/>
        <v>5.7209285836345884</v>
      </c>
      <c r="M39" s="2">
        <f t="shared" si="2"/>
        <v>7.459455719318103</v>
      </c>
    </row>
    <row r="40" spans="3:13" x14ac:dyDescent="0.25">
      <c r="C40">
        <v>5</v>
      </c>
      <c r="D40" s="2">
        <f t="shared" si="2"/>
        <v>6.6886936649770865</v>
      </c>
      <c r="E40" s="2">
        <f t="shared" si="2"/>
        <v>6.4050021431379651</v>
      </c>
      <c r="F40" s="2">
        <f t="shared" si="2"/>
        <v>5.5662493596521481</v>
      </c>
      <c r="G40" s="2">
        <f t="shared" si="2"/>
        <v>7.1834135218436304</v>
      </c>
      <c r="H40" s="2">
        <f t="shared" si="2"/>
        <v>6.7268678552338788</v>
      </c>
      <c r="I40" s="2">
        <f t="shared" si="2"/>
        <v>6.7005625384655145</v>
      </c>
      <c r="J40" s="2">
        <f t="shared" si="2"/>
        <v>6.4648098952665194</v>
      </c>
      <c r="K40" s="2">
        <f t="shared" si="2"/>
        <v>5.648708086194727</v>
      </c>
      <c r="L40" s="2">
        <f t="shared" si="2"/>
        <v>5.7513484162965582</v>
      </c>
      <c r="M40" s="2">
        <f t="shared" si="2"/>
        <v>7.4758869698755186</v>
      </c>
    </row>
    <row r="41" spans="3:13" x14ac:dyDescent="0.25">
      <c r="C41">
        <v>5.5</v>
      </c>
      <c r="D41" s="2">
        <f t="shared" si="2"/>
        <v>6.6534926579480889</v>
      </c>
      <c r="E41" s="2">
        <f t="shared" si="2"/>
        <v>6.3684142651065629</v>
      </c>
      <c r="F41" s="2">
        <f t="shared" si="2"/>
        <v>5.5814686803556315</v>
      </c>
      <c r="G41" s="2">
        <f t="shared" si="2"/>
        <v>7.1899580009211412</v>
      </c>
      <c r="H41" s="2">
        <f t="shared" si="2"/>
        <v>6.6942326821221743</v>
      </c>
      <c r="I41" s="2">
        <f t="shared" si="2"/>
        <v>6.6661045705950404</v>
      </c>
      <c r="J41" s="2">
        <f t="shared" si="2"/>
        <v>6.4299011658460143</v>
      </c>
      <c r="K41" s="2">
        <f t="shared" si="2"/>
        <v>5.6639291319585645</v>
      </c>
      <c r="L41" s="2">
        <f t="shared" si="2"/>
        <v>5.7621850539564132</v>
      </c>
      <c r="M41" s="2">
        <f t="shared" si="2"/>
        <v>7.4814722970235819</v>
      </c>
    </row>
    <row r="42" spans="3:13" x14ac:dyDescent="0.25">
      <c r="C42">
        <v>6</v>
      </c>
      <c r="D42" s="2">
        <f t="shared" si="2"/>
        <v>6.6383519668256081</v>
      </c>
      <c r="E42" s="2">
        <f t="shared" si="2"/>
        <v>6.3527280852637507</v>
      </c>
      <c r="F42" s="2">
        <f t="shared" si="2"/>
        <v>5.5882398498436681</v>
      </c>
      <c r="G42" s="2">
        <f t="shared" si="2"/>
        <v>7.1928955525442344</v>
      </c>
      <c r="H42" s="2">
        <f t="shared" si="2"/>
        <v>6.6803042599660287</v>
      </c>
      <c r="I42" s="2">
        <f t="shared" si="2"/>
        <v>6.6515268947423154</v>
      </c>
      <c r="J42" s="2">
        <f t="shared" si="2"/>
        <v>6.415023086690578</v>
      </c>
      <c r="K42" s="2">
        <f t="shared" si="2"/>
        <v>5.6707343280571596</v>
      </c>
      <c r="L42" s="2">
        <f t="shared" si="2"/>
        <v>5.7671453321337776</v>
      </c>
      <c r="M42" s="2">
        <f t="shared" si="2"/>
        <v>7.4840064404527391</v>
      </c>
    </row>
    <row r="43" spans="3:13" x14ac:dyDescent="0.25">
      <c r="C43">
        <v>6.5</v>
      </c>
      <c r="D43" s="2">
        <f t="shared" si="2"/>
        <v>6.6175294494937287</v>
      </c>
      <c r="E43" s="2">
        <f t="shared" si="2"/>
        <v>6.3313808607364654</v>
      </c>
      <c r="F43" s="2">
        <f t="shared" si="2"/>
        <v>5.5941354063936224</v>
      </c>
      <c r="G43" s="2">
        <f t="shared" si="2"/>
        <v>7.1934613381050427</v>
      </c>
      <c r="H43" s="2">
        <f t="shared" si="2"/>
        <v>6.6608092925342657</v>
      </c>
      <c r="I43" s="2">
        <f t="shared" si="2"/>
        <v>6.6312577144953373</v>
      </c>
      <c r="J43" s="2">
        <f t="shared" si="2"/>
        <v>6.3945359265022406</v>
      </c>
      <c r="K43" s="2">
        <f t="shared" si="2"/>
        <v>5.6766633625935219</v>
      </c>
      <c r="L43" s="2">
        <f t="shared" si="2"/>
        <v>5.7708687329683137</v>
      </c>
      <c r="M43" s="2">
        <f t="shared" si="2"/>
        <v>7.4840021933196867</v>
      </c>
    </row>
    <row r="44" spans="3:13" x14ac:dyDescent="0.25">
      <c r="C44">
        <v>7</v>
      </c>
      <c r="D44" s="2">
        <f t="shared" si="2"/>
        <v>6.6193257551048976</v>
      </c>
      <c r="E44" s="2">
        <f t="shared" si="2"/>
        <v>6.3330837804553104</v>
      </c>
      <c r="F44" s="2">
        <f t="shared" si="2"/>
        <v>5.594342392431491</v>
      </c>
      <c r="G44" s="2">
        <f t="shared" si="2"/>
        <v>7.1942698536689411</v>
      </c>
      <c r="H44" s="2">
        <f t="shared" si="2"/>
        <v>6.6624581746400278</v>
      </c>
      <c r="I44" s="2">
        <f t="shared" si="2"/>
        <v>6.6327821330971366</v>
      </c>
      <c r="J44" s="2">
        <f t="shared" si="2"/>
        <v>6.3961412251498597</v>
      </c>
      <c r="K44" s="2">
        <f t="shared" si="2"/>
        <v>5.676833679948559</v>
      </c>
      <c r="L44" s="2">
        <f t="shared" si="2"/>
        <v>5.7710687165498573</v>
      </c>
      <c r="M44" s="2">
        <f t="shared" si="2"/>
        <v>7.4848633967326865</v>
      </c>
    </row>
    <row r="45" spans="3:13" x14ac:dyDescent="0.25">
      <c r="C45">
        <v>7.5</v>
      </c>
      <c r="D45" s="2">
        <f t="shared" si="2"/>
        <v>6.6284818308736062</v>
      </c>
      <c r="E45" s="2">
        <f t="shared" si="2"/>
        <v>6.3426730337539547</v>
      </c>
      <c r="F45" s="2">
        <f t="shared" si="2"/>
        <v>5.5884980316154129</v>
      </c>
      <c r="G45" s="2">
        <f t="shared" si="2"/>
        <v>7.1908167535646621</v>
      </c>
      <c r="H45" s="2">
        <f t="shared" si="2"/>
        <v>6.6708509530011497</v>
      </c>
      <c r="I45" s="2">
        <f t="shared" si="2"/>
        <v>6.6416422353011493</v>
      </c>
      <c r="J45" s="2">
        <f t="shared" si="2"/>
        <v>6.4052207591444823</v>
      </c>
      <c r="K45" s="2">
        <f t="shared" si="2"/>
        <v>5.670929961172126</v>
      </c>
      <c r="L45" s="2">
        <f t="shared" si="2"/>
        <v>5.7663982604109751</v>
      </c>
      <c r="M45" s="2">
        <f t="shared" si="2"/>
        <v>7.4816044234177044</v>
      </c>
    </row>
    <row r="46" spans="3:13" x14ac:dyDescent="0.25">
      <c r="C46">
        <v>8</v>
      </c>
      <c r="D46" s="2">
        <f t="shared" si="2"/>
        <v>6.644936406343799</v>
      </c>
      <c r="E46" s="2">
        <f t="shared" si="2"/>
        <v>6.3597236770249932</v>
      </c>
      <c r="F46" s="2">
        <f t="shared" si="2"/>
        <v>5.5809397381418036</v>
      </c>
      <c r="G46" s="2">
        <f t="shared" si="2"/>
        <v>7.1875038902774202</v>
      </c>
      <c r="H46" s="2">
        <f t="shared" si="2"/>
        <v>6.6860782534563343</v>
      </c>
      <c r="I46" s="2">
        <f t="shared" si="2"/>
        <v>6.6575848148490415</v>
      </c>
      <c r="J46" s="2">
        <f t="shared" si="2"/>
        <v>6.421458623846874</v>
      </c>
      <c r="K46" s="2">
        <f t="shared" si="2"/>
        <v>5.6633055764417133</v>
      </c>
      <c r="L46" s="2">
        <f t="shared" si="2"/>
        <v>5.7607546362407165</v>
      </c>
      <c r="M46" s="2">
        <f t="shared" si="2"/>
        <v>7.4786924232132055</v>
      </c>
    </row>
    <row r="47" spans="3:13" x14ac:dyDescent="0.25">
      <c r="C47">
        <v>8.5</v>
      </c>
      <c r="D47" s="2">
        <f t="shared" si="2"/>
        <v>6.6621127400215796</v>
      </c>
      <c r="E47" s="2">
        <f t="shared" si="2"/>
        <v>6.3773692752764539</v>
      </c>
      <c r="F47" s="2">
        <f t="shared" si="2"/>
        <v>5.5754822233073034</v>
      </c>
      <c r="G47" s="2">
        <f t="shared" si="2"/>
        <v>7.1864455198733728</v>
      </c>
      <c r="H47" s="2">
        <f t="shared" si="2"/>
        <v>6.702106339055188</v>
      </c>
      <c r="I47" s="2">
        <f t="shared" si="2"/>
        <v>6.6742578653481361</v>
      </c>
      <c r="J47" s="2">
        <f t="shared" si="2"/>
        <v>6.4383518161341398</v>
      </c>
      <c r="K47" s="2">
        <f t="shared" si="2"/>
        <v>5.6578094556031706</v>
      </c>
      <c r="L47" s="2">
        <f t="shared" si="2"/>
        <v>5.7571243874291218</v>
      </c>
      <c r="M47" s="2">
        <f t="shared" si="2"/>
        <v>7.4780921964662115</v>
      </c>
    </row>
    <row r="48" spans="3:13" x14ac:dyDescent="0.25">
      <c r="C48">
        <v>9</v>
      </c>
      <c r="D48" s="2">
        <f t="shared" ref="D48:M50" si="3">D24/$B24</f>
        <v>6.6846032905931567</v>
      </c>
      <c r="E48" s="2">
        <f t="shared" si="3"/>
        <v>6.4000526451094517</v>
      </c>
      <c r="F48" s="2">
        <f t="shared" si="3"/>
        <v>5.575377811808865</v>
      </c>
      <c r="G48" s="2">
        <f t="shared" si="3"/>
        <v>7.1920027567209379</v>
      </c>
      <c r="H48" s="2">
        <f t="shared" si="3"/>
        <v>6.7235441551627328</v>
      </c>
      <c r="I48" s="2">
        <f t="shared" si="3"/>
        <v>6.6962973392729985</v>
      </c>
      <c r="J48" s="2">
        <f t="shared" si="3"/>
        <v>6.460378203168605</v>
      </c>
      <c r="K48" s="2">
        <f t="shared" si="3"/>
        <v>5.6577460435869078</v>
      </c>
      <c r="L48" s="2">
        <f t="shared" si="3"/>
        <v>5.7589358069659564</v>
      </c>
      <c r="M48" s="2">
        <f t="shared" si="3"/>
        <v>7.4843547599539013</v>
      </c>
    </row>
    <row r="49" spans="3:13" x14ac:dyDescent="0.25">
      <c r="C49">
        <v>9.5</v>
      </c>
      <c r="D49" s="2">
        <f t="shared" si="3"/>
        <v>6.6887555727836698</v>
      </c>
      <c r="E49" s="2">
        <f t="shared" si="3"/>
        <v>6.404594532305385</v>
      </c>
      <c r="F49" s="2">
        <f t="shared" si="3"/>
        <v>5.5701926705825526</v>
      </c>
      <c r="G49" s="2">
        <f t="shared" si="3"/>
        <v>7.1878580038239752</v>
      </c>
      <c r="H49" s="2">
        <f t="shared" si="3"/>
        <v>6.7272037829405393</v>
      </c>
      <c r="I49" s="2">
        <f t="shared" si="3"/>
        <v>6.7003239051403876</v>
      </c>
      <c r="J49" s="2">
        <f t="shared" si="3"/>
        <v>6.4645816767765476</v>
      </c>
      <c r="K49" s="2">
        <f t="shared" si="3"/>
        <v>5.6525220692832612</v>
      </c>
      <c r="L49" s="2">
        <f t="shared" si="3"/>
        <v>5.7545210272475549</v>
      </c>
      <c r="M49" s="2">
        <f t="shared" si="3"/>
        <v>7.4802683616664014</v>
      </c>
    </row>
    <row r="50" spans="3:13" x14ac:dyDescent="0.25">
      <c r="C50">
        <v>10</v>
      </c>
      <c r="D50" s="2">
        <f t="shared" si="3"/>
        <v>6.6977078765079261</v>
      </c>
      <c r="E50" s="2">
        <f t="shared" si="3"/>
        <v>6.4142049678490745</v>
      </c>
      <c r="F50" s="2">
        <f t="shared" si="3"/>
        <v>5.5600450637967249</v>
      </c>
      <c r="G50" s="2">
        <f t="shared" si="3"/>
        <v>7.1801315871881197</v>
      </c>
      <c r="H50" s="2">
        <f t="shared" si="3"/>
        <v>6.735066151249649</v>
      </c>
      <c r="I50" s="2">
        <f t="shared" si="3"/>
        <v>6.7087345735673525</v>
      </c>
      <c r="J50" s="2">
        <f t="shared" si="3"/>
        <v>6.4734431693640975</v>
      </c>
      <c r="K50" s="2">
        <f t="shared" si="3"/>
        <v>5.6422494046208884</v>
      </c>
      <c r="L50" s="2">
        <f t="shared" si="3"/>
        <v>5.7457780751591665</v>
      </c>
      <c r="M50" s="2">
        <f t="shared" si="3"/>
        <v>7.4726732107023315</v>
      </c>
    </row>
    <row r="57" spans="3:13" x14ac:dyDescent="0.25">
      <c r="C57" s="3" t="s">
        <v>7</v>
      </c>
      <c r="D57" s="4" t="s">
        <v>11</v>
      </c>
      <c r="E57" s="4" t="s">
        <v>13</v>
      </c>
      <c r="F57" s="4" t="s">
        <v>15</v>
      </c>
      <c r="G57" s="4" t="s">
        <v>17</v>
      </c>
      <c r="H57" s="4" t="s">
        <v>20</v>
      </c>
      <c r="I57" s="4" t="s">
        <v>21</v>
      </c>
      <c r="J57" s="4" t="s">
        <v>22</v>
      </c>
      <c r="K57" s="4" t="s">
        <v>23</v>
      </c>
      <c r="L57" s="4" t="s">
        <v>24</v>
      </c>
      <c r="M57" s="4" t="s">
        <v>25</v>
      </c>
    </row>
    <row r="58" spans="3:13" x14ac:dyDescent="0.25">
      <c r="C58" s="3">
        <v>5</v>
      </c>
      <c r="D58" s="4">
        <v>6.6886936649770865</v>
      </c>
      <c r="E58" s="4">
        <v>6.4050021431379651</v>
      </c>
      <c r="F58" s="4">
        <v>5.5662493596521481</v>
      </c>
      <c r="G58" s="4">
        <v>7.1834135218436304</v>
      </c>
      <c r="H58" s="4">
        <v>6.7268678552338788</v>
      </c>
      <c r="I58" s="4">
        <v>6.7005625384655145</v>
      </c>
      <c r="J58" s="4">
        <v>6.4648098952665194</v>
      </c>
      <c r="K58" s="4">
        <v>5.648708086194727</v>
      </c>
      <c r="L58" s="4">
        <v>5.7513484162965582</v>
      </c>
      <c r="M58" s="4">
        <v>7.4758869698755186</v>
      </c>
    </row>
    <row r="59" spans="3:13" x14ac:dyDescent="0.25">
      <c r="C59" s="3">
        <v>5.5</v>
      </c>
      <c r="D59" s="4">
        <v>6.6534926579480889</v>
      </c>
      <c r="E59" s="4">
        <v>6.3684142651065629</v>
      </c>
      <c r="F59" s="4">
        <v>5.5814686803556315</v>
      </c>
      <c r="G59" s="4">
        <v>7.1899580009211412</v>
      </c>
      <c r="H59" s="4">
        <v>6.6942326821221743</v>
      </c>
      <c r="I59" s="4">
        <v>6.6661045705950404</v>
      </c>
      <c r="J59" s="4">
        <v>6.4299011658460143</v>
      </c>
      <c r="K59" s="4">
        <v>5.6639291319585645</v>
      </c>
      <c r="L59" s="4">
        <v>5.7621850539564132</v>
      </c>
      <c r="M59" s="4">
        <v>7.4814722970235819</v>
      </c>
    </row>
    <row r="60" spans="3:13" x14ac:dyDescent="0.25">
      <c r="C60" s="3">
        <v>6</v>
      </c>
      <c r="D60" s="4">
        <v>6.6383519668256081</v>
      </c>
      <c r="E60" s="4">
        <v>6.3527280852637507</v>
      </c>
      <c r="F60" s="4">
        <v>5.5882398498436681</v>
      </c>
      <c r="G60" s="4">
        <v>7.1928955525442344</v>
      </c>
      <c r="H60" s="4">
        <v>6.6803042599660287</v>
      </c>
      <c r="I60" s="4">
        <v>6.6515268947423154</v>
      </c>
      <c r="J60" s="4">
        <v>6.415023086690578</v>
      </c>
      <c r="K60" s="4">
        <v>5.6707343280571596</v>
      </c>
      <c r="L60" s="4">
        <v>5.7671453321337776</v>
      </c>
      <c r="M60" s="4">
        <v>7.4840064404527391</v>
      </c>
    </row>
    <row r="61" spans="3:13" x14ac:dyDescent="0.25">
      <c r="C61" s="3">
        <v>6.5</v>
      </c>
      <c r="D61" s="4">
        <v>6.6175294494937287</v>
      </c>
      <c r="E61" s="4">
        <v>6.3313808607364654</v>
      </c>
      <c r="F61" s="4">
        <v>5.5941354063936224</v>
      </c>
      <c r="G61" s="4">
        <v>7.1934613381050427</v>
      </c>
      <c r="H61" s="4">
        <v>6.6608092925342657</v>
      </c>
      <c r="I61" s="4">
        <v>6.6312577144953373</v>
      </c>
      <c r="J61" s="4">
        <v>6.3945359265022406</v>
      </c>
      <c r="K61" s="4">
        <v>5.6766633625935219</v>
      </c>
      <c r="L61" s="4">
        <v>5.7708687329683137</v>
      </c>
      <c r="M61" s="4">
        <v>7.4840021933196867</v>
      </c>
    </row>
    <row r="62" spans="3:13" x14ac:dyDescent="0.25">
      <c r="C62" s="3">
        <v>7</v>
      </c>
      <c r="D62" s="4">
        <v>6.6193257551048976</v>
      </c>
      <c r="E62" s="4">
        <v>6.3330837804553104</v>
      </c>
      <c r="F62" s="4">
        <v>5.594342392431491</v>
      </c>
      <c r="G62" s="4">
        <v>7.1942698536689411</v>
      </c>
      <c r="H62" s="4">
        <v>6.6624581746400278</v>
      </c>
      <c r="I62" s="4">
        <v>6.6327821330971366</v>
      </c>
      <c r="J62" s="4">
        <v>6.3961412251498597</v>
      </c>
      <c r="K62" s="4">
        <v>5.676833679948559</v>
      </c>
      <c r="L62" s="4">
        <v>5.7710687165498573</v>
      </c>
      <c r="M62" s="4">
        <v>7.4848633967326865</v>
      </c>
    </row>
    <row r="63" spans="3:13" x14ac:dyDescent="0.25">
      <c r="C63" s="3">
        <v>7.5</v>
      </c>
      <c r="D63" s="4">
        <v>6.6284818308736062</v>
      </c>
      <c r="E63" s="4">
        <v>6.3426730337539547</v>
      </c>
      <c r="F63" s="4">
        <v>5.5884980316154129</v>
      </c>
      <c r="G63" s="4">
        <v>7.1908167535646621</v>
      </c>
      <c r="H63" s="4">
        <v>6.6708509530011497</v>
      </c>
      <c r="I63" s="4">
        <v>6.6416422353011493</v>
      </c>
      <c r="J63" s="4">
        <v>6.4052207591444823</v>
      </c>
      <c r="K63" s="4">
        <v>5.670929961172126</v>
      </c>
      <c r="L63" s="4">
        <v>5.7663982604109751</v>
      </c>
      <c r="M63" s="4">
        <v>7.4816044234177044</v>
      </c>
    </row>
    <row r="64" spans="3:13" x14ac:dyDescent="0.25">
      <c r="C64" s="3">
        <v>8</v>
      </c>
      <c r="D64" s="4">
        <v>6.644936406343799</v>
      </c>
      <c r="E64" s="4">
        <v>6.3597236770249932</v>
      </c>
      <c r="F64" s="4">
        <v>5.5809397381418036</v>
      </c>
      <c r="G64" s="4">
        <v>7.1875038902774202</v>
      </c>
      <c r="H64" s="4">
        <v>6.6860782534563343</v>
      </c>
      <c r="I64" s="4">
        <v>6.6575848148490415</v>
      </c>
      <c r="J64" s="4">
        <v>6.421458623846874</v>
      </c>
      <c r="K64" s="4">
        <v>5.6633055764417133</v>
      </c>
      <c r="L64" s="4">
        <v>5.7607546362407165</v>
      </c>
      <c r="M64" s="4">
        <v>7.4786924232132055</v>
      </c>
    </row>
    <row r="65" spans="3:15" x14ac:dyDescent="0.25">
      <c r="C65" s="3">
        <v>8.5</v>
      </c>
      <c r="D65" s="4">
        <v>6.6621127400215796</v>
      </c>
      <c r="E65" s="4">
        <v>6.3773692752764539</v>
      </c>
      <c r="F65" s="4">
        <v>5.5754822233073034</v>
      </c>
      <c r="G65" s="4">
        <v>7.1864455198733728</v>
      </c>
      <c r="H65" s="4">
        <v>6.702106339055188</v>
      </c>
      <c r="I65" s="4">
        <v>6.6742578653481361</v>
      </c>
      <c r="J65" s="4">
        <v>6.4383518161341398</v>
      </c>
      <c r="K65" s="4">
        <v>5.6578094556031706</v>
      </c>
      <c r="L65" s="4">
        <v>5.7571243874291218</v>
      </c>
      <c r="M65" s="4">
        <v>7.4780921964662115</v>
      </c>
    </row>
    <row r="66" spans="3:15" x14ac:dyDescent="0.25">
      <c r="C66" s="3">
        <v>9</v>
      </c>
      <c r="D66" s="4">
        <v>6.6846032905931567</v>
      </c>
      <c r="E66" s="4">
        <v>6.4000526451094517</v>
      </c>
      <c r="F66" s="4">
        <v>5.575377811808865</v>
      </c>
      <c r="G66" s="4">
        <v>7.1920027567209379</v>
      </c>
      <c r="H66" s="4">
        <v>6.7235441551627328</v>
      </c>
      <c r="I66" s="4">
        <v>6.6962973392729985</v>
      </c>
      <c r="J66" s="4">
        <v>6.460378203168605</v>
      </c>
      <c r="K66" s="4">
        <v>5.6577460435869078</v>
      </c>
      <c r="L66" s="4">
        <v>5.7589358069659564</v>
      </c>
      <c r="M66" s="4">
        <v>7.4843547599539013</v>
      </c>
    </row>
    <row r="67" spans="3:15" x14ac:dyDescent="0.25">
      <c r="C67" s="3">
        <v>9.5</v>
      </c>
      <c r="D67" s="4">
        <v>6.6887555727836698</v>
      </c>
      <c r="E67" s="4">
        <v>6.404594532305385</v>
      </c>
      <c r="F67" s="4">
        <v>5.5701926705825526</v>
      </c>
      <c r="G67" s="4">
        <v>7.1878580038239752</v>
      </c>
      <c r="H67" s="4">
        <v>6.7272037829405393</v>
      </c>
      <c r="I67" s="4">
        <v>6.7003239051403876</v>
      </c>
      <c r="J67" s="4">
        <v>6.4645816767765476</v>
      </c>
      <c r="K67" s="4">
        <v>5.6525220692832612</v>
      </c>
      <c r="L67" s="4">
        <v>5.7545210272475549</v>
      </c>
      <c r="M67" s="4">
        <v>7.4802683616664014</v>
      </c>
    </row>
    <row r="68" spans="3:15" x14ac:dyDescent="0.25">
      <c r="C68" s="3">
        <v>10</v>
      </c>
      <c r="D68" s="4">
        <v>6.6977078765079261</v>
      </c>
      <c r="E68" s="4">
        <v>6.4142049678490745</v>
      </c>
      <c r="F68" s="4">
        <v>5.5600450637967249</v>
      </c>
      <c r="G68" s="4">
        <v>7.1801315871881197</v>
      </c>
      <c r="H68" s="4">
        <v>6.735066151249649</v>
      </c>
      <c r="I68" s="4">
        <v>6.7087345735673525</v>
      </c>
      <c r="J68" s="4">
        <v>6.4734431693640975</v>
      </c>
      <c r="K68" s="4">
        <v>5.6422494046208884</v>
      </c>
      <c r="L68" s="4">
        <v>5.7457780751591665</v>
      </c>
      <c r="M68" s="4">
        <v>7.4726732107023315</v>
      </c>
    </row>
    <row r="69" spans="3:15" x14ac:dyDescent="0.25"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5" x14ac:dyDescent="0.25"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</row>
    <row r="73" spans="3:15" x14ac:dyDescent="0.25">
      <c r="D73" t="s">
        <v>7</v>
      </c>
      <c r="E73" t="s">
        <v>8</v>
      </c>
      <c r="F73" s="4" t="s">
        <v>11</v>
      </c>
      <c r="G73" s="4" t="s">
        <v>13</v>
      </c>
      <c r="H73" s="4" t="s">
        <v>15</v>
      </c>
      <c r="I73" s="4" t="s">
        <v>17</v>
      </c>
      <c r="J73" s="4" t="s">
        <v>20</v>
      </c>
      <c r="K73" s="4" t="s">
        <v>21</v>
      </c>
      <c r="L73" s="4" t="s">
        <v>22</v>
      </c>
      <c r="M73" s="4" t="s">
        <v>23</v>
      </c>
      <c r="N73" s="4" t="s">
        <v>24</v>
      </c>
      <c r="O73" s="4" t="s">
        <v>25</v>
      </c>
    </row>
    <row r="74" spans="3:15" x14ac:dyDescent="0.25"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3:15" x14ac:dyDescent="0.25">
      <c r="D75">
        <f>D74+0.25</f>
        <v>0.25</v>
      </c>
      <c r="E75">
        <v>0.19999999999998863</v>
      </c>
      <c r="F75" s="2">
        <v>2.0194058924335101</v>
      </c>
      <c r="G75" s="2">
        <v>1.97924396063202</v>
      </c>
      <c r="H75" s="2">
        <v>0.85235856043882896</v>
      </c>
      <c r="I75" s="2">
        <v>1.3455775645363299</v>
      </c>
      <c r="J75" s="2">
        <v>1.9745927272774</v>
      </c>
      <c r="K75" s="2">
        <v>1.9882903046751901</v>
      </c>
      <c r="L75" s="2">
        <v>1.9567336078316</v>
      </c>
      <c r="M75" s="2">
        <v>0.86274110756999201</v>
      </c>
      <c r="N75" s="2">
        <v>0.93881401032540501</v>
      </c>
      <c r="O75" s="2">
        <v>1.42291377250925</v>
      </c>
    </row>
    <row r="76" spans="3:15" x14ac:dyDescent="0.25">
      <c r="D76">
        <f t="shared" ref="D76:D106" si="4">D75+0.25</f>
        <v>0.5</v>
      </c>
      <c r="E76">
        <v>0.69999999999998863</v>
      </c>
      <c r="F76" s="2">
        <v>6.5092252608441301</v>
      </c>
      <c r="G76" s="2">
        <v>6.3545129141333101</v>
      </c>
      <c r="H76" s="2">
        <v>3.2860016045388201</v>
      </c>
      <c r="I76" s="2">
        <v>4.8754759582317497</v>
      </c>
      <c r="J76" s="2">
        <v>6.4020359399447502</v>
      </c>
      <c r="K76" s="2">
        <v>6.4367436864133198</v>
      </c>
      <c r="L76" s="2">
        <v>6.3076795875562102</v>
      </c>
      <c r="M76" s="2">
        <v>3.3315094303353701</v>
      </c>
      <c r="N76" s="2">
        <v>3.5669324903466899</v>
      </c>
      <c r="O76" s="2">
        <v>5.1299807737639398</v>
      </c>
    </row>
    <row r="77" spans="3:15" x14ac:dyDescent="0.25">
      <c r="D77">
        <f t="shared" si="4"/>
        <v>0.75</v>
      </c>
      <c r="E77">
        <v>3.1999999999999886</v>
      </c>
      <c r="F77" s="2">
        <v>29.729641651371399</v>
      </c>
      <c r="G77" s="2">
        <v>29.035356372932998</v>
      </c>
      <c r="H77" s="2">
        <v>14.646453380893799</v>
      </c>
      <c r="I77" s="2">
        <v>21.9183543593706</v>
      </c>
      <c r="J77" s="2">
        <v>29.218483040829199</v>
      </c>
      <c r="K77" s="2">
        <v>29.381101960910101</v>
      </c>
      <c r="L77" s="2">
        <v>28.808237585780098</v>
      </c>
      <c r="M77" s="2">
        <v>14.845777738056</v>
      </c>
      <c r="N77" s="2">
        <v>15.926175149926699</v>
      </c>
      <c r="O77" s="2">
        <v>23.078359604028101</v>
      </c>
    </row>
    <row r="78" spans="3:15" x14ac:dyDescent="0.25">
      <c r="D78">
        <f t="shared" si="4"/>
        <v>1</v>
      </c>
      <c r="E78">
        <v>8.1999999999999886</v>
      </c>
      <c r="F78" s="2">
        <v>71.081675614203704</v>
      </c>
      <c r="G78" s="2">
        <v>69.221609393778493</v>
      </c>
      <c r="H78" s="2">
        <v>39.330080600591501</v>
      </c>
      <c r="I78" s="2">
        <v>56.672493897309103</v>
      </c>
      <c r="J78" s="2">
        <v>70.190943241903696</v>
      </c>
      <c r="K78" s="2">
        <v>70.5295814682854</v>
      </c>
      <c r="L78" s="2">
        <v>68.915172013684398</v>
      </c>
      <c r="M78" s="2">
        <v>39.899856487961102</v>
      </c>
      <c r="N78" s="2">
        <v>42.335599304848898</v>
      </c>
      <c r="O78" s="2">
        <v>59.494547289685201</v>
      </c>
    </row>
    <row r="79" spans="3:15" x14ac:dyDescent="0.25">
      <c r="D79">
        <f t="shared" si="4"/>
        <v>1.25</v>
      </c>
      <c r="E79">
        <v>18.199999999999989</v>
      </c>
      <c r="F79" s="2">
        <v>153.66254047808701</v>
      </c>
      <c r="G79" s="2">
        <v>149.42922319735601</v>
      </c>
      <c r="H79" s="2">
        <v>88.573487864411902</v>
      </c>
      <c r="I79" s="2">
        <v>126.080907765975</v>
      </c>
      <c r="J79" s="2">
        <v>151.96880745540901</v>
      </c>
      <c r="K79" s="2">
        <v>152.58773492714701</v>
      </c>
      <c r="L79" s="2">
        <v>148.93668237704199</v>
      </c>
      <c r="M79" s="2">
        <v>89.867313286668406</v>
      </c>
      <c r="N79" s="2">
        <v>94.937095981101507</v>
      </c>
      <c r="O79" s="2">
        <v>132.234142831837</v>
      </c>
    </row>
    <row r="80" spans="3:15" x14ac:dyDescent="0.25">
      <c r="D80">
        <f t="shared" si="4"/>
        <v>1.5</v>
      </c>
      <c r="E80">
        <v>33.199999999999989</v>
      </c>
      <c r="F80" s="2">
        <v>267.72132397344598</v>
      </c>
      <c r="G80" s="2">
        <v>259.75275245172799</v>
      </c>
      <c r="H80" s="2">
        <v>166.13564298961299</v>
      </c>
      <c r="I80" s="2">
        <v>231.329831430469</v>
      </c>
      <c r="J80" s="2">
        <v>265.65207199892399</v>
      </c>
      <c r="K80" s="2">
        <v>266.53477592756201</v>
      </c>
      <c r="L80" s="2">
        <v>259.53255565076</v>
      </c>
      <c r="M80" s="2">
        <v>168.619174434211</v>
      </c>
      <c r="N80" s="2">
        <v>176.849188021212</v>
      </c>
      <c r="O80" s="2">
        <v>242.204145644768</v>
      </c>
    </row>
    <row r="81" spans="4:15" x14ac:dyDescent="0.25">
      <c r="D81">
        <f t="shared" si="4"/>
        <v>1.75</v>
      </c>
      <c r="E81">
        <v>53.199999999999989</v>
      </c>
      <c r="F81" s="2">
        <v>415.028670992363</v>
      </c>
      <c r="G81" s="2">
        <v>401.85897972032598</v>
      </c>
      <c r="H81" s="2">
        <v>271.922492631956</v>
      </c>
      <c r="I81" s="2">
        <v>372.88691611810498</v>
      </c>
      <c r="J81" s="2">
        <v>412.79378516518801</v>
      </c>
      <c r="K81" s="2">
        <v>413.76356965846497</v>
      </c>
      <c r="L81" s="2">
        <v>402.22790039645298</v>
      </c>
      <c r="M81" s="2">
        <v>276.016076461789</v>
      </c>
      <c r="N81" s="2">
        <v>287.87924299010598</v>
      </c>
      <c r="O81" s="2">
        <v>389.95657719397701</v>
      </c>
    </row>
    <row r="82" spans="4:15" x14ac:dyDescent="0.25">
      <c r="D82">
        <f t="shared" si="4"/>
        <v>2</v>
      </c>
      <c r="E82">
        <v>73.199999999999989</v>
      </c>
      <c r="F82" s="2">
        <v>546.149064703921</v>
      </c>
      <c r="G82" s="2">
        <v>527.37079549655596</v>
      </c>
      <c r="H82" s="2">
        <v>383.56765247230697</v>
      </c>
      <c r="I82" s="2">
        <v>516.12093983203999</v>
      </c>
      <c r="J82" s="2">
        <v>544.81813881858102</v>
      </c>
      <c r="K82" s="2">
        <v>545.31090361349402</v>
      </c>
      <c r="L82" s="2">
        <v>529.00765340033695</v>
      </c>
      <c r="M82" s="2">
        <v>389.37283879181501</v>
      </c>
      <c r="N82" s="2">
        <v>403.31070093095298</v>
      </c>
      <c r="O82" s="2">
        <v>538.95250169291398</v>
      </c>
    </row>
    <row r="83" spans="4:15" x14ac:dyDescent="0.25">
      <c r="D83">
        <f t="shared" si="4"/>
        <v>2.25</v>
      </c>
      <c r="E83">
        <v>93.199999999999989</v>
      </c>
      <c r="F83" s="2">
        <v>678.76250612215495</v>
      </c>
      <c r="G83" s="2">
        <v>654.23305621980296</v>
      </c>
      <c r="H83" s="2">
        <v>495.42533588131101</v>
      </c>
      <c r="I83" s="2">
        <v>660.13128421096303</v>
      </c>
      <c r="J83" s="2">
        <v>678.29809117984098</v>
      </c>
      <c r="K83" s="2">
        <v>678.20728753864205</v>
      </c>
      <c r="L83" s="2">
        <v>657.14978485558595</v>
      </c>
      <c r="M83" s="2">
        <v>502.895036141248</v>
      </c>
      <c r="N83" s="2">
        <v>518.77680570501502</v>
      </c>
      <c r="O83" s="2">
        <v>688.79853070583397</v>
      </c>
    </row>
    <row r="84" spans="4:15" x14ac:dyDescent="0.25">
      <c r="D84">
        <f t="shared" si="4"/>
        <v>2.5</v>
      </c>
      <c r="E84">
        <v>113.19999999999999</v>
      </c>
      <c r="F84" s="2">
        <v>811.48255063826298</v>
      </c>
      <c r="G84" s="2">
        <v>781.23449361772202</v>
      </c>
      <c r="H84" s="2">
        <v>607.28007465107999</v>
      </c>
      <c r="I84" s="2">
        <v>804.10422023660999</v>
      </c>
      <c r="J84" s="2">
        <v>811.84821029490001</v>
      </c>
      <c r="K84" s="2">
        <v>811.171391028127</v>
      </c>
      <c r="L84" s="2">
        <v>785.38747409913503</v>
      </c>
      <c r="M84" s="2">
        <v>616.40701329729302</v>
      </c>
      <c r="N84" s="2">
        <v>634.25233982786904</v>
      </c>
      <c r="O84" s="2">
        <v>838.58585813167201</v>
      </c>
    </row>
    <row r="85" spans="4:15" x14ac:dyDescent="0.25">
      <c r="D85">
        <f t="shared" si="4"/>
        <v>2.75</v>
      </c>
      <c r="E85">
        <v>132</v>
      </c>
      <c r="F85" s="2">
        <v>931.19074429390105</v>
      </c>
      <c r="G85" s="2">
        <v>895.49907332220096</v>
      </c>
      <c r="H85" s="2">
        <v>713.34117691411495</v>
      </c>
      <c r="I85" s="2">
        <v>939.03937713815196</v>
      </c>
      <c r="J85" s="2">
        <v>932.688439022034</v>
      </c>
      <c r="K85" s="2">
        <v>931.35794282612801</v>
      </c>
      <c r="L85" s="2">
        <v>901.04976052155405</v>
      </c>
      <c r="M85" s="2">
        <v>724.04221670269203</v>
      </c>
      <c r="N85" s="2">
        <v>743.27071261831804</v>
      </c>
      <c r="O85" s="2">
        <v>978.84809115488804</v>
      </c>
    </row>
    <row r="86" spans="4:15" x14ac:dyDescent="0.25">
      <c r="D86">
        <f t="shared" si="4"/>
        <v>3</v>
      </c>
      <c r="E86">
        <v>148</v>
      </c>
      <c r="F86" s="2">
        <v>1028.74795654574</v>
      </c>
      <c r="G86" s="2">
        <v>988.21308483798498</v>
      </c>
      <c r="H86" s="2">
        <v>806.60993030708596</v>
      </c>
      <c r="I86" s="2">
        <v>1055.74054972052</v>
      </c>
      <c r="J86" s="2">
        <v>1031.5784615345401</v>
      </c>
      <c r="K86" s="2">
        <v>1029.4713916445201</v>
      </c>
      <c r="L86" s="2">
        <v>995.19807457736101</v>
      </c>
      <c r="M86" s="2">
        <v>818.68772260702895</v>
      </c>
      <c r="N86" s="2">
        <v>838.51358290358598</v>
      </c>
      <c r="O86" s="2">
        <v>1099.9940789847401</v>
      </c>
    </row>
    <row r="87" spans="4:15" x14ac:dyDescent="0.25">
      <c r="D87">
        <f t="shared" si="4"/>
        <v>3.25</v>
      </c>
      <c r="E87">
        <v>160</v>
      </c>
      <c r="F87" s="2">
        <v>1092.0600532521401</v>
      </c>
      <c r="G87" s="2">
        <v>1047.72729816726</v>
      </c>
      <c r="H87" s="2">
        <v>878.10081009294504</v>
      </c>
      <c r="I87" s="2">
        <v>1142.29274113666</v>
      </c>
      <c r="J87" s="2">
        <v>1096.4477717468901</v>
      </c>
      <c r="K87" s="2">
        <v>1093.4603918626501</v>
      </c>
      <c r="L87" s="2">
        <v>1056.14669022761</v>
      </c>
      <c r="M87" s="2">
        <v>891.22042302919897</v>
      </c>
      <c r="N87" s="2">
        <v>910.57186878934897</v>
      </c>
      <c r="O87" s="2">
        <v>1189.59613162446</v>
      </c>
    </row>
    <row r="88" spans="4:15" x14ac:dyDescent="0.25">
      <c r="D88">
        <f t="shared" si="4"/>
        <v>3.5</v>
      </c>
      <c r="E88">
        <v>166</v>
      </c>
      <c r="F88" s="2">
        <v>1116.8499302313</v>
      </c>
      <c r="G88" s="2">
        <v>1070.12396166701</v>
      </c>
      <c r="H88" s="2">
        <v>920.81535856568905</v>
      </c>
      <c r="I88" s="2">
        <v>1190.7421191752801</v>
      </c>
      <c r="J88" s="2">
        <v>1122.74527094718</v>
      </c>
      <c r="K88" s="2">
        <v>1118.85317064584</v>
      </c>
      <c r="L88" s="2">
        <v>1079.7567710613901</v>
      </c>
      <c r="M88" s="2">
        <v>934.52845447351694</v>
      </c>
      <c r="N88" s="2">
        <v>952.49996555105804</v>
      </c>
      <c r="O88" s="2">
        <v>1239.4611498474601</v>
      </c>
    </row>
    <row r="89" spans="4:15" x14ac:dyDescent="0.25">
      <c r="D89" s="5">
        <f t="shared" si="4"/>
        <v>3.75</v>
      </c>
      <c r="E89" s="5">
        <v>168</v>
      </c>
      <c r="F89" s="2">
        <v>1118.1561408084699</v>
      </c>
      <c r="G89" s="2">
        <v>1070.30604717705</v>
      </c>
      <c r="H89" s="2">
        <v>938.48374966310496</v>
      </c>
      <c r="I89" s="2">
        <v>1208.6167900195801</v>
      </c>
      <c r="J89" s="2">
        <v>1125.04035544411</v>
      </c>
      <c r="K89" s="2">
        <v>1120.43582932504</v>
      </c>
      <c r="L89" s="2">
        <v>1080.6649642843699</v>
      </c>
      <c r="M89" s="2">
        <v>952.40007515667298</v>
      </c>
      <c r="N89" s="2">
        <v>968.98841555051104</v>
      </c>
      <c r="O89" s="2">
        <v>1257.63956680774</v>
      </c>
    </row>
    <row r="90" spans="4:15" x14ac:dyDescent="0.25">
      <c r="D90">
        <f t="shared" si="4"/>
        <v>4</v>
      </c>
      <c r="E90">
        <v>168.21</v>
      </c>
      <c r="F90" s="2">
        <v>1113.7330025844799</v>
      </c>
      <c r="G90" s="2">
        <v>1065.5683741513301</v>
      </c>
      <c r="H90" s="2">
        <v>941.74979096951995</v>
      </c>
      <c r="I90" s="2">
        <v>1210.8637649857101</v>
      </c>
      <c r="J90" s="2">
        <v>1120.9937227077</v>
      </c>
      <c r="K90" s="2">
        <v>1116.0313375210401</v>
      </c>
      <c r="L90" s="2">
        <v>1076.1838656084401</v>
      </c>
      <c r="M90" s="2">
        <v>955.66213507532598</v>
      </c>
      <c r="N90" s="2">
        <v>971.52377600335001</v>
      </c>
      <c r="O90" s="2">
        <v>1259.7880846718199</v>
      </c>
    </row>
    <row r="91" spans="4:15" x14ac:dyDescent="0.25">
      <c r="D91">
        <f t="shared" si="4"/>
        <v>4.25</v>
      </c>
      <c r="E91">
        <v>168.84</v>
      </c>
      <c r="F91" s="2">
        <v>1117.6485441786899</v>
      </c>
      <c r="G91" s="2">
        <v>1069.3632698378401</v>
      </c>
      <c r="H91" s="2">
        <v>943.36325139532903</v>
      </c>
      <c r="I91" s="2">
        <v>1213.55089813724</v>
      </c>
      <c r="J91" s="2">
        <v>1124.81820951535</v>
      </c>
      <c r="K91" s="2">
        <v>1119.81215604882</v>
      </c>
      <c r="L91" s="2">
        <v>1079.9320164994999</v>
      </c>
      <c r="M91" s="2">
        <v>957.27155514988397</v>
      </c>
      <c r="N91" s="2">
        <v>973.25765187070601</v>
      </c>
      <c r="O91" s="2">
        <v>1262.60728052131</v>
      </c>
    </row>
    <row r="92" spans="4:15" x14ac:dyDescent="0.25">
      <c r="D92">
        <f t="shared" si="4"/>
        <v>4.5</v>
      </c>
      <c r="E92">
        <v>169.89</v>
      </c>
      <c r="F92" s="2">
        <v>1128.5014500910299</v>
      </c>
      <c r="G92" s="2">
        <v>1079.98128184859</v>
      </c>
      <c r="H92" s="2">
        <v>948.75092216472297</v>
      </c>
      <c r="I92" s="2">
        <v>1221.6233726277101</v>
      </c>
      <c r="J92" s="2">
        <v>1135.5422096657101</v>
      </c>
      <c r="K92" s="2">
        <v>1130.6358377157801</v>
      </c>
      <c r="L92" s="2">
        <v>1090.5077217727301</v>
      </c>
      <c r="M92" s="2">
        <v>962.74041574907403</v>
      </c>
      <c r="N92" s="2">
        <v>979.18255788413705</v>
      </c>
      <c r="O92" s="2">
        <v>1271.0885344882099</v>
      </c>
    </row>
    <row r="93" spans="4:15" x14ac:dyDescent="0.25">
      <c r="D93">
        <f t="shared" si="4"/>
        <v>4.75</v>
      </c>
      <c r="E93">
        <v>171.36</v>
      </c>
      <c r="F93" s="2">
        <v>1138.69353405731</v>
      </c>
      <c r="G93" s="2">
        <v>1089.8109627461199</v>
      </c>
      <c r="H93" s="2">
        <v>956.59554623245401</v>
      </c>
      <c r="I93" s="2">
        <v>1231.8971948158901</v>
      </c>
      <c r="J93" s="2">
        <v>1145.7794188723799</v>
      </c>
      <c r="K93" s="2">
        <v>1140.90189181606</v>
      </c>
      <c r="L93" s="2">
        <v>1100.41610593013</v>
      </c>
      <c r="M93" s="2">
        <v>970.71232320417903</v>
      </c>
      <c r="N93" s="2">
        <v>987.39402802209997</v>
      </c>
      <c r="O93" s="2">
        <v>1281.7950144583699</v>
      </c>
    </row>
    <row r="94" spans="4:15" x14ac:dyDescent="0.25">
      <c r="D94">
        <f t="shared" si="4"/>
        <v>5</v>
      </c>
      <c r="E94">
        <v>173.25</v>
      </c>
      <c r="F94" s="2">
        <v>1152.0691509542701</v>
      </c>
      <c r="G94" s="2">
        <v>1102.6769078205</v>
      </c>
      <c r="H94" s="2">
        <v>966.79119453713497</v>
      </c>
      <c r="I94" s="2">
        <v>1245.33112482093</v>
      </c>
      <c r="J94" s="2">
        <v>1159.1551277041499</v>
      </c>
      <c r="K94" s="2">
        <v>1154.25052609109</v>
      </c>
      <c r="L94" s="2">
        <v>1113.3439028083001</v>
      </c>
      <c r="M94" s="2">
        <v>981.06200645475303</v>
      </c>
      <c r="N94" s="2">
        <v>998.03028931681104</v>
      </c>
      <c r="O94" s="2">
        <v>1295.80123366053</v>
      </c>
    </row>
    <row r="95" spans="4:15" x14ac:dyDescent="0.25">
      <c r="D95">
        <f t="shared" si="4"/>
        <v>5.25</v>
      </c>
      <c r="E95">
        <v>175.56</v>
      </c>
      <c r="F95" s="2">
        <v>1168.5238312700999</v>
      </c>
      <c r="G95" s="2">
        <v>1118.5085829045599</v>
      </c>
      <c r="H95" s="2">
        <v>979.22197160027304</v>
      </c>
      <c r="I95" s="2">
        <v>1261.7568864115301</v>
      </c>
      <c r="J95" s="2">
        <v>1175.6202301209</v>
      </c>
      <c r="K95" s="2">
        <v>1170.69338850953</v>
      </c>
      <c r="L95" s="2">
        <v>1129.26206302019</v>
      </c>
      <c r="M95" s="2">
        <v>993.67956140900299</v>
      </c>
      <c r="N95" s="2">
        <v>1011.0020065612</v>
      </c>
      <c r="O95" s="2">
        <v>1312.9286321904899</v>
      </c>
    </row>
    <row r="96" spans="4:15" x14ac:dyDescent="0.25">
      <c r="D96">
        <f t="shared" si="4"/>
        <v>5.5</v>
      </c>
      <c r="E96">
        <v>178.29</v>
      </c>
      <c r="F96" s="2">
        <v>1187.8808571806001</v>
      </c>
      <c r="G96" s="2">
        <v>1137.12397799366</v>
      </c>
      <c r="H96" s="2">
        <v>993.956365342136</v>
      </c>
      <c r="I96" s="2">
        <v>1281.1941016777801</v>
      </c>
      <c r="J96" s="2">
        <v>1195.00068464836</v>
      </c>
      <c r="K96" s="2">
        <v>1190.0440733390701</v>
      </c>
      <c r="L96" s="2">
        <v>1147.9883049718701</v>
      </c>
      <c r="M96" s="2">
        <v>1008.6343129199699</v>
      </c>
      <c r="N96" s="2">
        <v>1026.3608586448599</v>
      </c>
      <c r="O96" s="2">
        <v>1333.19277474107</v>
      </c>
    </row>
    <row r="97" spans="4:15" x14ac:dyDescent="0.25">
      <c r="D97">
        <f t="shared" si="4"/>
        <v>5.75</v>
      </c>
      <c r="E97">
        <v>181.44</v>
      </c>
      <c r="F97" s="2">
        <v>1209.9957909696</v>
      </c>
      <c r="G97" s="2">
        <v>1158.37890564899</v>
      </c>
      <c r="H97" s="2">
        <v>1011.04489566158</v>
      </c>
      <c r="I97" s="2">
        <v>1303.64851984958</v>
      </c>
      <c r="J97" s="2">
        <v>1217.1588640853699</v>
      </c>
      <c r="K97" s="2">
        <v>1212.16131672048</v>
      </c>
      <c r="L97" s="2">
        <v>1169.38113617728</v>
      </c>
      <c r="M97" s="2">
        <v>1025.97834492737</v>
      </c>
      <c r="N97" s="2">
        <v>1044.14874502457</v>
      </c>
      <c r="O97" s="2">
        <v>1356.59499178687</v>
      </c>
    </row>
    <row r="98" spans="4:15" x14ac:dyDescent="0.25">
      <c r="D98">
        <f t="shared" si="4"/>
        <v>6</v>
      </c>
      <c r="E98">
        <v>185.01</v>
      </c>
      <c r="F98" s="2">
        <v>1234.91664313766</v>
      </c>
      <c r="G98" s="2">
        <v>1182.32093803257</v>
      </c>
      <c r="H98" s="2">
        <v>1030.4715216592199</v>
      </c>
      <c r="I98" s="2">
        <v>1329.11924855493</v>
      </c>
      <c r="J98" s="2">
        <v>1242.1402088095599</v>
      </c>
      <c r="K98" s="2">
        <v>1237.09129026765</v>
      </c>
      <c r="L98" s="2">
        <v>1193.4870441246801</v>
      </c>
      <c r="M98" s="2">
        <v>1045.6950639476299</v>
      </c>
      <c r="N98" s="2">
        <v>1064.3521759161099</v>
      </c>
      <c r="O98" s="2">
        <v>1383.1360047092601</v>
      </c>
    </row>
    <row r="99" spans="4:15" x14ac:dyDescent="0.25">
      <c r="D99">
        <f t="shared" si="4"/>
        <v>6.25</v>
      </c>
      <c r="E99">
        <v>189</v>
      </c>
      <c r="F99" s="2">
        <v>1262.6113401550101</v>
      </c>
      <c r="G99" s="2">
        <v>1208.91750339184</v>
      </c>
      <c r="H99" s="2">
        <v>1052.2486280134301</v>
      </c>
      <c r="I99" s="2">
        <v>1357.60915128894</v>
      </c>
      <c r="J99" s="2">
        <v>1269.91367978007</v>
      </c>
      <c r="K99" s="2">
        <v>1264.8014028088401</v>
      </c>
      <c r="L99" s="2">
        <v>1220.2737608682401</v>
      </c>
      <c r="M99" s="2">
        <v>1067.79715135622</v>
      </c>
      <c r="N99" s="2">
        <v>1086.9811369088</v>
      </c>
      <c r="O99" s="2">
        <v>1412.81792139821</v>
      </c>
    </row>
    <row r="100" spans="4:15" x14ac:dyDescent="0.25">
      <c r="D100">
        <f t="shared" si="4"/>
        <v>6.5</v>
      </c>
      <c r="E100">
        <v>193.41</v>
      </c>
      <c r="F100" s="2">
        <v>1293.09498408425</v>
      </c>
      <c r="G100" s="2">
        <v>1238.1839385165099</v>
      </c>
      <c r="H100" s="2">
        <v>1076.3703715466399</v>
      </c>
      <c r="I100" s="2">
        <v>1389.11687647495</v>
      </c>
      <c r="J100" s="2">
        <v>1300.4938918333501</v>
      </c>
      <c r="K100" s="2">
        <v>1295.3070002759</v>
      </c>
      <c r="L100" s="2">
        <v>1249.7564800314599</v>
      </c>
      <c r="M100" s="2">
        <v>1092.27862524696</v>
      </c>
      <c r="N100" s="2">
        <v>1112.03092543764</v>
      </c>
      <c r="O100" s="2">
        <v>1445.6397445657799</v>
      </c>
    </row>
    <row r="101" spans="4:15" x14ac:dyDescent="0.25">
      <c r="D101">
        <f t="shared" si="4"/>
        <v>6.75</v>
      </c>
      <c r="E101">
        <v>198.24</v>
      </c>
      <c r="F101" s="2">
        <v>1326.36632691355</v>
      </c>
      <c r="G101" s="2">
        <v>1270.1184432429</v>
      </c>
      <c r="H101" s="2">
        <v>1102.8411622579499</v>
      </c>
      <c r="I101" s="2">
        <v>1423.64679853794</v>
      </c>
      <c r="J101" s="2">
        <v>1333.87971634116</v>
      </c>
      <c r="K101" s="2">
        <v>1328.6064506779601</v>
      </c>
      <c r="L101" s="2">
        <v>1281.9335340088801</v>
      </c>
      <c r="M101" s="2">
        <v>1119.1439030136501</v>
      </c>
      <c r="N101" s="2">
        <v>1139.5052507400601</v>
      </c>
      <c r="O101" s="2">
        <v>1481.60595136704</v>
      </c>
    </row>
    <row r="102" spans="4:15" x14ac:dyDescent="0.25">
      <c r="D102">
        <f t="shared" si="4"/>
        <v>7</v>
      </c>
      <c r="E102">
        <v>203.49</v>
      </c>
      <c r="F102" s="2">
        <v>1362.4209723644899</v>
      </c>
      <c r="G102" s="2">
        <v>1304.7146757051701</v>
      </c>
      <c r="H102" s="2">
        <v>1131.6765558862501</v>
      </c>
      <c r="I102" s="2">
        <v>1461.21433515218</v>
      </c>
      <c r="J102" s="2">
        <v>1370.0671778191099</v>
      </c>
      <c r="K102" s="2">
        <v>1364.69400468104</v>
      </c>
      <c r="L102" s="2">
        <v>1316.79904815443</v>
      </c>
      <c r="M102" s="2">
        <v>1148.4085649582901</v>
      </c>
      <c r="N102" s="2">
        <v>1169.4171823626</v>
      </c>
      <c r="O102" s="2">
        <v>1520.73232391849</v>
      </c>
    </row>
    <row r="103" spans="4:15" x14ac:dyDescent="0.25">
      <c r="D103">
        <f t="shared" si="4"/>
        <v>7.25</v>
      </c>
      <c r="E103">
        <v>209.16</v>
      </c>
      <c r="F103" s="2">
        <v>1401.2616268716399</v>
      </c>
      <c r="G103" s="2">
        <v>1341.9765405022099</v>
      </c>
      <c r="H103" s="2">
        <v>1162.8669567075301</v>
      </c>
      <c r="I103" s="2">
        <v>1501.8099899486299</v>
      </c>
      <c r="J103" s="2">
        <v>1409.05872340837</v>
      </c>
      <c r="K103" s="2">
        <v>1403.57320202041</v>
      </c>
      <c r="L103" s="2">
        <v>1354.3566392318501</v>
      </c>
      <c r="M103" s="2">
        <v>1180.06300196802</v>
      </c>
      <c r="N103" s="2">
        <v>1201.7586713369701</v>
      </c>
      <c r="O103" s="2">
        <v>1563.0091399489099</v>
      </c>
    </row>
    <row r="104" spans="4:15" x14ac:dyDescent="0.25">
      <c r="D104">
        <f t="shared" si="4"/>
        <v>7.5</v>
      </c>
      <c r="E104">
        <v>215.25</v>
      </c>
      <c r="F104" s="2">
        <v>1442.8716353474799</v>
      </c>
      <c r="G104" s="2">
        <v>1381.8879296769501</v>
      </c>
      <c r="H104" s="2">
        <v>1196.40105196842</v>
      </c>
      <c r="I104" s="2">
        <v>1545.41841331108</v>
      </c>
      <c r="J104" s="2">
        <v>1450.8377774814901</v>
      </c>
      <c r="K104" s="2">
        <v>1445.22744356526</v>
      </c>
      <c r="L104" s="2">
        <v>1394.59017972223</v>
      </c>
      <c r="M104" s="2">
        <v>1214.0957272155999</v>
      </c>
      <c r="N104" s="2">
        <v>1236.5177677225299</v>
      </c>
      <c r="O104" s="2">
        <v>1608.42035675288</v>
      </c>
    </row>
    <row r="105" spans="4:15" x14ac:dyDescent="0.25">
      <c r="D105">
        <f t="shared" si="4"/>
        <v>7.75</v>
      </c>
      <c r="E105">
        <v>221.76</v>
      </c>
      <c r="F105" s="2">
        <v>1486.81102970181</v>
      </c>
      <c r="G105" s="2">
        <v>1424.0233264635001</v>
      </c>
      <c r="H105" s="2">
        <v>1231.98023182815</v>
      </c>
      <c r="I105" s="2">
        <v>1591.6341565333801</v>
      </c>
      <c r="J105" s="2">
        <v>1494.9664736254599</v>
      </c>
      <c r="K105" s="2">
        <v>1489.2182373719299</v>
      </c>
      <c r="L105" s="2">
        <v>1437.0736380712101</v>
      </c>
      <c r="M105" s="2">
        <v>1250.20350843504</v>
      </c>
      <c r="N105" s="2">
        <v>1273.3788087338</v>
      </c>
      <c r="O105" s="2">
        <v>1656.54223769597</v>
      </c>
    </row>
    <row r="106" spans="4:15" x14ac:dyDescent="0.25">
      <c r="D106">
        <f t="shared" si="4"/>
        <v>8</v>
      </c>
      <c r="E106">
        <v>228.69</v>
      </c>
      <c r="F106" s="2">
        <v>1533.3159476051901</v>
      </c>
      <c r="G106" s="2">
        <v>1468.6111124244801</v>
      </c>
      <c r="H106" s="2">
        <v>1269.76474688029</v>
      </c>
      <c r="I106" s="2">
        <v>1640.6748278569501</v>
      </c>
      <c r="J106" s="2">
        <v>1541.67982130873</v>
      </c>
      <c r="K106" s="2">
        <v>1535.7809289821901</v>
      </c>
      <c r="L106" s="2">
        <v>1482.0356719896999</v>
      </c>
      <c r="M106" s="2">
        <v>1288.5490790521301</v>
      </c>
      <c r="N106" s="2">
        <v>1312.51121450397</v>
      </c>
      <c r="O106" s="2">
        <v>1707.6022048821901</v>
      </c>
    </row>
    <row r="111" spans="4:15" x14ac:dyDescent="0.25">
      <c r="E111" t="s">
        <v>7</v>
      </c>
      <c r="F111" s="4" t="s">
        <v>11</v>
      </c>
      <c r="G111" s="4" t="s">
        <v>13</v>
      </c>
      <c r="H111" s="4" t="s">
        <v>15</v>
      </c>
      <c r="I111" s="4" t="s">
        <v>17</v>
      </c>
      <c r="J111" s="4" t="s">
        <v>20</v>
      </c>
      <c r="K111" s="4" t="s">
        <v>21</v>
      </c>
      <c r="L111" s="4" t="s">
        <v>22</v>
      </c>
      <c r="M111" s="4" t="s">
        <v>23</v>
      </c>
      <c r="N111" s="4" t="s">
        <v>24</v>
      </c>
      <c r="O111" s="4" t="s">
        <v>25</v>
      </c>
    </row>
    <row r="112" spans="4:15" x14ac:dyDescent="0.25">
      <c r="E112">
        <v>0.25</v>
      </c>
      <c r="F112" s="2">
        <f>F75/$E75</f>
        <v>10.097029462168125</v>
      </c>
      <c r="G112" s="2">
        <f t="shared" ref="G112:O112" si="5">G75/$E75</f>
        <v>9.8962198031606619</v>
      </c>
      <c r="H112" s="2">
        <f t="shared" si="5"/>
        <v>4.2617928021943872</v>
      </c>
      <c r="I112" s="2">
        <f t="shared" si="5"/>
        <v>6.7278878226820318</v>
      </c>
      <c r="J112" s="2">
        <f t="shared" si="5"/>
        <v>9.8729636363875617</v>
      </c>
      <c r="K112" s="2">
        <f t="shared" si="5"/>
        <v>9.9414515233765162</v>
      </c>
      <c r="L112" s="2">
        <f t="shared" si="5"/>
        <v>9.783668039158556</v>
      </c>
      <c r="M112" s="2">
        <f t="shared" si="5"/>
        <v>4.3137055378502049</v>
      </c>
      <c r="N112" s="2">
        <f t="shared" si="5"/>
        <v>4.6940700516272917</v>
      </c>
      <c r="O112" s="2">
        <f t="shared" si="5"/>
        <v>7.1145688625466548</v>
      </c>
    </row>
    <row r="113" spans="5:15" x14ac:dyDescent="0.25">
      <c r="E113">
        <v>0.5</v>
      </c>
      <c r="F113" s="2">
        <f t="shared" ref="F113:O143" si="6">F76/$E76</f>
        <v>9.2988932297774802</v>
      </c>
      <c r="G113" s="2">
        <f t="shared" si="6"/>
        <v>9.0778755916191614</v>
      </c>
      <c r="H113" s="2">
        <f t="shared" si="6"/>
        <v>4.694288006484105</v>
      </c>
      <c r="I113" s="2">
        <f t="shared" si="6"/>
        <v>6.9649656546168988</v>
      </c>
      <c r="J113" s="2">
        <f t="shared" si="6"/>
        <v>9.145765628492649</v>
      </c>
      <c r="K113" s="2">
        <f t="shared" si="6"/>
        <v>9.195348123447749</v>
      </c>
      <c r="L113" s="2">
        <f t="shared" si="6"/>
        <v>9.0109708393661609</v>
      </c>
      <c r="M113" s="2">
        <f t="shared" si="6"/>
        <v>4.7592991861934628</v>
      </c>
      <c r="N113" s="2">
        <f t="shared" si="6"/>
        <v>5.095617843352497</v>
      </c>
      <c r="O113" s="2">
        <f t="shared" si="6"/>
        <v>7.3285439625200333</v>
      </c>
    </row>
    <row r="114" spans="5:15" x14ac:dyDescent="0.25">
      <c r="E114">
        <v>0.75</v>
      </c>
      <c r="F114" s="2">
        <f t="shared" si="6"/>
        <v>9.2905130160535947</v>
      </c>
      <c r="G114" s="2">
        <f t="shared" si="6"/>
        <v>9.0735488665415946</v>
      </c>
      <c r="H114" s="2">
        <f t="shared" si="6"/>
        <v>4.5770166815293285</v>
      </c>
      <c r="I114" s="2">
        <f t="shared" si="6"/>
        <v>6.8494857373033371</v>
      </c>
      <c r="J114" s="2">
        <f t="shared" si="6"/>
        <v>9.1307759502591566</v>
      </c>
      <c r="K114" s="2">
        <f t="shared" si="6"/>
        <v>9.1815943627844394</v>
      </c>
      <c r="L114" s="2">
        <f t="shared" si="6"/>
        <v>9.0025742455563122</v>
      </c>
      <c r="M114" s="2">
        <f t="shared" si="6"/>
        <v>4.639305543142517</v>
      </c>
      <c r="N114" s="2">
        <f t="shared" si="6"/>
        <v>4.9769297343521108</v>
      </c>
      <c r="O114" s="2">
        <f t="shared" si="6"/>
        <v>7.2119873762588069</v>
      </c>
    </row>
    <row r="115" spans="5:15" x14ac:dyDescent="0.25">
      <c r="E115">
        <v>1</v>
      </c>
      <c r="F115" s="2">
        <f t="shared" si="6"/>
        <v>8.6684970261224148</v>
      </c>
      <c r="G115" s="2">
        <f t="shared" si="6"/>
        <v>8.4416596821681207</v>
      </c>
      <c r="H115" s="2">
        <f t="shared" si="6"/>
        <v>4.7963512927550678</v>
      </c>
      <c r="I115" s="2">
        <f t="shared" si="6"/>
        <v>6.9112797435742905</v>
      </c>
      <c r="J115" s="2">
        <f t="shared" si="6"/>
        <v>8.559871127061438</v>
      </c>
      <c r="K115" s="2">
        <f t="shared" si="6"/>
        <v>8.6011684717421346</v>
      </c>
      <c r="L115" s="2">
        <f t="shared" si="6"/>
        <v>8.4042892699615237</v>
      </c>
      <c r="M115" s="2">
        <f t="shared" si="6"/>
        <v>4.8658361570684336</v>
      </c>
      <c r="N115" s="2">
        <f t="shared" si="6"/>
        <v>5.1628779640059701</v>
      </c>
      <c r="O115" s="2">
        <f t="shared" si="6"/>
        <v>7.2554325963030832</v>
      </c>
    </row>
    <row r="116" spans="5:15" x14ac:dyDescent="0.25">
      <c r="E116">
        <v>1.25</v>
      </c>
      <c r="F116" s="2">
        <f t="shared" si="6"/>
        <v>8.4429967295652251</v>
      </c>
      <c r="G116" s="2">
        <f t="shared" si="6"/>
        <v>8.2103968789756099</v>
      </c>
      <c r="H116" s="2">
        <f t="shared" si="6"/>
        <v>4.8666751573852727</v>
      </c>
      <c r="I116" s="2">
        <f t="shared" si="6"/>
        <v>6.9275224047239057</v>
      </c>
      <c r="J116" s="2">
        <f t="shared" si="6"/>
        <v>8.3499344755719278</v>
      </c>
      <c r="K116" s="2">
        <f t="shared" si="6"/>
        <v>8.3839414795135774</v>
      </c>
      <c r="L116" s="2">
        <f t="shared" si="6"/>
        <v>8.1833341965407733</v>
      </c>
      <c r="M116" s="2">
        <f t="shared" si="6"/>
        <v>4.9377644663004645</v>
      </c>
      <c r="N116" s="2">
        <f t="shared" si="6"/>
        <v>5.2163239550055804</v>
      </c>
      <c r="O116" s="2">
        <f t="shared" si="6"/>
        <v>7.2656122435075323</v>
      </c>
    </row>
    <row r="117" spans="5:15" x14ac:dyDescent="0.25">
      <c r="E117">
        <v>1.5</v>
      </c>
      <c r="F117" s="2">
        <f t="shared" si="6"/>
        <v>8.0638953004050027</v>
      </c>
      <c r="G117" s="2">
        <f t="shared" si="6"/>
        <v>7.8238780858954238</v>
      </c>
      <c r="H117" s="2">
        <f t="shared" si="6"/>
        <v>5.0040856322172607</v>
      </c>
      <c r="I117" s="2">
        <f t="shared" si="6"/>
        <v>6.9677660069418401</v>
      </c>
      <c r="J117" s="2">
        <f t="shared" si="6"/>
        <v>8.0015684337025323</v>
      </c>
      <c r="K117" s="2">
        <f t="shared" si="6"/>
        <v>8.0281559014325925</v>
      </c>
      <c r="L117" s="2">
        <f t="shared" si="6"/>
        <v>7.8172456521313283</v>
      </c>
      <c r="M117" s="2">
        <f t="shared" si="6"/>
        <v>5.0788907962111765</v>
      </c>
      <c r="N117" s="2">
        <f t="shared" si="6"/>
        <v>5.3267827717232548</v>
      </c>
      <c r="O117" s="2">
        <f t="shared" si="6"/>
        <v>7.2953055917098819</v>
      </c>
    </row>
    <row r="118" spans="5:15" x14ac:dyDescent="0.25">
      <c r="E118">
        <v>1.75</v>
      </c>
      <c r="F118" s="2">
        <f t="shared" si="6"/>
        <v>7.8012908081271259</v>
      </c>
      <c r="G118" s="2">
        <f t="shared" si="6"/>
        <v>7.5537402203068806</v>
      </c>
      <c r="H118" s="2">
        <f t="shared" si="6"/>
        <v>5.1113250494728586</v>
      </c>
      <c r="I118" s="2">
        <f t="shared" si="6"/>
        <v>7.0091525586109977</v>
      </c>
      <c r="J118" s="2">
        <f t="shared" si="6"/>
        <v>7.7592816760373706</v>
      </c>
      <c r="K118" s="2">
        <f t="shared" si="6"/>
        <v>7.7775107078658845</v>
      </c>
      <c r="L118" s="2">
        <f t="shared" si="6"/>
        <v>7.5606748194822009</v>
      </c>
      <c r="M118" s="2">
        <f t="shared" si="6"/>
        <v>5.1882721139434036</v>
      </c>
      <c r="N118" s="2">
        <f t="shared" si="6"/>
        <v>5.4112639659794368</v>
      </c>
      <c r="O118" s="2">
        <f t="shared" si="6"/>
        <v>7.330010849510848</v>
      </c>
    </row>
    <row r="119" spans="5:15" x14ac:dyDescent="0.25">
      <c r="E119">
        <v>2</v>
      </c>
      <c r="F119" s="2">
        <f t="shared" si="6"/>
        <v>7.4610527965016544</v>
      </c>
      <c r="G119" s="2">
        <f t="shared" si="6"/>
        <v>7.2045190641606016</v>
      </c>
      <c r="H119" s="2">
        <f t="shared" si="6"/>
        <v>5.2399952523539213</v>
      </c>
      <c r="I119" s="2">
        <f t="shared" si="6"/>
        <v>7.0508325113666679</v>
      </c>
      <c r="J119" s="2">
        <f t="shared" si="6"/>
        <v>7.4428707488877199</v>
      </c>
      <c r="K119" s="2">
        <f t="shared" si="6"/>
        <v>7.4496025083810666</v>
      </c>
      <c r="L119" s="2">
        <f t="shared" si="6"/>
        <v>7.2268805109335661</v>
      </c>
      <c r="M119" s="2">
        <f t="shared" si="6"/>
        <v>5.3193010763909161</v>
      </c>
      <c r="N119" s="2">
        <f t="shared" si="6"/>
        <v>5.5097090291113799</v>
      </c>
      <c r="O119" s="2">
        <f t="shared" si="6"/>
        <v>7.3627390941654927</v>
      </c>
    </row>
    <row r="120" spans="5:15" x14ac:dyDescent="0.25">
      <c r="E120">
        <v>2.25</v>
      </c>
      <c r="F120" s="2">
        <f t="shared" si="6"/>
        <v>7.2828595077484444</v>
      </c>
      <c r="G120" s="2">
        <f t="shared" si="6"/>
        <v>7.0196679851910195</v>
      </c>
      <c r="H120" s="2">
        <f t="shared" si="6"/>
        <v>5.3157224879968998</v>
      </c>
      <c r="I120" s="2">
        <f t="shared" si="6"/>
        <v>7.0829536932506771</v>
      </c>
      <c r="J120" s="2">
        <f t="shared" si="6"/>
        <v>7.2778765148051621</v>
      </c>
      <c r="K120" s="2">
        <f t="shared" si="6"/>
        <v>7.2769022268094652</v>
      </c>
      <c r="L120" s="2">
        <f t="shared" si="6"/>
        <v>7.0509633568195929</v>
      </c>
      <c r="M120" s="2">
        <f t="shared" si="6"/>
        <v>5.3958694864940782</v>
      </c>
      <c r="N120" s="2">
        <f t="shared" si="6"/>
        <v>5.5662747393241965</v>
      </c>
      <c r="O120" s="2">
        <f t="shared" si="6"/>
        <v>7.3905421749553009</v>
      </c>
    </row>
    <row r="121" spans="5:15" x14ac:dyDescent="0.25">
      <c r="E121">
        <v>2.5</v>
      </c>
      <c r="F121" s="2">
        <f t="shared" si="6"/>
        <v>7.1685737688892495</v>
      </c>
      <c r="G121" s="2">
        <f t="shared" si="6"/>
        <v>6.9013647846088526</v>
      </c>
      <c r="H121" s="2">
        <f t="shared" si="6"/>
        <v>5.3646649704159017</v>
      </c>
      <c r="I121" s="2">
        <f t="shared" si="6"/>
        <v>7.1033941717015026</v>
      </c>
      <c r="J121" s="2">
        <f t="shared" si="6"/>
        <v>7.1718039778701419</v>
      </c>
      <c r="K121" s="2">
        <f t="shared" si="6"/>
        <v>7.1658250090823952</v>
      </c>
      <c r="L121" s="2">
        <f t="shared" si="6"/>
        <v>6.9380518913351157</v>
      </c>
      <c r="M121" s="2">
        <f t="shared" si="6"/>
        <v>5.4452916369018824</v>
      </c>
      <c r="N121" s="2">
        <f t="shared" si="6"/>
        <v>5.6029358642037908</v>
      </c>
      <c r="O121" s="2">
        <f t="shared" si="6"/>
        <v>7.4080022803151246</v>
      </c>
    </row>
    <row r="122" spans="5:15" x14ac:dyDescent="0.25">
      <c r="E122">
        <v>2.75</v>
      </c>
      <c r="F122" s="2">
        <f t="shared" si="6"/>
        <v>7.0544753355598564</v>
      </c>
      <c r="G122" s="2">
        <f t="shared" si="6"/>
        <v>6.7840838888045525</v>
      </c>
      <c r="H122" s="2">
        <f t="shared" si="6"/>
        <v>5.4040998251069317</v>
      </c>
      <c r="I122" s="2">
        <f t="shared" si="6"/>
        <v>7.1139346752890305</v>
      </c>
      <c r="J122" s="2">
        <f t="shared" si="6"/>
        <v>7.0658215077426823</v>
      </c>
      <c r="K122" s="2">
        <f t="shared" si="6"/>
        <v>7.0557419911070305</v>
      </c>
      <c r="L122" s="2">
        <f t="shared" si="6"/>
        <v>6.8261345494057126</v>
      </c>
      <c r="M122" s="2">
        <f t="shared" si="6"/>
        <v>5.4851683083537273</v>
      </c>
      <c r="N122" s="2">
        <f t="shared" si="6"/>
        <v>5.6308387319569553</v>
      </c>
      <c r="O122" s="2">
        <f t="shared" si="6"/>
        <v>7.4155158420824847</v>
      </c>
    </row>
    <row r="123" spans="5:15" x14ac:dyDescent="0.25">
      <c r="E123">
        <v>3</v>
      </c>
      <c r="F123" s="2">
        <f t="shared" si="6"/>
        <v>6.9509997063901352</v>
      </c>
      <c r="G123" s="2">
        <f t="shared" si="6"/>
        <v>6.6771154380944928</v>
      </c>
      <c r="H123" s="2">
        <f t="shared" si="6"/>
        <v>5.4500670966694997</v>
      </c>
      <c r="I123" s="2">
        <f t="shared" si="6"/>
        <v>7.1333820927062161</v>
      </c>
      <c r="J123" s="2">
        <f t="shared" si="6"/>
        <v>6.9701247400982442</v>
      </c>
      <c r="K123" s="2">
        <f t="shared" si="6"/>
        <v>6.9558877813818922</v>
      </c>
      <c r="L123" s="2">
        <f t="shared" si="6"/>
        <v>6.7243113147118985</v>
      </c>
      <c r="M123" s="2">
        <f t="shared" si="6"/>
        <v>5.5316738013988438</v>
      </c>
      <c r="N123" s="2">
        <f t="shared" si="6"/>
        <v>5.6656323169161213</v>
      </c>
      <c r="O123" s="2">
        <f t="shared" si="6"/>
        <v>7.4323924255725684</v>
      </c>
    </row>
    <row r="124" spans="5:15" x14ac:dyDescent="0.25">
      <c r="E124">
        <v>3.25</v>
      </c>
      <c r="F124" s="2">
        <f t="shared" si="6"/>
        <v>6.8253753328258755</v>
      </c>
      <c r="G124" s="2">
        <f t="shared" si="6"/>
        <v>6.5482956135453749</v>
      </c>
      <c r="H124" s="2">
        <f t="shared" si="6"/>
        <v>5.4881300630809067</v>
      </c>
      <c r="I124" s="2">
        <f t="shared" si="6"/>
        <v>7.1393296321041246</v>
      </c>
      <c r="J124" s="2">
        <f t="shared" si="6"/>
        <v>6.8527985734180632</v>
      </c>
      <c r="K124" s="2">
        <f t="shared" si="6"/>
        <v>6.8341274491415636</v>
      </c>
      <c r="L124" s="2">
        <f t="shared" si="6"/>
        <v>6.600916813922562</v>
      </c>
      <c r="M124" s="2">
        <f t="shared" si="6"/>
        <v>5.5701276439324934</v>
      </c>
      <c r="N124" s="2">
        <f t="shared" si="6"/>
        <v>5.6910741799334312</v>
      </c>
      <c r="O124" s="2">
        <f t="shared" si="6"/>
        <v>7.4349758226528753</v>
      </c>
    </row>
    <row r="125" spans="5:15" x14ac:dyDescent="0.25">
      <c r="E125">
        <v>3.5</v>
      </c>
      <c r="F125" s="2">
        <f t="shared" si="6"/>
        <v>6.7280116278993978</v>
      </c>
      <c r="G125" s="2">
        <f t="shared" si="6"/>
        <v>6.4465298895603009</v>
      </c>
      <c r="H125" s="2">
        <f t="shared" si="6"/>
        <v>5.5470804732872834</v>
      </c>
      <c r="I125" s="2">
        <f t="shared" si="6"/>
        <v>7.1731452962366271</v>
      </c>
      <c r="J125" s="2">
        <f t="shared" si="6"/>
        <v>6.7635257285974699</v>
      </c>
      <c r="K125" s="2">
        <f t="shared" si="6"/>
        <v>6.7400793412400004</v>
      </c>
      <c r="L125" s="2">
        <f t="shared" si="6"/>
        <v>6.5045588618156032</v>
      </c>
      <c r="M125" s="2">
        <f t="shared" si="6"/>
        <v>5.6296894847802221</v>
      </c>
      <c r="N125" s="2">
        <f t="shared" si="6"/>
        <v>5.7379515997051689</v>
      </c>
      <c r="O125" s="2">
        <f t="shared" si="6"/>
        <v>7.4666334328160247</v>
      </c>
    </row>
    <row r="126" spans="5:15" x14ac:dyDescent="0.25">
      <c r="E126">
        <v>3.75</v>
      </c>
      <c r="F126" s="2">
        <f t="shared" si="6"/>
        <v>6.6556913143361305</v>
      </c>
      <c r="G126" s="2">
        <f t="shared" si="6"/>
        <v>6.3708693284348215</v>
      </c>
      <c r="H126" s="2">
        <f t="shared" si="6"/>
        <v>5.5862127956137204</v>
      </c>
      <c r="I126" s="2">
        <f t="shared" si="6"/>
        <v>7.1941475596403581</v>
      </c>
      <c r="J126" s="2">
        <f t="shared" si="6"/>
        <v>6.6966687824054167</v>
      </c>
      <c r="K126" s="2">
        <f t="shared" si="6"/>
        <v>6.6692608888395242</v>
      </c>
      <c r="L126" s="2">
        <f t="shared" si="6"/>
        <v>6.4325295493117256</v>
      </c>
      <c r="M126" s="2">
        <f t="shared" si="6"/>
        <v>5.6690480664087675</v>
      </c>
      <c r="N126" s="2">
        <f t="shared" si="6"/>
        <v>5.7677881878006607</v>
      </c>
      <c r="O126" s="2">
        <f t="shared" si="6"/>
        <v>7.4859498024270241</v>
      </c>
    </row>
    <row r="127" spans="5:15" x14ac:dyDescent="0.25">
      <c r="E127">
        <v>4</v>
      </c>
      <c r="F127" s="2">
        <f t="shared" si="6"/>
        <v>6.621086752181677</v>
      </c>
      <c r="G127" s="2">
        <f t="shared" si="6"/>
        <v>6.3347504556883063</v>
      </c>
      <c r="H127" s="2">
        <f t="shared" si="6"/>
        <v>5.5986551986773669</v>
      </c>
      <c r="I127" s="2">
        <f t="shared" si="6"/>
        <v>7.1985242553100885</v>
      </c>
      <c r="J127" s="2">
        <f t="shared" si="6"/>
        <v>6.6642513685732121</v>
      </c>
      <c r="K127" s="2">
        <f t="shared" si="6"/>
        <v>6.6347502379230727</v>
      </c>
      <c r="L127" s="2">
        <f t="shared" si="6"/>
        <v>6.3978590191334641</v>
      </c>
      <c r="M127" s="2">
        <f t="shared" si="6"/>
        <v>5.6813633855022054</v>
      </c>
      <c r="N127" s="2">
        <f t="shared" si="6"/>
        <v>5.7756600440125432</v>
      </c>
      <c r="O127" s="2">
        <f t="shared" si="6"/>
        <v>7.4893768781393488</v>
      </c>
    </row>
    <row r="128" spans="5:15" x14ac:dyDescent="0.25">
      <c r="E128">
        <v>4.25</v>
      </c>
      <c r="F128" s="2">
        <f t="shared" si="6"/>
        <v>6.6195720455975477</v>
      </c>
      <c r="G128" s="2">
        <f t="shared" si="6"/>
        <v>6.3335896105060421</v>
      </c>
      <c r="H128" s="2">
        <f t="shared" si="6"/>
        <v>5.587320844558926</v>
      </c>
      <c r="I128" s="2">
        <f t="shared" si="6"/>
        <v>7.1875793540466715</v>
      </c>
      <c r="J128" s="2">
        <f t="shared" si="6"/>
        <v>6.6620363036919565</v>
      </c>
      <c r="K128" s="2">
        <f t="shared" si="6"/>
        <v>6.6323866148354655</v>
      </c>
      <c r="L128" s="2">
        <f t="shared" si="6"/>
        <v>6.3961858356994785</v>
      </c>
      <c r="M128" s="2">
        <f t="shared" si="6"/>
        <v>5.6696964886868271</v>
      </c>
      <c r="N128" s="2">
        <f t="shared" si="6"/>
        <v>5.7643784166708478</v>
      </c>
      <c r="O128" s="2">
        <f t="shared" si="6"/>
        <v>7.4781288825000596</v>
      </c>
    </row>
    <row r="129" spans="5:15" x14ac:dyDescent="0.25">
      <c r="E129">
        <v>4.5</v>
      </c>
      <c r="F129" s="2">
        <f t="shared" si="6"/>
        <v>6.6425419394374599</v>
      </c>
      <c r="G129" s="2">
        <f t="shared" si="6"/>
        <v>6.3569443866536588</v>
      </c>
      <c r="H129" s="2">
        <f t="shared" si="6"/>
        <v>5.5845012782666608</v>
      </c>
      <c r="I129" s="2">
        <f t="shared" si="6"/>
        <v>7.1906726271570438</v>
      </c>
      <c r="J129" s="2">
        <f t="shared" si="6"/>
        <v>6.683984988320149</v>
      </c>
      <c r="K129" s="2">
        <f t="shared" si="6"/>
        <v>6.655105289986345</v>
      </c>
      <c r="L129" s="2">
        <f t="shared" si="6"/>
        <v>6.4189047134777217</v>
      </c>
      <c r="M129" s="2">
        <f t="shared" si="6"/>
        <v>5.6668456986819358</v>
      </c>
      <c r="N129" s="2">
        <f t="shared" si="6"/>
        <v>5.7636268048980934</v>
      </c>
      <c r="O129" s="2">
        <f t="shared" si="6"/>
        <v>7.4818325651198423</v>
      </c>
    </row>
    <row r="130" spans="5:15" x14ac:dyDescent="0.25">
      <c r="E130">
        <v>4.75</v>
      </c>
      <c r="F130" s="2">
        <f t="shared" si="6"/>
        <v>6.6450369634530224</v>
      </c>
      <c r="G130" s="2">
        <f t="shared" si="6"/>
        <v>6.3597745258293639</v>
      </c>
      <c r="H130" s="2">
        <f t="shared" si="6"/>
        <v>5.5823736358103053</v>
      </c>
      <c r="I130" s="2">
        <f t="shared" si="6"/>
        <v>7.1889425467780699</v>
      </c>
      <c r="J130" s="2">
        <f t="shared" si="6"/>
        <v>6.6863878318883039</v>
      </c>
      <c r="K130" s="2">
        <f t="shared" si="6"/>
        <v>6.6579242052757932</v>
      </c>
      <c r="L130" s="2">
        <f t="shared" si="6"/>
        <v>6.4216626163056132</v>
      </c>
      <c r="M130" s="2">
        <f t="shared" si="6"/>
        <v>5.6647544538058998</v>
      </c>
      <c r="N130" s="2">
        <f t="shared" si="6"/>
        <v>5.7621033381308351</v>
      </c>
      <c r="O130" s="2">
        <f t="shared" si="6"/>
        <v>7.4801296361949685</v>
      </c>
    </row>
    <row r="131" spans="5:15" x14ac:dyDescent="0.25">
      <c r="E131">
        <v>5</v>
      </c>
      <c r="F131" s="2">
        <f t="shared" si="6"/>
        <v>6.6497497890578359</v>
      </c>
      <c r="G131" s="2">
        <f t="shared" si="6"/>
        <v>6.3646574765974027</v>
      </c>
      <c r="H131" s="2">
        <f t="shared" si="6"/>
        <v>5.5803243551926984</v>
      </c>
      <c r="I131" s="2">
        <f t="shared" si="6"/>
        <v>7.1880584405248484</v>
      </c>
      <c r="J131" s="2">
        <f t="shared" si="6"/>
        <v>6.6906500877584412</v>
      </c>
      <c r="K131" s="2">
        <f t="shared" si="6"/>
        <v>6.6623406989384701</v>
      </c>
      <c r="L131" s="2">
        <f t="shared" si="6"/>
        <v>6.4262274332369413</v>
      </c>
      <c r="M131" s="2">
        <f t="shared" si="6"/>
        <v>5.6626955639523988</v>
      </c>
      <c r="N131" s="2">
        <f t="shared" si="6"/>
        <v>5.760636590573224</v>
      </c>
      <c r="O131" s="2">
        <f t="shared" si="6"/>
        <v>7.4793722000607792</v>
      </c>
    </row>
    <row r="132" spans="5:15" x14ac:dyDescent="0.25">
      <c r="E132">
        <v>5.25</v>
      </c>
      <c r="F132" s="2">
        <f t="shared" si="6"/>
        <v>6.6559799001486661</v>
      </c>
      <c r="G132" s="2">
        <f t="shared" si="6"/>
        <v>6.3710901281872863</v>
      </c>
      <c r="H132" s="2">
        <f t="shared" si="6"/>
        <v>5.5777054659391263</v>
      </c>
      <c r="I132" s="2">
        <f t="shared" si="6"/>
        <v>7.1870408202980753</v>
      </c>
      <c r="J132" s="2">
        <f t="shared" si="6"/>
        <v>6.6964014019190019</v>
      </c>
      <c r="K132" s="2">
        <f t="shared" si="6"/>
        <v>6.6683378247296083</v>
      </c>
      <c r="L132" s="2">
        <f t="shared" si="6"/>
        <v>6.4323425781510029</v>
      </c>
      <c r="M132" s="2">
        <f t="shared" si="6"/>
        <v>5.6600567407667066</v>
      </c>
      <c r="N132" s="2">
        <f t="shared" si="6"/>
        <v>5.7587263987309179</v>
      </c>
      <c r="O132" s="2">
        <f t="shared" si="6"/>
        <v>7.4785180689820567</v>
      </c>
    </row>
    <row r="133" spans="5:15" x14ac:dyDescent="0.25">
      <c r="E133">
        <v>5.5</v>
      </c>
      <c r="F133" s="2">
        <f t="shared" si="6"/>
        <v>6.6626331099927087</v>
      </c>
      <c r="G133" s="2">
        <f t="shared" si="6"/>
        <v>6.3779459195336816</v>
      </c>
      <c r="H133" s="2">
        <f t="shared" si="6"/>
        <v>5.5749417541204558</v>
      </c>
      <c r="I133" s="2">
        <f t="shared" si="6"/>
        <v>7.1860121245037867</v>
      </c>
      <c r="J133" s="2">
        <f t="shared" si="6"/>
        <v>6.7025670797484995</v>
      </c>
      <c r="K133" s="2">
        <f t="shared" si="6"/>
        <v>6.6747662422966521</v>
      </c>
      <c r="L133" s="2">
        <f t="shared" si="6"/>
        <v>6.4388821861678736</v>
      </c>
      <c r="M133" s="2">
        <f t="shared" si="6"/>
        <v>5.6572680067304395</v>
      </c>
      <c r="N133" s="2">
        <f t="shared" si="6"/>
        <v>5.7566933571420718</v>
      </c>
      <c r="O133" s="2">
        <f t="shared" si="6"/>
        <v>7.4776643375459653</v>
      </c>
    </row>
    <row r="134" spans="5:15" x14ac:dyDescent="0.25">
      <c r="E134">
        <v>5.75</v>
      </c>
      <c r="F134" s="2">
        <f t="shared" si="6"/>
        <v>6.6688480542857143</v>
      </c>
      <c r="G134" s="2">
        <f t="shared" si="6"/>
        <v>6.3843634570601298</v>
      </c>
      <c r="H134" s="2">
        <f t="shared" si="6"/>
        <v>5.5723373879055336</v>
      </c>
      <c r="I134" s="2">
        <f t="shared" si="6"/>
        <v>7.1850116834743165</v>
      </c>
      <c r="J134" s="2">
        <f t="shared" si="6"/>
        <v>6.7083270727809188</v>
      </c>
      <c r="K134" s="2">
        <f t="shared" si="6"/>
        <v>6.6807832711666668</v>
      </c>
      <c r="L134" s="2">
        <f t="shared" si="6"/>
        <v>6.4450018528289243</v>
      </c>
      <c r="M134" s="2">
        <f t="shared" si="6"/>
        <v>5.6546425536120486</v>
      </c>
      <c r="N134" s="2">
        <f t="shared" si="6"/>
        <v>5.7547880567932648</v>
      </c>
      <c r="O134" s="2">
        <f t="shared" si="6"/>
        <v>7.4768242492662589</v>
      </c>
    </row>
    <row r="135" spans="5:15" x14ac:dyDescent="0.25">
      <c r="E135">
        <v>6</v>
      </c>
      <c r="F135" s="2">
        <f t="shared" si="6"/>
        <v>6.6748642945660235</v>
      </c>
      <c r="G135" s="2">
        <f t="shared" si="6"/>
        <v>6.39057855268672</v>
      </c>
      <c r="H135" s="2">
        <f t="shared" si="6"/>
        <v>5.5698152621978272</v>
      </c>
      <c r="I135" s="2">
        <f t="shared" si="6"/>
        <v>7.1840400440783201</v>
      </c>
      <c r="J135" s="2">
        <f t="shared" si="6"/>
        <v>6.7139084849984325</v>
      </c>
      <c r="K135" s="2">
        <f t="shared" si="6"/>
        <v>6.6866185085544032</v>
      </c>
      <c r="L135" s="2">
        <f t="shared" si="6"/>
        <v>6.4509326205322965</v>
      </c>
      <c r="M135" s="2">
        <f t="shared" si="6"/>
        <v>5.652100232136803</v>
      </c>
      <c r="N135" s="2">
        <f t="shared" si="6"/>
        <v>5.7529440350041074</v>
      </c>
      <c r="O135" s="2">
        <f t="shared" si="6"/>
        <v>7.4760067277944984</v>
      </c>
    </row>
    <row r="136" spans="5:15" x14ac:dyDescent="0.25">
      <c r="E136">
        <v>6.25</v>
      </c>
      <c r="F136" s="2">
        <f t="shared" si="6"/>
        <v>6.6804832812434398</v>
      </c>
      <c r="G136" s="2">
        <f t="shared" si="6"/>
        <v>6.3963889068351323</v>
      </c>
      <c r="H136" s="2">
        <f t="shared" si="6"/>
        <v>5.5674530582721173</v>
      </c>
      <c r="I136" s="2">
        <f t="shared" si="6"/>
        <v>7.1831172025869838</v>
      </c>
      <c r="J136" s="2">
        <f t="shared" si="6"/>
        <v>6.7191199988363488</v>
      </c>
      <c r="K136" s="2">
        <f t="shared" si="6"/>
        <v>6.6920709143324872</v>
      </c>
      <c r="L136" s="2">
        <f t="shared" si="6"/>
        <v>6.4564749252287834</v>
      </c>
      <c r="M136" s="2">
        <f t="shared" si="6"/>
        <v>5.6497203775461378</v>
      </c>
      <c r="N136" s="2">
        <f t="shared" si="6"/>
        <v>5.751222946607407</v>
      </c>
      <c r="O136" s="2">
        <f t="shared" si="6"/>
        <v>7.4752270973450266</v>
      </c>
    </row>
    <row r="137" spans="5:15" x14ac:dyDescent="0.25">
      <c r="E137">
        <v>6.5</v>
      </c>
      <c r="F137" s="2">
        <f t="shared" si="6"/>
        <v>6.6857710774223156</v>
      </c>
      <c r="G137" s="2">
        <f t="shared" si="6"/>
        <v>6.401861012959567</v>
      </c>
      <c r="H137" s="2">
        <f t="shared" si="6"/>
        <v>5.5652260562878855</v>
      </c>
      <c r="I137" s="2">
        <f t="shared" si="6"/>
        <v>7.1822391627886359</v>
      </c>
      <c r="J137" s="2">
        <f t="shared" si="6"/>
        <v>6.7240261198146429</v>
      </c>
      <c r="K137" s="2">
        <f t="shared" si="6"/>
        <v>6.6972080051491654</v>
      </c>
      <c r="L137" s="2">
        <f t="shared" si="6"/>
        <v>6.4616952589393515</v>
      </c>
      <c r="M137" s="2">
        <f t="shared" si="6"/>
        <v>5.64747751019575</v>
      </c>
      <c r="N137" s="2">
        <f t="shared" si="6"/>
        <v>5.7496040816795411</v>
      </c>
      <c r="O137" s="2">
        <f t="shared" ref="G137:O143" si="7">O100/$E100</f>
        <v>7.4744829355554518</v>
      </c>
    </row>
    <row r="138" spans="5:15" x14ac:dyDescent="0.25">
      <c r="E138">
        <v>6.75</v>
      </c>
      <c r="F138" s="2">
        <f t="shared" si="6"/>
        <v>6.6907098815251711</v>
      </c>
      <c r="G138" s="2">
        <f t="shared" si="7"/>
        <v>6.4069735837515127</v>
      </c>
      <c r="H138" s="2">
        <f t="shared" si="7"/>
        <v>5.5631616336660104</v>
      </c>
      <c r="I138" s="2">
        <f t="shared" si="7"/>
        <v>7.1814305818096242</v>
      </c>
      <c r="J138" s="2">
        <f t="shared" si="7"/>
        <v>6.7286103528105325</v>
      </c>
      <c r="K138" s="2">
        <f t="shared" si="7"/>
        <v>6.7020099408694511</v>
      </c>
      <c r="L138" s="2">
        <f t="shared" si="7"/>
        <v>6.4665735169939467</v>
      </c>
      <c r="M138" s="2">
        <f t="shared" si="7"/>
        <v>5.6453990265014626</v>
      </c>
      <c r="N138" s="2">
        <f t="shared" si="7"/>
        <v>5.7481096183417071</v>
      </c>
      <c r="O138" s="2">
        <f t="shared" si="7"/>
        <v>7.4737991897046001</v>
      </c>
    </row>
    <row r="139" spans="5:15" x14ac:dyDescent="0.25">
      <c r="E139">
        <v>7</v>
      </c>
      <c r="F139" s="2">
        <f t="shared" si="6"/>
        <v>6.695272359155191</v>
      </c>
      <c r="G139" s="2">
        <f t="shared" si="7"/>
        <v>6.4116893985216477</v>
      </c>
      <c r="H139" s="2">
        <f t="shared" si="7"/>
        <v>5.5613374410843281</v>
      </c>
      <c r="I139" s="2">
        <f t="shared" si="7"/>
        <v>7.1807672866095622</v>
      </c>
      <c r="J139" s="2">
        <f t="shared" si="7"/>
        <v>6.7328476967866226</v>
      </c>
      <c r="K139" s="2">
        <f t="shared" si="7"/>
        <v>6.7064426000345962</v>
      </c>
      <c r="L139" s="2">
        <f t="shared" si="7"/>
        <v>6.4710749823304825</v>
      </c>
      <c r="M139" s="2">
        <f t="shared" si="7"/>
        <v>5.6435626564366306</v>
      </c>
      <c r="N139" s="2">
        <f t="shared" si="7"/>
        <v>5.7468041788913453</v>
      </c>
      <c r="O139" s="2">
        <f t="shared" si="7"/>
        <v>7.4732533486583614</v>
      </c>
    </row>
    <row r="140" spans="5:15" x14ac:dyDescent="0.25">
      <c r="E140">
        <v>7.25</v>
      </c>
      <c r="F140" s="2">
        <f t="shared" si="6"/>
        <v>6.6994723028860204</v>
      </c>
      <c r="G140" s="2">
        <f t="shared" si="7"/>
        <v>6.4160285929537668</v>
      </c>
      <c r="H140" s="2">
        <f t="shared" si="7"/>
        <v>5.5597005006097255</v>
      </c>
      <c r="I140" s="2">
        <f t="shared" si="7"/>
        <v>7.1801969303338584</v>
      </c>
      <c r="J140" s="2">
        <f t="shared" si="7"/>
        <v>6.7367504465881147</v>
      </c>
      <c r="K140" s="2">
        <f t="shared" si="7"/>
        <v>6.7105240104246029</v>
      </c>
      <c r="L140" s="2">
        <f t="shared" si="7"/>
        <v>6.4752182024854186</v>
      </c>
      <c r="M140" s="2">
        <f t="shared" si="7"/>
        <v>5.6419152895774527</v>
      </c>
      <c r="N140" s="2">
        <f t="shared" si="7"/>
        <v>5.7456429113452385</v>
      </c>
      <c r="O140" s="2">
        <f t="shared" si="7"/>
        <v>7.4727918337584143</v>
      </c>
    </row>
    <row r="141" spans="5:15" x14ac:dyDescent="0.25">
      <c r="E141">
        <v>7.5</v>
      </c>
      <c r="F141" s="2">
        <f t="shared" si="6"/>
        <v>6.7032364011497325</v>
      </c>
      <c r="G141" s="2">
        <f t="shared" si="7"/>
        <v>6.4199206953632988</v>
      </c>
      <c r="H141" s="2">
        <f t="shared" si="7"/>
        <v>5.558193040503693</v>
      </c>
      <c r="I141" s="2">
        <f t="shared" si="7"/>
        <v>7.1796441965671542</v>
      </c>
      <c r="J141" s="2">
        <f t="shared" si="7"/>
        <v>6.7402451915516384</v>
      </c>
      <c r="K141" s="2">
        <f t="shared" si="7"/>
        <v>6.7141809224866904</v>
      </c>
      <c r="L141" s="2">
        <f t="shared" si="7"/>
        <v>6.4789323099755167</v>
      </c>
      <c r="M141" s="2">
        <f t="shared" si="7"/>
        <v>5.6403982681328682</v>
      </c>
      <c r="N141" s="2">
        <f t="shared" si="7"/>
        <v>5.744565703705133</v>
      </c>
      <c r="O141" s="2">
        <f t="shared" si="7"/>
        <v>7.4723361521620442</v>
      </c>
    </row>
    <row r="142" spans="5:15" x14ac:dyDescent="0.25">
      <c r="E142">
        <v>7.75</v>
      </c>
      <c r="F142" s="2">
        <f t="shared" si="6"/>
        <v>6.7045951916567912</v>
      </c>
      <c r="G142" s="2">
        <f t="shared" si="7"/>
        <v>6.4214616092329555</v>
      </c>
      <c r="H142" s="2">
        <f t="shared" si="7"/>
        <v>5.5554664133664771</v>
      </c>
      <c r="I142" s="2">
        <f t="shared" si="7"/>
        <v>7.1772824519001626</v>
      </c>
      <c r="J142" s="2">
        <f t="shared" si="7"/>
        <v>6.7413711833759917</v>
      </c>
      <c r="K142" s="2">
        <f t="shared" si="7"/>
        <v>6.7154502045992519</v>
      </c>
      <c r="L142" s="2">
        <f t="shared" si="7"/>
        <v>6.4803104169877805</v>
      </c>
      <c r="M142" s="2">
        <f t="shared" si="7"/>
        <v>5.6376420834913423</v>
      </c>
      <c r="N142" s="2">
        <f t="shared" si="7"/>
        <v>5.7421483077822879</v>
      </c>
      <c r="O142" s="2">
        <f t="shared" si="7"/>
        <v>7.469977623087888</v>
      </c>
    </row>
    <row r="143" spans="5:15" x14ac:dyDescent="0.25">
      <c r="E143">
        <v>8</v>
      </c>
      <c r="F143" s="2">
        <f t="shared" si="6"/>
        <v>6.7047791665800434</v>
      </c>
      <c r="G143" s="2">
        <f t="shared" si="7"/>
        <v>6.4218422861711488</v>
      </c>
      <c r="H143" s="2">
        <f t="shared" si="7"/>
        <v>5.5523404909715772</v>
      </c>
      <c r="I143" s="2">
        <f t="shared" si="7"/>
        <v>7.1742307396779488</v>
      </c>
      <c r="J143" s="2">
        <f t="shared" si="7"/>
        <v>6.7413521418021336</v>
      </c>
      <c r="K143" s="2">
        <f t="shared" si="7"/>
        <v>6.7155578686527182</v>
      </c>
      <c r="L143" s="2">
        <f t="shared" si="7"/>
        <v>6.4805442826083342</v>
      </c>
      <c r="M143" s="2">
        <f t="shared" si="7"/>
        <v>5.6344793346981943</v>
      </c>
      <c r="N143" s="2">
        <f t="shared" si="7"/>
        <v>5.7392593226812281</v>
      </c>
      <c r="O143" s="2">
        <f t="shared" si="7"/>
        <v>7.4668861991437758</v>
      </c>
    </row>
    <row r="146" spans="5:15" x14ac:dyDescent="0.25">
      <c r="E146" t="s">
        <v>7</v>
      </c>
      <c r="F146" s="4" t="s">
        <v>11</v>
      </c>
      <c r="G146" s="4" t="s">
        <v>13</v>
      </c>
      <c r="H146" s="4" t="s">
        <v>15</v>
      </c>
      <c r="I146" s="4" t="s">
        <v>17</v>
      </c>
      <c r="J146" s="4" t="s">
        <v>20</v>
      </c>
      <c r="K146" s="4" t="s">
        <v>21</v>
      </c>
      <c r="L146" s="4" t="s">
        <v>22</v>
      </c>
      <c r="M146" s="4" t="s">
        <v>23</v>
      </c>
      <c r="N146" s="4" t="s">
        <v>24</v>
      </c>
      <c r="O146" s="4" t="s">
        <v>25</v>
      </c>
    </row>
    <row r="147" spans="5:15" x14ac:dyDescent="0.25">
      <c r="E147" s="3">
        <v>3</v>
      </c>
      <c r="F147" s="4">
        <v>6.9509997063901352</v>
      </c>
      <c r="G147" s="4">
        <v>6.6771154380944928</v>
      </c>
      <c r="H147" s="4">
        <v>5.4500670966694997</v>
      </c>
      <c r="I147" s="4">
        <v>7.1333820927062161</v>
      </c>
      <c r="J147" s="4">
        <v>6.9701247400982442</v>
      </c>
      <c r="K147" s="4">
        <v>6.9558877813818922</v>
      </c>
      <c r="L147" s="4">
        <v>6.7243113147118985</v>
      </c>
      <c r="M147" s="4">
        <v>5.5316738013988438</v>
      </c>
      <c r="N147" s="4">
        <v>5.6656323169161213</v>
      </c>
      <c r="O147" s="4">
        <v>7.4323924255725684</v>
      </c>
    </row>
    <row r="148" spans="5:15" x14ac:dyDescent="0.25">
      <c r="E148" s="3">
        <v>3.25</v>
      </c>
      <c r="F148" s="4">
        <v>6.8253753328258755</v>
      </c>
      <c r="G148" s="4">
        <v>6.5482956135453749</v>
      </c>
      <c r="H148" s="4">
        <v>5.4881300630809067</v>
      </c>
      <c r="I148" s="4">
        <v>7.1393296321041246</v>
      </c>
      <c r="J148" s="4">
        <v>6.8527985734180632</v>
      </c>
      <c r="K148" s="4">
        <v>6.8341274491415636</v>
      </c>
      <c r="L148" s="4">
        <v>6.600916813922562</v>
      </c>
      <c r="M148" s="4">
        <v>5.5701276439324934</v>
      </c>
      <c r="N148" s="4">
        <v>5.6910741799334312</v>
      </c>
      <c r="O148" s="4">
        <v>7.4349758226528753</v>
      </c>
    </row>
    <row r="149" spans="5:15" x14ac:dyDescent="0.25">
      <c r="E149" s="4">
        <v>3.5</v>
      </c>
      <c r="F149" s="4">
        <v>6.7280116278993978</v>
      </c>
      <c r="G149" s="4">
        <v>6.4465298895603009</v>
      </c>
      <c r="H149" s="4">
        <v>5.5470804732872834</v>
      </c>
      <c r="I149" s="4">
        <v>7.1731452962366271</v>
      </c>
      <c r="J149" s="4">
        <v>6.7635257285974699</v>
      </c>
      <c r="K149" s="4">
        <v>6.7400793412400004</v>
      </c>
      <c r="L149" s="4">
        <v>6.5045588618156032</v>
      </c>
      <c r="M149" s="4">
        <v>5.6296894847802221</v>
      </c>
      <c r="N149" s="4">
        <v>5.7379515997051689</v>
      </c>
      <c r="O149" s="4">
        <v>7.4666334328160247</v>
      </c>
    </row>
    <row r="150" spans="5:15" x14ac:dyDescent="0.25">
      <c r="E150" s="4">
        <v>3.75</v>
      </c>
      <c r="F150" s="4">
        <v>6.6556913143361305</v>
      </c>
      <c r="G150" s="4">
        <v>6.3708693284348215</v>
      </c>
      <c r="H150" s="4">
        <v>5.5862127956137204</v>
      </c>
      <c r="I150" s="4">
        <v>7.1941475596403581</v>
      </c>
      <c r="J150" s="4">
        <v>6.6966687824054167</v>
      </c>
      <c r="K150" s="4">
        <v>6.6692608888395242</v>
      </c>
      <c r="L150" s="4">
        <v>6.4325295493117256</v>
      </c>
      <c r="M150" s="4">
        <v>5.6690480664087675</v>
      </c>
      <c r="N150" s="4">
        <v>5.7677881878006607</v>
      </c>
      <c r="O150" s="4">
        <v>7.4859498024270241</v>
      </c>
    </row>
    <row r="151" spans="5:15" x14ac:dyDescent="0.25">
      <c r="E151" s="4">
        <v>4</v>
      </c>
      <c r="F151" s="4">
        <v>6.621086752181677</v>
      </c>
      <c r="G151" s="4">
        <v>6.3347504556883063</v>
      </c>
      <c r="H151" s="4">
        <v>5.5986551986773669</v>
      </c>
      <c r="I151" s="4">
        <v>7.1985242553100885</v>
      </c>
      <c r="J151" s="4">
        <v>6.6642513685732121</v>
      </c>
      <c r="K151" s="4">
        <v>6.6347502379230727</v>
      </c>
      <c r="L151" s="4">
        <v>6.3978590191334641</v>
      </c>
      <c r="M151" s="4">
        <v>5.6813633855022054</v>
      </c>
      <c r="N151" s="4">
        <v>5.7756600440125432</v>
      </c>
      <c r="O151" s="4">
        <v>7.4893768781393488</v>
      </c>
    </row>
    <row r="152" spans="5:15" x14ac:dyDescent="0.25">
      <c r="E152" s="4">
        <v>4.25</v>
      </c>
      <c r="F152" s="4">
        <v>6.6195720455975477</v>
      </c>
      <c r="G152" s="4">
        <v>6.3335896105060421</v>
      </c>
      <c r="H152" s="4">
        <v>5.587320844558926</v>
      </c>
      <c r="I152" s="4">
        <v>7.1875793540466715</v>
      </c>
      <c r="J152" s="4">
        <v>6.6620363036919565</v>
      </c>
      <c r="K152" s="4">
        <v>6.6323866148354655</v>
      </c>
      <c r="L152" s="4">
        <v>6.3961858356994785</v>
      </c>
      <c r="M152" s="4">
        <v>5.6696964886868271</v>
      </c>
      <c r="N152" s="4">
        <v>5.7643784166708478</v>
      </c>
      <c r="O152" s="4">
        <v>7.4781288825000596</v>
      </c>
    </row>
    <row r="153" spans="5:15" x14ac:dyDescent="0.25">
      <c r="E153" s="4">
        <v>4.5</v>
      </c>
      <c r="F153" s="4">
        <v>6.6425419394374599</v>
      </c>
      <c r="G153" s="4">
        <v>6.3569443866536588</v>
      </c>
      <c r="H153" s="4">
        <v>5.5845012782666608</v>
      </c>
      <c r="I153" s="4">
        <v>7.1906726271570438</v>
      </c>
      <c r="J153" s="4">
        <v>6.683984988320149</v>
      </c>
      <c r="K153" s="4">
        <v>6.655105289986345</v>
      </c>
      <c r="L153" s="4">
        <v>6.4189047134777217</v>
      </c>
      <c r="M153" s="4">
        <v>5.6668456986819358</v>
      </c>
      <c r="N153" s="4">
        <v>5.7636268048980934</v>
      </c>
      <c r="O153" s="4">
        <v>7.4818325651198423</v>
      </c>
    </row>
    <row r="154" spans="5:15" x14ac:dyDescent="0.25">
      <c r="E154" s="4">
        <v>4.75</v>
      </c>
      <c r="F154" s="4">
        <v>6.6450369634530224</v>
      </c>
      <c r="G154" s="4">
        <v>6.3597745258293639</v>
      </c>
      <c r="H154" s="4">
        <v>5.5823736358103053</v>
      </c>
      <c r="I154" s="4">
        <v>7.1889425467780699</v>
      </c>
      <c r="J154" s="4">
        <v>6.6863878318883039</v>
      </c>
      <c r="K154" s="4">
        <v>6.6579242052757932</v>
      </c>
      <c r="L154" s="4">
        <v>6.4216626163056132</v>
      </c>
      <c r="M154" s="4">
        <v>5.6647544538058998</v>
      </c>
      <c r="N154" s="4">
        <v>5.7621033381308351</v>
      </c>
      <c r="O154" s="4">
        <v>7.4801296361949685</v>
      </c>
    </row>
    <row r="155" spans="5:15" x14ac:dyDescent="0.25">
      <c r="E155" s="4">
        <v>5</v>
      </c>
      <c r="F155" s="4">
        <v>6.6497497890578359</v>
      </c>
      <c r="G155" s="4">
        <v>6.3646574765974027</v>
      </c>
      <c r="H155" s="4">
        <v>5.5803243551926984</v>
      </c>
      <c r="I155" s="4">
        <v>7.1880584405248484</v>
      </c>
      <c r="J155" s="4">
        <v>6.6906500877584412</v>
      </c>
      <c r="K155" s="4">
        <v>6.6623406989384701</v>
      </c>
      <c r="L155" s="4">
        <v>6.4262274332369413</v>
      </c>
      <c r="M155" s="4">
        <v>5.6626955639523988</v>
      </c>
      <c r="N155" s="4">
        <v>5.760636590573224</v>
      </c>
      <c r="O155" s="4">
        <v>7.4793722000607792</v>
      </c>
    </row>
    <row r="156" spans="5:15" x14ac:dyDescent="0.25">
      <c r="E156" s="4">
        <v>5.25</v>
      </c>
      <c r="F156" s="4">
        <v>6.6559799001486661</v>
      </c>
      <c r="G156" s="4">
        <v>6.3710901281872863</v>
      </c>
      <c r="H156" s="4">
        <v>5.5777054659391263</v>
      </c>
      <c r="I156" s="4">
        <v>7.1870408202980753</v>
      </c>
      <c r="J156" s="4">
        <v>6.6964014019190019</v>
      </c>
      <c r="K156" s="4">
        <v>6.6683378247296083</v>
      </c>
      <c r="L156" s="4">
        <v>6.4323425781510029</v>
      </c>
      <c r="M156" s="4">
        <v>5.6600567407667066</v>
      </c>
      <c r="N156" s="4">
        <v>5.7587263987309179</v>
      </c>
      <c r="O156" s="4">
        <v>7.4785180689820567</v>
      </c>
    </row>
    <row r="157" spans="5:15" x14ac:dyDescent="0.25">
      <c r="E157" s="4">
        <v>5.5</v>
      </c>
      <c r="F157" s="4">
        <v>6.6626331099927087</v>
      </c>
      <c r="G157" s="4">
        <v>6.3779459195336816</v>
      </c>
      <c r="H157" s="4">
        <v>5.5749417541204558</v>
      </c>
      <c r="I157" s="4">
        <v>7.1860121245037867</v>
      </c>
      <c r="J157" s="4">
        <v>6.7025670797484995</v>
      </c>
      <c r="K157" s="4">
        <v>6.6747662422966521</v>
      </c>
      <c r="L157" s="4">
        <v>6.4388821861678736</v>
      </c>
      <c r="M157" s="4">
        <v>5.6572680067304395</v>
      </c>
      <c r="N157" s="4">
        <v>5.7566933571420718</v>
      </c>
      <c r="O157" s="4">
        <v>7.4776643375459653</v>
      </c>
    </row>
    <row r="158" spans="5:15" x14ac:dyDescent="0.25">
      <c r="E158" s="4">
        <v>5.75</v>
      </c>
      <c r="F158" s="4">
        <v>6.6688480542857143</v>
      </c>
      <c r="G158" s="4">
        <v>6.3843634570601298</v>
      </c>
      <c r="H158" s="4">
        <v>5.5723373879055336</v>
      </c>
      <c r="I158" s="4">
        <v>7.1850116834743165</v>
      </c>
      <c r="J158" s="4">
        <v>6.7083270727809188</v>
      </c>
      <c r="K158" s="4">
        <v>6.6807832711666668</v>
      </c>
      <c r="L158" s="4">
        <v>6.4450018528289243</v>
      </c>
      <c r="M158" s="4">
        <v>5.6546425536120486</v>
      </c>
      <c r="N158" s="4">
        <v>5.7547880567932648</v>
      </c>
      <c r="O158" s="4">
        <v>7.4768242492662589</v>
      </c>
    </row>
    <row r="159" spans="5:15" x14ac:dyDescent="0.25">
      <c r="E159" s="4">
        <v>6</v>
      </c>
      <c r="F159" s="4">
        <v>6.6748642945660235</v>
      </c>
      <c r="G159" s="4">
        <v>6.39057855268672</v>
      </c>
      <c r="H159" s="4">
        <v>5.5698152621978272</v>
      </c>
      <c r="I159" s="4">
        <v>7.1840400440783201</v>
      </c>
      <c r="J159" s="4">
        <v>6.7139084849984325</v>
      </c>
      <c r="K159" s="4">
        <v>6.6866185085544032</v>
      </c>
      <c r="L159" s="4">
        <v>6.4509326205322965</v>
      </c>
      <c r="M159" s="4">
        <v>5.652100232136803</v>
      </c>
      <c r="N159" s="4">
        <v>5.7529440350041074</v>
      </c>
      <c r="O159" s="4">
        <v>7.4760067277944984</v>
      </c>
    </row>
    <row r="160" spans="5:15" x14ac:dyDescent="0.25">
      <c r="E160" s="4">
        <v>6.25</v>
      </c>
      <c r="F160" s="4">
        <v>6.6804832812434398</v>
      </c>
      <c r="G160" s="4">
        <v>6.3963889068351323</v>
      </c>
      <c r="H160" s="4">
        <v>5.5674530582721173</v>
      </c>
      <c r="I160" s="4">
        <v>7.1831172025869838</v>
      </c>
      <c r="J160" s="4">
        <v>6.7191199988363488</v>
      </c>
      <c r="K160" s="4">
        <v>6.6920709143324872</v>
      </c>
      <c r="L160" s="4">
        <v>6.4564749252287834</v>
      </c>
      <c r="M160" s="4">
        <v>5.6497203775461378</v>
      </c>
      <c r="N160" s="4">
        <v>5.751222946607407</v>
      </c>
      <c r="O160" s="4">
        <v>7.4752270973450266</v>
      </c>
    </row>
    <row r="161" spans="5:15" x14ac:dyDescent="0.25">
      <c r="E161" s="4">
        <v>6.5</v>
      </c>
      <c r="F161" s="4">
        <v>6.6857710774223156</v>
      </c>
      <c r="G161" s="4">
        <v>6.401861012959567</v>
      </c>
      <c r="H161" s="4">
        <v>5.5652260562878855</v>
      </c>
      <c r="I161" s="4">
        <v>7.1822391627886359</v>
      </c>
      <c r="J161" s="4">
        <v>6.7240261198146429</v>
      </c>
      <c r="K161" s="4">
        <v>6.6972080051491654</v>
      </c>
      <c r="L161" s="4">
        <v>6.4616952589393515</v>
      </c>
      <c r="M161" s="4">
        <v>5.64747751019575</v>
      </c>
      <c r="N161" s="4">
        <v>5.7496040816795411</v>
      </c>
      <c r="O161" s="4">
        <v>7.4744829355554518</v>
      </c>
    </row>
    <row r="162" spans="5:15" x14ac:dyDescent="0.25">
      <c r="E162" s="4">
        <v>6.75</v>
      </c>
      <c r="F162" s="4">
        <v>6.6907098815251711</v>
      </c>
      <c r="G162" s="4">
        <v>6.4069735837515127</v>
      </c>
      <c r="H162" s="4">
        <v>5.5631616336660104</v>
      </c>
      <c r="I162" s="4">
        <v>7.1814305818096242</v>
      </c>
      <c r="J162" s="4">
        <v>6.7286103528105325</v>
      </c>
      <c r="K162" s="4">
        <v>6.7020099408694511</v>
      </c>
      <c r="L162" s="4">
        <v>6.4665735169939467</v>
      </c>
      <c r="M162" s="4">
        <v>5.6453990265014626</v>
      </c>
      <c r="N162" s="4">
        <v>5.7481096183417071</v>
      </c>
      <c r="O162" s="4">
        <v>7.4737991897046001</v>
      </c>
    </row>
    <row r="163" spans="5:15" x14ac:dyDescent="0.25">
      <c r="E163" s="4">
        <v>7</v>
      </c>
      <c r="F163" s="4">
        <v>6.695272359155191</v>
      </c>
      <c r="G163" s="4">
        <v>6.4116893985216477</v>
      </c>
      <c r="H163" s="4">
        <v>5.5613374410843281</v>
      </c>
      <c r="I163" s="4">
        <v>7.1807672866095622</v>
      </c>
      <c r="J163" s="4">
        <v>6.7328476967866226</v>
      </c>
      <c r="K163" s="4">
        <v>6.7064426000345962</v>
      </c>
      <c r="L163" s="4">
        <v>6.4710749823304825</v>
      </c>
      <c r="M163" s="4">
        <v>5.6435626564366306</v>
      </c>
      <c r="N163" s="4">
        <v>5.7468041788913453</v>
      </c>
      <c r="O163" s="4">
        <v>7.4732533486583614</v>
      </c>
    </row>
    <row r="164" spans="5:15" x14ac:dyDescent="0.25">
      <c r="E164" s="4">
        <v>7.25</v>
      </c>
      <c r="F164" s="4">
        <v>6.6994723028860204</v>
      </c>
      <c r="G164" s="4">
        <v>6.4160285929537668</v>
      </c>
      <c r="H164" s="4">
        <v>5.5597005006097255</v>
      </c>
      <c r="I164" s="4">
        <v>7.1801969303338584</v>
      </c>
      <c r="J164" s="4">
        <v>6.7367504465881147</v>
      </c>
      <c r="K164" s="4">
        <v>6.7105240104246029</v>
      </c>
      <c r="L164" s="4">
        <v>6.4752182024854186</v>
      </c>
      <c r="M164" s="4">
        <v>5.6419152895774527</v>
      </c>
      <c r="N164" s="4">
        <v>5.7456429113452385</v>
      </c>
      <c r="O164" s="4">
        <v>7.4727918337584143</v>
      </c>
    </row>
    <row r="165" spans="5:15" x14ac:dyDescent="0.25">
      <c r="E165" s="4">
        <v>7.5</v>
      </c>
      <c r="F165" s="4">
        <v>6.7032364011497325</v>
      </c>
      <c r="G165" s="4">
        <v>6.4199206953632988</v>
      </c>
      <c r="H165" s="4">
        <v>5.558193040503693</v>
      </c>
      <c r="I165" s="4">
        <v>7.1796441965671542</v>
      </c>
      <c r="J165" s="4">
        <v>6.7402451915516384</v>
      </c>
      <c r="K165" s="4">
        <v>6.7141809224866904</v>
      </c>
      <c r="L165" s="4">
        <v>6.4789323099755167</v>
      </c>
      <c r="M165" s="4">
        <v>5.6403982681328682</v>
      </c>
      <c r="N165" s="4">
        <v>5.744565703705133</v>
      </c>
      <c r="O165" s="4">
        <v>7.4723361521620442</v>
      </c>
    </row>
    <row r="166" spans="5:15" x14ac:dyDescent="0.25">
      <c r="E166" s="4">
        <v>7.75</v>
      </c>
      <c r="F166" s="4">
        <v>6.7045951916567912</v>
      </c>
      <c r="G166" s="4">
        <v>6.4214616092329555</v>
      </c>
      <c r="H166" s="4">
        <v>5.5554664133664771</v>
      </c>
      <c r="I166" s="4">
        <v>7.1772824519001626</v>
      </c>
      <c r="J166" s="4">
        <v>6.7413711833759917</v>
      </c>
      <c r="K166" s="4">
        <v>6.7154502045992519</v>
      </c>
      <c r="L166" s="4">
        <v>6.4803104169877805</v>
      </c>
      <c r="M166" s="4">
        <v>5.6376420834913423</v>
      </c>
      <c r="N166" s="4">
        <v>5.7421483077822879</v>
      </c>
      <c r="O166" s="4">
        <v>7.469977623087888</v>
      </c>
    </row>
    <row r="167" spans="5:15" x14ac:dyDescent="0.25">
      <c r="E167" s="4">
        <v>8</v>
      </c>
      <c r="F167" s="4">
        <v>6.7047791665800434</v>
      </c>
      <c r="G167" s="4">
        <v>6.4218422861711488</v>
      </c>
      <c r="H167" s="4">
        <v>5.5523404909715772</v>
      </c>
      <c r="I167" s="4">
        <v>7.1742307396779488</v>
      </c>
      <c r="J167" s="4">
        <v>6.7413521418021336</v>
      </c>
      <c r="K167" s="4">
        <v>6.7155578686527182</v>
      </c>
      <c r="L167" s="4">
        <v>6.4805442826083342</v>
      </c>
      <c r="M167" s="4">
        <v>5.6344793346981943</v>
      </c>
      <c r="N167" s="4">
        <v>5.7392593226812281</v>
      </c>
      <c r="O167" s="4">
        <v>7.4668861991437758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28"/>
  <sheetViews>
    <sheetView workbookViewId="0">
      <selection activeCell="P36" sqref="P36"/>
    </sheetView>
  </sheetViews>
  <sheetFormatPr defaultRowHeight="15" x14ac:dyDescent="0.25"/>
  <cols>
    <col min="2" max="2" width="14.28515625" customWidth="1"/>
    <col min="14" max="14" width="14.5703125" customWidth="1"/>
    <col min="15" max="15" width="11.28515625" bestFit="1" customWidth="1"/>
  </cols>
  <sheetData>
    <row r="5" spans="2:24" ht="15.75" thickBot="1" x14ac:dyDescent="0.3"/>
    <row r="6" spans="2:24" ht="16.5" thickBot="1" x14ac:dyDescent="0.3">
      <c r="B6" s="14" t="s">
        <v>31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N6" s="14" t="s">
        <v>31</v>
      </c>
      <c r="O6" s="15">
        <v>1</v>
      </c>
      <c r="P6" s="15">
        <v>2</v>
      </c>
      <c r="Q6" s="15">
        <v>3</v>
      </c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</row>
    <row r="7" spans="2:24" ht="17.25" customHeight="1" thickBot="1" x14ac:dyDescent="0.3">
      <c r="B7" s="16" t="s">
        <v>32</v>
      </c>
      <c r="C7" s="17">
        <v>6.64</v>
      </c>
      <c r="D7" s="17">
        <v>6.35</v>
      </c>
      <c r="E7" s="17">
        <v>5.61</v>
      </c>
      <c r="F7" s="17">
        <v>7.22</v>
      </c>
      <c r="G7" s="17">
        <v>6.68</v>
      </c>
      <c r="H7" s="17">
        <v>6.65</v>
      </c>
      <c r="I7" s="17">
        <v>6.42</v>
      </c>
      <c r="J7" s="17">
        <v>5.69</v>
      </c>
      <c r="K7" s="17">
        <v>5.79</v>
      </c>
      <c r="L7" s="17">
        <v>7.51</v>
      </c>
      <c r="N7" s="16" t="s">
        <v>32</v>
      </c>
      <c r="O7" s="24">
        <f>(C7-C$7)/C$7*100</f>
        <v>0</v>
      </c>
      <c r="P7" s="24">
        <f t="shared" ref="P7:X9" si="0">(D7-D$7)/D$7*100</f>
        <v>0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</row>
    <row r="8" spans="2:24" ht="18" customHeight="1" thickBot="1" x14ac:dyDescent="0.3">
      <c r="B8" s="16" t="s">
        <v>33</v>
      </c>
      <c r="C8" s="17">
        <v>6.64</v>
      </c>
      <c r="D8" s="17">
        <v>6.35</v>
      </c>
      <c r="E8" s="17">
        <v>5.59</v>
      </c>
      <c r="F8" s="17">
        <v>7.2</v>
      </c>
      <c r="G8" s="17">
        <v>6.68</v>
      </c>
      <c r="H8" s="17">
        <v>6.65</v>
      </c>
      <c r="I8" s="17">
        <v>6.41</v>
      </c>
      <c r="J8" s="17">
        <v>5.68</v>
      </c>
      <c r="K8" s="17">
        <v>5.77</v>
      </c>
      <c r="L8" s="17">
        <v>7.49</v>
      </c>
      <c r="N8" s="16" t="s">
        <v>33</v>
      </c>
      <c r="O8" s="24">
        <f t="shared" ref="O8:O9" si="1">(C8-C$7)/C$7*100</f>
        <v>0</v>
      </c>
      <c r="P8" s="24">
        <f t="shared" si="0"/>
        <v>0</v>
      </c>
      <c r="Q8" s="24">
        <f t="shared" si="0"/>
        <v>-0.35650623885918825</v>
      </c>
      <c r="R8" s="24">
        <f t="shared" si="0"/>
        <v>-0.27700831024930156</v>
      </c>
      <c r="S8" s="24">
        <f t="shared" si="0"/>
        <v>0</v>
      </c>
      <c r="T8" s="24">
        <f t="shared" si="0"/>
        <v>0</v>
      </c>
      <c r="U8" s="24">
        <f t="shared" si="0"/>
        <v>-0.15576323987538609</v>
      </c>
      <c r="V8" s="24">
        <f t="shared" si="0"/>
        <v>-0.17574692442883436</v>
      </c>
      <c r="W8" s="24">
        <f t="shared" si="0"/>
        <v>-0.34542314335061247</v>
      </c>
      <c r="X8" s="24">
        <f t="shared" si="0"/>
        <v>-0.26631158455392245</v>
      </c>
    </row>
    <row r="9" spans="2:24" ht="18" customHeight="1" thickBot="1" x14ac:dyDescent="0.3">
      <c r="B9" s="16" t="s">
        <v>34</v>
      </c>
      <c r="C9" s="17">
        <v>6.66</v>
      </c>
      <c r="D9" s="17">
        <v>6.37</v>
      </c>
      <c r="E9" s="17">
        <v>5.59</v>
      </c>
      <c r="F9" s="17">
        <v>7.19</v>
      </c>
      <c r="G9" s="17">
        <v>6.7</v>
      </c>
      <c r="H9" s="17">
        <v>6.67</v>
      </c>
      <c r="I9" s="17">
        <v>6.43</v>
      </c>
      <c r="J9" s="17">
        <v>5.67</v>
      </c>
      <c r="K9" s="17">
        <v>5.77</v>
      </c>
      <c r="L9" s="17">
        <v>7.49</v>
      </c>
      <c r="N9" s="16" t="s">
        <v>34</v>
      </c>
      <c r="O9" s="24">
        <f t="shared" si="1"/>
        <v>0.3012048192771154</v>
      </c>
      <c r="P9" s="24">
        <f t="shared" si="0"/>
        <v>0.31496062992126711</v>
      </c>
      <c r="Q9" s="24">
        <f t="shared" si="0"/>
        <v>-0.35650623885918825</v>
      </c>
      <c r="R9" s="24">
        <f t="shared" si="0"/>
        <v>-0.41551246537395237</v>
      </c>
      <c r="S9" s="24">
        <f t="shared" si="0"/>
        <v>0.29940119760479733</v>
      </c>
      <c r="T9" s="24">
        <f t="shared" si="0"/>
        <v>0.30075187969924166</v>
      </c>
      <c r="U9" s="24">
        <f t="shared" si="0"/>
        <v>0.15576323987538609</v>
      </c>
      <c r="V9" s="24">
        <f t="shared" si="0"/>
        <v>-0.35149384885765306</v>
      </c>
      <c r="W9" s="24">
        <f t="shared" si="0"/>
        <v>-0.34542314335061247</v>
      </c>
      <c r="X9" s="24">
        <f t="shared" si="0"/>
        <v>-0.26631158455392245</v>
      </c>
    </row>
    <row r="15" spans="2:24" ht="15.75" thickBot="1" x14ac:dyDescent="0.3"/>
    <row r="16" spans="2:24" ht="16.5" thickBot="1" x14ac:dyDescent="0.3">
      <c r="B16" s="14" t="s">
        <v>31</v>
      </c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N16" s="14" t="s">
        <v>31</v>
      </c>
      <c r="O16" s="15">
        <v>1</v>
      </c>
      <c r="P16" s="15">
        <v>2</v>
      </c>
      <c r="Q16" s="15">
        <v>3</v>
      </c>
      <c r="R16" s="15">
        <v>4</v>
      </c>
      <c r="S16" s="15">
        <v>5</v>
      </c>
      <c r="T16" s="15">
        <v>6</v>
      </c>
      <c r="U16" s="15">
        <v>7</v>
      </c>
      <c r="V16" s="15">
        <v>8</v>
      </c>
      <c r="W16" s="15">
        <v>9</v>
      </c>
      <c r="X16" s="15">
        <v>10</v>
      </c>
    </row>
    <row r="17" spans="2:24" ht="16.5" customHeight="1" thickBot="1" x14ac:dyDescent="0.3">
      <c r="B17" s="16" t="s">
        <v>32</v>
      </c>
      <c r="C17" s="17">
        <v>6.65</v>
      </c>
      <c r="D17" s="17">
        <v>6.37</v>
      </c>
      <c r="E17" s="17">
        <v>5.54</v>
      </c>
      <c r="F17" s="17">
        <v>7.16</v>
      </c>
      <c r="G17" s="17">
        <v>6.36</v>
      </c>
      <c r="H17" s="17">
        <v>6.23</v>
      </c>
      <c r="I17" s="17">
        <v>6.12</v>
      </c>
      <c r="J17" s="17">
        <v>5.67</v>
      </c>
      <c r="K17" s="17">
        <v>5.71</v>
      </c>
      <c r="L17" s="17">
        <v>7.2</v>
      </c>
      <c r="N17" s="16" t="s">
        <v>32</v>
      </c>
      <c r="O17" s="24">
        <f>(C17-C$17)/C$17*100</f>
        <v>0</v>
      </c>
      <c r="P17" s="24">
        <f t="shared" ref="P17:X19" si="2">(D17-D$17)/D$17*100</f>
        <v>0</v>
      </c>
      <c r="Q17" s="24">
        <f t="shared" si="2"/>
        <v>0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</row>
    <row r="18" spans="2:24" ht="19.5" customHeight="1" thickBot="1" x14ac:dyDescent="0.3">
      <c r="B18" s="16" t="s">
        <v>33</v>
      </c>
      <c r="C18" s="17">
        <v>6.64</v>
      </c>
      <c r="D18" s="17">
        <v>6.36</v>
      </c>
      <c r="E18" s="17">
        <v>5.57</v>
      </c>
      <c r="F18" s="17">
        <v>7.19</v>
      </c>
      <c r="G18" s="17">
        <v>6.55</v>
      </c>
      <c r="H18" s="17">
        <v>6.48</v>
      </c>
      <c r="I18" s="17">
        <v>6.29</v>
      </c>
      <c r="J18" s="17">
        <v>5.7</v>
      </c>
      <c r="K18" s="17">
        <v>5.74</v>
      </c>
      <c r="L18" s="17">
        <v>7.26</v>
      </c>
      <c r="N18" s="16" t="s">
        <v>33</v>
      </c>
      <c r="O18" s="24">
        <f t="shared" ref="O18:O19" si="3">(C18-C$17)/C$17*100</f>
        <v>-0.15037593984963418</v>
      </c>
      <c r="P18" s="24">
        <f t="shared" si="2"/>
        <v>-0.1569858712715822</v>
      </c>
      <c r="Q18" s="24">
        <f t="shared" si="2"/>
        <v>0.5415162454873691</v>
      </c>
      <c r="R18" s="24">
        <f t="shared" si="2"/>
        <v>0.41899441340782467</v>
      </c>
      <c r="S18" s="27">
        <f t="shared" si="2"/>
        <v>2.9874213836477908</v>
      </c>
      <c r="T18" s="27">
        <f t="shared" si="2"/>
        <v>4.0128410914927768</v>
      </c>
      <c r="U18" s="27">
        <f t="shared" si="2"/>
        <v>2.7777777777777768</v>
      </c>
      <c r="V18" s="24">
        <f t="shared" si="2"/>
        <v>0.52910052910053351</v>
      </c>
      <c r="W18" s="24">
        <f t="shared" si="2"/>
        <v>0.52539404553415492</v>
      </c>
      <c r="X18" s="24">
        <f t="shared" si="2"/>
        <v>0.83333333333332793</v>
      </c>
    </row>
    <row r="19" spans="2:24" ht="17.25" customHeight="1" thickBot="1" x14ac:dyDescent="0.3">
      <c r="B19" s="16" t="s">
        <v>34</v>
      </c>
      <c r="C19" s="17">
        <v>6.62</v>
      </c>
      <c r="D19" s="17">
        <v>6.35</v>
      </c>
      <c r="E19" s="17">
        <v>5.6</v>
      </c>
      <c r="F19" s="17">
        <v>7.21</v>
      </c>
      <c r="G19" s="17">
        <v>6.64</v>
      </c>
      <c r="H19" s="17">
        <v>6.6</v>
      </c>
      <c r="I19" s="17">
        <v>6.37</v>
      </c>
      <c r="J19" s="17">
        <v>5.71</v>
      </c>
      <c r="K19" s="17">
        <v>5.76</v>
      </c>
      <c r="L19" s="17">
        <v>7.3</v>
      </c>
      <c r="N19" s="16" t="s">
        <v>34</v>
      </c>
      <c r="O19" s="24">
        <f t="shared" si="3"/>
        <v>-0.45112781954887593</v>
      </c>
      <c r="P19" s="24">
        <f t="shared" si="2"/>
        <v>-0.31397174254317839</v>
      </c>
      <c r="Q19" s="24">
        <f t="shared" si="2"/>
        <v>1.0830324909747222</v>
      </c>
      <c r="R19" s="24">
        <f t="shared" si="2"/>
        <v>0.69832402234636626</v>
      </c>
      <c r="S19" s="27">
        <f t="shared" si="2"/>
        <v>4.4025157232704304</v>
      </c>
      <c r="T19" s="27">
        <f t="shared" si="2"/>
        <v>5.9390048154092971</v>
      </c>
      <c r="U19" s="27">
        <f t="shared" si="2"/>
        <v>4.0849673202614376</v>
      </c>
      <c r="V19" s="24">
        <f t="shared" si="2"/>
        <v>0.70546737213403943</v>
      </c>
      <c r="W19" s="24">
        <f t="shared" si="2"/>
        <v>0.87565674255691461</v>
      </c>
      <c r="X19" s="24">
        <f t="shared" si="2"/>
        <v>1.388888888888884</v>
      </c>
    </row>
    <row r="24" spans="2:24" ht="15.75" thickBot="1" x14ac:dyDescent="0.3"/>
    <row r="25" spans="2:24" ht="15.75" x14ac:dyDescent="0.25">
      <c r="B25" s="18" t="s">
        <v>31</v>
      </c>
      <c r="C25" s="19">
        <v>1</v>
      </c>
      <c r="D25" s="19">
        <v>2</v>
      </c>
      <c r="E25" s="19">
        <v>3</v>
      </c>
      <c r="F25" s="19">
        <v>4</v>
      </c>
      <c r="G25" s="19">
        <v>5</v>
      </c>
      <c r="H25" s="19">
        <v>6</v>
      </c>
      <c r="I25" s="19">
        <v>7</v>
      </c>
      <c r="J25" s="19">
        <v>8</v>
      </c>
      <c r="K25" s="19">
        <v>9</v>
      </c>
      <c r="L25" s="20">
        <v>10</v>
      </c>
    </row>
    <row r="26" spans="2:24" ht="15.75" x14ac:dyDescent="0.25">
      <c r="B26" s="21" t="s">
        <v>32</v>
      </c>
      <c r="C26" s="23">
        <f>(C7-C17)/C17*100</f>
        <v>-0.15037593984963418</v>
      </c>
      <c r="D26" s="23">
        <f t="shared" ref="D26:L26" si="4">(D7-D17)/D17*100</f>
        <v>-0.31397174254317839</v>
      </c>
      <c r="E26" s="23">
        <f t="shared" si="4"/>
        <v>1.2635379061371892</v>
      </c>
      <c r="F26" s="23">
        <f t="shared" si="4"/>
        <v>0.83798882681563702</v>
      </c>
      <c r="G26" s="26">
        <f t="shared" si="4"/>
        <v>5.031446540880494</v>
      </c>
      <c r="H26" s="26">
        <f t="shared" si="4"/>
        <v>6.7415730337078639</v>
      </c>
      <c r="I26" s="26">
        <f t="shared" si="4"/>
        <v>4.9019607843137223</v>
      </c>
      <c r="J26" s="23">
        <f t="shared" si="4"/>
        <v>0.35273368606702754</v>
      </c>
      <c r="K26" s="23">
        <f t="shared" si="4"/>
        <v>1.4010507880910694</v>
      </c>
      <c r="L26" s="28">
        <f t="shared" si="4"/>
        <v>4.30555555555555</v>
      </c>
    </row>
    <row r="27" spans="2:24" ht="15.75" x14ac:dyDescent="0.25">
      <c r="B27" s="21" t="s">
        <v>33</v>
      </c>
      <c r="C27" s="23">
        <f t="shared" ref="C27:L28" si="5">(C8-C18)/C18*100</f>
        <v>0</v>
      </c>
      <c r="D27" s="23">
        <f t="shared" si="5"/>
        <v>-0.15723270440252635</v>
      </c>
      <c r="E27" s="23">
        <f t="shared" si="5"/>
        <v>0.35906642728904081</v>
      </c>
      <c r="F27" s="23">
        <f t="shared" si="5"/>
        <v>0.13908205841446156</v>
      </c>
      <c r="G27" s="26">
        <f t="shared" si="5"/>
        <v>1.9847328244274793</v>
      </c>
      <c r="H27" s="26">
        <f t="shared" si="5"/>
        <v>2.6234567901234556</v>
      </c>
      <c r="I27" s="26">
        <f t="shared" si="5"/>
        <v>1.9077901430842623</v>
      </c>
      <c r="J27" s="23">
        <f t="shared" si="5"/>
        <v>-0.35087719298246423</v>
      </c>
      <c r="K27" s="23">
        <f t="shared" si="5"/>
        <v>0.5226480836236822</v>
      </c>
      <c r="L27" s="28">
        <f t="shared" si="5"/>
        <v>3.1680440771349918</v>
      </c>
    </row>
    <row r="28" spans="2:24" ht="16.5" thickBot="1" x14ac:dyDescent="0.3">
      <c r="B28" s="22" t="s">
        <v>34</v>
      </c>
      <c r="C28" s="25">
        <f t="shared" si="5"/>
        <v>0.60422960725075581</v>
      </c>
      <c r="D28" s="25">
        <f t="shared" si="5"/>
        <v>0.31496062992126711</v>
      </c>
      <c r="E28" s="25">
        <f t="shared" si="5"/>
        <v>-0.17857142857142477</v>
      </c>
      <c r="F28" s="25">
        <f t="shared" si="5"/>
        <v>-0.27739251040221324</v>
      </c>
      <c r="G28" s="25">
        <f t="shared" si="5"/>
        <v>0.90361445783133287</v>
      </c>
      <c r="H28" s="25">
        <f t="shared" si="5"/>
        <v>1.060606060606065</v>
      </c>
      <c r="I28" s="25">
        <f t="shared" si="5"/>
        <v>0.94191522762950719</v>
      </c>
      <c r="J28" s="25">
        <f t="shared" si="5"/>
        <v>-0.70052539404553471</v>
      </c>
      <c r="K28" s="25">
        <f t="shared" si="5"/>
        <v>0.17361111111110741</v>
      </c>
      <c r="L28" s="29">
        <f t="shared" si="5"/>
        <v>2.6027397260274023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38"/>
  <sheetViews>
    <sheetView tabSelected="1" topLeftCell="B19" workbookViewId="0">
      <selection activeCell="K48" sqref="K47:K48"/>
    </sheetView>
  </sheetViews>
  <sheetFormatPr defaultRowHeight="15" x14ac:dyDescent="0.25"/>
  <cols>
    <col min="1" max="1" width="11.28515625" customWidth="1"/>
    <col min="2" max="2" width="43" customWidth="1"/>
    <col min="3" max="3" width="12" customWidth="1"/>
    <col min="4" max="4" width="11.28515625" customWidth="1"/>
    <col min="5" max="5" width="15.7109375" customWidth="1"/>
    <col min="6" max="6" width="13.85546875" customWidth="1"/>
    <col min="7" max="7" width="21" customWidth="1"/>
    <col min="8" max="8" width="19" customWidth="1"/>
    <col min="9" max="9" width="17.85546875" customWidth="1"/>
    <col min="10" max="10" width="18.28515625" customWidth="1"/>
    <col min="11" max="12" width="20.5703125" customWidth="1"/>
  </cols>
  <sheetData>
    <row r="8" spans="1:13" x14ac:dyDescent="0.25">
      <c r="D8" t="s">
        <v>35</v>
      </c>
      <c r="E8" t="s">
        <v>11</v>
      </c>
      <c r="F8" t="s">
        <v>13</v>
      </c>
      <c r="G8" t="s">
        <v>15</v>
      </c>
      <c r="H8" t="s">
        <v>17</v>
      </c>
      <c r="I8" t="s">
        <v>20</v>
      </c>
      <c r="J8" t="s">
        <v>22</v>
      </c>
      <c r="K8" t="s">
        <v>23</v>
      </c>
      <c r="L8" t="s">
        <v>25</v>
      </c>
    </row>
    <row r="9" spans="1:13" x14ac:dyDescent="0.25">
      <c r="B9" t="s">
        <v>36</v>
      </c>
      <c r="D9">
        <v>6</v>
      </c>
      <c r="E9" s="2">
        <v>6.6425929399213501</v>
      </c>
      <c r="F9" s="2">
        <v>6.3717496139846208</v>
      </c>
      <c r="G9" s="2">
        <v>5.7886723915141411</v>
      </c>
      <c r="H9" s="2">
        <v>7.6443740540373666</v>
      </c>
      <c r="I9" s="2">
        <v>6.6425929399213484</v>
      </c>
      <c r="J9" s="2">
        <v>6.3717496139846208</v>
      </c>
      <c r="K9" s="2">
        <v>5.7886723915141411</v>
      </c>
      <c r="L9" s="2">
        <v>7.6443740540373666</v>
      </c>
    </row>
    <row r="10" spans="1:13" x14ac:dyDescent="0.25">
      <c r="A10" t="s">
        <v>37</v>
      </c>
      <c r="B10" t="s">
        <v>39</v>
      </c>
      <c r="D10">
        <v>6</v>
      </c>
      <c r="E10" s="2">
        <v>5.3072138165083587</v>
      </c>
      <c r="F10" s="2">
        <v>5.8803322383740522</v>
      </c>
      <c r="G10" s="2">
        <v>5.1192166001429174</v>
      </c>
      <c r="H10" s="2">
        <v>6.8956167842643268</v>
      </c>
      <c r="I10" s="2">
        <v>5.3072138165083587</v>
      </c>
      <c r="J10" s="2">
        <v>5.8803322383740522</v>
      </c>
      <c r="K10" s="2">
        <v>5.1192166001429174</v>
      </c>
      <c r="L10" s="2">
        <v>6.8956167842643268</v>
      </c>
    </row>
    <row r="11" spans="1:13" x14ac:dyDescent="0.25">
      <c r="A11" t="s">
        <v>37</v>
      </c>
      <c r="B11" t="s">
        <v>40</v>
      </c>
      <c r="D11">
        <v>6</v>
      </c>
      <c r="E11" s="2">
        <v>6.7347340182908138</v>
      </c>
      <c r="F11" s="2">
        <v>6.443415306599622</v>
      </c>
      <c r="G11" s="2">
        <v>5.5574440163095264</v>
      </c>
      <c r="H11" s="2">
        <v>7.1793511545973052</v>
      </c>
      <c r="I11" s="2">
        <v>6.4704189954105749</v>
      </c>
      <c r="J11" s="2">
        <v>6.2189582094562263</v>
      </c>
      <c r="K11" s="2">
        <v>5.6722541186612236</v>
      </c>
      <c r="L11" s="2">
        <v>7.5918593089665931</v>
      </c>
    </row>
    <row r="12" spans="1:13" x14ac:dyDescent="0.25">
      <c r="A12" t="s">
        <v>37</v>
      </c>
      <c r="B12" t="s">
        <v>41</v>
      </c>
      <c r="D12">
        <v>6</v>
      </c>
      <c r="E12" s="2">
        <v>6.6993136710162311</v>
      </c>
      <c r="F12" s="2">
        <v>6.4089092401227159</v>
      </c>
      <c r="G12" s="2">
        <v>5.5708291888061998</v>
      </c>
      <c r="H12" s="2">
        <v>7.1860740872893878</v>
      </c>
      <c r="I12" s="2">
        <v>6.4726867112428357</v>
      </c>
      <c r="J12" s="2">
        <v>5.7879266493100161</v>
      </c>
      <c r="K12" s="2">
        <v>5.7095709079879677</v>
      </c>
      <c r="L12" s="2">
        <v>7.2494672735887935</v>
      </c>
      <c r="M12" s="2"/>
    </row>
    <row r="13" spans="1:13" x14ac:dyDescent="0.25">
      <c r="A13" t="s">
        <v>37</v>
      </c>
      <c r="B13" t="s">
        <v>42</v>
      </c>
      <c r="D13">
        <v>11</v>
      </c>
      <c r="E13" s="2">
        <v>6.6594961509336708</v>
      </c>
      <c r="F13" s="2">
        <v>6.3767161921801563</v>
      </c>
      <c r="G13" s="2">
        <v>5.6044850476491765</v>
      </c>
      <c r="H13" s="2">
        <v>7.2144959757796263</v>
      </c>
      <c r="I13" s="2">
        <v>6.5960232087471811</v>
      </c>
      <c r="J13" s="2">
        <v>5.9086203610025647</v>
      </c>
      <c r="K13" s="2">
        <v>5.743218292865838</v>
      </c>
      <c r="L13" s="2">
        <v>7.2877244113706983</v>
      </c>
      <c r="M13" s="2"/>
    </row>
    <row r="14" spans="1:13" x14ac:dyDescent="0.25">
      <c r="A14" t="s">
        <v>38</v>
      </c>
      <c r="B14" t="s">
        <v>43</v>
      </c>
      <c r="D14">
        <v>11</v>
      </c>
      <c r="E14" s="2">
        <v>6.6853364981339674</v>
      </c>
      <c r="F14" s="2">
        <v>6.3995000445027168</v>
      </c>
      <c r="G14" s="2">
        <v>5.6017337821404016</v>
      </c>
      <c r="H14" s="2">
        <v>7.2167453094762335</v>
      </c>
      <c r="I14" s="2">
        <v>6.5638528222864077</v>
      </c>
      <c r="J14" s="2">
        <v>5.8761954289223741</v>
      </c>
      <c r="K14" s="2">
        <v>5.7407543828955401</v>
      </c>
      <c r="L14" s="2">
        <v>7.2864823265249834</v>
      </c>
      <c r="M14" s="2"/>
    </row>
    <row r="15" spans="1:13" x14ac:dyDescent="0.25">
      <c r="B15" t="s">
        <v>46</v>
      </c>
      <c r="D15">
        <v>3.75</v>
      </c>
      <c r="E15" s="2">
        <v>6.6537586807705358</v>
      </c>
      <c r="F15" s="2">
        <v>6.3710527727808328</v>
      </c>
      <c r="G15" s="2">
        <v>5.5425079948617677</v>
      </c>
      <c r="H15" s="2">
        <v>7.1641817614493455</v>
      </c>
      <c r="I15" s="2">
        <v>6.3559694406675593</v>
      </c>
      <c r="J15" s="2">
        <v>6.120971259278571</v>
      </c>
      <c r="K15" s="2">
        <v>5.6687897917648984</v>
      </c>
      <c r="L15" s="2">
        <v>7.199020033949167</v>
      </c>
      <c r="M15" s="2"/>
    </row>
    <row r="16" spans="1:13" x14ac:dyDescent="0.25">
      <c r="B16" t="s">
        <v>45</v>
      </c>
      <c r="D16">
        <v>6</v>
      </c>
      <c r="E16" s="2">
        <v>6.6364847901217656</v>
      </c>
      <c r="F16" s="2">
        <v>6.3585681952531923</v>
      </c>
      <c r="G16" s="2">
        <v>5.5745013716570924</v>
      </c>
      <c r="H16" s="2">
        <v>7.1926896502900428</v>
      </c>
      <c r="I16" s="2">
        <v>6.5473337391329549</v>
      </c>
      <c r="J16" s="2">
        <v>6.2851228038596805</v>
      </c>
      <c r="K16" s="2">
        <v>5.6957632068494739</v>
      </c>
      <c r="L16" s="2">
        <v>7.2626294136654002</v>
      </c>
      <c r="M16" s="2"/>
    </row>
    <row r="17" spans="1:13" x14ac:dyDescent="0.25">
      <c r="A17" t="s">
        <v>38</v>
      </c>
      <c r="B17" t="s">
        <v>44</v>
      </c>
      <c r="D17">
        <v>11</v>
      </c>
      <c r="E17" s="2">
        <v>6.6243265199055159</v>
      </c>
      <c r="F17" s="2">
        <v>6.3478217843739664</v>
      </c>
      <c r="G17" s="2">
        <v>5.5968834246891701</v>
      </c>
      <c r="H17" s="2">
        <v>7.2104316535227806</v>
      </c>
      <c r="I17" s="2">
        <v>6.6389190677693257</v>
      </c>
      <c r="J17" s="2">
        <v>6.3662760509168823</v>
      </c>
      <c r="K17" s="2">
        <v>5.7144391453756764</v>
      </c>
      <c r="L17" s="2">
        <v>7.3017721277543286</v>
      </c>
      <c r="M17" s="2"/>
    </row>
    <row r="18" spans="1:13" x14ac:dyDescent="0.25">
      <c r="B18" t="s">
        <v>48</v>
      </c>
      <c r="D18">
        <v>3.75</v>
      </c>
      <c r="E18" s="2">
        <v>6.6556913143361305</v>
      </c>
      <c r="F18" s="2">
        <v>6.3708693284348215</v>
      </c>
      <c r="G18" s="2">
        <v>5.5862127956137204</v>
      </c>
      <c r="H18" s="2">
        <v>7.1941475596403581</v>
      </c>
      <c r="I18" s="2">
        <v>6.6966687824054167</v>
      </c>
      <c r="J18" s="2">
        <v>6.4325295493117256</v>
      </c>
      <c r="K18" s="2">
        <v>5.6690480664087675</v>
      </c>
      <c r="L18" s="2">
        <v>7.4859498024270241</v>
      </c>
      <c r="M18" s="2"/>
    </row>
    <row r="19" spans="1:13" x14ac:dyDescent="0.25">
      <c r="B19" t="s">
        <v>49</v>
      </c>
      <c r="D19">
        <v>6</v>
      </c>
      <c r="E19" s="2">
        <v>6.6350829158242064</v>
      </c>
      <c r="F19" s="2">
        <v>6.3492289098590255</v>
      </c>
      <c r="G19" s="2">
        <v>5.5946096879554554</v>
      </c>
      <c r="H19" s="2">
        <v>7.1979815929090316</v>
      </c>
      <c r="I19" s="2">
        <v>6.6775682509686112</v>
      </c>
      <c r="J19" s="2">
        <v>6.4118901454254553</v>
      </c>
      <c r="K19" s="2">
        <v>5.67729095027798</v>
      </c>
      <c r="L19" s="2">
        <v>7.4891426199213535</v>
      </c>
      <c r="M19" s="2"/>
    </row>
    <row r="20" spans="1:13" x14ac:dyDescent="0.25">
      <c r="B20" t="s">
        <v>47</v>
      </c>
      <c r="D20">
        <v>11</v>
      </c>
      <c r="E20" s="2">
        <v>6.641076989997301</v>
      </c>
      <c r="F20" s="2">
        <v>6.3540603230792643</v>
      </c>
      <c r="G20" s="2">
        <v>5.6118437117302475</v>
      </c>
      <c r="H20" s="2">
        <v>7.2168457098934358</v>
      </c>
      <c r="I20" s="2">
        <v>6.6843626630658726</v>
      </c>
      <c r="J20" s="2">
        <v>6.4173336297257526</v>
      </c>
      <c r="K20" s="2">
        <v>5.6946520995928376</v>
      </c>
      <c r="L20" s="2">
        <v>7.5083989537002234</v>
      </c>
      <c r="M20" s="2"/>
    </row>
    <row r="25" spans="1:13" x14ac:dyDescent="0.25">
      <c r="E25" t="s">
        <v>51</v>
      </c>
      <c r="F25" t="s">
        <v>52</v>
      </c>
      <c r="G25" t="s">
        <v>53</v>
      </c>
      <c r="H25" t="s">
        <v>54</v>
      </c>
      <c r="I25" t="s">
        <v>55</v>
      </c>
      <c r="J25" t="s">
        <v>56</v>
      </c>
      <c r="K25" t="s">
        <v>57</v>
      </c>
      <c r="L25" t="s">
        <v>58</v>
      </c>
    </row>
    <row r="26" spans="1:13" x14ac:dyDescent="0.25">
      <c r="A26" s="3" t="s">
        <v>50</v>
      </c>
      <c r="B26" s="3" t="s">
        <v>59</v>
      </c>
      <c r="C26" s="3" t="s">
        <v>50</v>
      </c>
      <c r="D26" s="3" t="s">
        <v>35</v>
      </c>
      <c r="E26" s="3" t="s">
        <v>11</v>
      </c>
      <c r="F26" s="3" t="s">
        <v>13</v>
      </c>
      <c r="G26" s="3" t="s">
        <v>15</v>
      </c>
      <c r="H26" s="3" t="s">
        <v>17</v>
      </c>
      <c r="I26" s="3" t="s">
        <v>20</v>
      </c>
      <c r="J26" s="3" t="s">
        <v>22</v>
      </c>
      <c r="K26" s="3" t="s">
        <v>23</v>
      </c>
      <c r="L26" s="3" t="s">
        <v>25</v>
      </c>
    </row>
    <row r="27" spans="1:13" x14ac:dyDescent="0.25">
      <c r="A27" s="3">
        <v>0</v>
      </c>
      <c r="B27" t="s">
        <v>36</v>
      </c>
      <c r="C27" s="3">
        <v>0</v>
      </c>
      <c r="D27" s="3">
        <v>6</v>
      </c>
      <c r="E27" s="3">
        <f>(E9-E$9)/E$9*100</f>
        <v>0</v>
      </c>
      <c r="F27" s="3">
        <f t="shared" ref="F27:L27" si="0">(F9-F$9)/F$9*100</f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3">
        <f t="shared" si="0"/>
        <v>0</v>
      </c>
      <c r="L27" s="3">
        <f t="shared" si="0"/>
        <v>0</v>
      </c>
    </row>
    <row r="28" spans="1:13" x14ac:dyDescent="0.25">
      <c r="A28" s="3">
        <v>1</v>
      </c>
      <c r="B28" t="s">
        <v>39</v>
      </c>
      <c r="C28" s="3">
        <v>1</v>
      </c>
      <c r="D28" s="3">
        <v>6</v>
      </c>
      <c r="E28" s="4">
        <f t="shared" ref="E28:L38" si="1">(E10-E$9)/E$9*100</f>
        <v>-20.103280985163043</v>
      </c>
      <c r="F28" s="4">
        <f t="shared" si="1"/>
        <v>-7.7124401519484245</v>
      </c>
      <c r="G28" s="4">
        <f t="shared" si="1"/>
        <v>-11.564927950536763</v>
      </c>
      <c r="H28" s="4">
        <f t="shared" si="1"/>
        <v>-9.7948800579373074</v>
      </c>
      <c r="I28" s="4">
        <f t="shared" si="1"/>
        <v>-20.103280985163021</v>
      </c>
      <c r="J28" s="4">
        <f t="shared" si="1"/>
        <v>-7.7124401519484245</v>
      </c>
      <c r="K28" s="4">
        <f t="shared" si="1"/>
        <v>-11.564927950536763</v>
      </c>
      <c r="L28" s="4">
        <f t="shared" si="1"/>
        <v>-9.7948800579373074</v>
      </c>
    </row>
    <row r="29" spans="1:13" x14ac:dyDescent="0.25">
      <c r="A29" s="3">
        <v>2</v>
      </c>
      <c r="B29" t="s">
        <v>40</v>
      </c>
      <c r="C29" s="3">
        <v>2</v>
      </c>
      <c r="D29" s="3">
        <v>6</v>
      </c>
      <c r="E29" s="4">
        <f t="shared" si="1"/>
        <v>1.3871251663744819</v>
      </c>
      <c r="F29" s="4">
        <f t="shared" si="1"/>
        <v>1.1247411928697013</v>
      </c>
      <c r="G29" s="4">
        <f t="shared" si="1"/>
        <v>-3.9944975214624709</v>
      </c>
      <c r="H29" s="4">
        <f t="shared" si="1"/>
        <v>-6.0832044082727759</v>
      </c>
      <c r="I29" s="4">
        <f t="shared" si="1"/>
        <v>-2.5919689203898764</v>
      </c>
      <c r="J29" s="4">
        <f t="shared" si="1"/>
        <v>-2.3979505439612718</v>
      </c>
      <c r="K29" s="4">
        <f t="shared" si="1"/>
        <v>-2.011139428508339</v>
      </c>
      <c r="L29" s="4">
        <f t="shared" si="1"/>
        <v>-0.68697246758925767</v>
      </c>
    </row>
    <row r="30" spans="1:13" x14ac:dyDescent="0.25">
      <c r="A30" s="3">
        <v>3</v>
      </c>
      <c r="B30" t="s">
        <v>41</v>
      </c>
      <c r="C30" s="3">
        <v>3</v>
      </c>
      <c r="D30" s="3">
        <v>6</v>
      </c>
      <c r="E30" s="4">
        <f t="shared" si="1"/>
        <v>0.85389442959833917</v>
      </c>
      <c r="F30" s="4">
        <f t="shared" si="1"/>
        <v>0.5831934459027972</v>
      </c>
      <c r="G30" s="4">
        <f t="shared" si="1"/>
        <v>-3.7632670839567095</v>
      </c>
      <c r="H30" s="4">
        <f t="shared" si="1"/>
        <v>-5.9952582580116971</v>
      </c>
      <c r="I30" s="4">
        <f t="shared" si="1"/>
        <v>-2.5578299049064483</v>
      </c>
      <c r="J30" s="4">
        <f t="shared" si="1"/>
        <v>-9.1626790135199094</v>
      </c>
      <c r="K30" s="4">
        <f t="shared" si="1"/>
        <v>-1.3664874806550049</v>
      </c>
      <c r="L30" s="4">
        <f t="shared" si="1"/>
        <v>-5.1659792895666001</v>
      </c>
    </row>
    <row r="31" spans="1:13" x14ac:dyDescent="0.25">
      <c r="A31" s="3">
        <v>4</v>
      </c>
      <c r="B31" t="s">
        <v>42</v>
      </c>
      <c r="C31" s="3">
        <v>4</v>
      </c>
      <c r="D31" s="3">
        <v>11</v>
      </c>
      <c r="E31" s="4">
        <f t="shared" si="1"/>
        <v>0.25446706075776421</v>
      </c>
      <c r="F31" s="4">
        <f t="shared" si="1"/>
        <v>7.7946851279825938E-2</v>
      </c>
      <c r="G31" s="4">
        <f t="shared" si="1"/>
        <v>-3.1818581430687387</v>
      </c>
      <c r="H31" s="4">
        <f t="shared" si="1"/>
        <v>-5.6234568745455453</v>
      </c>
      <c r="I31" s="4">
        <f t="shared" si="1"/>
        <v>-0.70107760019867638</v>
      </c>
      <c r="J31" s="4">
        <f t="shared" si="1"/>
        <v>-7.2684785347746086</v>
      </c>
      <c r="K31" s="4">
        <f t="shared" si="1"/>
        <v>-0.78522492851618741</v>
      </c>
      <c r="L31" s="4">
        <f t="shared" si="1"/>
        <v>-4.6655179370546929</v>
      </c>
    </row>
    <row r="32" spans="1:13" x14ac:dyDescent="0.25">
      <c r="A32" s="3">
        <v>5</v>
      </c>
      <c r="B32" t="s">
        <v>43</v>
      </c>
      <c r="C32" s="3">
        <v>5</v>
      </c>
      <c r="D32" s="3">
        <v>11</v>
      </c>
      <c r="E32" s="4">
        <f t="shared" si="1"/>
        <v>0.6434770066329446</v>
      </c>
      <c r="F32" s="4">
        <f t="shared" si="1"/>
        <v>0.4355229285405342</v>
      </c>
      <c r="G32" s="4">
        <f t="shared" si="1"/>
        <v>-3.2293865800348405</v>
      </c>
      <c r="H32" s="4">
        <f t="shared" si="1"/>
        <v>-5.5940321802447839</v>
      </c>
      <c r="I32" s="4">
        <f t="shared" si="1"/>
        <v>-1.1853822497796023</v>
      </c>
      <c r="J32" s="4">
        <f t="shared" si="1"/>
        <v>-7.7773643831611299</v>
      </c>
      <c r="K32" s="4">
        <f t="shared" si="1"/>
        <v>-0.82778926457897506</v>
      </c>
      <c r="L32" s="4">
        <f t="shared" si="1"/>
        <v>-4.6817662895938899</v>
      </c>
    </row>
    <row r="33" spans="1:12" x14ac:dyDescent="0.25">
      <c r="A33" s="3">
        <v>6</v>
      </c>
      <c r="B33" t="s">
        <v>46</v>
      </c>
      <c r="C33" s="3">
        <v>6</v>
      </c>
      <c r="D33" s="3">
        <v>3.75</v>
      </c>
      <c r="E33" s="4">
        <f t="shared" si="1"/>
        <v>0.16809310686615475</v>
      </c>
      <c r="F33" s="4">
        <f t="shared" si="1"/>
        <v>-1.0936418503617491E-2</v>
      </c>
      <c r="G33" s="4">
        <f t="shared" si="1"/>
        <v>-4.2525190579663166</v>
      </c>
      <c r="H33" s="4">
        <f t="shared" si="1"/>
        <v>-6.2816430644757393</v>
      </c>
      <c r="I33" s="4">
        <f t="shared" si="1"/>
        <v>-4.3149339700045326</v>
      </c>
      <c r="J33" s="4">
        <f t="shared" si="1"/>
        <v>-3.9357848298942137</v>
      </c>
      <c r="K33" s="4">
        <f t="shared" si="1"/>
        <v>-2.0709860852547766</v>
      </c>
      <c r="L33" s="4">
        <f t="shared" si="1"/>
        <v>-5.825905652183339</v>
      </c>
    </row>
    <row r="34" spans="1:12" x14ac:dyDescent="0.25">
      <c r="A34" s="3">
        <v>7</v>
      </c>
      <c r="B34" t="s">
        <v>45</v>
      </c>
      <c r="C34" s="3">
        <v>7</v>
      </c>
      <c r="D34" s="3">
        <v>6</v>
      </c>
      <c r="E34" s="4">
        <f t="shared" si="1"/>
        <v>-9.1954299395272582E-2</v>
      </c>
      <c r="F34" s="4">
        <f t="shared" si="1"/>
        <v>-0.2068728297561811</v>
      </c>
      <c r="G34" s="4">
        <f t="shared" si="1"/>
        <v>-3.69982969101881</v>
      </c>
      <c r="H34" s="4">
        <f t="shared" si="1"/>
        <v>-5.9087166660659047</v>
      </c>
      <c r="I34" s="4">
        <f t="shared" si="1"/>
        <v>-1.4340665106226029</v>
      </c>
      <c r="J34" s="4">
        <f t="shared" si="1"/>
        <v>-1.3595451072781188</v>
      </c>
      <c r="K34" s="4">
        <f t="shared" si="1"/>
        <v>-1.6050171504068313</v>
      </c>
      <c r="L34" s="4">
        <f t="shared" si="1"/>
        <v>-4.9937985461392813</v>
      </c>
    </row>
    <row r="35" spans="1:12" x14ac:dyDescent="0.25">
      <c r="A35" s="3">
        <v>8</v>
      </c>
      <c r="B35" t="s">
        <v>44</v>
      </c>
      <c r="C35" s="3">
        <v>8</v>
      </c>
      <c r="D35" s="3">
        <v>11</v>
      </c>
      <c r="E35" s="4">
        <f t="shared" si="1"/>
        <v>-0.27498930283767331</v>
      </c>
      <c r="F35" s="4">
        <f t="shared" si="1"/>
        <v>-0.37552997308836467</v>
      </c>
      <c r="G35" s="4">
        <f t="shared" si="1"/>
        <v>-3.3131770784976977</v>
      </c>
      <c r="H35" s="4">
        <f t="shared" si="1"/>
        <v>-5.676624370381246</v>
      </c>
      <c r="I35" s="4">
        <f t="shared" si="1"/>
        <v>-5.5307802017236653E-2</v>
      </c>
      <c r="J35" s="4">
        <f t="shared" si="1"/>
        <v>-8.5903612027145596E-2</v>
      </c>
      <c r="K35" s="4">
        <f t="shared" si="1"/>
        <v>-1.2823881041754299</v>
      </c>
      <c r="L35" s="4">
        <f t="shared" si="1"/>
        <v>-4.4817525131713456</v>
      </c>
    </row>
    <row r="36" spans="1:12" x14ac:dyDescent="0.25">
      <c r="A36" s="3">
        <v>9</v>
      </c>
      <c r="B36" t="s">
        <v>48</v>
      </c>
      <c r="C36" s="3">
        <v>9</v>
      </c>
      <c r="D36" s="3">
        <v>3.75</v>
      </c>
      <c r="E36" s="4">
        <f t="shared" si="1"/>
        <v>0.19718767254365932</v>
      </c>
      <c r="F36" s="4">
        <f t="shared" si="1"/>
        <v>-1.3815444785641229E-2</v>
      </c>
      <c r="G36" s="4">
        <f t="shared" si="1"/>
        <v>-3.4975134574417233</v>
      </c>
      <c r="H36" s="4">
        <f t="shared" si="1"/>
        <v>-5.8896450018588755</v>
      </c>
      <c r="I36" s="4">
        <f t="shared" si="1"/>
        <v>0.81407731849828902</v>
      </c>
      <c r="J36" s="4">
        <f t="shared" si="1"/>
        <v>0.9538971084756046</v>
      </c>
      <c r="K36" s="4">
        <f t="shared" si="1"/>
        <v>-2.0665243602442596</v>
      </c>
      <c r="L36" s="4">
        <f t="shared" si="1"/>
        <v>-2.0724293511863263</v>
      </c>
    </row>
    <row r="37" spans="1:12" x14ac:dyDescent="0.25">
      <c r="A37" s="3">
        <v>10</v>
      </c>
      <c r="B37" t="s">
        <v>49</v>
      </c>
      <c r="C37" s="3">
        <v>10</v>
      </c>
      <c r="D37" s="3">
        <v>6</v>
      </c>
      <c r="E37" s="4">
        <f t="shared" si="1"/>
        <v>-0.11305862281593704</v>
      </c>
      <c r="F37" s="4">
        <f t="shared" si="1"/>
        <v>-0.35344615670658425</v>
      </c>
      <c r="G37" s="4">
        <f t="shared" si="1"/>
        <v>-3.3524561494129537</v>
      </c>
      <c r="H37" s="4">
        <f t="shared" si="1"/>
        <v>-5.8394900350614494</v>
      </c>
      <c r="I37" s="4">
        <f t="shared" si="1"/>
        <v>0.52653100022228583</v>
      </c>
      <c r="J37" s="4">
        <f t="shared" si="1"/>
        <v>0.62997659783640392</v>
      </c>
      <c r="K37" s="4">
        <f t="shared" si="1"/>
        <v>-1.9241275667878504</v>
      </c>
      <c r="L37" s="4">
        <f t="shared" si="1"/>
        <v>-2.0306624586747914</v>
      </c>
    </row>
    <row r="38" spans="1:12" x14ac:dyDescent="0.25">
      <c r="A38" s="3">
        <v>11</v>
      </c>
      <c r="B38" t="s">
        <v>47</v>
      </c>
      <c r="C38" s="3">
        <v>11</v>
      </c>
      <c r="D38" s="3">
        <v>11</v>
      </c>
      <c r="E38" s="4">
        <f t="shared" si="1"/>
        <v>-2.2821659218923637E-2</v>
      </c>
      <c r="F38" s="4">
        <f t="shared" si="1"/>
        <v>-0.27762062191728853</v>
      </c>
      <c r="G38" s="4">
        <f t="shared" si="1"/>
        <v>-3.0547363510001744</v>
      </c>
      <c r="H38" s="4">
        <f t="shared" si="1"/>
        <v>-5.5927187906004194</v>
      </c>
      <c r="I38" s="4">
        <f t="shared" si="1"/>
        <v>0.62881654080430194</v>
      </c>
      <c r="J38" s="4">
        <f t="shared" si="1"/>
        <v>0.71540814537163677</v>
      </c>
      <c r="K38" s="4">
        <f t="shared" si="1"/>
        <v>-1.6242116596394689</v>
      </c>
      <c r="L38" s="4">
        <f t="shared" si="1"/>
        <v>-1.7787604240183423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5"/>
  <sheetViews>
    <sheetView topLeftCell="R5" workbookViewId="0">
      <selection activeCell="AC46" sqref="AC46"/>
    </sheetView>
  </sheetViews>
  <sheetFormatPr defaultRowHeight="15" x14ac:dyDescent="0.25"/>
  <cols>
    <col min="1" max="1" width="15.140625" customWidth="1"/>
    <col min="2" max="2" width="15" customWidth="1"/>
  </cols>
  <sheetData>
    <row r="2" spans="1:37" x14ac:dyDescent="0.25">
      <c r="N2">
        <f t="shared" ref="N2:N5" si="0">N3-0.25</f>
        <v>0</v>
      </c>
    </row>
    <row r="3" spans="1:37" x14ac:dyDescent="0.25">
      <c r="N3">
        <f t="shared" si="0"/>
        <v>0.25</v>
      </c>
      <c r="O3" s="2">
        <f t="shared" ref="O3:O18" si="1">O4+P4</f>
        <v>-1.1379786002407855E-14</v>
      </c>
    </row>
    <row r="4" spans="1:37" x14ac:dyDescent="0.25">
      <c r="N4">
        <f t="shared" si="0"/>
        <v>0.5</v>
      </c>
      <c r="O4" s="2">
        <f t="shared" si="1"/>
        <v>0.19999999999998863</v>
      </c>
      <c r="P4">
        <v>-0.2</v>
      </c>
    </row>
    <row r="5" spans="1:37" x14ac:dyDescent="0.25">
      <c r="N5">
        <f t="shared" si="0"/>
        <v>0.75</v>
      </c>
      <c r="O5" s="2">
        <f t="shared" si="1"/>
        <v>0.69999999999998863</v>
      </c>
      <c r="P5">
        <v>-0.5</v>
      </c>
      <c r="W5">
        <v>0</v>
      </c>
      <c r="X5">
        <f t="shared" ref="X5:X20" si="2">X6-0.25</f>
        <v>0.75</v>
      </c>
      <c r="Y5">
        <v>0</v>
      </c>
      <c r="Z5">
        <v>0</v>
      </c>
      <c r="AJ5" t="s">
        <v>7</v>
      </c>
      <c r="AK5" t="s">
        <v>8</v>
      </c>
    </row>
    <row r="6" spans="1:37" x14ac:dyDescent="0.25">
      <c r="N6">
        <f t="shared" ref="N6:N20" si="3">N7-0.25</f>
        <v>1</v>
      </c>
      <c r="O6" s="2">
        <f t="shared" si="1"/>
        <v>3.1999999999999886</v>
      </c>
      <c r="P6">
        <v>-2.5</v>
      </c>
      <c r="W6">
        <f>W5+0.25</f>
        <v>0.25</v>
      </c>
      <c r="X6">
        <f t="shared" si="2"/>
        <v>1</v>
      </c>
      <c r="Y6">
        <v>0.19999999999998863</v>
      </c>
      <c r="AJ6">
        <v>0</v>
      </c>
      <c r="AK6">
        <v>0</v>
      </c>
    </row>
    <row r="7" spans="1:37" x14ac:dyDescent="0.25">
      <c r="N7">
        <f t="shared" si="3"/>
        <v>1.25</v>
      </c>
      <c r="O7" s="2">
        <f t="shared" si="1"/>
        <v>8.1999999999999886</v>
      </c>
      <c r="P7">
        <v>-5</v>
      </c>
      <c r="W7">
        <f t="shared" ref="W7:W42" si="4">W6+0.25</f>
        <v>0.5</v>
      </c>
      <c r="X7">
        <f t="shared" si="2"/>
        <v>1.25</v>
      </c>
      <c r="Y7">
        <v>0.69999999999998863</v>
      </c>
      <c r="Z7">
        <v>0</v>
      </c>
      <c r="AJ7">
        <f>AJ6+0.25</f>
        <v>0.25</v>
      </c>
      <c r="AK7">
        <v>0.19999999999998863</v>
      </c>
    </row>
    <row r="8" spans="1:37" x14ac:dyDescent="0.25">
      <c r="N8">
        <f t="shared" si="3"/>
        <v>1.5</v>
      </c>
      <c r="O8" s="2">
        <f t="shared" si="1"/>
        <v>18.199999999999989</v>
      </c>
      <c r="P8">
        <v>-10</v>
      </c>
      <c r="W8">
        <f t="shared" si="4"/>
        <v>0.75</v>
      </c>
      <c r="X8">
        <f t="shared" si="2"/>
        <v>1.5</v>
      </c>
      <c r="Y8">
        <v>3.1999999999999886</v>
      </c>
      <c r="Z8">
        <v>0.19999999999998863</v>
      </c>
      <c r="AJ8">
        <f t="shared" ref="AJ8:AJ41" si="5">AJ7+0.25</f>
        <v>0.5</v>
      </c>
      <c r="AK8">
        <v>0.69999999999998863</v>
      </c>
    </row>
    <row r="9" spans="1:37" x14ac:dyDescent="0.25">
      <c r="A9" t="s">
        <v>0</v>
      </c>
      <c r="B9" t="s">
        <v>1</v>
      </c>
      <c r="N9">
        <f t="shared" si="3"/>
        <v>1.75</v>
      </c>
      <c r="O9" s="2">
        <f t="shared" si="1"/>
        <v>33.199999999999989</v>
      </c>
      <c r="P9">
        <v>-15</v>
      </c>
      <c r="W9">
        <f t="shared" si="4"/>
        <v>1</v>
      </c>
      <c r="X9">
        <f t="shared" si="2"/>
        <v>1.75</v>
      </c>
      <c r="Y9">
        <v>8.1999999999999886</v>
      </c>
      <c r="Z9">
        <v>0.69999999999998863</v>
      </c>
      <c r="AJ9">
        <f t="shared" si="5"/>
        <v>0.75</v>
      </c>
      <c r="AK9">
        <v>3.1999999999999886</v>
      </c>
    </row>
    <row r="10" spans="1:37" x14ac:dyDescent="0.25">
      <c r="A10">
        <v>0</v>
      </c>
      <c r="B10">
        <v>0</v>
      </c>
      <c r="N10">
        <f t="shared" si="3"/>
        <v>2</v>
      </c>
      <c r="O10" s="2">
        <f t="shared" si="1"/>
        <v>53.199999999999989</v>
      </c>
      <c r="P10">
        <v>-20</v>
      </c>
      <c r="W10">
        <f t="shared" si="4"/>
        <v>1.25</v>
      </c>
      <c r="X10">
        <f t="shared" si="2"/>
        <v>2</v>
      </c>
      <c r="Y10">
        <v>18.199999999999989</v>
      </c>
      <c r="Z10">
        <v>3.1999999999999886</v>
      </c>
      <c r="AJ10">
        <f t="shared" si="5"/>
        <v>1</v>
      </c>
      <c r="AK10">
        <v>8.1999999999999886</v>
      </c>
    </row>
    <row r="11" spans="1:37" x14ac:dyDescent="0.25">
      <c r="A11" s="1">
        <v>5.0000000000000001E-4</v>
      </c>
      <c r="B11">
        <v>2.9999999999999898</v>
      </c>
      <c r="N11">
        <f t="shared" si="3"/>
        <v>2.25</v>
      </c>
      <c r="O11" s="2">
        <f t="shared" si="1"/>
        <v>73.199999999999989</v>
      </c>
      <c r="P11">
        <v>-20</v>
      </c>
      <c r="W11">
        <f t="shared" si="4"/>
        <v>1.5</v>
      </c>
      <c r="X11">
        <f t="shared" si="2"/>
        <v>2.25</v>
      </c>
      <c r="Y11">
        <v>33.199999999999989</v>
      </c>
      <c r="Z11">
        <v>8.1999999999999886</v>
      </c>
      <c r="AJ11">
        <f t="shared" si="5"/>
        <v>1.25</v>
      </c>
      <c r="AK11">
        <v>18.199999999999989</v>
      </c>
    </row>
    <row r="12" spans="1:37" x14ac:dyDescent="0.25">
      <c r="A12">
        <v>1E-3</v>
      </c>
      <c r="B12">
        <v>11.999999999999901</v>
      </c>
      <c r="N12">
        <f t="shared" si="3"/>
        <v>2.5</v>
      </c>
      <c r="O12" s="2">
        <f t="shared" si="1"/>
        <v>93.199999999999989</v>
      </c>
      <c r="P12">
        <v>-20</v>
      </c>
      <c r="W12">
        <f t="shared" si="4"/>
        <v>1.75</v>
      </c>
      <c r="X12">
        <f t="shared" si="2"/>
        <v>2.5</v>
      </c>
      <c r="Y12">
        <v>53.199999999999989</v>
      </c>
      <c r="Z12">
        <v>18.199999999999989</v>
      </c>
      <c r="AJ12">
        <f t="shared" si="5"/>
        <v>1.5</v>
      </c>
      <c r="AK12">
        <v>33.199999999999989</v>
      </c>
    </row>
    <row r="13" spans="1:37" x14ac:dyDescent="0.25">
      <c r="A13">
        <v>1.5E-3</v>
      </c>
      <c r="B13">
        <v>24.999999999999901</v>
      </c>
      <c r="N13">
        <f t="shared" si="3"/>
        <v>2.75</v>
      </c>
      <c r="O13" s="2">
        <f t="shared" si="1"/>
        <v>113.19999999999999</v>
      </c>
      <c r="P13">
        <v>-20</v>
      </c>
      <c r="W13">
        <f t="shared" si="4"/>
        <v>2</v>
      </c>
      <c r="X13">
        <f t="shared" si="2"/>
        <v>2.75</v>
      </c>
      <c r="Y13">
        <v>73.199999999999989</v>
      </c>
      <c r="Z13">
        <v>33.199999999999989</v>
      </c>
      <c r="AJ13">
        <f t="shared" si="5"/>
        <v>1.75</v>
      </c>
      <c r="AK13">
        <v>53.199999999999989</v>
      </c>
    </row>
    <row r="14" spans="1:37" x14ac:dyDescent="0.25">
      <c r="A14">
        <v>2E-3</v>
      </c>
      <c r="B14">
        <v>39.999999999999901</v>
      </c>
      <c r="N14">
        <f t="shared" si="3"/>
        <v>3</v>
      </c>
      <c r="O14" s="2">
        <f t="shared" si="1"/>
        <v>131.19999999999999</v>
      </c>
      <c r="P14">
        <v>-18</v>
      </c>
      <c r="W14">
        <f t="shared" si="4"/>
        <v>2.25</v>
      </c>
      <c r="X14">
        <f t="shared" si="2"/>
        <v>3</v>
      </c>
      <c r="Y14">
        <v>93.199999999999989</v>
      </c>
      <c r="Z14">
        <v>53.199999999999989</v>
      </c>
      <c r="AJ14">
        <f t="shared" si="5"/>
        <v>2</v>
      </c>
      <c r="AK14">
        <v>73.199999999999989</v>
      </c>
    </row>
    <row r="15" spans="1:37" x14ac:dyDescent="0.25">
      <c r="A15">
        <v>2.5000000000000001E-3</v>
      </c>
      <c r="B15">
        <v>59.999999999999901</v>
      </c>
      <c r="N15">
        <f t="shared" si="3"/>
        <v>3.25</v>
      </c>
      <c r="O15" s="2">
        <f t="shared" si="1"/>
        <v>144.19999999999999</v>
      </c>
      <c r="P15">
        <v>-13</v>
      </c>
      <c r="W15">
        <f t="shared" si="4"/>
        <v>2.5</v>
      </c>
      <c r="X15">
        <f t="shared" si="2"/>
        <v>3.25</v>
      </c>
      <c r="Y15">
        <v>113.19999999999999</v>
      </c>
      <c r="Z15">
        <v>73.199999999999989</v>
      </c>
      <c r="AJ15">
        <f t="shared" si="5"/>
        <v>2.25</v>
      </c>
      <c r="AK15">
        <v>93.199999999999989</v>
      </c>
    </row>
    <row r="16" spans="1:37" x14ac:dyDescent="0.25">
      <c r="A16">
        <v>3.0000000000000001E-3</v>
      </c>
      <c r="B16">
        <v>79.999999999999901</v>
      </c>
      <c r="N16">
        <f t="shared" si="3"/>
        <v>3.5</v>
      </c>
      <c r="O16" s="2">
        <f t="shared" si="1"/>
        <v>153.19999999999999</v>
      </c>
      <c r="P16">
        <v>-9</v>
      </c>
      <c r="W16">
        <f t="shared" si="4"/>
        <v>2.75</v>
      </c>
      <c r="X16">
        <f t="shared" si="2"/>
        <v>3.5</v>
      </c>
      <c r="Y16">
        <v>131.19999999999999</v>
      </c>
      <c r="Z16">
        <v>93.199999999999989</v>
      </c>
      <c r="AJ16">
        <f t="shared" si="5"/>
        <v>2.5</v>
      </c>
      <c r="AK16">
        <v>113.19999999999999</v>
      </c>
    </row>
    <row r="17" spans="1:37" x14ac:dyDescent="0.25">
      <c r="A17">
        <v>3.5000000000000001E-3</v>
      </c>
      <c r="B17">
        <v>99.999999999999702</v>
      </c>
      <c r="N17">
        <f t="shared" si="3"/>
        <v>3.75</v>
      </c>
      <c r="O17" s="2">
        <f t="shared" si="1"/>
        <v>159.19999999999999</v>
      </c>
      <c r="P17">
        <v>-6</v>
      </c>
      <c r="W17">
        <f t="shared" si="4"/>
        <v>3</v>
      </c>
      <c r="X17">
        <f t="shared" si="2"/>
        <v>3.75</v>
      </c>
      <c r="Y17">
        <v>144.19999999999999</v>
      </c>
      <c r="Z17">
        <v>113.19999999999999</v>
      </c>
      <c r="AJ17">
        <f t="shared" si="5"/>
        <v>2.75</v>
      </c>
      <c r="AK17">
        <v>132</v>
      </c>
    </row>
    <row r="18" spans="1:37" x14ac:dyDescent="0.25">
      <c r="A18">
        <v>4.0000000000000001E-3</v>
      </c>
      <c r="B18">
        <v>119.99999999999901</v>
      </c>
      <c r="N18">
        <f t="shared" si="3"/>
        <v>4</v>
      </c>
      <c r="O18" s="2">
        <f t="shared" si="1"/>
        <v>163.19999999999999</v>
      </c>
      <c r="P18">
        <v>-4</v>
      </c>
      <c r="W18">
        <f t="shared" si="4"/>
        <v>3.25</v>
      </c>
      <c r="X18">
        <f t="shared" si="2"/>
        <v>4</v>
      </c>
      <c r="Y18">
        <v>153.19999999999999</v>
      </c>
      <c r="Z18">
        <v>132</v>
      </c>
      <c r="AJ18">
        <f t="shared" si="5"/>
        <v>3</v>
      </c>
      <c r="AK18">
        <v>148</v>
      </c>
    </row>
    <row r="19" spans="1:37" x14ac:dyDescent="0.25">
      <c r="A19">
        <v>4.4999999999999997E-3</v>
      </c>
      <c r="B19">
        <v>139.99999999999901</v>
      </c>
      <c r="N19">
        <f t="shared" si="3"/>
        <v>4.25</v>
      </c>
      <c r="O19" s="2">
        <f>O20+P20</f>
        <v>165.7</v>
      </c>
      <c r="P19">
        <v>-2.5</v>
      </c>
      <c r="W19">
        <f t="shared" si="4"/>
        <v>3.5</v>
      </c>
      <c r="X19">
        <f t="shared" si="2"/>
        <v>4.25</v>
      </c>
      <c r="Y19">
        <v>159.19999999999999</v>
      </c>
      <c r="Z19">
        <v>148</v>
      </c>
      <c r="AJ19">
        <f t="shared" si="5"/>
        <v>3.25</v>
      </c>
      <c r="AK19">
        <v>160</v>
      </c>
    </row>
    <row r="20" spans="1:37" x14ac:dyDescent="0.25">
      <c r="A20">
        <v>5.0000000000000001E-3</v>
      </c>
      <c r="B20">
        <v>155</v>
      </c>
      <c r="N20">
        <f t="shared" si="3"/>
        <v>4.5</v>
      </c>
      <c r="O20" s="2">
        <v>167.2</v>
      </c>
      <c r="P20">
        <v>-1.5</v>
      </c>
      <c r="W20">
        <f t="shared" si="4"/>
        <v>3.75</v>
      </c>
      <c r="X20">
        <f t="shared" si="2"/>
        <v>4.5</v>
      </c>
      <c r="Y20">
        <v>164</v>
      </c>
      <c r="Z20">
        <v>160</v>
      </c>
      <c r="AJ20">
        <f t="shared" si="5"/>
        <v>3.5</v>
      </c>
      <c r="AK20">
        <v>166</v>
      </c>
    </row>
    <row r="21" spans="1:37" x14ac:dyDescent="0.25">
      <c r="A21">
        <v>5.4999999999999997E-3</v>
      </c>
      <c r="B21">
        <v>164.99999999999901</v>
      </c>
      <c r="N21">
        <f>N22-0.25</f>
        <v>4.75</v>
      </c>
      <c r="O21" s="2">
        <v>167.8</v>
      </c>
      <c r="W21">
        <f t="shared" si="4"/>
        <v>4</v>
      </c>
      <c r="X21">
        <f>X22-0.25</f>
        <v>4.75</v>
      </c>
      <c r="Y21">
        <v>166.5</v>
      </c>
      <c r="Z21">
        <v>166</v>
      </c>
      <c r="AJ21" s="5">
        <f t="shared" si="5"/>
        <v>3.75</v>
      </c>
      <c r="AK21" s="5">
        <v>168</v>
      </c>
    </row>
    <row r="22" spans="1:37" x14ac:dyDescent="0.25">
      <c r="A22" s="5">
        <v>6.0000000000000001E-3</v>
      </c>
      <c r="B22" s="5">
        <v>167.99999999999901</v>
      </c>
      <c r="N22" s="5">
        <v>5</v>
      </c>
      <c r="O22" s="12">
        <f>168 + 3.36*(N22-N$22)^2</f>
        <v>168</v>
      </c>
      <c r="W22" s="5">
        <f t="shared" si="4"/>
        <v>4.25</v>
      </c>
      <c r="X22" s="5">
        <v>5</v>
      </c>
      <c r="Y22" s="5">
        <v>168</v>
      </c>
      <c r="Z22" s="5">
        <v>168</v>
      </c>
      <c r="AJ22">
        <f t="shared" si="5"/>
        <v>4</v>
      </c>
      <c r="AK22">
        <v>168.21</v>
      </c>
    </row>
    <row r="23" spans="1:37" x14ac:dyDescent="0.25">
      <c r="A23">
        <v>6.4999999999999997E-3</v>
      </c>
      <c r="B23">
        <v>168.79999999999899</v>
      </c>
      <c r="N23">
        <f>N22+0.25</f>
        <v>5.25</v>
      </c>
      <c r="O23" s="7">
        <f t="shared" ref="O23:O42" si="6">168 + 3.36*(N23-N$22)^2</f>
        <v>168.21</v>
      </c>
      <c r="W23">
        <f t="shared" si="4"/>
        <v>4.5</v>
      </c>
      <c r="X23">
        <v>5.25</v>
      </c>
      <c r="Y23">
        <v>168.21</v>
      </c>
      <c r="Z23">
        <v>168.21</v>
      </c>
      <c r="AJ23">
        <f t="shared" si="5"/>
        <v>4.25</v>
      </c>
      <c r="AK23">
        <v>168.84</v>
      </c>
    </row>
    <row r="24" spans="1:37" x14ac:dyDescent="0.25">
      <c r="A24">
        <v>7.0000000000000001E-3</v>
      </c>
      <c r="B24">
        <v>170.99999999999901</v>
      </c>
      <c r="N24">
        <f t="shared" ref="N24:N42" si="7">N23+0.25</f>
        <v>5.5</v>
      </c>
      <c r="O24" s="7">
        <f t="shared" si="6"/>
        <v>168.84</v>
      </c>
      <c r="W24">
        <f t="shared" si="4"/>
        <v>4.75</v>
      </c>
      <c r="X24">
        <v>5.5</v>
      </c>
      <c r="Y24">
        <v>168.84</v>
      </c>
      <c r="Z24">
        <v>168.84</v>
      </c>
      <c r="AJ24">
        <f t="shared" si="5"/>
        <v>4.5</v>
      </c>
      <c r="AK24">
        <v>169.89</v>
      </c>
    </row>
    <row r="25" spans="1:37" x14ac:dyDescent="0.25">
      <c r="A25">
        <v>7.4999999999999997E-3</v>
      </c>
      <c r="B25">
        <v>175.49999999999901</v>
      </c>
      <c r="N25">
        <f t="shared" si="7"/>
        <v>5.75</v>
      </c>
      <c r="O25" s="7">
        <f t="shared" si="6"/>
        <v>169.89</v>
      </c>
      <c r="W25">
        <f t="shared" si="4"/>
        <v>5</v>
      </c>
      <c r="X25">
        <v>5.75</v>
      </c>
      <c r="Y25">
        <v>169.89</v>
      </c>
      <c r="Z25">
        <v>169.89</v>
      </c>
      <c r="AJ25">
        <f t="shared" si="5"/>
        <v>4.75</v>
      </c>
      <c r="AK25">
        <v>171.36</v>
      </c>
    </row>
    <row r="26" spans="1:37" x14ac:dyDescent="0.25">
      <c r="A26">
        <v>8.0000000000000002E-3</v>
      </c>
      <c r="B26">
        <v>181.49999999999901</v>
      </c>
      <c r="N26">
        <f t="shared" si="7"/>
        <v>6</v>
      </c>
      <c r="O26" s="7">
        <f t="shared" si="6"/>
        <v>171.36</v>
      </c>
      <c r="W26">
        <f t="shared" si="4"/>
        <v>5.25</v>
      </c>
      <c r="X26">
        <v>6</v>
      </c>
      <c r="Y26">
        <v>171.36</v>
      </c>
      <c r="Z26">
        <v>171.36</v>
      </c>
      <c r="AJ26">
        <f t="shared" si="5"/>
        <v>5</v>
      </c>
      <c r="AK26">
        <v>173.25</v>
      </c>
    </row>
    <row r="27" spans="1:37" x14ac:dyDescent="0.25">
      <c r="A27">
        <v>8.5000000000000006E-3</v>
      </c>
      <c r="B27">
        <v>188.99999999999901</v>
      </c>
      <c r="N27">
        <f t="shared" si="7"/>
        <v>6.25</v>
      </c>
      <c r="O27" s="7">
        <f t="shared" si="6"/>
        <v>173.25</v>
      </c>
      <c r="W27">
        <f t="shared" si="4"/>
        <v>5.5</v>
      </c>
      <c r="X27">
        <v>6.25</v>
      </c>
      <c r="Y27">
        <v>173.25</v>
      </c>
      <c r="Z27">
        <v>173.25</v>
      </c>
      <c r="AJ27">
        <f t="shared" si="5"/>
        <v>5.25</v>
      </c>
      <c r="AK27">
        <v>175.56</v>
      </c>
    </row>
    <row r="28" spans="1:37" x14ac:dyDescent="0.25">
      <c r="A28">
        <v>8.9999999999999993E-3</v>
      </c>
      <c r="B28">
        <v>197.99999999999901</v>
      </c>
      <c r="N28">
        <f t="shared" si="7"/>
        <v>6.5</v>
      </c>
      <c r="O28" s="7">
        <f t="shared" si="6"/>
        <v>175.56</v>
      </c>
      <c r="W28">
        <f t="shared" si="4"/>
        <v>5.75</v>
      </c>
      <c r="X28">
        <v>6.5</v>
      </c>
      <c r="Y28">
        <v>175.56</v>
      </c>
      <c r="Z28">
        <v>175.56</v>
      </c>
      <c r="AJ28">
        <f t="shared" si="5"/>
        <v>5.5</v>
      </c>
      <c r="AK28">
        <v>178.29</v>
      </c>
    </row>
    <row r="29" spans="1:37" x14ac:dyDescent="0.25">
      <c r="A29">
        <v>9.4999999999999998E-3</v>
      </c>
      <c r="B29">
        <v>208.99999999999901</v>
      </c>
      <c r="N29">
        <f t="shared" si="7"/>
        <v>6.75</v>
      </c>
      <c r="O29" s="7">
        <f t="shared" si="6"/>
        <v>178.29</v>
      </c>
      <c r="W29">
        <f t="shared" si="4"/>
        <v>6</v>
      </c>
      <c r="X29">
        <v>6.75</v>
      </c>
      <c r="Y29">
        <v>178.29</v>
      </c>
      <c r="Z29">
        <v>178.29</v>
      </c>
      <c r="AJ29">
        <f t="shared" si="5"/>
        <v>5.75</v>
      </c>
      <c r="AK29">
        <v>181.44</v>
      </c>
    </row>
    <row r="30" spans="1:37" x14ac:dyDescent="0.25">
      <c r="A30">
        <v>0.01</v>
      </c>
      <c r="B30">
        <v>220</v>
      </c>
      <c r="N30">
        <f t="shared" si="7"/>
        <v>7</v>
      </c>
      <c r="O30" s="7">
        <f t="shared" si="6"/>
        <v>181.44</v>
      </c>
      <c r="W30">
        <f t="shared" si="4"/>
        <v>6.25</v>
      </c>
      <c r="X30">
        <v>7</v>
      </c>
      <c r="Y30">
        <v>181.44</v>
      </c>
      <c r="Z30">
        <v>181.44</v>
      </c>
      <c r="AJ30">
        <f t="shared" si="5"/>
        <v>6</v>
      </c>
      <c r="AK30">
        <v>185.01</v>
      </c>
    </row>
    <row r="31" spans="1:37" x14ac:dyDescent="0.25">
      <c r="N31">
        <f t="shared" si="7"/>
        <v>7.25</v>
      </c>
      <c r="O31" s="7">
        <f t="shared" si="6"/>
        <v>185.01</v>
      </c>
      <c r="W31">
        <f t="shared" si="4"/>
        <v>6.5</v>
      </c>
      <c r="X31">
        <v>7.25</v>
      </c>
      <c r="Y31">
        <v>185.01</v>
      </c>
      <c r="Z31">
        <v>185.01</v>
      </c>
      <c r="AJ31">
        <f t="shared" si="5"/>
        <v>6.25</v>
      </c>
      <c r="AK31">
        <v>189</v>
      </c>
    </row>
    <row r="32" spans="1:37" x14ac:dyDescent="0.25">
      <c r="N32">
        <f t="shared" si="7"/>
        <v>7.5</v>
      </c>
      <c r="O32" s="7">
        <f t="shared" si="6"/>
        <v>189</v>
      </c>
      <c r="W32">
        <f t="shared" si="4"/>
        <v>6.75</v>
      </c>
      <c r="X32">
        <v>7.5</v>
      </c>
      <c r="Y32">
        <v>189</v>
      </c>
      <c r="Z32">
        <v>189</v>
      </c>
      <c r="AJ32">
        <f t="shared" si="5"/>
        <v>6.5</v>
      </c>
      <c r="AK32">
        <v>193.41</v>
      </c>
    </row>
    <row r="33" spans="1:37" x14ac:dyDescent="0.25">
      <c r="N33">
        <f t="shared" si="7"/>
        <v>7.75</v>
      </c>
      <c r="O33" s="7">
        <f t="shared" si="6"/>
        <v>193.41</v>
      </c>
      <c r="W33">
        <f t="shared" si="4"/>
        <v>7</v>
      </c>
      <c r="X33">
        <v>7.75</v>
      </c>
      <c r="Y33">
        <v>193.41</v>
      </c>
      <c r="Z33">
        <v>193.41</v>
      </c>
      <c r="AJ33">
        <f t="shared" si="5"/>
        <v>6.75</v>
      </c>
      <c r="AK33">
        <v>198.24</v>
      </c>
    </row>
    <row r="34" spans="1:37" x14ac:dyDescent="0.25">
      <c r="N34">
        <f t="shared" si="7"/>
        <v>8</v>
      </c>
      <c r="O34" s="7">
        <f t="shared" si="6"/>
        <v>198.24</v>
      </c>
      <c r="W34">
        <f t="shared" si="4"/>
        <v>7.25</v>
      </c>
      <c r="X34">
        <v>8</v>
      </c>
      <c r="Y34">
        <v>198.24</v>
      </c>
      <c r="Z34">
        <v>198.24</v>
      </c>
      <c r="AJ34">
        <f t="shared" si="5"/>
        <v>7</v>
      </c>
      <c r="AK34">
        <v>203.49</v>
      </c>
    </row>
    <row r="35" spans="1:37" x14ac:dyDescent="0.25">
      <c r="N35">
        <f t="shared" si="7"/>
        <v>8.25</v>
      </c>
      <c r="O35" s="7">
        <f t="shared" si="6"/>
        <v>203.49</v>
      </c>
      <c r="W35">
        <f t="shared" si="4"/>
        <v>7.5</v>
      </c>
      <c r="X35">
        <v>8.25</v>
      </c>
      <c r="Y35">
        <v>203.49</v>
      </c>
      <c r="Z35">
        <v>203.49</v>
      </c>
      <c r="AJ35">
        <f t="shared" si="5"/>
        <v>7.25</v>
      </c>
      <c r="AK35">
        <v>209.16</v>
      </c>
    </row>
    <row r="36" spans="1:37" x14ac:dyDescent="0.25">
      <c r="A36" s="3" t="s">
        <v>28</v>
      </c>
      <c r="B36" s="3" t="s">
        <v>8</v>
      </c>
      <c r="C36" s="9" t="s">
        <v>29</v>
      </c>
      <c r="N36">
        <f t="shared" si="7"/>
        <v>8.5</v>
      </c>
      <c r="O36" s="7">
        <f t="shared" si="6"/>
        <v>209.16</v>
      </c>
      <c r="W36">
        <f t="shared" si="4"/>
        <v>7.75</v>
      </c>
      <c r="X36">
        <v>8.5</v>
      </c>
      <c r="Y36">
        <v>209.16</v>
      </c>
      <c r="Z36">
        <v>209.16</v>
      </c>
      <c r="AJ36">
        <f t="shared" si="5"/>
        <v>7.5</v>
      </c>
      <c r="AK36">
        <v>215.25</v>
      </c>
    </row>
    <row r="37" spans="1:37" x14ac:dyDescent="0.25">
      <c r="A37" s="3">
        <v>-0.5</v>
      </c>
      <c r="B37" s="11">
        <f t="shared" ref="B37:B49" si="8">B38-C37</f>
        <v>-9.9475983006414026E-13</v>
      </c>
      <c r="C37" s="3">
        <v>0</v>
      </c>
      <c r="N37">
        <f t="shared" si="7"/>
        <v>8.75</v>
      </c>
      <c r="O37" s="7">
        <f t="shared" si="6"/>
        <v>215.25</v>
      </c>
      <c r="W37">
        <f t="shared" si="4"/>
        <v>8</v>
      </c>
      <c r="X37">
        <v>8.75</v>
      </c>
      <c r="Y37">
        <v>215.25</v>
      </c>
      <c r="Z37">
        <v>215.25</v>
      </c>
      <c r="AJ37">
        <f t="shared" si="5"/>
        <v>7.75</v>
      </c>
      <c r="AK37">
        <v>221.76</v>
      </c>
    </row>
    <row r="38" spans="1:37" x14ac:dyDescent="0.25">
      <c r="A38" s="3">
        <f>A37+0.5</f>
        <v>0</v>
      </c>
      <c r="B38" s="11">
        <f t="shared" si="8"/>
        <v>-9.9475983006414026E-13</v>
      </c>
      <c r="C38" s="3">
        <v>1</v>
      </c>
      <c r="N38">
        <f t="shared" si="7"/>
        <v>9</v>
      </c>
      <c r="O38" s="7">
        <f t="shared" si="6"/>
        <v>221.76</v>
      </c>
      <c r="W38">
        <f t="shared" si="4"/>
        <v>8.25</v>
      </c>
      <c r="X38">
        <v>9</v>
      </c>
      <c r="Y38">
        <v>221.76</v>
      </c>
      <c r="Z38">
        <v>221.76</v>
      </c>
      <c r="AJ38">
        <f t="shared" si="5"/>
        <v>8</v>
      </c>
      <c r="AK38">
        <v>228.69</v>
      </c>
    </row>
    <row r="39" spans="1:37" x14ac:dyDescent="0.25">
      <c r="A39" s="3">
        <f t="shared" ref="A39:A59" si="9">A38+0.5</f>
        <v>0.5</v>
      </c>
      <c r="B39" s="3">
        <f t="shared" si="8"/>
        <v>0.99999999999900524</v>
      </c>
      <c r="C39" s="3">
        <v>2</v>
      </c>
      <c r="N39">
        <f t="shared" si="7"/>
        <v>9.25</v>
      </c>
      <c r="O39" s="7">
        <f t="shared" si="6"/>
        <v>228.69</v>
      </c>
      <c r="W39">
        <f t="shared" si="4"/>
        <v>8.5</v>
      </c>
      <c r="X39">
        <v>9.25</v>
      </c>
      <c r="Y39">
        <v>228.69</v>
      </c>
      <c r="Z39">
        <v>228.69</v>
      </c>
      <c r="AJ39">
        <f t="shared" si="5"/>
        <v>8.25</v>
      </c>
      <c r="AK39">
        <v>236.04</v>
      </c>
    </row>
    <row r="40" spans="1:37" x14ac:dyDescent="0.25">
      <c r="A40" s="3">
        <f t="shared" si="9"/>
        <v>1</v>
      </c>
      <c r="B40" s="3">
        <f t="shared" si="8"/>
        <v>2.9999999999990052</v>
      </c>
      <c r="C40" s="3">
        <v>6</v>
      </c>
      <c r="N40">
        <f t="shared" si="7"/>
        <v>9.5</v>
      </c>
      <c r="O40" s="7">
        <f t="shared" si="6"/>
        <v>236.04</v>
      </c>
      <c r="W40">
        <f t="shared" si="4"/>
        <v>8.75</v>
      </c>
      <c r="X40">
        <v>9.5</v>
      </c>
      <c r="Y40">
        <v>236.04</v>
      </c>
      <c r="Z40">
        <v>236.04</v>
      </c>
      <c r="AJ40">
        <f t="shared" si="5"/>
        <v>8.5</v>
      </c>
      <c r="AK40">
        <v>243.81</v>
      </c>
    </row>
    <row r="41" spans="1:37" x14ac:dyDescent="0.25">
      <c r="A41" s="3">
        <f t="shared" si="9"/>
        <v>1.5</v>
      </c>
      <c r="B41" s="6">
        <f t="shared" si="8"/>
        <v>8.9999999999990052</v>
      </c>
      <c r="C41" s="6">
        <v>8</v>
      </c>
      <c r="N41">
        <f t="shared" si="7"/>
        <v>9.75</v>
      </c>
      <c r="O41" s="7">
        <f t="shared" si="6"/>
        <v>243.81</v>
      </c>
      <c r="W41">
        <f t="shared" si="4"/>
        <v>9</v>
      </c>
      <c r="X41">
        <v>9.75</v>
      </c>
      <c r="Y41">
        <v>243.81</v>
      </c>
      <c r="Z41">
        <v>243.81</v>
      </c>
      <c r="AJ41">
        <f t="shared" si="5"/>
        <v>8.75</v>
      </c>
      <c r="AK41">
        <v>252</v>
      </c>
    </row>
    <row r="42" spans="1:37" x14ac:dyDescent="0.25">
      <c r="A42" s="3">
        <f t="shared" si="9"/>
        <v>2</v>
      </c>
      <c r="B42" s="3">
        <f t="shared" si="8"/>
        <v>16.999999999999005</v>
      </c>
      <c r="C42" s="3">
        <v>12</v>
      </c>
      <c r="N42">
        <f t="shared" si="7"/>
        <v>10</v>
      </c>
      <c r="O42" s="7">
        <f t="shared" si="6"/>
        <v>252</v>
      </c>
      <c r="W42">
        <f t="shared" si="4"/>
        <v>9.25</v>
      </c>
      <c r="X42">
        <v>10</v>
      </c>
      <c r="Y42">
        <v>252</v>
      </c>
      <c r="Z42">
        <v>252</v>
      </c>
    </row>
    <row r="43" spans="1:37" x14ac:dyDescent="0.25">
      <c r="A43" s="3">
        <f t="shared" si="9"/>
        <v>2.5</v>
      </c>
      <c r="B43" s="3">
        <f t="shared" si="8"/>
        <v>28.999999999999005</v>
      </c>
      <c r="C43" s="3">
        <v>20</v>
      </c>
    </row>
    <row r="44" spans="1:37" x14ac:dyDescent="0.25">
      <c r="A44" s="3">
        <f t="shared" si="9"/>
        <v>3</v>
      </c>
      <c r="B44" s="3">
        <f t="shared" si="8"/>
        <v>48.999999999999005</v>
      </c>
      <c r="C44" s="3">
        <v>40</v>
      </c>
    </row>
    <row r="45" spans="1:37" x14ac:dyDescent="0.25">
      <c r="A45" s="3">
        <f t="shared" si="9"/>
        <v>3.5</v>
      </c>
      <c r="B45" s="3">
        <f t="shared" si="8"/>
        <v>88.999999999999005</v>
      </c>
      <c r="C45" s="3">
        <v>40</v>
      </c>
    </row>
    <row r="46" spans="1:37" x14ac:dyDescent="0.25">
      <c r="A46" s="3">
        <f t="shared" si="9"/>
        <v>4</v>
      </c>
      <c r="B46" s="3">
        <f t="shared" si="8"/>
        <v>128.99999999999901</v>
      </c>
      <c r="C46" s="3">
        <v>20</v>
      </c>
    </row>
    <row r="47" spans="1:37" x14ac:dyDescent="0.25">
      <c r="A47" s="3">
        <f t="shared" si="9"/>
        <v>4.5</v>
      </c>
      <c r="B47" s="3">
        <f t="shared" si="8"/>
        <v>148.99999999999901</v>
      </c>
      <c r="C47" s="3">
        <v>10</v>
      </c>
    </row>
    <row r="48" spans="1:37" x14ac:dyDescent="0.25">
      <c r="A48" s="3">
        <f t="shared" si="9"/>
        <v>5</v>
      </c>
      <c r="B48" s="3">
        <f t="shared" si="8"/>
        <v>158.99999999999901</v>
      </c>
      <c r="C48" s="3">
        <v>5</v>
      </c>
    </row>
    <row r="49" spans="1:27" x14ac:dyDescent="0.25">
      <c r="A49" s="3">
        <f t="shared" si="9"/>
        <v>5.5</v>
      </c>
      <c r="B49" s="3">
        <f t="shared" si="8"/>
        <v>163.99999999999901</v>
      </c>
      <c r="C49" s="3">
        <v>3</v>
      </c>
    </row>
    <row r="50" spans="1:27" x14ac:dyDescent="0.25">
      <c r="A50" s="3">
        <f t="shared" si="9"/>
        <v>6</v>
      </c>
      <c r="B50" s="3">
        <f>B51-C50</f>
        <v>166.99999999999901</v>
      </c>
      <c r="C50" s="3">
        <v>1</v>
      </c>
    </row>
    <row r="51" spans="1:27" x14ac:dyDescent="0.25">
      <c r="A51" s="6">
        <f t="shared" si="9"/>
        <v>6.5</v>
      </c>
      <c r="B51" s="6">
        <v>167.99999999999901</v>
      </c>
      <c r="C51" s="6"/>
    </row>
    <row r="52" spans="1:27" x14ac:dyDescent="0.25">
      <c r="A52" s="3">
        <f t="shared" si="9"/>
        <v>7</v>
      </c>
      <c r="B52" s="3">
        <v>168.79999999999899</v>
      </c>
      <c r="C52" s="10">
        <f>B52-B51</f>
        <v>0.79999999999998295</v>
      </c>
    </row>
    <row r="53" spans="1:27" x14ac:dyDescent="0.25">
      <c r="A53" s="3">
        <f t="shared" si="9"/>
        <v>7.5</v>
      </c>
      <c r="B53" s="3">
        <v>170.99999999999901</v>
      </c>
      <c r="C53" s="10">
        <f t="shared" ref="C53:C57" si="10">B53-B52</f>
        <v>2.2000000000000171</v>
      </c>
    </row>
    <row r="54" spans="1:27" x14ac:dyDescent="0.25">
      <c r="A54" s="3">
        <f t="shared" si="9"/>
        <v>8</v>
      </c>
      <c r="B54" s="3">
        <v>175.49999999999901</v>
      </c>
      <c r="C54" s="10">
        <f t="shared" si="10"/>
        <v>4.5</v>
      </c>
    </row>
    <row r="55" spans="1:27" x14ac:dyDescent="0.25">
      <c r="A55" s="3">
        <f t="shared" si="9"/>
        <v>8.5</v>
      </c>
      <c r="B55" s="3">
        <v>181.49999999999901</v>
      </c>
      <c r="C55" s="10">
        <f t="shared" si="10"/>
        <v>6</v>
      </c>
    </row>
    <row r="56" spans="1:27" x14ac:dyDescent="0.25">
      <c r="A56" s="3">
        <f t="shared" si="9"/>
        <v>9</v>
      </c>
      <c r="B56" s="3">
        <v>188.99999999999901</v>
      </c>
      <c r="C56" s="10">
        <f t="shared" si="10"/>
        <v>7.5</v>
      </c>
    </row>
    <row r="57" spans="1:27" x14ac:dyDescent="0.25">
      <c r="A57" s="3">
        <f t="shared" si="9"/>
        <v>9.5</v>
      </c>
      <c r="B57" s="3">
        <v>197.99999999999901</v>
      </c>
      <c r="C57" s="10">
        <f t="shared" si="10"/>
        <v>9</v>
      </c>
    </row>
    <row r="58" spans="1:27" x14ac:dyDescent="0.25">
      <c r="A58" s="3">
        <f t="shared" si="9"/>
        <v>10</v>
      </c>
      <c r="B58" s="3">
        <v>208.99999999999901</v>
      </c>
      <c r="C58" s="3"/>
    </row>
    <row r="59" spans="1:27" x14ac:dyDescent="0.25">
      <c r="A59" s="3">
        <f t="shared" si="9"/>
        <v>10.5</v>
      </c>
      <c r="B59" s="3">
        <v>220</v>
      </c>
      <c r="C59" s="3"/>
    </row>
    <row r="63" spans="1:27" x14ac:dyDescent="0.25">
      <c r="A63" s="3" t="s">
        <v>7</v>
      </c>
      <c r="B63" s="3" t="s">
        <v>8</v>
      </c>
      <c r="E63" s="3" t="s">
        <v>7</v>
      </c>
      <c r="F63" s="3">
        <v>0</v>
      </c>
      <c r="G63" s="3">
        <v>0.5</v>
      </c>
      <c r="H63" s="3">
        <v>1</v>
      </c>
      <c r="I63" s="3">
        <v>1.5</v>
      </c>
      <c r="J63" s="3">
        <v>2</v>
      </c>
      <c r="K63" s="3">
        <v>2.5</v>
      </c>
      <c r="L63" s="3">
        <v>3</v>
      </c>
      <c r="M63" s="3">
        <v>3.5</v>
      </c>
      <c r="N63" s="3">
        <v>4</v>
      </c>
      <c r="O63" s="3">
        <v>4.5</v>
      </c>
      <c r="P63" s="3">
        <v>5</v>
      </c>
      <c r="Q63" s="3">
        <v>5.5</v>
      </c>
      <c r="R63" s="3">
        <v>6</v>
      </c>
      <c r="S63" s="3">
        <v>6.5</v>
      </c>
      <c r="T63" s="3">
        <v>7</v>
      </c>
      <c r="U63" s="3">
        <v>7.5</v>
      </c>
      <c r="V63" s="3">
        <v>8</v>
      </c>
      <c r="W63" s="3">
        <v>8.5</v>
      </c>
      <c r="X63" s="3">
        <v>9</v>
      </c>
      <c r="Y63" s="3">
        <v>9.5</v>
      </c>
      <c r="Z63" s="3">
        <v>10</v>
      </c>
      <c r="AA63" s="3">
        <v>10.5</v>
      </c>
    </row>
    <row r="64" spans="1:27" x14ac:dyDescent="0.25">
      <c r="A64" s="3">
        <v>0</v>
      </c>
      <c r="B64" s="3">
        <v>0</v>
      </c>
      <c r="E64" s="3" t="s">
        <v>8</v>
      </c>
      <c r="F64" s="3">
        <v>0</v>
      </c>
      <c r="G64" s="3">
        <v>0.99999999999900524</v>
      </c>
      <c r="H64" s="3">
        <v>2.9999999999990052</v>
      </c>
      <c r="I64" s="3">
        <v>8</v>
      </c>
      <c r="J64" s="3">
        <v>16.999999999999005</v>
      </c>
      <c r="K64" s="3">
        <v>28.999999999999005</v>
      </c>
      <c r="L64" s="3">
        <v>48.999999999999005</v>
      </c>
      <c r="M64" s="3">
        <v>88.999999999999005</v>
      </c>
      <c r="N64" s="3">
        <v>128.99999999999901</v>
      </c>
      <c r="O64" s="3">
        <v>148.99999999999901</v>
      </c>
      <c r="P64" s="3">
        <v>158.99999999999901</v>
      </c>
      <c r="Q64" s="3">
        <v>163.99999999999901</v>
      </c>
      <c r="R64" s="3">
        <v>166.99999999999901</v>
      </c>
      <c r="S64" s="3">
        <v>167.99999999999901</v>
      </c>
      <c r="T64" s="3">
        <v>168.79999999999899</v>
      </c>
      <c r="U64" s="3">
        <v>170.99999999999901</v>
      </c>
      <c r="V64" s="3">
        <v>175.49999999999901</v>
      </c>
      <c r="W64" s="3">
        <v>181.49999999999901</v>
      </c>
      <c r="X64" s="3">
        <v>188.99999999999901</v>
      </c>
      <c r="Y64" s="3">
        <v>197.99999999999901</v>
      </c>
      <c r="Z64" s="3">
        <v>208.99999999999901</v>
      </c>
      <c r="AA64" s="3">
        <v>220</v>
      </c>
    </row>
    <row r="65" spans="1:2" x14ac:dyDescent="0.25">
      <c r="A65" s="3">
        <v>0.5</v>
      </c>
      <c r="B65" s="3">
        <v>0.99999999999900524</v>
      </c>
    </row>
    <row r="66" spans="1:2" x14ac:dyDescent="0.25">
      <c r="A66" s="3">
        <v>1</v>
      </c>
      <c r="B66" s="3">
        <v>2.9999999999990052</v>
      </c>
    </row>
    <row r="67" spans="1:2" x14ac:dyDescent="0.25">
      <c r="A67" s="3">
        <v>1.5</v>
      </c>
      <c r="B67" s="3">
        <v>8</v>
      </c>
    </row>
    <row r="68" spans="1:2" x14ac:dyDescent="0.25">
      <c r="A68" s="3">
        <v>2</v>
      </c>
      <c r="B68" s="3">
        <v>16.999999999999005</v>
      </c>
    </row>
    <row r="69" spans="1:2" x14ac:dyDescent="0.25">
      <c r="A69" s="3">
        <v>2.5</v>
      </c>
      <c r="B69" s="3">
        <v>28.999999999999005</v>
      </c>
    </row>
    <row r="70" spans="1:2" x14ac:dyDescent="0.25">
      <c r="A70" s="3">
        <v>3</v>
      </c>
      <c r="B70" s="3">
        <v>48.999999999999005</v>
      </c>
    </row>
    <row r="71" spans="1:2" x14ac:dyDescent="0.25">
      <c r="A71" s="3">
        <v>3.5</v>
      </c>
      <c r="B71" s="3">
        <v>88.999999999999005</v>
      </c>
    </row>
    <row r="72" spans="1:2" x14ac:dyDescent="0.25">
      <c r="A72" s="3">
        <v>4</v>
      </c>
      <c r="B72" s="3">
        <v>128.99999999999901</v>
      </c>
    </row>
    <row r="73" spans="1:2" x14ac:dyDescent="0.25">
      <c r="A73" s="3">
        <v>4.5</v>
      </c>
      <c r="B73" s="3">
        <v>148.99999999999901</v>
      </c>
    </row>
    <row r="74" spans="1:2" x14ac:dyDescent="0.25">
      <c r="A74" s="3">
        <v>5</v>
      </c>
      <c r="B74" s="3">
        <v>158.99999999999901</v>
      </c>
    </row>
    <row r="75" spans="1:2" x14ac:dyDescent="0.25">
      <c r="A75" s="3">
        <v>5.5</v>
      </c>
      <c r="B75" s="3">
        <v>163.99999999999901</v>
      </c>
    </row>
    <row r="76" spans="1:2" x14ac:dyDescent="0.25">
      <c r="A76" s="3">
        <v>6</v>
      </c>
      <c r="B76" s="3">
        <v>166.99999999999901</v>
      </c>
    </row>
    <row r="77" spans="1:2" x14ac:dyDescent="0.25">
      <c r="A77" s="6">
        <v>6.5</v>
      </c>
      <c r="B77" s="6">
        <v>167.99999999999901</v>
      </c>
    </row>
    <row r="78" spans="1:2" x14ac:dyDescent="0.25">
      <c r="A78" s="3">
        <v>7</v>
      </c>
      <c r="B78" s="3">
        <v>168.79999999999899</v>
      </c>
    </row>
    <row r="79" spans="1:2" x14ac:dyDescent="0.25">
      <c r="A79" s="3">
        <v>7.5</v>
      </c>
      <c r="B79" s="3">
        <v>170.99999999999901</v>
      </c>
    </row>
    <row r="80" spans="1:2" x14ac:dyDescent="0.25">
      <c r="A80" s="3">
        <v>8</v>
      </c>
      <c r="B80" s="3">
        <v>175.49999999999901</v>
      </c>
    </row>
    <row r="81" spans="1:2" x14ac:dyDescent="0.25">
      <c r="A81" s="3">
        <v>8.5</v>
      </c>
      <c r="B81" s="3">
        <v>181.49999999999901</v>
      </c>
    </row>
    <row r="82" spans="1:2" x14ac:dyDescent="0.25">
      <c r="A82" s="3">
        <v>9</v>
      </c>
      <c r="B82" s="3">
        <v>188.99999999999901</v>
      </c>
    </row>
    <row r="83" spans="1:2" x14ac:dyDescent="0.25">
      <c r="A83" s="3">
        <v>9.5</v>
      </c>
      <c r="B83" s="3">
        <v>197.99999999999901</v>
      </c>
    </row>
    <row r="84" spans="1:2" x14ac:dyDescent="0.25">
      <c r="A84" s="3">
        <v>10</v>
      </c>
      <c r="B84" s="3">
        <v>208.99999999999901</v>
      </c>
    </row>
    <row r="85" spans="1:2" x14ac:dyDescent="0.25">
      <c r="A85" s="3">
        <v>10.5</v>
      </c>
      <c r="B85" s="3">
        <v>220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0"/>
  <sheetViews>
    <sheetView topLeftCell="A13" workbookViewId="0">
      <selection activeCell="B42" sqref="B42:K42"/>
    </sheetView>
  </sheetViews>
  <sheetFormatPr defaultRowHeight="15" x14ac:dyDescent="0.25"/>
  <cols>
    <col min="2" max="2" width="10.42578125" customWidth="1"/>
  </cols>
  <sheetData>
    <row r="4" spans="1:6" x14ac:dyDescent="0.25">
      <c r="A4" t="s">
        <v>0</v>
      </c>
      <c r="B4" t="s">
        <v>6</v>
      </c>
      <c r="C4" t="s">
        <v>2</v>
      </c>
      <c r="D4" t="s">
        <v>3</v>
      </c>
      <c r="E4" t="s">
        <v>4</v>
      </c>
      <c r="F4" t="s">
        <v>5</v>
      </c>
    </row>
    <row r="5" spans="1:6" x14ac:dyDescent="0.25">
      <c r="A5">
        <v>0</v>
      </c>
      <c r="B5">
        <f>A5*1000</f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">
        <v>5.0000000000000001E-4</v>
      </c>
      <c r="B6">
        <f t="shared" ref="B6:B25" si="0">A6*1000</f>
        <v>0.5</v>
      </c>
      <c r="C6">
        <v>19.9726648056252</v>
      </c>
      <c r="D6">
        <v>19.219313925155099</v>
      </c>
      <c r="E6">
        <v>17.4414133561372</v>
      </c>
      <c r="F6">
        <v>23.0482618231331</v>
      </c>
    </row>
    <row r="7" spans="1:6" x14ac:dyDescent="0.25">
      <c r="A7">
        <v>1E-3</v>
      </c>
      <c r="B7">
        <f t="shared" si="0"/>
        <v>1</v>
      </c>
      <c r="C7">
        <v>79.473226127821903</v>
      </c>
      <c r="D7">
        <v>76.369241725278201</v>
      </c>
      <c r="E7">
        <v>69.337846948359697</v>
      </c>
      <c r="F7">
        <v>91.600631885662395</v>
      </c>
    </row>
    <row r="8" spans="1:6" x14ac:dyDescent="0.25">
      <c r="A8">
        <v>1.5E-3</v>
      </c>
      <c r="B8">
        <f t="shared" si="0"/>
        <v>1.5</v>
      </c>
      <c r="C8">
        <v>165.26094735448501</v>
      </c>
      <c r="D8">
        <v>158.69624552000599</v>
      </c>
      <c r="E8">
        <v>144.11949309766501</v>
      </c>
      <c r="F8">
        <v>190.36486668217501</v>
      </c>
    </row>
    <row r="9" spans="1:6" x14ac:dyDescent="0.25">
      <c r="A9">
        <v>2E-3</v>
      </c>
      <c r="B9">
        <f t="shared" si="0"/>
        <v>2</v>
      </c>
      <c r="C9">
        <v>265.31439215842101</v>
      </c>
      <c r="D9">
        <v>254.69561531935099</v>
      </c>
      <c r="E9">
        <v>231.32602830213</v>
      </c>
      <c r="F9">
        <v>305.53411037394898</v>
      </c>
    </row>
    <row r="10" spans="1:6" x14ac:dyDescent="0.25">
      <c r="A10">
        <v>2.5000000000000001E-3</v>
      </c>
      <c r="B10">
        <f t="shared" si="0"/>
        <v>2.5</v>
      </c>
      <c r="C10">
        <v>396.82510021063598</v>
      </c>
      <c r="D10">
        <v>380.90510465654899</v>
      </c>
      <c r="E10">
        <v>345.96697138078798</v>
      </c>
      <c r="F10">
        <v>456.94159710372298</v>
      </c>
    </row>
    <row r="11" spans="1:6" x14ac:dyDescent="0.25">
      <c r="A11">
        <v>3.0000000000000001E-3</v>
      </c>
      <c r="B11">
        <f t="shared" si="0"/>
        <v>3</v>
      </c>
      <c r="C11">
        <v>529.54434168395801</v>
      </c>
      <c r="D11">
        <v>508.19204850564103</v>
      </c>
      <c r="E11">
        <v>461.61244360991702</v>
      </c>
      <c r="F11">
        <v>609.65475958625302</v>
      </c>
    </row>
    <row r="12" spans="1:6" x14ac:dyDescent="0.25">
      <c r="A12">
        <v>3.5000000000000001E-3</v>
      </c>
      <c r="B12">
        <f t="shared" si="0"/>
        <v>3.5</v>
      </c>
      <c r="C12">
        <v>662.048480012352</v>
      </c>
      <c r="D12">
        <v>635.29192597009001</v>
      </c>
      <c r="E12">
        <v>577.081943688004</v>
      </c>
      <c r="F12">
        <v>762.14045289729904</v>
      </c>
    </row>
    <row r="13" spans="1:6" x14ac:dyDescent="0.25">
      <c r="A13">
        <v>4.0000000000000001E-3</v>
      </c>
      <c r="B13">
        <f t="shared" si="0"/>
        <v>4</v>
      </c>
      <c r="C13">
        <v>794.77019816291204</v>
      </c>
      <c r="D13">
        <v>762.60143567692103</v>
      </c>
      <c r="E13">
        <v>692.74160158144196</v>
      </c>
      <c r="F13">
        <v>914.87749997526805</v>
      </c>
    </row>
    <row r="14" spans="1:6" x14ac:dyDescent="0.25">
      <c r="A14">
        <v>4.4999999999999997E-3</v>
      </c>
      <c r="B14">
        <f t="shared" si="0"/>
        <v>4.5</v>
      </c>
      <c r="C14">
        <v>927.25438320143996</v>
      </c>
      <c r="D14">
        <v>889.67982823977297</v>
      </c>
      <c r="E14">
        <v>808.19231070194996</v>
      </c>
      <c r="F14">
        <v>1067.3377804643601</v>
      </c>
    </row>
    <row r="15" spans="1:6" x14ac:dyDescent="0.25">
      <c r="A15">
        <v>5.0000000000000001E-3</v>
      </c>
      <c r="B15">
        <f t="shared" si="0"/>
        <v>5</v>
      </c>
      <c r="C15">
        <v>1027.01405572367</v>
      </c>
      <c r="D15">
        <v>985.27606408953</v>
      </c>
      <c r="E15">
        <v>895.07059336607097</v>
      </c>
      <c r="F15">
        <v>1182.0425713699799</v>
      </c>
    </row>
    <row r="16" spans="1:6" x14ac:dyDescent="0.25">
      <c r="A16">
        <v>5.4999999999999997E-3</v>
      </c>
      <c r="B16">
        <f t="shared" si="0"/>
        <v>5.5</v>
      </c>
      <c r="C16">
        <v>1089.82647173603</v>
      </c>
      <c r="D16">
        <v>1045.46199024819</v>
      </c>
      <c r="E16">
        <v>949.76950301443003</v>
      </c>
      <c r="F16">
        <v>1254.2598679825401</v>
      </c>
    </row>
    <row r="17" spans="1:11" x14ac:dyDescent="0.25">
      <c r="A17">
        <v>6.0000000000000001E-3</v>
      </c>
      <c r="B17">
        <f t="shared" si="0"/>
        <v>6</v>
      </c>
      <c r="C17">
        <v>1115.9556139067799</v>
      </c>
      <c r="D17">
        <v>1070.45393514941</v>
      </c>
      <c r="E17">
        <v>972.49696177436999</v>
      </c>
      <c r="F17">
        <v>1284.2548410782699</v>
      </c>
    </row>
    <row r="18" spans="1:11" x14ac:dyDescent="0.25">
      <c r="A18">
        <v>6.4999999999999997E-3</v>
      </c>
      <c r="B18">
        <f t="shared" si="0"/>
        <v>6.5</v>
      </c>
      <c r="C18">
        <v>1119.52403987867</v>
      </c>
      <c r="D18">
        <v>1073.8518609033099</v>
      </c>
      <c r="E18">
        <v>975.591820283527</v>
      </c>
      <c r="F18">
        <v>1288.3354481584499</v>
      </c>
    </row>
    <row r="19" spans="1:11" x14ac:dyDescent="0.25">
      <c r="A19">
        <v>7.0000000000000001E-3</v>
      </c>
      <c r="B19">
        <f t="shared" si="0"/>
        <v>7</v>
      </c>
      <c r="C19">
        <v>1134.1871694172901</v>
      </c>
      <c r="D19">
        <v>1087.9551734212901</v>
      </c>
      <c r="E19">
        <v>988.39262823520198</v>
      </c>
      <c r="F19">
        <v>1305.2495824812599</v>
      </c>
    </row>
    <row r="20" spans="1:11" x14ac:dyDescent="0.25">
      <c r="A20">
        <v>7.4999999999999997E-3</v>
      </c>
      <c r="B20">
        <f t="shared" si="0"/>
        <v>7.5</v>
      </c>
      <c r="C20">
        <v>1163.3200819603701</v>
      </c>
      <c r="D20">
        <v>1115.9276431496901</v>
      </c>
      <c r="E20">
        <v>1013.79673559789</v>
      </c>
      <c r="F20">
        <v>1338.8046015938201</v>
      </c>
    </row>
    <row r="21" spans="1:11" x14ac:dyDescent="0.25">
      <c r="A21">
        <v>8.0000000000000002E-3</v>
      </c>
      <c r="B21">
        <f t="shared" si="0"/>
        <v>8</v>
      </c>
      <c r="C21">
        <v>1203.22856030045</v>
      </c>
      <c r="D21">
        <v>1154.2285545284701</v>
      </c>
      <c r="E21">
        <v>1048.5865683479799</v>
      </c>
      <c r="F21">
        <v>1384.75218994025</v>
      </c>
    </row>
    <row r="22" spans="1:11" x14ac:dyDescent="0.25">
      <c r="A22">
        <v>8.5000000000000006E-3</v>
      </c>
      <c r="B22">
        <f t="shared" si="0"/>
        <v>8.5</v>
      </c>
      <c r="C22">
        <v>1251.9914089996701</v>
      </c>
      <c r="D22">
        <v>1201.0220491533801</v>
      </c>
      <c r="E22">
        <v>1091.0920722229801</v>
      </c>
      <c r="F22">
        <v>1440.88870336585</v>
      </c>
    </row>
    <row r="23" spans="1:11" x14ac:dyDescent="0.25">
      <c r="A23">
        <v>8.9999999999999993E-3</v>
      </c>
      <c r="B23">
        <f t="shared" si="0"/>
        <v>9</v>
      </c>
      <c r="C23">
        <v>1311.76229634019</v>
      </c>
      <c r="D23">
        <v>1258.37894834649</v>
      </c>
      <c r="E23">
        <v>1143.1930104120299</v>
      </c>
      <c r="F23">
        <v>1509.6977772007599</v>
      </c>
    </row>
    <row r="24" spans="1:11" x14ac:dyDescent="0.25">
      <c r="A24">
        <v>9.4999999999999998E-3</v>
      </c>
      <c r="B24">
        <f t="shared" si="0"/>
        <v>9.5</v>
      </c>
      <c r="C24">
        <v>1379.89877372352</v>
      </c>
      <c r="D24">
        <v>1323.7559931885901</v>
      </c>
      <c r="E24">
        <v>1202.5815369515201</v>
      </c>
      <c r="F24">
        <v>1588.1295456036701</v>
      </c>
    </row>
    <row r="25" spans="1:11" x14ac:dyDescent="0.25">
      <c r="A25">
        <v>0.01</v>
      </c>
      <c r="B25">
        <f t="shared" si="0"/>
        <v>10</v>
      </c>
      <c r="C25">
        <v>1456.4630616433401</v>
      </c>
      <c r="D25">
        <v>1397.21316568468</v>
      </c>
      <c r="E25">
        <v>1269.3120513804699</v>
      </c>
      <c r="F25">
        <v>1676.2559234083899</v>
      </c>
    </row>
    <row r="30" spans="1:11" x14ac:dyDescent="0.25">
      <c r="B30" t="s">
        <v>7</v>
      </c>
      <c r="C30" t="s">
        <v>8</v>
      </c>
      <c r="D30" t="s">
        <v>10</v>
      </c>
      <c r="E30" t="s">
        <v>11</v>
      </c>
      <c r="F30" t="s">
        <v>12</v>
      </c>
      <c r="G30" t="s">
        <v>13</v>
      </c>
      <c r="H30" t="s">
        <v>14</v>
      </c>
      <c r="I30" t="s">
        <v>15</v>
      </c>
      <c r="J30" t="s">
        <v>16</v>
      </c>
      <c r="K30" t="s">
        <v>17</v>
      </c>
    </row>
    <row r="31" spans="1:11" x14ac:dyDescent="0.25">
      <c r="B31">
        <v>0.5</v>
      </c>
      <c r="C31">
        <v>2.9999999999999898</v>
      </c>
      <c r="D31" s="2">
        <v>19.9726648056252</v>
      </c>
      <c r="E31" s="2">
        <f>D31/C31</f>
        <v>6.6575549352084229</v>
      </c>
      <c r="F31" s="2">
        <v>19.219313925155099</v>
      </c>
      <c r="G31" s="2">
        <f>F31/C31</f>
        <v>6.4064379750517215</v>
      </c>
      <c r="H31" s="2">
        <v>17.4414133561372</v>
      </c>
      <c r="I31" s="2">
        <f>H31/C31</f>
        <v>5.813804452045753</v>
      </c>
      <c r="J31" s="2">
        <v>23.0482618231331</v>
      </c>
      <c r="K31" s="2">
        <f>J31/C31</f>
        <v>7.6827539410443926</v>
      </c>
    </row>
    <row r="32" spans="1:11" x14ac:dyDescent="0.25">
      <c r="B32">
        <v>1</v>
      </c>
      <c r="C32">
        <v>11.999999999999901</v>
      </c>
      <c r="D32" s="2">
        <v>79.473226127821903</v>
      </c>
      <c r="E32" s="2">
        <f t="shared" ref="E32:E50" si="1">D32/C32</f>
        <v>6.622768843985213</v>
      </c>
      <c r="F32" s="2">
        <v>76.369241725278201</v>
      </c>
      <c r="G32" s="2">
        <f t="shared" ref="G32:G50" si="2">F32/C32</f>
        <v>6.3641034771065694</v>
      </c>
      <c r="H32" s="2">
        <v>69.337846948359697</v>
      </c>
      <c r="I32" s="2">
        <f t="shared" ref="I32:I50" si="3">H32/C32</f>
        <v>5.7781539123633561</v>
      </c>
      <c r="J32" s="2">
        <v>91.600631885662395</v>
      </c>
      <c r="K32" s="2">
        <f t="shared" ref="K32:K50" si="4">J32/C32</f>
        <v>7.6333859904719299</v>
      </c>
    </row>
    <row r="33" spans="2:11" x14ac:dyDescent="0.25">
      <c r="B33">
        <v>1.5</v>
      </c>
      <c r="C33">
        <v>24.999999999999901</v>
      </c>
      <c r="D33" s="2">
        <v>165.26094735448501</v>
      </c>
      <c r="E33" s="2">
        <f t="shared" si="1"/>
        <v>6.6104378941794266</v>
      </c>
      <c r="F33" s="2">
        <v>158.69624552000599</v>
      </c>
      <c r="G33" s="2">
        <f t="shared" si="2"/>
        <v>6.3478498208002652</v>
      </c>
      <c r="H33" s="2">
        <v>144.11949309766501</v>
      </c>
      <c r="I33" s="2">
        <f t="shared" si="3"/>
        <v>5.7647797239066234</v>
      </c>
      <c r="J33" s="2">
        <v>190.36486668217501</v>
      </c>
      <c r="K33" s="2">
        <f t="shared" si="4"/>
        <v>7.6145946672870304</v>
      </c>
    </row>
    <row r="34" spans="2:11" x14ac:dyDescent="0.25">
      <c r="B34">
        <v>2</v>
      </c>
      <c r="C34">
        <v>39.999999999999901</v>
      </c>
      <c r="D34" s="2">
        <v>265.31439215842101</v>
      </c>
      <c r="E34" s="2">
        <f t="shared" si="1"/>
        <v>6.6328598039605415</v>
      </c>
      <c r="F34" s="2">
        <v>254.69561531935099</v>
      </c>
      <c r="G34" s="2">
        <f t="shared" si="2"/>
        <v>6.3673903829837908</v>
      </c>
      <c r="H34" s="2">
        <v>231.32602830213</v>
      </c>
      <c r="I34" s="2">
        <f t="shared" si="3"/>
        <v>5.783150707553264</v>
      </c>
      <c r="J34" s="2">
        <v>305.53411037394898</v>
      </c>
      <c r="K34" s="2">
        <f t="shared" si="4"/>
        <v>7.6383527593487432</v>
      </c>
    </row>
    <row r="35" spans="2:11" x14ac:dyDescent="0.25">
      <c r="B35">
        <v>2.5</v>
      </c>
      <c r="C35">
        <v>59.999999999999901</v>
      </c>
      <c r="D35" s="2">
        <v>396.82510021063598</v>
      </c>
      <c r="E35" s="2">
        <f t="shared" si="1"/>
        <v>6.6137516701772769</v>
      </c>
      <c r="F35" s="2">
        <v>380.90510465654899</v>
      </c>
      <c r="G35" s="2">
        <f t="shared" si="2"/>
        <v>6.3484184109424939</v>
      </c>
      <c r="H35" s="2">
        <v>345.96697138078798</v>
      </c>
      <c r="I35" s="2">
        <f t="shared" si="3"/>
        <v>5.766116189679809</v>
      </c>
      <c r="J35" s="2">
        <v>456.94159710372298</v>
      </c>
      <c r="K35" s="2">
        <f t="shared" si="4"/>
        <v>7.6156932850620622</v>
      </c>
    </row>
    <row r="36" spans="2:11" x14ac:dyDescent="0.25">
      <c r="B36">
        <v>3</v>
      </c>
      <c r="C36">
        <v>79.999999999999901</v>
      </c>
      <c r="D36" s="2">
        <v>529.54434168395801</v>
      </c>
      <c r="E36" s="2">
        <f t="shared" si="1"/>
        <v>6.6193042710494829</v>
      </c>
      <c r="F36" s="2">
        <v>508.19204850564103</v>
      </c>
      <c r="G36" s="2">
        <f t="shared" si="2"/>
        <v>6.3524006063205203</v>
      </c>
      <c r="H36" s="2">
        <v>461.61244360991702</v>
      </c>
      <c r="I36" s="2">
        <f t="shared" si="3"/>
        <v>5.7701555451239699</v>
      </c>
      <c r="J36" s="2">
        <v>609.65475958625302</v>
      </c>
      <c r="K36" s="2">
        <f t="shared" si="4"/>
        <v>7.620684494828172</v>
      </c>
    </row>
    <row r="37" spans="2:11" x14ac:dyDescent="0.25">
      <c r="B37">
        <v>3.5</v>
      </c>
      <c r="C37">
        <v>99.999999999999702</v>
      </c>
      <c r="D37" s="2">
        <v>662.048480012352</v>
      </c>
      <c r="E37" s="2">
        <f t="shared" si="1"/>
        <v>6.6204848001235401</v>
      </c>
      <c r="F37" s="2">
        <v>635.29192597009001</v>
      </c>
      <c r="G37" s="2">
        <f t="shared" si="2"/>
        <v>6.3529192597009194</v>
      </c>
      <c r="H37" s="2">
        <v>577.081943688004</v>
      </c>
      <c r="I37" s="2">
        <f t="shared" si="3"/>
        <v>5.7708194368800569</v>
      </c>
      <c r="J37" s="2">
        <v>762.14045289729904</v>
      </c>
      <c r="K37" s="2">
        <f t="shared" si="4"/>
        <v>7.621404528973013</v>
      </c>
    </row>
    <row r="38" spans="2:11" x14ac:dyDescent="0.25">
      <c r="B38">
        <v>4</v>
      </c>
      <c r="C38">
        <v>119.99999999999901</v>
      </c>
      <c r="D38" s="2">
        <v>794.77019816291204</v>
      </c>
      <c r="E38" s="2">
        <f t="shared" si="1"/>
        <v>6.6230849846909887</v>
      </c>
      <c r="F38" s="2">
        <v>762.60143567692103</v>
      </c>
      <c r="G38" s="2">
        <f t="shared" si="2"/>
        <v>6.3550119639743947</v>
      </c>
      <c r="H38" s="2">
        <v>692.74160158144196</v>
      </c>
      <c r="I38" s="2">
        <f t="shared" si="3"/>
        <v>5.7728466798453972</v>
      </c>
      <c r="J38" s="2">
        <v>914.87749997526805</v>
      </c>
      <c r="K38" s="2">
        <f t="shared" si="4"/>
        <v>7.6239791664606305</v>
      </c>
    </row>
    <row r="39" spans="2:11" x14ac:dyDescent="0.25">
      <c r="B39">
        <v>4.5</v>
      </c>
      <c r="C39">
        <v>139.99999999999901</v>
      </c>
      <c r="D39" s="2">
        <v>927.25438320143996</v>
      </c>
      <c r="E39" s="2">
        <f t="shared" si="1"/>
        <v>6.6232455942960469</v>
      </c>
      <c r="F39" s="2">
        <v>889.67982823977297</v>
      </c>
      <c r="G39" s="2">
        <f t="shared" si="2"/>
        <v>6.3548559159984235</v>
      </c>
      <c r="H39" s="2">
        <v>808.19231070194996</v>
      </c>
      <c r="I39" s="2">
        <f t="shared" si="3"/>
        <v>5.7728022192996837</v>
      </c>
      <c r="J39" s="2">
        <v>1067.3377804643601</v>
      </c>
      <c r="K39" s="2">
        <f t="shared" si="4"/>
        <v>7.6238412890311977</v>
      </c>
    </row>
    <row r="40" spans="2:11" x14ac:dyDescent="0.25">
      <c r="B40">
        <v>5</v>
      </c>
      <c r="C40">
        <v>155</v>
      </c>
      <c r="D40" s="2">
        <v>1027.01405572367</v>
      </c>
      <c r="E40" s="2">
        <f t="shared" si="1"/>
        <v>6.6258971337010966</v>
      </c>
      <c r="F40" s="2">
        <v>985.27606408953</v>
      </c>
      <c r="G40" s="2">
        <f t="shared" si="2"/>
        <v>6.3566197683195487</v>
      </c>
      <c r="H40" s="2">
        <v>895.07059336607097</v>
      </c>
      <c r="I40" s="2">
        <f t="shared" si="3"/>
        <v>5.7746489894585222</v>
      </c>
      <c r="J40" s="2">
        <v>1182.0425713699799</v>
      </c>
      <c r="K40" s="2">
        <f t="shared" si="4"/>
        <v>7.6260811056127737</v>
      </c>
    </row>
    <row r="41" spans="2:11" x14ac:dyDescent="0.25">
      <c r="B41">
        <v>5.5</v>
      </c>
      <c r="C41">
        <v>164.99999999999901</v>
      </c>
      <c r="D41" s="2">
        <v>1089.82647173603</v>
      </c>
      <c r="E41" s="2">
        <f t="shared" si="1"/>
        <v>6.6050089196123434</v>
      </c>
      <c r="F41" s="2">
        <v>1045.46199024819</v>
      </c>
      <c r="G41" s="2">
        <f t="shared" si="2"/>
        <v>6.3361332742314929</v>
      </c>
      <c r="H41" s="2">
        <v>949.76950301443003</v>
      </c>
      <c r="I41" s="2">
        <f t="shared" si="3"/>
        <v>5.7561788061480952</v>
      </c>
      <c r="J41" s="2">
        <v>1254.2598679825401</v>
      </c>
      <c r="K41" s="2">
        <f t="shared" si="4"/>
        <v>7.6015749574699853</v>
      </c>
    </row>
    <row r="42" spans="2:11" x14ac:dyDescent="0.25">
      <c r="B42">
        <v>6</v>
      </c>
      <c r="C42">
        <v>167.99999999999901</v>
      </c>
      <c r="D42" s="2">
        <v>1115.9556139067799</v>
      </c>
      <c r="E42" s="2">
        <f t="shared" si="1"/>
        <v>6.6425929399213484</v>
      </c>
      <c r="F42" s="2">
        <v>1070.45393514941</v>
      </c>
      <c r="G42" s="2">
        <f t="shared" si="2"/>
        <v>6.3717496139846208</v>
      </c>
      <c r="H42" s="2">
        <v>972.49696177436999</v>
      </c>
      <c r="I42" s="2">
        <f t="shared" si="3"/>
        <v>5.7886723915141411</v>
      </c>
      <c r="J42" s="2">
        <v>1284.2548410782699</v>
      </c>
      <c r="K42" s="2">
        <f t="shared" si="4"/>
        <v>7.6443740540373666</v>
      </c>
    </row>
    <row r="43" spans="2:11" x14ac:dyDescent="0.25">
      <c r="B43">
        <v>6.5</v>
      </c>
      <c r="C43">
        <v>168.79999999999899</v>
      </c>
      <c r="D43" s="2">
        <v>1119.52403987867</v>
      </c>
      <c r="E43" s="2">
        <f t="shared" si="1"/>
        <v>6.6322514210822083</v>
      </c>
      <c r="F43" s="2">
        <v>1073.8518609033099</v>
      </c>
      <c r="G43" s="2">
        <f t="shared" si="2"/>
        <v>6.3616816404224901</v>
      </c>
      <c r="H43" s="2">
        <v>975.591820283527</v>
      </c>
      <c r="I43" s="2">
        <f t="shared" si="3"/>
        <v>5.7795723950446263</v>
      </c>
      <c r="J43" s="2">
        <v>1288.3354481584499</v>
      </c>
      <c r="K43" s="2">
        <f t="shared" si="4"/>
        <v>7.6323190056780668</v>
      </c>
    </row>
    <row r="44" spans="2:11" x14ac:dyDescent="0.25">
      <c r="B44">
        <v>7</v>
      </c>
      <c r="C44">
        <v>170.99999999999901</v>
      </c>
      <c r="D44" s="2">
        <v>1134.1871694172901</v>
      </c>
      <c r="E44" s="2">
        <f t="shared" si="1"/>
        <v>6.6326735053643082</v>
      </c>
      <c r="F44" s="2">
        <v>1087.9551734212901</v>
      </c>
      <c r="G44" s="2">
        <f t="shared" si="2"/>
        <v>6.3623109556800959</v>
      </c>
      <c r="H44" s="2">
        <v>988.39262823520198</v>
      </c>
      <c r="I44" s="2">
        <f t="shared" si="3"/>
        <v>5.7800738493287005</v>
      </c>
      <c r="J44" s="2">
        <v>1305.2495824812599</v>
      </c>
      <c r="K44" s="2">
        <f t="shared" si="4"/>
        <v>7.6330384940425002</v>
      </c>
    </row>
    <row r="45" spans="2:11" x14ac:dyDescent="0.25">
      <c r="B45">
        <v>7.5</v>
      </c>
      <c r="C45">
        <v>175.49999999999901</v>
      </c>
      <c r="D45" s="2">
        <v>1163.3200819603701</v>
      </c>
      <c r="E45" s="2">
        <f t="shared" si="1"/>
        <v>6.6286044556146821</v>
      </c>
      <c r="F45" s="2">
        <v>1115.9276431496901</v>
      </c>
      <c r="G45" s="2">
        <f t="shared" si="2"/>
        <v>6.3585620692290394</v>
      </c>
      <c r="H45" s="2">
        <v>1013.79673559789</v>
      </c>
      <c r="I45" s="2">
        <f t="shared" si="3"/>
        <v>5.7766195760563859</v>
      </c>
      <c r="J45" s="2">
        <v>1338.8046015938201</v>
      </c>
      <c r="K45" s="2">
        <f t="shared" si="4"/>
        <v>7.6285162483978786</v>
      </c>
    </row>
    <row r="46" spans="2:11" x14ac:dyDescent="0.25">
      <c r="B46">
        <v>8</v>
      </c>
      <c r="C46">
        <v>181.49999999999901</v>
      </c>
      <c r="D46" s="2">
        <v>1203.22856030045</v>
      </c>
      <c r="E46" s="2">
        <f t="shared" si="1"/>
        <v>6.629358458955684</v>
      </c>
      <c r="F46" s="2">
        <v>1154.2285545284701</v>
      </c>
      <c r="G46" s="2">
        <f t="shared" si="2"/>
        <v>6.3593859753635069</v>
      </c>
      <c r="H46" s="2">
        <v>1048.5865683479799</v>
      </c>
      <c r="I46" s="2">
        <f t="shared" si="3"/>
        <v>5.7773364647271936</v>
      </c>
      <c r="J46" s="2">
        <v>1384.75218994025</v>
      </c>
      <c r="K46" s="2">
        <f t="shared" si="4"/>
        <v>7.6294886498085814</v>
      </c>
    </row>
    <row r="47" spans="2:11" x14ac:dyDescent="0.25">
      <c r="B47">
        <v>8.5</v>
      </c>
      <c r="C47">
        <v>188.99999999999901</v>
      </c>
      <c r="D47" s="2">
        <v>1251.9914089996701</v>
      </c>
      <c r="E47" s="2">
        <f t="shared" si="1"/>
        <v>6.6242931693104588</v>
      </c>
      <c r="F47" s="2">
        <v>1201.0220491533801</v>
      </c>
      <c r="G47" s="2">
        <f t="shared" si="2"/>
        <v>6.3546140166845841</v>
      </c>
      <c r="H47" s="2">
        <v>1091.0920722229801</v>
      </c>
      <c r="I47" s="2">
        <f t="shared" si="3"/>
        <v>5.7729739271057445</v>
      </c>
      <c r="J47" s="2">
        <v>1440.88870336585</v>
      </c>
      <c r="K47" s="2">
        <f t="shared" si="4"/>
        <v>7.6237497532585055</v>
      </c>
    </row>
    <row r="48" spans="2:11" x14ac:dyDescent="0.25">
      <c r="B48">
        <v>9</v>
      </c>
      <c r="C48">
        <v>197.99999999999901</v>
      </c>
      <c r="D48" s="2">
        <v>1311.76229634019</v>
      </c>
      <c r="E48" s="2">
        <f t="shared" si="1"/>
        <v>6.6250621027282657</v>
      </c>
      <c r="F48" s="2">
        <v>1258.37894834649</v>
      </c>
      <c r="G48" s="2">
        <f t="shared" si="2"/>
        <v>6.3554492340732134</v>
      </c>
      <c r="H48" s="2">
        <v>1143.1930104120299</v>
      </c>
      <c r="I48" s="2">
        <f t="shared" si="3"/>
        <v>5.7737020727880592</v>
      </c>
      <c r="J48" s="2">
        <v>1509.6977772007599</v>
      </c>
      <c r="K48" s="2">
        <f t="shared" si="4"/>
        <v>7.6247362484887251</v>
      </c>
    </row>
    <row r="49" spans="2:11" x14ac:dyDescent="0.25">
      <c r="B49">
        <v>9.5</v>
      </c>
      <c r="C49">
        <v>208.99999999999901</v>
      </c>
      <c r="D49" s="2">
        <v>1379.89877372352</v>
      </c>
      <c r="E49" s="2">
        <f t="shared" si="1"/>
        <v>6.6023864771460596</v>
      </c>
      <c r="F49" s="2">
        <v>1323.7559931885901</v>
      </c>
      <c r="G49" s="2">
        <f t="shared" si="2"/>
        <v>6.3337607329597914</v>
      </c>
      <c r="H49" s="2">
        <v>1202.5815369515201</v>
      </c>
      <c r="I49" s="2">
        <f t="shared" si="3"/>
        <v>5.7539786457010802</v>
      </c>
      <c r="J49" s="2">
        <v>1588.1295456036701</v>
      </c>
      <c r="K49" s="2">
        <f t="shared" si="4"/>
        <v>7.5987059598262086</v>
      </c>
    </row>
    <row r="50" spans="2:11" x14ac:dyDescent="0.25">
      <c r="B50">
        <v>10</v>
      </c>
      <c r="C50">
        <v>220</v>
      </c>
      <c r="D50" s="2">
        <v>1456.4630616433401</v>
      </c>
      <c r="E50" s="2">
        <f t="shared" si="1"/>
        <v>6.6202866438333645</v>
      </c>
      <c r="F50" s="2">
        <v>1397.21316568468</v>
      </c>
      <c r="G50" s="2">
        <f t="shared" si="2"/>
        <v>6.3509689349303633</v>
      </c>
      <c r="H50" s="2">
        <v>1269.3120513804699</v>
      </c>
      <c r="I50" s="2">
        <f t="shared" si="3"/>
        <v>5.7696002335475907</v>
      </c>
      <c r="J50" s="2">
        <v>1676.2559234083899</v>
      </c>
      <c r="K50" s="2">
        <f t="shared" si="4"/>
        <v>7.6193451064017719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topLeftCell="A30" workbookViewId="0">
      <selection activeCell="B44" sqref="B44:K44"/>
    </sheetView>
  </sheetViews>
  <sheetFormatPr defaultRowHeight="15" x14ac:dyDescent="0.25"/>
  <sheetData>
    <row r="3" spans="1:6" x14ac:dyDescent="0.25">
      <c r="D3" t="s">
        <v>9</v>
      </c>
    </row>
    <row r="5" spans="1:6" x14ac:dyDescent="0.25">
      <c r="A5" t="s">
        <v>0</v>
      </c>
      <c r="B5" t="s">
        <v>7</v>
      </c>
      <c r="C5" t="s">
        <v>11</v>
      </c>
      <c r="D5" t="s">
        <v>13</v>
      </c>
      <c r="E5" t="s">
        <v>15</v>
      </c>
      <c r="F5" t="s">
        <v>17</v>
      </c>
    </row>
    <row r="6" spans="1:6" x14ac:dyDescent="0.25">
      <c r="A6">
        <v>0</v>
      </c>
      <c r="B6">
        <f>A6*1000</f>
        <v>0</v>
      </c>
      <c r="C6" s="2">
        <v>0</v>
      </c>
      <c r="D6" s="2">
        <v>0</v>
      </c>
      <c r="E6" s="2">
        <v>0</v>
      </c>
      <c r="F6" s="2">
        <v>0</v>
      </c>
    </row>
    <row r="7" spans="1:6" x14ac:dyDescent="0.25">
      <c r="A7" s="1">
        <v>5.0000000000000001E-4</v>
      </c>
      <c r="B7">
        <f t="shared" ref="B7:B26" si="0">A7*1000</f>
        <v>0.5</v>
      </c>
      <c r="C7" s="2">
        <v>1.1226562830923601</v>
      </c>
      <c r="D7" s="2">
        <v>5.6442018000493501</v>
      </c>
      <c r="E7" s="2">
        <v>3.6635913968763698</v>
      </c>
      <c r="F7" s="2">
        <v>6.9555503126681204</v>
      </c>
    </row>
    <row r="8" spans="1:6" x14ac:dyDescent="0.25">
      <c r="A8">
        <v>1E-3</v>
      </c>
      <c r="B8">
        <f t="shared" si="0"/>
        <v>1</v>
      </c>
      <c r="C8" s="2">
        <v>9.5682195053498393</v>
      </c>
      <c r="D8" s="2">
        <v>31.7161366781848</v>
      </c>
      <c r="E8" s="2">
        <v>21.616948517838299</v>
      </c>
      <c r="F8" s="2">
        <v>37.061391759559498</v>
      </c>
    </row>
    <row r="9" spans="1:6" x14ac:dyDescent="0.25">
      <c r="A9">
        <v>1.5E-3</v>
      </c>
      <c r="B9">
        <f t="shared" si="0"/>
        <v>1.5</v>
      </c>
      <c r="C9" s="2">
        <v>33.0011862682912</v>
      </c>
      <c r="D9" s="2">
        <v>82.474261541670998</v>
      </c>
      <c r="E9" s="2">
        <v>58.9317057564922</v>
      </c>
      <c r="F9" s="2">
        <v>94.432792619688399</v>
      </c>
    </row>
    <row r="10" spans="1:6" x14ac:dyDescent="0.25">
      <c r="A10">
        <v>2E-3</v>
      </c>
      <c r="B10">
        <f t="shared" si="0"/>
        <v>2</v>
      </c>
      <c r="C10" s="2">
        <v>75.142430631471996</v>
      </c>
      <c r="D10" s="2">
        <v>153.088122449883</v>
      </c>
      <c r="E10" s="2">
        <v>114.01495954452299</v>
      </c>
      <c r="F10" s="2">
        <v>174.301080480227</v>
      </c>
    </row>
    <row r="11" spans="1:6" x14ac:dyDescent="0.25">
      <c r="A11">
        <v>2.5000000000000001E-3</v>
      </c>
      <c r="B11">
        <f t="shared" si="0"/>
        <v>2.5</v>
      </c>
      <c r="C11" s="2">
        <v>137.659602394318</v>
      </c>
      <c r="D11" s="2">
        <v>245.36740676718699</v>
      </c>
      <c r="E11" s="2">
        <v>188.30225079195901</v>
      </c>
      <c r="F11" s="2">
        <v>280.09240521840599</v>
      </c>
    </row>
    <row r="12" spans="1:6" x14ac:dyDescent="0.25">
      <c r="A12">
        <v>3.0000000000000001E-3</v>
      </c>
      <c r="B12">
        <f t="shared" si="0"/>
        <v>3</v>
      </c>
      <c r="C12" s="2">
        <v>220.55405867512599</v>
      </c>
      <c r="D12" s="2">
        <v>354.42072701159702</v>
      </c>
      <c r="E12" s="2">
        <v>278.78643955065201</v>
      </c>
      <c r="F12" s="2">
        <v>405.423316604761</v>
      </c>
    </row>
    <row r="13" spans="1:6" x14ac:dyDescent="0.25">
      <c r="A13">
        <v>3.5000000000000001E-3</v>
      </c>
      <c r="B13">
        <f t="shared" si="0"/>
        <v>3.5</v>
      </c>
      <c r="C13" s="2">
        <v>320.50885768139898</v>
      </c>
      <c r="D13" s="2">
        <v>471.13747225966699</v>
      </c>
      <c r="E13" s="2">
        <v>379.08722274638899</v>
      </c>
      <c r="F13" s="2">
        <v>540.87165198209902</v>
      </c>
    </row>
    <row r="14" spans="1:6" x14ac:dyDescent="0.25">
      <c r="A14">
        <v>4.0000000000000001E-3</v>
      </c>
      <c r="B14">
        <f t="shared" si="0"/>
        <v>4</v>
      </c>
      <c r="C14" s="2">
        <v>432.43479796558802</v>
      </c>
      <c r="D14" s="2">
        <v>592.12711309603696</v>
      </c>
      <c r="E14" s="2">
        <v>485.43880828224297</v>
      </c>
      <c r="F14" s="2">
        <v>682.862418583166</v>
      </c>
    </row>
    <row r="15" spans="1:6" x14ac:dyDescent="0.25">
      <c r="A15">
        <v>4.4999999999999997E-3</v>
      </c>
      <c r="B15">
        <f t="shared" si="0"/>
        <v>4.5</v>
      </c>
      <c r="C15" s="2">
        <v>551.66602157950194</v>
      </c>
      <c r="D15" s="2">
        <v>713.80237369871497</v>
      </c>
      <c r="E15" s="2">
        <v>594.19197494330604</v>
      </c>
      <c r="F15" s="2">
        <v>826.71732774620796</v>
      </c>
    </row>
    <row r="16" spans="1:6" x14ac:dyDescent="0.25">
      <c r="A16">
        <v>5.0000000000000001E-3</v>
      </c>
      <c r="B16">
        <f t="shared" si="0"/>
        <v>5</v>
      </c>
      <c r="C16" s="2">
        <v>673.23099170492105</v>
      </c>
      <c r="D16" s="2">
        <v>828.29615833385901</v>
      </c>
      <c r="E16" s="2">
        <v>699.21491165501698</v>
      </c>
      <c r="F16" s="2">
        <v>962.855412499051</v>
      </c>
    </row>
    <row r="17" spans="1:11" x14ac:dyDescent="0.25">
      <c r="A17">
        <v>5.4999999999999997E-3</v>
      </c>
      <c r="B17">
        <f t="shared" si="0"/>
        <v>5.5</v>
      </c>
      <c r="C17" s="2">
        <v>790.081854086416</v>
      </c>
      <c r="D17" s="2">
        <v>923.06247237504897</v>
      </c>
      <c r="E17" s="2">
        <v>791.03888622741204</v>
      </c>
      <c r="F17" s="2">
        <v>1077.5019686722401</v>
      </c>
    </row>
    <row r="18" spans="1:11" x14ac:dyDescent="0.25">
      <c r="A18">
        <v>6.0000000000000001E-3</v>
      </c>
      <c r="B18">
        <f t="shared" si="0"/>
        <v>6</v>
      </c>
      <c r="C18" s="2">
        <v>891.61192117339897</v>
      </c>
      <c r="D18" s="2">
        <v>987.89581604683497</v>
      </c>
      <c r="E18" s="2">
        <v>860.02838882400499</v>
      </c>
      <c r="F18" s="2">
        <v>1158.4636197564</v>
      </c>
    </row>
    <row r="19" spans="1:11" x14ac:dyDescent="0.25">
      <c r="A19">
        <v>6.4999999999999997E-3</v>
      </c>
      <c r="B19">
        <f t="shared" si="0"/>
        <v>6.5</v>
      </c>
      <c r="C19" s="2">
        <v>970.94019846370497</v>
      </c>
      <c r="D19" s="2">
        <v>1026.0106447118601</v>
      </c>
      <c r="E19" s="2">
        <v>906.08569950166395</v>
      </c>
      <c r="F19" s="2">
        <v>1209.6358973720201</v>
      </c>
    </row>
    <row r="20" spans="1:11" x14ac:dyDescent="0.25">
      <c r="A20">
        <v>7.0000000000000001E-3</v>
      </c>
      <c r="B20">
        <f t="shared" si="0"/>
        <v>7</v>
      </c>
      <c r="C20" s="2">
        <v>1027.53137554973</v>
      </c>
      <c r="D20" s="2">
        <v>1051.3506947533299</v>
      </c>
      <c r="E20" s="2">
        <v>937.50665413290403</v>
      </c>
      <c r="F20" s="2">
        <v>1246.28617098886</v>
      </c>
    </row>
    <row r="21" spans="1:11" x14ac:dyDescent="0.25">
      <c r="A21">
        <v>7.4999999999999997E-3</v>
      </c>
      <c r="B21">
        <f t="shared" si="0"/>
        <v>7.5</v>
      </c>
      <c r="C21" s="2">
        <v>1069.51741510485</v>
      </c>
      <c r="D21" s="2">
        <v>1076.55039768199</v>
      </c>
      <c r="E21" s="2">
        <v>964.38368322740496</v>
      </c>
      <c r="F21" s="2">
        <v>1281.36716921839</v>
      </c>
    </row>
    <row r="22" spans="1:11" x14ac:dyDescent="0.25">
      <c r="A22">
        <v>8.0000000000000002E-3</v>
      </c>
      <c r="B22">
        <f t="shared" si="0"/>
        <v>8</v>
      </c>
      <c r="C22" s="2">
        <v>1104.69371264081</v>
      </c>
      <c r="D22" s="2">
        <v>1107.2852658348199</v>
      </c>
      <c r="E22" s="2">
        <v>992.59932795409395</v>
      </c>
      <c r="F22" s="2">
        <v>1320.5270056940899</v>
      </c>
    </row>
    <row r="23" spans="1:11" x14ac:dyDescent="0.25">
      <c r="A23">
        <v>8.5000000000000006E-3</v>
      </c>
      <c r="B23">
        <f t="shared" si="0"/>
        <v>8.5</v>
      </c>
      <c r="C23" s="2">
        <v>1139.7890207251401</v>
      </c>
      <c r="D23" s="2">
        <v>1145.3291863706499</v>
      </c>
      <c r="E23" s="2">
        <v>1025.4222031080999</v>
      </c>
      <c r="F23" s="2">
        <v>1366.5781302320599</v>
      </c>
    </row>
    <row r="24" spans="1:11" x14ac:dyDescent="0.25">
      <c r="A24">
        <v>8.9999999999999993E-3</v>
      </c>
      <c r="B24">
        <f t="shared" si="0"/>
        <v>9</v>
      </c>
      <c r="C24" s="2">
        <v>1178.5890444008101</v>
      </c>
      <c r="D24" s="2">
        <v>1191.5016960253199</v>
      </c>
      <c r="E24" s="2">
        <v>1064.45692822414</v>
      </c>
      <c r="F24" s="2">
        <v>1421.1641840965899</v>
      </c>
    </row>
    <row r="25" spans="1:11" x14ac:dyDescent="0.25">
      <c r="A25">
        <v>9.4999999999999998E-3</v>
      </c>
      <c r="B25">
        <f t="shared" si="0"/>
        <v>9.5</v>
      </c>
      <c r="C25" s="2">
        <v>1223.47536591223</v>
      </c>
      <c r="D25" s="2">
        <v>1246.5720816912101</v>
      </c>
      <c r="E25" s="2">
        <v>1110.8106301463499</v>
      </c>
      <c r="F25" s="2">
        <v>1485.63754760762</v>
      </c>
    </row>
    <row r="26" spans="1:11" x14ac:dyDescent="0.25">
      <c r="A26">
        <v>0.01</v>
      </c>
      <c r="B26">
        <f t="shared" si="0"/>
        <v>10</v>
      </c>
      <c r="C26" s="2">
        <v>1275.0428550448501</v>
      </c>
      <c r="D26" s="2">
        <v>1308.82458518404</v>
      </c>
      <c r="E26" s="2">
        <v>1163.58173563337</v>
      </c>
      <c r="F26" s="2">
        <v>1558.2855888946001</v>
      </c>
    </row>
    <row r="32" spans="1:11" x14ac:dyDescent="0.25">
      <c r="B32" t="s">
        <v>7</v>
      </c>
      <c r="C32" t="s">
        <v>8</v>
      </c>
      <c r="D32" s="2" t="s">
        <v>18</v>
      </c>
      <c r="E32" t="s">
        <v>11</v>
      </c>
      <c r="F32" t="s">
        <v>12</v>
      </c>
      <c r="G32" t="s">
        <v>13</v>
      </c>
      <c r="H32" t="s">
        <v>14</v>
      </c>
      <c r="I32" t="s">
        <v>15</v>
      </c>
      <c r="J32" t="s">
        <v>16</v>
      </c>
      <c r="K32" t="s">
        <v>17</v>
      </c>
    </row>
    <row r="33" spans="2:11" x14ac:dyDescent="0.25">
      <c r="B33">
        <v>0.5</v>
      </c>
      <c r="C33">
        <v>2.9999999999999898</v>
      </c>
      <c r="D33" s="2">
        <v>1.1226562830923601</v>
      </c>
      <c r="E33">
        <f>D33/C33</f>
        <v>0.37421876103078799</v>
      </c>
      <c r="F33" s="2">
        <v>5.6442018000493501</v>
      </c>
      <c r="G33">
        <f>F33/C33</f>
        <v>1.8814006000164565</v>
      </c>
      <c r="H33" s="2">
        <v>3.6635913968763698</v>
      </c>
      <c r="I33">
        <f>H33/C33</f>
        <v>1.2211971322921273</v>
      </c>
      <c r="J33" s="2">
        <v>6.9555503126681204</v>
      </c>
      <c r="K33">
        <f>J33/C33</f>
        <v>2.3185167708893815</v>
      </c>
    </row>
    <row r="34" spans="2:11" x14ac:dyDescent="0.25">
      <c r="B34">
        <v>1</v>
      </c>
      <c r="C34">
        <v>11.999999999999901</v>
      </c>
      <c r="D34" s="2">
        <v>9.5682195053498393</v>
      </c>
      <c r="E34">
        <f t="shared" ref="E34:E52" si="1">D34/C34</f>
        <v>0.79735162544582661</v>
      </c>
      <c r="F34" s="2">
        <v>31.7161366781848</v>
      </c>
      <c r="G34">
        <f t="shared" ref="G34:G52" si="2">F34/C34</f>
        <v>2.6430113898487551</v>
      </c>
      <c r="H34" s="2">
        <v>21.616948517838299</v>
      </c>
      <c r="I34">
        <f t="shared" ref="I34:I52" si="3">H34/C34</f>
        <v>1.80141237648654</v>
      </c>
      <c r="J34" s="2">
        <v>37.061391759559498</v>
      </c>
      <c r="K34">
        <f t="shared" ref="K34:K52" si="4">J34/C34</f>
        <v>3.0884493132966506</v>
      </c>
    </row>
    <row r="35" spans="2:11" x14ac:dyDescent="0.25">
      <c r="B35">
        <v>1.5</v>
      </c>
      <c r="C35">
        <v>24.999999999999901</v>
      </c>
      <c r="D35" s="2">
        <v>33.0011862682912</v>
      </c>
      <c r="E35">
        <f t="shared" si="1"/>
        <v>1.3200474507316533</v>
      </c>
      <c r="F35" s="2">
        <v>82.474261541670998</v>
      </c>
      <c r="G35">
        <f t="shared" si="2"/>
        <v>3.2989704616668529</v>
      </c>
      <c r="H35" s="2">
        <v>58.9317057564922</v>
      </c>
      <c r="I35">
        <f t="shared" si="3"/>
        <v>2.3572682302596975</v>
      </c>
      <c r="J35" s="2">
        <v>94.432792619688399</v>
      </c>
      <c r="K35">
        <f t="shared" si="4"/>
        <v>3.7773117047875511</v>
      </c>
    </row>
    <row r="36" spans="2:11" x14ac:dyDescent="0.25">
      <c r="B36">
        <v>2</v>
      </c>
      <c r="C36">
        <v>39.999999999999901</v>
      </c>
      <c r="D36" s="2">
        <v>75.142430631471996</v>
      </c>
      <c r="E36">
        <f t="shared" si="1"/>
        <v>1.8785607657868046</v>
      </c>
      <c r="F36" s="2">
        <v>153.088122449883</v>
      </c>
      <c r="G36">
        <f t="shared" si="2"/>
        <v>3.8272030612470846</v>
      </c>
      <c r="H36" s="2">
        <v>114.01495954452299</v>
      </c>
      <c r="I36">
        <f t="shared" si="3"/>
        <v>2.8503739886130819</v>
      </c>
      <c r="J36" s="2">
        <v>174.301080480227</v>
      </c>
      <c r="K36">
        <f t="shared" si="4"/>
        <v>4.3575270120056855</v>
      </c>
    </row>
    <row r="37" spans="2:11" x14ac:dyDescent="0.25">
      <c r="B37">
        <v>2.5</v>
      </c>
      <c r="C37">
        <v>59.999999999999901</v>
      </c>
      <c r="D37" s="2">
        <v>137.659602394318</v>
      </c>
      <c r="E37">
        <f t="shared" si="1"/>
        <v>2.2943267065719706</v>
      </c>
      <c r="F37" s="2">
        <v>245.36740676718699</v>
      </c>
      <c r="G37">
        <f t="shared" si="2"/>
        <v>4.0894567794531236</v>
      </c>
      <c r="H37" s="2">
        <v>188.30225079195901</v>
      </c>
      <c r="I37">
        <f t="shared" si="3"/>
        <v>3.1383708465326552</v>
      </c>
      <c r="J37" s="2">
        <v>280.09240521840599</v>
      </c>
      <c r="K37">
        <f t="shared" si="4"/>
        <v>4.6682067536401073</v>
      </c>
    </row>
    <row r="38" spans="2:11" x14ac:dyDescent="0.25">
      <c r="B38">
        <v>3</v>
      </c>
      <c r="C38">
        <v>79.999999999999901</v>
      </c>
      <c r="D38" s="2">
        <v>220.55405867512599</v>
      </c>
      <c r="E38">
        <f t="shared" si="1"/>
        <v>2.7569257334390782</v>
      </c>
      <c r="F38" s="2">
        <v>354.42072701159702</v>
      </c>
      <c r="G38">
        <f t="shared" si="2"/>
        <v>4.4302590876449681</v>
      </c>
      <c r="H38" s="2">
        <v>278.78643955065201</v>
      </c>
      <c r="I38">
        <f t="shared" si="3"/>
        <v>3.4848304943831545</v>
      </c>
      <c r="J38" s="2">
        <v>405.423316604761</v>
      </c>
      <c r="K38">
        <f t="shared" si="4"/>
        <v>5.0677914575595189</v>
      </c>
    </row>
    <row r="39" spans="2:11" x14ac:dyDescent="0.25">
      <c r="B39">
        <v>3.5</v>
      </c>
      <c r="C39">
        <v>99.999999999999702</v>
      </c>
      <c r="D39" s="2">
        <v>320.50885768139898</v>
      </c>
      <c r="E39">
        <f t="shared" si="1"/>
        <v>3.2050885768139992</v>
      </c>
      <c r="F39" s="2">
        <v>471.13747225966699</v>
      </c>
      <c r="G39">
        <f t="shared" si="2"/>
        <v>4.711374722596684</v>
      </c>
      <c r="H39" s="2">
        <v>379.08722274638899</v>
      </c>
      <c r="I39">
        <f t="shared" si="3"/>
        <v>3.7908722274639013</v>
      </c>
      <c r="J39" s="2">
        <v>540.87165198209902</v>
      </c>
      <c r="K39">
        <f t="shared" si="4"/>
        <v>5.4087165198210068</v>
      </c>
    </row>
    <row r="40" spans="2:11" x14ac:dyDescent="0.25">
      <c r="B40">
        <v>4</v>
      </c>
      <c r="C40">
        <v>119.99999999999901</v>
      </c>
      <c r="D40" s="2">
        <v>432.43479796558802</v>
      </c>
      <c r="E40">
        <f t="shared" si="1"/>
        <v>3.6036233163799301</v>
      </c>
      <c r="F40" s="2">
        <v>592.12711309603696</v>
      </c>
      <c r="G40">
        <f t="shared" si="2"/>
        <v>4.9343926091336821</v>
      </c>
      <c r="H40" s="2">
        <v>485.43880828224297</v>
      </c>
      <c r="I40">
        <f t="shared" si="3"/>
        <v>4.0453234023520581</v>
      </c>
      <c r="J40" s="2">
        <v>682.862418583166</v>
      </c>
      <c r="K40">
        <f t="shared" si="4"/>
        <v>5.6905201548597635</v>
      </c>
    </row>
    <row r="41" spans="2:11" x14ac:dyDescent="0.25">
      <c r="B41">
        <v>4.5</v>
      </c>
      <c r="C41">
        <v>139.99999999999901</v>
      </c>
      <c r="D41" s="2">
        <v>551.66602157950194</v>
      </c>
      <c r="E41">
        <f t="shared" si="1"/>
        <v>3.9404715827107561</v>
      </c>
      <c r="F41" s="2">
        <v>713.80237369871497</v>
      </c>
      <c r="G41">
        <f t="shared" si="2"/>
        <v>5.0985883835622863</v>
      </c>
      <c r="H41" s="2">
        <v>594.19197494330604</v>
      </c>
      <c r="I41">
        <f t="shared" si="3"/>
        <v>4.2442283924522162</v>
      </c>
      <c r="J41" s="2">
        <v>826.71732774620796</v>
      </c>
      <c r="K41">
        <f t="shared" si="4"/>
        <v>5.9051237696158134</v>
      </c>
    </row>
    <row r="42" spans="2:11" x14ac:dyDescent="0.25">
      <c r="B42">
        <v>5</v>
      </c>
      <c r="C42">
        <v>155</v>
      </c>
      <c r="D42" s="2">
        <v>673.23099170492105</v>
      </c>
      <c r="E42">
        <f t="shared" si="1"/>
        <v>4.3434257529349747</v>
      </c>
      <c r="F42" s="2">
        <v>828.29615833385901</v>
      </c>
      <c r="G42">
        <f t="shared" si="2"/>
        <v>5.3438461827990906</v>
      </c>
      <c r="H42" s="2">
        <v>699.21491165501698</v>
      </c>
      <c r="I42">
        <f t="shared" si="3"/>
        <v>4.5110639461613999</v>
      </c>
      <c r="J42" s="2">
        <v>962.855412499051</v>
      </c>
      <c r="K42">
        <f t="shared" si="4"/>
        <v>6.2119704032196843</v>
      </c>
    </row>
    <row r="43" spans="2:11" x14ac:dyDescent="0.25">
      <c r="B43">
        <v>5.5</v>
      </c>
      <c r="C43">
        <v>164.99999999999901</v>
      </c>
      <c r="D43" s="2">
        <v>790.081854086416</v>
      </c>
      <c r="E43">
        <f t="shared" si="1"/>
        <v>4.7883748732510352</v>
      </c>
      <c r="F43" s="2">
        <v>923.06247237504897</v>
      </c>
      <c r="G43">
        <f t="shared" si="2"/>
        <v>5.5943180143942701</v>
      </c>
      <c r="H43" s="2">
        <v>791.03888622741204</v>
      </c>
      <c r="I43">
        <f t="shared" si="3"/>
        <v>4.7941750680449502</v>
      </c>
      <c r="J43" s="2">
        <v>1077.5019686722401</v>
      </c>
      <c r="K43">
        <f t="shared" si="4"/>
        <v>6.5303149616499789</v>
      </c>
    </row>
    <row r="44" spans="2:11" x14ac:dyDescent="0.25">
      <c r="B44">
        <v>6</v>
      </c>
      <c r="C44">
        <v>167.99999999999901</v>
      </c>
      <c r="D44" s="2">
        <v>891.61192117339897</v>
      </c>
      <c r="E44">
        <f t="shared" si="1"/>
        <v>5.3072138165083587</v>
      </c>
      <c r="F44" s="2">
        <v>987.89581604683497</v>
      </c>
      <c r="G44">
        <f t="shared" si="2"/>
        <v>5.8803322383740522</v>
      </c>
      <c r="H44" s="2">
        <v>860.02838882400499</v>
      </c>
      <c r="I44">
        <f t="shared" si="3"/>
        <v>5.1192166001429174</v>
      </c>
      <c r="J44" s="2">
        <v>1158.4636197564</v>
      </c>
      <c r="K44">
        <f t="shared" si="4"/>
        <v>6.8956167842643268</v>
      </c>
    </row>
    <row r="45" spans="2:11" x14ac:dyDescent="0.25">
      <c r="B45">
        <v>6.5</v>
      </c>
      <c r="C45">
        <v>168.79999999999899</v>
      </c>
      <c r="D45" s="2">
        <v>970.94019846370497</v>
      </c>
      <c r="E45">
        <f t="shared" si="1"/>
        <v>5.7520153937423624</v>
      </c>
      <c r="F45" s="2">
        <v>1026.0106447118601</v>
      </c>
      <c r="G45">
        <f t="shared" si="2"/>
        <v>6.0782621132219568</v>
      </c>
      <c r="H45" s="2">
        <v>906.08569950166395</v>
      </c>
      <c r="I45">
        <f t="shared" si="3"/>
        <v>5.3678062766686576</v>
      </c>
      <c r="J45" s="2">
        <v>1209.6358973720201</v>
      </c>
      <c r="K45">
        <f t="shared" si="4"/>
        <v>7.1660894394077443</v>
      </c>
    </row>
    <row r="46" spans="2:11" x14ac:dyDescent="0.25">
      <c r="B46">
        <v>7</v>
      </c>
      <c r="C46">
        <v>170.99999999999901</v>
      </c>
      <c r="D46" s="2">
        <v>1027.53137554973</v>
      </c>
      <c r="E46">
        <f t="shared" si="1"/>
        <v>6.0089554125715559</v>
      </c>
      <c r="F46" s="2">
        <v>1051.3506947533299</v>
      </c>
      <c r="G46">
        <f t="shared" si="2"/>
        <v>6.1482496769200932</v>
      </c>
      <c r="H46" s="2">
        <v>937.50665413290403</v>
      </c>
      <c r="I46">
        <f t="shared" si="3"/>
        <v>5.4824950534088277</v>
      </c>
      <c r="J46" s="2">
        <v>1246.28617098886</v>
      </c>
      <c r="K46">
        <f t="shared" si="4"/>
        <v>7.2882232221571188</v>
      </c>
    </row>
    <row r="47" spans="2:11" x14ac:dyDescent="0.25">
      <c r="B47">
        <v>7.5</v>
      </c>
      <c r="C47">
        <v>175.49999999999901</v>
      </c>
      <c r="D47" s="2">
        <v>1069.51741510485</v>
      </c>
      <c r="E47">
        <f t="shared" si="1"/>
        <v>6.0941163253837951</v>
      </c>
      <c r="F47" s="2">
        <v>1076.55039768199</v>
      </c>
      <c r="G47">
        <f t="shared" si="2"/>
        <v>6.1341903001823139</v>
      </c>
      <c r="H47" s="2">
        <v>964.38368322740496</v>
      </c>
      <c r="I47">
        <f t="shared" si="3"/>
        <v>5.4950637220935068</v>
      </c>
      <c r="J47" s="2">
        <v>1281.36716921839</v>
      </c>
      <c r="K47">
        <f t="shared" si="4"/>
        <v>7.3012374314438588</v>
      </c>
    </row>
    <row r="48" spans="2:11" x14ac:dyDescent="0.25">
      <c r="B48">
        <v>8</v>
      </c>
      <c r="C48">
        <v>181.49999999999901</v>
      </c>
      <c r="D48" s="2">
        <v>1104.69371264081</v>
      </c>
      <c r="E48">
        <f t="shared" si="1"/>
        <v>6.086466736313036</v>
      </c>
      <c r="F48" s="2">
        <v>1107.2852658348199</v>
      </c>
      <c r="G48">
        <f t="shared" si="2"/>
        <v>6.1007452663075812</v>
      </c>
      <c r="H48" s="2">
        <v>992.59932795409395</v>
      </c>
      <c r="I48">
        <f t="shared" si="3"/>
        <v>5.4688668206837434</v>
      </c>
      <c r="J48" s="2">
        <v>1320.5270056940899</v>
      </c>
      <c r="K48">
        <f t="shared" si="4"/>
        <v>7.275630885366926</v>
      </c>
    </row>
    <row r="49" spans="2:11" x14ac:dyDescent="0.25">
      <c r="B49">
        <v>8.5</v>
      </c>
      <c r="C49">
        <v>188.99999999999901</v>
      </c>
      <c r="D49" s="2">
        <v>1139.7890207251401</v>
      </c>
      <c r="E49">
        <f t="shared" si="1"/>
        <v>6.0306297392864874</v>
      </c>
      <c r="F49" s="2">
        <v>1145.3291863706499</v>
      </c>
      <c r="G49">
        <f t="shared" si="2"/>
        <v>6.0599427850299259</v>
      </c>
      <c r="H49" s="2">
        <v>1025.4222031080999</v>
      </c>
      <c r="I49">
        <f t="shared" si="3"/>
        <v>5.4255143021592875</v>
      </c>
      <c r="J49" s="2">
        <v>1366.5781302320599</v>
      </c>
      <c r="K49">
        <f t="shared" si="4"/>
        <v>7.2305721176299853</v>
      </c>
    </row>
    <row r="50" spans="2:11" x14ac:dyDescent="0.25">
      <c r="B50">
        <v>9</v>
      </c>
      <c r="C50">
        <v>197.99999999999901</v>
      </c>
      <c r="D50" s="2">
        <v>1178.5890444008101</v>
      </c>
      <c r="E50">
        <f t="shared" si="1"/>
        <v>5.9524699212162426</v>
      </c>
      <c r="F50" s="2">
        <v>1191.5016960253199</v>
      </c>
      <c r="G50">
        <f t="shared" si="2"/>
        <v>6.0176853334612419</v>
      </c>
      <c r="H50" s="2">
        <v>1064.45692822414</v>
      </c>
      <c r="I50">
        <f t="shared" si="3"/>
        <v>5.3760450920411387</v>
      </c>
      <c r="J50" s="2">
        <v>1421.1641840965899</v>
      </c>
      <c r="K50">
        <f t="shared" si="4"/>
        <v>7.177596889376753</v>
      </c>
    </row>
    <row r="51" spans="2:11" x14ac:dyDescent="0.25">
      <c r="B51">
        <v>9.5</v>
      </c>
      <c r="C51">
        <v>208.99999999999901</v>
      </c>
      <c r="D51" s="2">
        <v>1223.47536591223</v>
      </c>
      <c r="E51">
        <f t="shared" si="1"/>
        <v>5.853949119197301</v>
      </c>
      <c r="F51" s="2">
        <v>1246.5720816912101</v>
      </c>
      <c r="G51">
        <f t="shared" si="2"/>
        <v>5.964459721010603</v>
      </c>
      <c r="H51" s="2">
        <v>1110.8106301463499</v>
      </c>
      <c r="I51">
        <f t="shared" si="3"/>
        <v>5.3148833978294512</v>
      </c>
      <c r="J51" s="2">
        <v>1485.63754760762</v>
      </c>
      <c r="K51">
        <f t="shared" si="4"/>
        <v>7.1083136249168763</v>
      </c>
    </row>
    <row r="52" spans="2:11" x14ac:dyDescent="0.25">
      <c r="B52">
        <v>10</v>
      </c>
      <c r="C52">
        <v>220</v>
      </c>
      <c r="D52" s="2">
        <v>1275.0428550448501</v>
      </c>
      <c r="E52">
        <f t="shared" si="1"/>
        <v>5.7956493411129548</v>
      </c>
      <c r="F52" s="2">
        <v>1308.82458518404</v>
      </c>
      <c r="G52">
        <f t="shared" si="2"/>
        <v>5.9492026599274546</v>
      </c>
      <c r="H52" s="2">
        <v>1163.58173563337</v>
      </c>
      <c r="I52">
        <f t="shared" si="3"/>
        <v>5.2890078892425914</v>
      </c>
      <c r="J52" s="2">
        <v>1558.2855888946001</v>
      </c>
      <c r="K52">
        <f t="shared" si="4"/>
        <v>7.083116313157273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5"/>
  <sheetViews>
    <sheetView workbookViewId="0">
      <selection activeCell="R33" sqref="R33"/>
    </sheetView>
  </sheetViews>
  <sheetFormatPr defaultRowHeight="15" x14ac:dyDescent="0.25"/>
  <sheetData>
    <row r="4" spans="2:7" x14ac:dyDescent="0.25">
      <c r="B4" t="s">
        <v>0</v>
      </c>
      <c r="C4" t="s">
        <v>19</v>
      </c>
      <c r="D4" t="s">
        <v>11</v>
      </c>
      <c r="E4" t="s">
        <v>13</v>
      </c>
      <c r="F4" t="s">
        <v>15</v>
      </c>
      <c r="G4" t="s">
        <v>17</v>
      </c>
    </row>
    <row r="5" spans="2:7" x14ac:dyDescent="0.25"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2:7" x14ac:dyDescent="0.25">
      <c r="B6">
        <v>5.0000000000000001E-4</v>
      </c>
      <c r="C6">
        <v>0.5</v>
      </c>
      <c r="D6">
        <v>1.1249764785382099</v>
      </c>
      <c r="E6">
        <v>5.6434270782321301</v>
      </c>
      <c r="F6">
        <v>3.6789812069972201</v>
      </c>
      <c r="G6">
        <v>7.0141204950051401</v>
      </c>
    </row>
    <row r="7" spans="2:7" x14ac:dyDescent="0.25">
      <c r="B7">
        <v>1E-3</v>
      </c>
      <c r="C7">
        <v>1</v>
      </c>
      <c r="D7">
        <v>9.5890864106731595</v>
      </c>
      <c r="E7">
        <v>31.700465124253501</v>
      </c>
      <c r="F7">
        <v>21.771812762271001</v>
      </c>
      <c r="G7">
        <v>37.568658817378399</v>
      </c>
    </row>
    <row r="8" spans="2:7" x14ac:dyDescent="0.25">
      <c r="B8">
        <v>1.5E-3</v>
      </c>
      <c r="C8">
        <v>1.5</v>
      </c>
      <c r="D8">
        <v>33.048195046501</v>
      </c>
      <c r="E8">
        <v>82.383350321252706</v>
      </c>
      <c r="F8">
        <v>59.415470900720301</v>
      </c>
      <c r="G8">
        <v>96.113076333626907</v>
      </c>
    </row>
    <row r="9" spans="2:7" x14ac:dyDescent="0.25">
      <c r="B9">
        <v>2E-3</v>
      </c>
      <c r="C9">
        <v>2</v>
      </c>
      <c r="D9">
        <v>75.121884649171903</v>
      </c>
      <c r="E9">
        <v>152.69777443588401</v>
      </c>
      <c r="F9">
        <v>114.841833402899</v>
      </c>
      <c r="G9">
        <v>177.743720971594</v>
      </c>
    </row>
    <row r="10" spans="2:7" x14ac:dyDescent="0.25">
      <c r="B10">
        <v>2.5000000000000001E-3</v>
      </c>
      <c r="C10">
        <v>2.5</v>
      </c>
      <c r="D10">
        <v>137.18542768204799</v>
      </c>
      <c r="E10">
        <v>244.29184655978301</v>
      </c>
      <c r="F10">
        <v>189.22420490436301</v>
      </c>
      <c r="G10">
        <v>285.76676693233202</v>
      </c>
    </row>
    <row r="11" spans="2:7" x14ac:dyDescent="0.25">
      <c r="B11">
        <v>3.0000000000000001E-3</v>
      </c>
      <c r="C11">
        <v>3</v>
      </c>
      <c r="D11">
        <v>219.485829985788</v>
      </c>
      <c r="E11">
        <v>353.34868544610202</v>
      </c>
      <c r="F11">
        <v>280.11075164378599</v>
      </c>
      <c r="G11">
        <v>414.51086684310201</v>
      </c>
    </row>
    <row r="12" spans="2:7" x14ac:dyDescent="0.25">
      <c r="B12">
        <v>3.5000000000000001E-3</v>
      </c>
      <c r="C12">
        <v>3.5</v>
      </c>
      <c r="D12">
        <v>318.78236390556498</v>
      </c>
      <c r="E12">
        <v>469.187263822288</v>
      </c>
      <c r="F12">
        <v>380.27256287472102</v>
      </c>
      <c r="G12">
        <v>552.67043511649695</v>
      </c>
    </row>
    <row r="13" spans="2:7" x14ac:dyDescent="0.25">
      <c r="B13">
        <v>4.0000000000000001E-3</v>
      </c>
      <c r="C13">
        <v>4</v>
      </c>
      <c r="D13">
        <v>429.45742588918603</v>
      </c>
      <c r="E13">
        <v>588.38145654219704</v>
      </c>
      <c r="F13">
        <v>485.60002630132601</v>
      </c>
      <c r="G13">
        <v>696.71187139589699</v>
      </c>
    </row>
    <row r="14" spans="2:7" x14ac:dyDescent="0.25">
      <c r="B14">
        <v>4.4999999999999997E-3</v>
      </c>
      <c r="C14">
        <v>4.5</v>
      </c>
      <c r="D14">
        <v>546.78328676778199</v>
      </c>
      <c r="E14">
        <v>708.83831145808904</v>
      </c>
      <c r="F14">
        <v>593.23212554711097</v>
      </c>
      <c r="G14">
        <v>842.84872945522102</v>
      </c>
    </row>
    <row r="15" spans="2:7" x14ac:dyDescent="0.25">
      <c r="B15">
        <v>5.0000000000000001E-3</v>
      </c>
      <c r="C15">
        <v>5</v>
      </c>
      <c r="D15">
        <v>665.95210263466595</v>
      </c>
      <c r="E15">
        <v>821.50689125199904</v>
      </c>
      <c r="F15">
        <v>696.56235852521297</v>
      </c>
      <c r="G15">
        <v>980.12195549087403</v>
      </c>
    </row>
    <row r="16" spans="2:7" x14ac:dyDescent="0.25">
      <c r="B16">
        <v>5.4999999999999997E-3</v>
      </c>
      <c r="C16">
        <v>5.5</v>
      </c>
      <c r="D16">
        <v>780.16331025741704</v>
      </c>
      <c r="E16">
        <v>915.35402786186603</v>
      </c>
      <c r="F16">
        <v>786.85906818246099</v>
      </c>
      <c r="G16">
        <v>1095.3323817968501</v>
      </c>
    </row>
    <row r="17" spans="2:7" x14ac:dyDescent="0.25">
      <c r="B17">
        <v>6.0000000000000001E-3</v>
      </c>
      <c r="C17">
        <v>6</v>
      </c>
      <c r="D17">
        <v>879.54048397370502</v>
      </c>
      <c r="E17">
        <v>978.91221888571795</v>
      </c>
      <c r="F17">
        <v>854.28211253296001</v>
      </c>
      <c r="G17">
        <v>1176.0832616996099</v>
      </c>
    </row>
    <row r="18" spans="2:7" x14ac:dyDescent="0.25">
      <c r="B18">
        <v>6.4999999999999997E-3</v>
      </c>
      <c r="C18">
        <v>6.5</v>
      </c>
      <c r="D18">
        <v>956.20035657873598</v>
      </c>
      <c r="E18">
        <v>1015.19837858873</v>
      </c>
      <c r="F18">
        <v>897.90472021681501</v>
      </c>
      <c r="G18">
        <v>1225.4501516852999</v>
      </c>
    </row>
    <row r="19" spans="2:7" x14ac:dyDescent="0.25">
      <c r="B19">
        <v>7.0000000000000001E-3</v>
      </c>
      <c r="C19">
        <v>7</v>
      </c>
      <c r="D19">
        <v>1008.51121993064</v>
      </c>
      <c r="E19">
        <v>1036.2245063969301</v>
      </c>
      <c r="F19">
        <v>924.46972925913201</v>
      </c>
      <c r="G19">
        <v>1255.9850809525699</v>
      </c>
    </row>
    <row r="20" spans="2:7" x14ac:dyDescent="0.25">
      <c r="B20">
        <v>7.4999999999999997E-3</v>
      </c>
      <c r="C20">
        <v>7.5</v>
      </c>
      <c r="D20">
        <v>1047.4239443263</v>
      </c>
      <c r="E20">
        <v>1061.2540389605099</v>
      </c>
      <c r="F20">
        <v>949.70950772974504</v>
      </c>
      <c r="G20">
        <v>1287.7930694659401</v>
      </c>
    </row>
    <row r="21" spans="2:7" x14ac:dyDescent="0.25">
      <c r="B21">
        <v>8.0000000000000002E-3</v>
      </c>
      <c r="C21">
        <v>8</v>
      </c>
      <c r="D21">
        <v>1082.84436161797</v>
      </c>
      <c r="E21">
        <v>1094.6497447663801</v>
      </c>
      <c r="F21">
        <v>979.47846565606301</v>
      </c>
      <c r="G21">
        <v>1327.6437100271301</v>
      </c>
    </row>
    <row r="22" spans="2:7" x14ac:dyDescent="0.25">
      <c r="B22">
        <v>8.5000000000000006E-3</v>
      </c>
      <c r="C22">
        <v>8.5</v>
      </c>
      <c r="D22">
        <v>1119.9341620396599</v>
      </c>
      <c r="E22">
        <v>1135.6727066906301</v>
      </c>
      <c r="F22">
        <v>1014.8374792823</v>
      </c>
      <c r="G22">
        <v>1375.35824938111</v>
      </c>
    </row>
    <row r="23" spans="2:7" x14ac:dyDescent="0.25">
      <c r="B23">
        <v>8.9999999999999993E-3</v>
      </c>
      <c r="C23">
        <v>9</v>
      </c>
      <c r="D23">
        <v>1161.95426337604</v>
      </c>
      <c r="E23">
        <v>1184.4423655396699</v>
      </c>
      <c r="F23">
        <v>1056.52721249097</v>
      </c>
      <c r="G23">
        <v>1432.5182161199</v>
      </c>
    </row>
    <row r="24" spans="2:7" x14ac:dyDescent="0.25">
      <c r="B24">
        <v>9.4999999999999998E-3</v>
      </c>
      <c r="C24">
        <v>9.5</v>
      </c>
      <c r="D24">
        <v>1210.6235055060099</v>
      </c>
      <c r="E24">
        <v>1241.85794435049</v>
      </c>
      <c r="F24">
        <v>1105.50311206268</v>
      </c>
      <c r="G24">
        <v>1499.85156871391</v>
      </c>
    </row>
    <row r="25" spans="2:7" x14ac:dyDescent="0.25">
      <c r="B25">
        <v>0.01</v>
      </c>
      <c r="C25">
        <v>10</v>
      </c>
      <c r="D25">
        <v>1263.7266181633099</v>
      </c>
      <c r="E25">
        <v>1302.6130441161199</v>
      </c>
      <c r="F25">
        <v>1157.8695215228299</v>
      </c>
      <c r="G25">
        <v>1571.3311116263401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3"/>
  <sheetViews>
    <sheetView topLeftCell="A17" zoomScale="110" zoomScaleNormal="110" workbookViewId="0">
      <selection activeCell="A45" sqref="A45:L45"/>
    </sheetView>
  </sheetViews>
  <sheetFormatPr defaultRowHeight="15" x14ac:dyDescent="0.25"/>
  <sheetData>
    <row r="5" spans="2:12" x14ac:dyDescent="0.25">
      <c r="B5" t="s">
        <v>7</v>
      </c>
      <c r="C5" t="s">
        <v>11</v>
      </c>
      <c r="D5" t="s">
        <v>13</v>
      </c>
      <c r="E5" t="s">
        <v>15</v>
      </c>
      <c r="F5" t="s">
        <v>17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2:12" x14ac:dyDescent="0.25"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2:12" x14ac:dyDescent="0.25">
      <c r="B7">
        <v>0.5</v>
      </c>
      <c r="C7">
        <v>33.5496845355677</v>
      </c>
      <c r="D7">
        <v>32.6090521343543</v>
      </c>
      <c r="E7">
        <v>12.2524600227664</v>
      </c>
      <c r="F7">
        <v>21.747106077620501</v>
      </c>
      <c r="G7">
        <v>5.9434959977109401</v>
      </c>
      <c r="H7">
        <v>3.8769701070734999</v>
      </c>
      <c r="I7">
        <v>6.0471763867352903</v>
      </c>
      <c r="J7">
        <v>12.3323199536601</v>
      </c>
      <c r="K7">
        <v>10.813016827408299</v>
      </c>
      <c r="L7">
        <v>12.913579634549899</v>
      </c>
    </row>
    <row r="8" spans="2:12" x14ac:dyDescent="0.25">
      <c r="B8">
        <v>1</v>
      </c>
      <c r="C8">
        <v>118.537097587072</v>
      </c>
      <c r="D8">
        <v>114.155462027035</v>
      </c>
      <c r="E8">
        <v>53.681024470810101</v>
      </c>
      <c r="F8">
        <v>85.384716127175096</v>
      </c>
      <c r="G8">
        <v>36.344806756325497</v>
      </c>
      <c r="H8">
        <v>28.310116510947601</v>
      </c>
      <c r="I8">
        <v>35.654613725067598</v>
      </c>
      <c r="J8">
        <v>54.559757593666298</v>
      </c>
      <c r="K8">
        <v>50.602974928490802</v>
      </c>
      <c r="L8">
        <v>63.067519473927597</v>
      </c>
    </row>
    <row r="9" spans="2:12" x14ac:dyDescent="0.25">
      <c r="B9">
        <v>1.5</v>
      </c>
      <c r="C9">
        <v>222.312911754325</v>
      </c>
      <c r="D9">
        <v>212.957227664474</v>
      </c>
      <c r="E9">
        <v>119.680389063566</v>
      </c>
      <c r="F9">
        <v>176.56347834024001</v>
      </c>
      <c r="G9">
        <v>98.279132293222801</v>
      </c>
      <c r="H9">
        <v>83.875501447123398</v>
      </c>
      <c r="I9">
        <v>95.177857307058204</v>
      </c>
      <c r="J9">
        <v>121.879742450976</v>
      </c>
      <c r="K9">
        <v>116.809391907025</v>
      </c>
      <c r="L9">
        <v>149.05145651385999</v>
      </c>
    </row>
    <row r="10" spans="2:12" x14ac:dyDescent="0.25">
      <c r="B10">
        <v>2</v>
      </c>
      <c r="C10">
        <v>333.637393402469</v>
      </c>
      <c r="D10">
        <v>319.15019891365898</v>
      </c>
      <c r="E10">
        <v>200.58617576641799</v>
      </c>
      <c r="F10">
        <v>284.31030345862598</v>
      </c>
      <c r="G10">
        <v>183.866638112082</v>
      </c>
      <c r="H10">
        <v>165.15577868435301</v>
      </c>
      <c r="I10">
        <v>177.300905005998</v>
      </c>
      <c r="J10">
        <v>204.50451914787499</v>
      </c>
      <c r="K10">
        <v>199.288598385516</v>
      </c>
      <c r="L10">
        <v>257.39987738041299</v>
      </c>
    </row>
    <row r="11" spans="2:12" x14ac:dyDescent="0.25">
      <c r="B11">
        <v>2.5</v>
      </c>
      <c r="C11">
        <v>484.02847528322798</v>
      </c>
      <c r="D11">
        <v>463.37046841374001</v>
      </c>
      <c r="E11">
        <v>304.27742371553302</v>
      </c>
      <c r="F11">
        <v>425.78058041313199</v>
      </c>
      <c r="G11">
        <v>292.72430969976801</v>
      </c>
      <c r="H11">
        <v>269.21045365299</v>
      </c>
      <c r="I11">
        <v>282.14143796322202</v>
      </c>
      <c r="J11">
        <v>310.55906580185001</v>
      </c>
      <c r="K11">
        <v>304.34807132766099</v>
      </c>
      <c r="L11">
        <v>394.85421853354597</v>
      </c>
    </row>
    <row r="12" spans="2:12" x14ac:dyDescent="0.25">
      <c r="B12">
        <v>3</v>
      </c>
      <c r="C12">
        <v>622.27824889981298</v>
      </c>
      <c r="D12">
        <v>595.18095904188101</v>
      </c>
      <c r="E12">
        <v>415.95656192094498</v>
      </c>
      <c r="F12">
        <v>570.11257912964697</v>
      </c>
      <c r="G12">
        <v>419.13945291272398</v>
      </c>
      <c r="H12">
        <v>392.454917786539</v>
      </c>
      <c r="I12">
        <v>403.51930784604599</v>
      </c>
      <c r="J12">
        <v>424.44869798716502</v>
      </c>
      <c r="K12">
        <v>419.22835133791801</v>
      </c>
      <c r="L12">
        <v>546.89912797624402</v>
      </c>
    </row>
    <row r="13" spans="2:12" x14ac:dyDescent="0.25">
      <c r="B13">
        <v>3.5</v>
      </c>
      <c r="C13">
        <v>755.16045793166995</v>
      </c>
      <c r="D13">
        <v>722.39664166921398</v>
      </c>
      <c r="E13">
        <v>527.81339941229396</v>
      </c>
      <c r="F13">
        <v>714.03228980005497</v>
      </c>
      <c r="G13">
        <v>551.23372619268002</v>
      </c>
      <c r="H13">
        <v>523.80411610304202</v>
      </c>
      <c r="I13">
        <v>530.39669777983102</v>
      </c>
      <c r="J13">
        <v>538.770975328904</v>
      </c>
      <c r="K13">
        <v>534.87771029287603</v>
      </c>
      <c r="L13">
        <v>700.426240808535</v>
      </c>
    </row>
    <row r="14" spans="2:12" x14ac:dyDescent="0.25">
      <c r="B14">
        <v>4</v>
      </c>
      <c r="C14">
        <v>888.41647137955397</v>
      </c>
      <c r="D14">
        <v>850.06513790392705</v>
      </c>
      <c r="E14">
        <v>640.08878933370499</v>
      </c>
      <c r="F14">
        <v>858.64630159838998</v>
      </c>
      <c r="G14">
        <v>684.45034176341198</v>
      </c>
      <c r="H14">
        <v>656.68495716755001</v>
      </c>
      <c r="I14">
        <v>658.49474228235204</v>
      </c>
      <c r="J14">
        <v>653.50467180696103</v>
      </c>
      <c r="K14">
        <v>650.88886022526106</v>
      </c>
      <c r="L14">
        <v>854.43538342162799</v>
      </c>
    </row>
    <row r="15" spans="2:12" x14ac:dyDescent="0.25">
      <c r="B15">
        <v>4.5</v>
      </c>
      <c r="C15">
        <v>1011.32590815494</v>
      </c>
      <c r="D15">
        <v>967.789335724176</v>
      </c>
      <c r="E15">
        <v>747.71484107029005</v>
      </c>
      <c r="F15">
        <v>995.84517621375596</v>
      </c>
      <c r="G15">
        <v>814.60508443727497</v>
      </c>
      <c r="H15">
        <v>787.28144801461201</v>
      </c>
      <c r="I15">
        <v>783.63015827549202</v>
      </c>
      <c r="J15">
        <v>763.44347879209204</v>
      </c>
      <c r="K15">
        <v>762.44303080406803</v>
      </c>
      <c r="L15">
        <v>1002.88535989948</v>
      </c>
    </row>
    <row r="16" spans="2:12" x14ac:dyDescent="0.25">
      <c r="B16">
        <v>5</v>
      </c>
      <c r="C16">
        <v>1104.42525471717</v>
      </c>
      <c r="D16">
        <v>1056.7671584882501</v>
      </c>
      <c r="E16">
        <v>841.25371157438803</v>
      </c>
      <c r="F16">
        <v>1110.87407343368</v>
      </c>
      <c r="G16">
        <v>934.16677623502699</v>
      </c>
      <c r="H16">
        <v>909.11381357469099</v>
      </c>
      <c r="I16">
        <v>898.438894547426</v>
      </c>
      <c r="J16">
        <v>858.860100880961</v>
      </c>
      <c r="K16">
        <v>860.38989882859198</v>
      </c>
      <c r="L16">
        <v>1134.22243190887</v>
      </c>
    </row>
    <row r="17" spans="2:12" x14ac:dyDescent="0.25">
      <c r="B17">
        <v>5.5</v>
      </c>
      <c r="C17">
        <v>1144.7973898901701</v>
      </c>
      <c r="D17">
        <v>1095.2014672088401</v>
      </c>
      <c r="E17">
        <v>905.937753693638</v>
      </c>
      <c r="F17">
        <v>1183.42157761716</v>
      </c>
      <c r="G17">
        <v>1029.1234153338901</v>
      </c>
      <c r="H17">
        <v>1009.48835304837</v>
      </c>
      <c r="I17">
        <v>989.41041776313205</v>
      </c>
      <c r="J17">
        <v>924.72943245176202</v>
      </c>
      <c r="K17">
        <v>929.96068233816197</v>
      </c>
      <c r="L17">
        <v>1229.2531233802099</v>
      </c>
    </row>
    <row r="18" spans="2:12" x14ac:dyDescent="0.25">
      <c r="B18">
        <v>6</v>
      </c>
      <c r="C18">
        <v>1131.43531507285</v>
      </c>
      <c r="D18">
        <v>1082.4937715087301</v>
      </c>
      <c r="E18">
        <v>933.65059473999497</v>
      </c>
      <c r="F18">
        <v>1206.1309939723401</v>
      </c>
      <c r="G18">
        <v>1087.0303912289701</v>
      </c>
      <c r="H18">
        <v>1075.5430863167201</v>
      </c>
      <c r="I18">
        <v>1044.7849791886399</v>
      </c>
      <c r="J18">
        <v>952.93869193507999</v>
      </c>
      <c r="K18">
        <v>962.16616531097895</v>
      </c>
      <c r="L18">
        <v>1275.43236390638</v>
      </c>
    </row>
    <row r="19" spans="2:12" x14ac:dyDescent="0.25">
      <c r="B19">
        <v>6.5</v>
      </c>
      <c r="C19">
        <v>1113.2781538766601</v>
      </c>
      <c r="D19">
        <v>1065.8254967047601</v>
      </c>
      <c r="E19">
        <v>941.28084763902905</v>
      </c>
      <c r="F19">
        <v>1209.52398834111</v>
      </c>
      <c r="G19">
        <v>1114.15859723728</v>
      </c>
      <c r="H19">
        <v>1109.4205290365901</v>
      </c>
      <c r="I19">
        <v>1070.95896643131</v>
      </c>
      <c r="J19">
        <v>960.99474657622898</v>
      </c>
      <c r="K19">
        <v>972.30437269709296</v>
      </c>
      <c r="L19">
        <v>1290.9665600573501</v>
      </c>
    </row>
    <row r="20" spans="2:12" x14ac:dyDescent="0.25">
      <c r="B20">
        <v>7</v>
      </c>
      <c r="C20">
        <v>1130.75207415044</v>
      </c>
      <c r="D20">
        <v>1083.5451766446799</v>
      </c>
      <c r="E20">
        <v>951.75011593768204</v>
      </c>
      <c r="F20">
        <v>1226.2435872010899</v>
      </c>
      <c r="G20">
        <v>1128.95084780158</v>
      </c>
      <c r="H20">
        <v>1126.22517518271</v>
      </c>
      <c r="I20">
        <v>1085.6726198080901</v>
      </c>
      <c r="J20">
        <v>972.18817863329002</v>
      </c>
      <c r="K20">
        <v>982.93604657189906</v>
      </c>
      <c r="L20">
        <v>1304.8011940875499</v>
      </c>
    </row>
    <row r="21" spans="2:12" x14ac:dyDescent="0.25">
      <c r="B21">
        <v>7.5</v>
      </c>
      <c r="C21">
        <v>1175.42114083396</v>
      </c>
      <c r="D21">
        <v>1126.50109966526</v>
      </c>
      <c r="E21">
        <v>974.75989642122602</v>
      </c>
      <c r="F21">
        <v>1261.1833998221</v>
      </c>
      <c r="G21">
        <v>1148.14908441131</v>
      </c>
      <c r="H21">
        <v>1143.07150287988</v>
      </c>
      <c r="I21">
        <v>1104.4815075594299</v>
      </c>
      <c r="J21">
        <v>995.78562278940103</v>
      </c>
      <c r="K21">
        <v>1005.2914586634</v>
      </c>
      <c r="L21">
        <v>1333.2142318193801</v>
      </c>
    </row>
    <row r="22" spans="2:12" x14ac:dyDescent="0.25">
      <c r="B22">
        <v>8</v>
      </c>
      <c r="C22">
        <v>1223.7408774686401</v>
      </c>
      <c r="D22">
        <v>1172.6516834737399</v>
      </c>
      <c r="E22">
        <v>1006.0393686311201</v>
      </c>
      <c r="F22">
        <v>1304.40077628273</v>
      </c>
      <c r="G22">
        <v>1178.6778659030299</v>
      </c>
      <c r="H22">
        <v>1171.2163457635299</v>
      </c>
      <c r="I22">
        <v>1133.9064852824499</v>
      </c>
      <c r="J22">
        <v>1027.6799801483101</v>
      </c>
      <c r="K22">
        <v>1036.6682854630201</v>
      </c>
      <c r="L22">
        <v>1374.0363623272699</v>
      </c>
    </row>
    <row r="23" spans="2:12" x14ac:dyDescent="0.25">
      <c r="B23">
        <v>8.5</v>
      </c>
      <c r="C23">
        <v>1281.44750869774</v>
      </c>
      <c r="D23">
        <v>1227.83006961354</v>
      </c>
      <c r="E23">
        <v>1045.8285395264299</v>
      </c>
      <c r="F23">
        <v>1358.4067956962899</v>
      </c>
      <c r="G23">
        <v>1219.7280802048599</v>
      </c>
      <c r="H23">
        <v>1209.9871632505301</v>
      </c>
      <c r="I23">
        <v>1173.3966523455399</v>
      </c>
      <c r="J23">
        <v>1068.29916348405</v>
      </c>
      <c r="K23">
        <v>1076.9416899149701</v>
      </c>
      <c r="L23">
        <v>1426.7228987681001</v>
      </c>
    </row>
    <row r="24" spans="2:12" x14ac:dyDescent="0.25">
      <c r="B24">
        <v>9</v>
      </c>
      <c r="C24">
        <v>1347.1558521817999</v>
      </c>
      <c r="D24">
        <v>1290.67618037702</v>
      </c>
      <c r="E24">
        <v>1092.96546864331</v>
      </c>
      <c r="F24">
        <v>1421.6772994806099</v>
      </c>
      <c r="G24">
        <v>1269.87360741979</v>
      </c>
      <c r="H24">
        <v>1257.9653477601701</v>
      </c>
      <c r="I24">
        <v>1221.6289507742399</v>
      </c>
      <c r="J24">
        <v>1116.42284779394</v>
      </c>
      <c r="K24">
        <v>1124.8573693467899</v>
      </c>
      <c r="L24">
        <v>1489.6033784143301</v>
      </c>
    </row>
    <row r="25" spans="2:12" x14ac:dyDescent="0.25">
      <c r="B25">
        <v>9.5</v>
      </c>
      <c r="C25">
        <v>1424.76159845757</v>
      </c>
      <c r="D25">
        <v>1364.9495573679001</v>
      </c>
      <c r="E25">
        <v>1149.0279508200399</v>
      </c>
      <c r="F25">
        <v>1496.86335668843</v>
      </c>
      <c r="G25">
        <v>1330.0496376051501</v>
      </c>
      <c r="H25">
        <v>1315.8031999453401</v>
      </c>
      <c r="I25">
        <v>1279.5290045586401</v>
      </c>
      <c r="J25">
        <v>1173.6804238859199</v>
      </c>
      <c r="K25">
        <v>1181.89711268568</v>
      </c>
      <c r="L25">
        <v>1564.5013400525099</v>
      </c>
    </row>
    <row r="26" spans="2:12" x14ac:dyDescent="0.25">
      <c r="B26">
        <v>10</v>
      </c>
      <c r="C26">
        <v>1507.31587862281</v>
      </c>
      <c r="D26">
        <v>1443.9660118014999</v>
      </c>
      <c r="E26">
        <v>1210.5918901524201</v>
      </c>
      <c r="F26">
        <v>1578.6878326784899</v>
      </c>
      <c r="G26">
        <v>1397.5965034975</v>
      </c>
      <c r="H26">
        <v>1381.27194030332</v>
      </c>
      <c r="I26">
        <v>1344.50682990416</v>
      </c>
      <c r="J26">
        <v>1236.55313768877</v>
      </c>
      <c r="K26">
        <v>1244.7410007348401</v>
      </c>
      <c r="L26">
        <v>1647.2204863908401</v>
      </c>
    </row>
    <row r="33" spans="1:12" x14ac:dyDescent="0.25">
      <c r="A33" t="s">
        <v>7</v>
      </c>
      <c r="B33" t="s">
        <v>1</v>
      </c>
      <c r="C33" s="3" t="s">
        <v>11</v>
      </c>
      <c r="D33" s="3" t="s">
        <v>13</v>
      </c>
      <c r="E33" s="3" t="s">
        <v>15</v>
      </c>
      <c r="F33" s="3" t="s">
        <v>17</v>
      </c>
      <c r="G33" s="3" t="s">
        <v>20</v>
      </c>
      <c r="H33" s="3" t="s">
        <v>21</v>
      </c>
      <c r="I33" s="3" t="s">
        <v>22</v>
      </c>
      <c r="J33" s="3" t="s">
        <v>23</v>
      </c>
      <c r="K33" s="3" t="s">
        <v>24</v>
      </c>
      <c r="L33" s="3" t="s">
        <v>25</v>
      </c>
    </row>
    <row r="34" spans="1:12" x14ac:dyDescent="0.25">
      <c r="A34">
        <v>0.5</v>
      </c>
      <c r="B34">
        <v>2.9999999999999898</v>
      </c>
      <c r="C34">
        <f>C7/$B34</f>
        <v>11.183228178522604</v>
      </c>
      <c r="D34">
        <f t="shared" ref="D34:L34" si="0">D7/$B34</f>
        <v>10.869684044784805</v>
      </c>
      <c r="E34">
        <f t="shared" si="0"/>
        <v>4.0841533409221471</v>
      </c>
      <c r="F34">
        <f t="shared" si="0"/>
        <v>7.2490353592068582</v>
      </c>
      <c r="G34">
        <f t="shared" si="0"/>
        <v>1.98116533257032</v>
      </c>
      <c r="H34">
        <f t="shared" si="0"/>
        <v>1.2923233690245044</v>
      </c>
      <c r="I34">
        <f t="shared" si="0"/>
        <v>2.0157254622451037</v>
      </c>
      <c r="J34">
        <f t="shared" si="0"/>
        <v>4.1107733178867143</v>
      </c>
      <c r="K34">
        <f t="shared" si="0"/>
        <v>3.6043389424694454</v>
      </c>
      <c r="L34">
        <f t="shared" si="0"/>
        <v>4.3045265448499812</v>
      </c>
    </row>
    <row r="35" spans="1:12" x14ac:dyDescent="0.25">
      <c r="A35">
        <v>1</v>
      </c>
      <c r="B35">
        <v>11.999999999999901</v>
      </c>
      <c r="C35">
        <f t="shared" ref="C35:L53" si="1">C8/$B35</f>
        <v>9.8780914655894154</v>
      </c>
      <c r="D35">
        <f t="shared" si="1"/>
        <v>9.5129551689196621</v>
      </c>
      <c r="E35">
        <f t="shared" si="1"/>
        <v>4.4734187059008788</v>
      </c>
      <c r="F35">
        <f t="shared" si="1"/>
        <v>7.1153930105979839</v>
      </c>
      <c r="G35">
        <f t="shared" si="1"/>
        <v>3.0287338963604831</v>
      </c>
      <c r="H35">
        <f t="shared" si="1"/>
        <v>2.3591763759123197</v>
      </c>
      <c r="I35">
        <f t="shared" si="1"/>
        <v>2.9712178104223246</v>
      </c>
      <c r="J35">
        <f t="shared" si="1"/>
        <v>4.5466464661388954</v>
      </c>
      <c r="K35">
        <f t="shared" si="1"/>
        <v>4.2169145773742684</v>
      </c>
      <c r="L35">
        <f t="shared" si="1"/>
        <v>5.2556266228273429</v>
      </c>
    </row>
    <row r="36" spans="1:12" x14ac:dyDescent="0.25">
      <c r="A36">
        <v>1.5</v>
      </c>
      <c r="B36">
        <v>24.999999999999901</v>
      </c>
      <c r="C36">
        <f t="shared" si="1"/>
        <v>8.8925164701730353</v>
      </c>
      <c r="D36">
        <f t="shared" si="1"/>
        <v>8.5182891065789939</v>
      </c>
      <c r="E36">
        <f t="shared" si="1"/>
        <v>4.7872155625426593</v>
      </c>
      <c r="F36">
        <f t="shared" si="1"/>
        <v>7.0625391336096284</v>
      </c>
      <c r="G36">
        <f t="shared" si="1"/>
        <v>3.9311652917289277</v>
      </c>
      <c r="H36">
        <f t="shared" si="1"/>
        <v>3.3550200578849494</v>
      </c>
      <c r="I36">
        <f t="shared" si="1"/>
        <v>3.8071142922823431</v>
      </c>
      <c r="J36">
        <f t="shared" si="1"/>
        <v>4.8751896980390592</v>
      </c>
      <c r="K36">
        <f t="shared" si="1"/>
        <v>4.6723756762810185</v>
      </c>
      <c r="L36">
        <f t="shared" si="1"/>
        <v>5.9620582605544232</v>
      </c>
    </row>
    <row r="37" spans="1:12" x14ac:dyDescent="0.25">
      <c r="A37">
        <v>2</v>
      </c>
      <c r="B37">
        <v>39.999999999999901</v>
      </c>
      <c r="C37">
        <f t="shared" si="1"/>
        <v>8.3409348350617449</v>
      </c>
      <c r="D37">
        <f t="shared" si="1"/>
        <v>7.9787549728414948</v>
      </c>
      <c r="E37">
        <f t="shared" si="1"/>
        <v>5.0146543941604627</v>
      </c>
      <c r="F37">
        <f t="shared" si="1"/>
        <v>7.1077575864656675</v>
      </c>
      <c r="G37">
        <f t="shared" si="1"/>
        <v>4.596665952802061</v>
      </c>
      <c r="H37">
        <f t="shared" si="1"/>
        <v>4.1288944671088359</v>
      </c>
      <c r="I37">
        <f t="shared" si="1"/>
        <v>4.4325226251499608</v>
      </c>
      <c r="J37">
        <f t="shared" si="1"/>
        <v>5.1126129786968875</v>
      </c>
      <c r="K37">
        <f t="shared" si="1"/>
        <v>4.9822149596379122</v>
      </c>
      <c r="L37">
        <f t="shared" si="1"/>
        <v>6.434996934510341</v>
      </c>
    </row>
    <row r="38" spans="1:12" x14ac:dyDescent="0.25">
      <c r="A38">
        <v>2.5</v>
      </c>
      <c r="B38">
        <v>59.999999999999901</v>
      </c>
      <c r="C38">
        <f t="shared" si="1"/>
        <v>8.0671412547204788</v>
      </c>
      <c r="D38">
        <f t="shared" si="1"/>
        <v>7.7228411402290131</v>
      </c>
      <c r="E38">
        <f t="shared" si="1"/>
        <v>5.0712903952588917</v>
      </c>
      <c r="F38">
        <f t="shared" si="1"/>
        <v>7.0963430068855446</v>
      </c>
      <c r="G38">
        <f t="shared" si="1"/>
        <v>4.8787384949961421</v>
      </c>
      <c r="H38">
        <f t="shared" si="1"/>
        <v>4.486840894216507</v>
      </c>
      <c r="I38">
        <f t="shared" si="1"/>
        <v>4.7023572993870415</v>
      </c>
      <c r="J38">
        <f t="shared" si="1"/>
        <v>5.1759844300308417</v>
      </c>
      <c r="K38">
        <f t="shared" si="1"/>
        <v>5.0724678554610252</v>
      </c>
      <c r="L38">
        <f t="shared" si="1"/>
        <v>6.5809036422257767</v>
      </c>
    </row>
    <row r="39" spans="1:12" x14ac:dyDescent="0.25">
      <c r="A39">
        <v>3</v>
      </c>
      <c r="B39">
        <v>79.999999999999901</v>
      </c>
      <c r="C39">
        <f t="shared" si="1"/>
        <v>7.7784781112476722</v>
      </c>
      <c r="D39">
        <f t="shared" si="1"/>
        <v>7.4397619880235215</v>
      </c>
      <c r="E39">
        <f t="shared" si="1"/>
        <v>5.199457024011819</v>
      </c>
      <c r="F39">
        <f t="shared" si="1"/>
        <v>7.1264072391205957</v>
      </c>
      <c r="G39">
        <f t="shared" si="1"/>
        <v>5.239243161409056</v>
      </c>
      <c r="H39">
        <f t="shared" si="1"/>
        <v>4.9056864723317437</v>
      </c>
      <c r="I39">
        <f t="shared" si="1"/>
        <v>5.0439913480755809</v>
      </c>
      <c r="J39">
        <f t="shared" si="1"/>
        <v>5.3056087248395691</v>
      </c>
      <c r="K39">
        <f t="shared" si="1"/>
        <v>5.2403543917239821</v>
      </c>
      <c r="L39">
        <f t="shared" si="1"/>
        <v>6.8362390997030591</v>
      </c>
    </row>
    <row r="40" spans="1:12" x14ac:dyDescent="0.25">
      <c r="A40">
        <v>3.5</v>
      </c>
      <c r="B40">
        <v>99.999999999999702</v>
      </c>
      <c r="C40">
        <f t="shared" si="1"/>
        <v>7.5516045793167219</v>
      </c>
      <c r="D40">
        <f t="shared" si="1"/>
        <v>7.2239664166921616</v>
      </c>
      <c r="E40">
        <f t="shared" si="1"/>
        <v>5.278133994122955</v>
      </c>
      <c r="F40">
        <f t="shared" si="1"/>
        <v>7.1403228980005711</v>
      </c>
      <c r="G40">
        <f t="shared" si="1"/>
        <v>5.5123372619268167</v>
      </c>
      <c r="H40">
        <f t="shared" si="1"/>
        <v>5.238041161030436</v>
      </c>
      <c r="I40">
        <f t="shared" si="1"/>
        <v>5.3039669777983258</v>
      </c>
      <c r="J40">
        <f t="shared" si="1"/>
        <v>5.3877097532890561</v>
      </c>
      <c r="K40">
        <f t="shared" si="1"/>
        <v>5.3487771029287758</v>
      </c>
      <c r="L40">
        <f t="shared" si="1"/>
        <v>7.0042624080853706</v>
      </c>
    </row>
    <row r="41" spans="1:12" x14ac:dyDescent="0.25">
      <c r="A41">
        <v>4</v>
      </c>
      <c r="B41">
        <v>119.99999999999901</v>
      </c>
      <c r="C41">
        <f t="shared" si="1"/>
        <v>7.4034705948296775</v>
      </c>
      <c r="D41">
        <f t="shared" si="1"/>
        <v>7.0838761491994511</v>
      </c>
      <c r="E41">
        <f t="shared" si="1"/>
        <v>5.3340732444475858</v>
      </c>
      <c r="F41">
        <f t="shared" si="1"/>
        <v>7.1553858466533091</v>
      </c>
      <c r="G41">
        <f t="shared" si="1"/>
        <v>5.7037528480284809</v>
      </c>
      <c r="H41">
        <f t="shared" si="1"/>
        <v>5.4723746430629623</v>
      </c>
      <c r="I41">
        <f t="shared" si="1"/>
        <v>5.4874561856863124</v>
      </c>
      <c r="J41">
        <f t="shared" si="1"/>
        <v>5.4458722650580533</v>
      </c>
      <c r="K41">
        <f t="shared" si="1"/>
        <v>5.424073835210554</v>
      </c>
      <c r="L41">
        <f t="shared" si="1"/>
        <v>7.1202948618469586</v>
      </c>
    </row>
    <row r="42" spans="1:12" x14ac:dyDescent="0.25">
      <c r="A42">
        <v>4.5</v>
      </c>
      <c r="B42">
        <v>139.99999999999901</v>
      </c>
      <c r="C42">
        <f t="shared" si="1"/>
        <v>7.2237564868210509</v>
      </c>
      <c r="D42">
        <f t="shared" si="1"/>
        <v>6.9127809694584492</v>
      </c>
      <c r="E42">
        <f t="shared" si="1"/>
        <v>5.3408202933592523</v>
      </c>
      <c r="F42">
        <f t="shared" si="1"/>
        <v>7.1131798300983071</v>
      </c>
      <c r="G42">
        <f t="shared" si="1"/>
        <v>5.818607745980577</v>
      </c>
      <c r="H42">
        <f t="shared" si="1"/>
        <v>5.6234389143901256</v>
      </c>
      <c r="I42">
        <f t="shared" si="1"/>
        <v>5.5973582733964111</v>
      </c>
      <c r="J42">
        <f t="shared" si="1"/>
        <v>5.4531677056578394</v>
      </c>
      <c r="K42">
        <f t="shared" si="1"/>
        <v>5.4460216486005244</v>
      </c>
      <c r="L42">
        <f t="shared" si="1"/>
        <v>7.1634668564249084</v>
      </c>
    </row>
    <row r="43" spans="1:12" x14ac:dyDescent="0.25">
      <c r="A43">
        <v>5</v>
      </c>
      <c r="B43">
        <v>155</v>
      </c>
      <c r="C43">
        <f t="shared" si="1"/>
        <v>7.1253242239817416</v>
      </c>
      <c r="D43">
        <f t="shared" si="1"/>
        <v>6.8178526354080651</v>
      </c>
      <c r="E43">
        <f t="shared" si="1"/>
        <v>5.427443300479923</v>
      </c>
      <c r="F43">
        <f t="shared" si="1"/>
        <v>7.1669295060237417</v>
      </c>
      <c r="G43">
        <f t="shared" si="1"/>
        <v>6.0268824273227546</v>
      </c>
      <c r="H43">
        <f t="shared" si="1"/>
        <v>5.8652504101592964</v>
      </c>
      <c r="I43">
        <f t="shared" si="1"/>
        <v>5.796379964822103</v>
      </c>
      <c r="J43">
        <f t="shared" si="1"/>
        <v>5.5410329089094255</v>
      </c>
      <c r="K43">
        <f t="shared" si="1"/>
        <v>5.55090257308769</v>
      </c>
      <c r="L43">
        <f t="shared" si="1"/>
        <v>7.3175640768314194</v>
      </c>
    </row>
    <row r="44" spans="1:12" x14ac:dyDescent="0.25">
      <c r="A44">
        <v>5.5</v>
      </c>
      <c r="B44">
        <v>164.99999999999901</v>
      </c>
      <c r="C44">
        <f t="shared" si="1"/>
        <v>6.938165999334406</v>
      </c>
      <c r="D44">
        <f t="shared" si="1"/>
        <v>6.6375846497505862</v>
      </c>
      <c r="E44">
        <f t="shared" si="1"/>
        <v>5.4905318405675363</v>
      </c>
      <c r="F44">
        <f t="shared" si="1"/>
        <v>7.1722519855585887</v>
      </c>
      <c r="G44">
        <f t="shared" si="1"/>
        <v>6.2371116080842199</v>
      </c>
      <c r="H44">
        <f t="shared" si="1"/>
        <v>6.1181112305962184</v>
      </c>
      <c r="I44">
        <f t="shared" si="1"/>
        <v>5.9964267743220487</v>
      </c>
      <c r="J44">
        <f t="shared" si="1"/>
        <v>5.6044208027379856</v>
      </c>
      <c r="K44">
        <f t="shared" si="1"/>
        <v>5.6361253475040458</v>
      </c>
      <c r="L44">
        <f t="shared" si="1"/>
        <v>7.4500189295770749</v>
      </c>
    </row>
    <row r="45" spans="1:12" x14ac:dyDescent="0.25">
      <c r="A45">
        <v>6</v>
      </c>
      <c r="B45">
        <v>167.99999999999901</v>
      </c>
      <c r="C45">
        <f t="shared" si="1"/>
        <v>6.7347340182908138</v>
      </c>
      <c r="D45">
        <f t="shared" si="1"/>
        <v>6.443415306599622</v>
      </c>
      <c r="E45">
        <f t="shared" si="1"/>
        <v>5.5574440163095264</v>
      </c>
      <c r="F45">
        <f t="shared" si="1"/>
        <v>7.1793511545973052</v>
      </c>
      <c r="G45">
        <f t="shared" si="1"/>
        <v>6.4704189954105749</v>
      </c>
      <c r="H45">
        <f t="shared" si="1"/>
        <v>6.4020421804567054</v>
      </c>
      <c r="I45">
        <f t="shared" si="1"/>
        <v>6.2189582094562263</v>
      </c>
      <c r="J45">
        <f t="shared" si="1"/>
        <v>5.6722541186612236</v>
      </c>
      <c r="K45">
        <f t="shared" si="1"/>
        <v>5.727179555422528</v>
      </c>
      <c r="L45">
        <f t="shared" si="1"/>
        <v>7.5918593089665931</v>
      </c>
    </row>
    <row r="46" spans="1:12" x14ac:dyDescent="0.25">
      <c r="A46">
        <v>6.5</v>
      </c>
      <c r="B46">
        <v>168.79999999999899</v>
      </c>
      <c r="C46">
        <f t="shared" si="1"/>
        <v>6.5952497267575048</v>
      </c>
      <c r="D46">
        <f t="shared" si="1"/>
        <v>6.3141320894832136</v>
      </c>
      <c r="E46">
        <f t="shared" si="1"/>
        <v>5.5763083390938073</v>
      </c>
      <c r="F46">
        <f t="shared" si="1"/>
        <v>7.1654264712151496</v>
      </c>
      <c r="G46">
        <f t="shared" si="1"/>
        <v>6.6004656234436414</v>
      </c>
      <c r="H46">
        <f t="shared" si="1"/>
        <v>6.5723964990319717</v>
      </c>
      <c r="I46">
        <f t="shared" si="1"/>
        <v>6.3445436399959503</v>
      </c>
      <c r="J46">
        <f t="shared" si="1"/>
        <v>5.6930968399066035</v>
      </c>
      <c r="K46">
        <f t="shared" si="1"/>
        <v>5.7600969946510592</v>
      </c>
      <c r="L46">
        <f t="shared" si="1"/>
        <v>7.6479061614772386</v>
      </c>
    </row>
    <row r="47" spans="1:12" x14ac:dyDescent="0.25">
      <c r="A47">
        <v>7</v>
      </c>
      <c r="B47">
        <v>170.99999999999901</v>
      </c>
      <c r="C47">
        <f t="shared" si="1"/>
        <v>6.61258522894998</v>
      </c>
      <c r="D47">
        <f t="shared" si="1"/>
        <v>6.3365215008461186</v>
      </c>
      <c r="E47">
        <f t="shared" si="1"/>
        <v>5.5657901516823838</v>
      </c>
      <c r="F47">
        <f t="shared" si="1"/>
        <v>7.1710151298309768</v>
      </c>
      <c r="G47">
        <f t="shared" si="1"/>
        <v>6.6020517415297464</v>
      </c>
      <c r="H47">
        <f t="shared" si="1"/>
        <v>6.586112135571442</v>
      </c>
      <c r="I47">
        <f t="shared" si="1"/>
        <v>6.3489626889362363</v>
      </c>
      <c r="J47">
        <f t="shared" si="1"/>
        <v>5.6853109861596236</v>
      </c>
      <c r="K47">
        <f t="shared" si="1"/>
        <v>5.7481640150403788</v>
      </c>
      <c r="L47">
        <f t="shared" si="1"/>
        <v>7.6304163396933182</v>
      </c>
    </row>
    <row r="48" spans="1:12" x14ac:dyDescent="0.25">
      <c r="A48">
        <v>7.5</v>
      </c>
      <c r="B48">
        <v>175.49999999999901</v>
      </c>
      <c r="C48">
        <f t="shared" si="1"/>
        <v>6.6975563580283</v>
      </c>
      <c r="D48">
        <f t="shared" si="1"/>
        <v>6.4188096847023726</v>
      </c>
      <c r="E48">
        <f t="shared" si="1"/>
        <v>5.5541874439956214</v>
      </c>
      <c r="F48">
        <f t="shared" si="1"/>
        <v>7.1862301984165651</v>
      </c>
      <c r="G48">
        <f t="shared" si="1"/>
        <v>6.5421600251357068</v>
      </c>
      <c r="H48">
        <f t="shared" si="1"/>
        <v>6.5132279366375299</v>
      </c>
      <c r="I48">
        <f t="shared" si="1"/>
        <v>6.293341923415591</v>
      </c>
      <c r="J48">
        <f t="shared" si="1"/>
        <v>5.6739921526461918</v>
      </c>
      <c r="K48">
        <f t="shared" si="1"/>
        <v>5.7281564596205454</v>
      </c>
      <c r="L48">
        <f t="shared" si="1"/>
        <v>7.59666228956916</v>
      </c>
    </row>
    <row r="49" spans="1:12" x14ac:dyDescent="0.25">
      <c r="A49">
        <v>8</v>
      </c>
      <c r="B49">
        <v>181.49999999999901</v>
      </c>
      <c r="C49">
        <f t="shared" si="1"/>
        <v>6.7423739805435083</v>
      </c>
      <c r="D49">
        <f t="shared" si="1"/>
        <v>6.4608908180371696</v>
      </c>
      <c r="E49">
        <f t="shared" si="1"/>
        <v>5.5429166315764498</v>
      </c>
      <c r="F49">
        <f t="shared" si="1"/>
        <v>7.1867811365440062</v>
      </c>
      <c r="G49">
        <f t="shared" si="1"/>
        <v>6.4940929250855994</v>
      </c>
      <c r="H49">
        <f t="shared" si="1"/>
        <v>6.4529826212867016</v>
      </c>
      <c r="I49">
        <f t="shared" si="1"/>
        <v>6.2474186516939731</v>
      </c>
      <c r="J49">
        <f t="shared" si="1"/>
        <v>5.662148650954907</v>
      </c>
      <c r="K49">
        <f t="shared" si="1"/>
        <v>5.711670994286643</v>
      </c>
      <c r="L49">
        <f t="shared" si="1"/>
        <v>7.5704482772852755</v>
      </c>
    </row>
    <row r="50" spans="1:12" x14ac:dyDescent="0.25">
      <c r="A50">
        <v>8.5</v>
      </c>
      <c r="B50">
        <v>188.99999999999901</v>
      </c>
      <c r="C50">
        <f t="shared" si="1"/>
        <v>6.7801455486653266</v>
      </c>
      <c r="D50">
        <f t="shared" si="1"/>
        <v>6.4964553947806687</v>
      </c>
      <c r="E50">
        <f t="shared" si="1"/>
        <v>5.5334843361187058</v>
      </c>
      <c r="F50">
        <f t="shared" si="1"/>
        <v>7.1873375433666515</v>
      </c>
      <c r="G50">
        <f t="shared" si="1"/>
        <v>6.4535877259516736</v>
      </c>
      <c r="H50">
        <f t="shared" si="1"/>
        <v>6.4020484828070714</v>
      </c>
      <c r="I50">
        <f t="shared" si="1"/>
        <v>6.2084478960081801</v>
      </c>
      <c r="J50">
        <f t="shared" si="1"/>
        <v>5.6523765263706647</v>
      </c>
      <c r="K50">
        <f t="shared" si="1"/>
        <v>5.6981041794443161</v>
      </c>
      <c r="L50">
        <f t="shared" si="1"/>
        <v>7.5487984061804632</v>
      </c>
    </row>
    <row r="51" spans="1:12" x14ac:dyDescent="0.25">
      <c r="A51">
        <v>9</v>
      </c>
      <c r="B51">
        <v>197.99999999999901</v>
      </c>
      <c r="C51">
        <f t="shared" si="1"/>
        <v>6.8038174352616503</v>
      </c>
      <c r="D51">
        <f t="shared" si="1"/>
        <v>6.5185665675607405</v>
      </c>
      <c r="E51">
        <f t="shared" si="1"/>
        <v>5.5200276194106843</v>
      </c>
      <c r="F51">
        <f t="shared" si="1"/>
        <v>7.1801883812152374</v>
      </c>
      <c r="G51">
        <f t="shared" si="1"/>
        <v>6.4135030677767491</v>
      </c>
      <c r="H51">
        <f t="shared" si="1"/>
        <v>6.3533603422231133</v>
      </c>
      <c r="I51">
        <f t="shared" si="1"/>
        <v>6.1698431857285154</v>
      </c>
      <c r="J51">
        <f t="shared" si="1"/>
        <v>5.6384992312825535</v>
      </c>
      <c r="K51">
        <f t="shared" si="1"/>
        <v>5.6810978249838158</v>
      </c>
      <c r="L51">
        <f t="shared" si="1"/>
        <v>7.5232493859309981</v>
      </c>
    </row>
    <row r="52" spans="1:12" x14ac:dyDescent="0.25">
      <c r="A52">
        <v>9.5</v>
      </c>
      <c r="B52">
        <v>208.99999999999901</v>
      </c>
      <c r="C52">
        <f t="shared" si="1"/>
        <v>6.817041140945344</v>
      </c>
      <c r="D52">
        <f t="shared" si="1"/>
        <v>6.5308591261622322</v>
      </c>
      <c r="E52">
        <f t="shared" si="1"/>
        <v>5.497741391483471</v>
      </c>
      <c r="F52">
        <f t="shared" si="1"/>
        <v>7.1620256300882161</v>
      </c>
      <c r="G52">
        <f t="shared" si="1"/>
        <v>6.3638738641395047</v>
      </c>
      <c r="H52">
        <f t="shared" si="1"/>
        <v>6.2957090906475903</v>
      </c>
      <c r="I52">
        <f t="shared" si="1"/>
        <v>6.1221483471705556</v>
      </c>
      <c r="J52">
        <f t="shared" si="1"/>
        <v>5.6156958080666293</v>
      </c>
      <c r="K52">
        <f t="shared" si="1"/>
        <v>5.6550101085439506</v>
      </c>
      <c r="L52">
        <f t="shared" si="1"/>
        <v>7.4856523447488872</v>
      </c>
    </row>
    <row r="53" spans="1:12" x14ac:dyDescent="0.25">
      <c r="A53">
        <v>10</v>
      </c>
      <c r="B53">
        <v>220</v>
      </c>
      <c r="C53">
        <f t="shared" si="1"/>
        <v>6.8514358119218635</v>
      </c>
      <c r="D53">
        <f t="shared" si="1"/>
        <v>6.5634818718249992</v>
      </c>
      <c r="E53">
        <f t="shared" si="1"/>
        <v>5.5026904097837273</v>
      </c>
      <c r="F53">
        <f t="shared" si="1"/>
        <v>7.1758537849022268</v>
      </c>
      <c r="G53">
        <f t="shared" si="1"/>
        <v>6.3527113795340906</v>
      </c>
      <c r="H53">
        <f t="shared" si="1"/>
        <v>6.2785088195605452</v>
      </c>
      <c r="I53">
        <f t="shared" si="1"/>
        <v>6.1113946813825457</v>
      </c>
      <c r="J53">
        <f t="shared" si="1"/>
        <v>5.6206960804034996</v>
      </c>
      <c r="K53">
        <f t="shared" si="1"/>
        <v>5.6579136397038186</v>
      </c>
      <c r="L53">
        <f t="shared" si="1"/>
        <v>7.4873658472310911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1"/>
  <sheetViews>
    <sheetView topLeftCell="A27" zoomScale="90" zoomScaleNormal="90" workbookViewId="0">
      <selection activeCell="A43" sqref="A43:L43"/>
    </sheetView>
  </sheetViews>
  <sheetFormatPr defaultRowHeight="15" x14ac:dyDescent="0.25"/>
  <cols>
    <col min="2" max="2" width="11.140625" customWidth="1"/>
  </cols>
  <sheetData>
    <row r="5" spans="1:12" x14ac:dyDescent="0.25">
      <c r="A5" t="s">
        <v>19</v>
      </c>
      <c r="B5" t="s">
        <v>7</v>
      </c>
      <c r="C5" s="3" t="s">
        <v>11</v>
      </c>
      <c r="D5" s="3" t="s">
        <v>13</v>
      </c>
      <c r="E5" s="3" t="s">
        <v>15</v>
      </c>
      <c r="F5" s="3" t="s">
        <v>17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>
        <v>0</v>
      </c>
      <c r="B6" s="3">
        <f>1000*A6</f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x14ac:dyDescent="0.25">
      <c r="A7" s="1">
        <v>5.0000000000000001E-4</v>
      </c>
      <c r="B7" s="3">
        <f t="shared" ref="B7:B26" si="0">1000*A7</f>
        <v>0.5</v>
      </c>
      <c r="C7" s="4">
        <v>31.9947426906852</v>
      </c>
      <c r="D7" s="4">
        <v>30.930734144973901</v>
      </c>
      <c r="E7" s="4">
        <v>12.2966883788405</v>
      </c>
      <c r="F7" s="4">
        <v>21.143253749780602</v>
      </c>
      <c r="G7" s="4">
        <v>6.2028929705406997</v>
      </c>
      <c r="H7" s="4">
        <v>5.7891485823489903</v>
      </c>
      <c r="I7" s="4">
        <v>4.3148644219775703</v>
      </c>
      <c r="J7" s="4">
        <v>12.645650189734001</v>
      </c>
      <c r="K7" s="4">
        <v>11.7458754437958</v>
      </c>
      <c r="L7" s="4">
        <v>19.1784289424936</v>
      </c>
    </row>
    <row r="8" spans="1:12" x14ac:dyDescent="0.25">
      <c r="A8">
        <v>1E-3</v>
      </c>
      <c r="B8" s="3">
        <f t="shared" si="0"/>
        <v>1</v>
      </c>
      <c r="C8" s="4">
        <v>113.06774384182199</v>
      </c>
      <c r="D8" s="4">
        <v>108.45892285806499</v>
      </c>
      <c r="E8" s="4">
        <v>53.984363815246198</v>
      </c>
      <c r="F8" s="4">
        <v>84.075442483815607</v>
      </c>
      <c r="G8" s="4">
        <v>37.567074594756903</v>
      </c>
      <c r="H8" s="4">
        <v>36.243863724991499</v>
      </c>
      <c r="I8" s="4">
        <v>29.613900692207199</v>
      </c>
      <c r="J8" s="4">
        <v>55.976558543166597</v>
      </c>
      <c r="K8" s="4">
        <v>53.686227569482199</v>
      </c>
      <c r="L8" s="4">
        <v>78.7326630395564</v>
      </c>
    </row>
    <row r="9" spans="1:12" x14ac:dyDescent="0.25">
      <c r="A9">
        <v>1.5E-3</v>
      </c>
      <c r="B9" s="3">
        <f t="shared" si="0"/>
        <v>1.5</v>
      </c>
      <c r="C9" s="4">
        <v>213.07374317319301</v>
      </c>
      <c r="D9" s="4">
        <v>203.57076768197501</v>
      </c>
      <c r="E9" s="4">
        <v>120.489130921705</v>
      </c>
      <c r="F9" s="4">
        <v>175.23825888068799</v>
      </c>
      <c r="G9" s="4">
        <v>100.88151847452799</v>
      </c>
      <c r="H9" s="4">
        <v>98.823967517414701</v>
      </c>
      <c r="I9" s="4">
        <v>84.111029837133401</v>
      </c>
      <c r="J9" s="4">
        <v>124.72493147864</v>
      </c>
      <c r="K9" s="4">
        <v>121.843719266907</v>
      </c>
      <c r="L9" s="4">
        <v>168.13197390988699</v>
      </c>
    </row>
    <row r="10" spans="1:12" x14ac:dyDescent="0.25">
      <c r="A10">
        <v>2E-3</v>
      </c>
      <c r="B10" s="3">
        <f t="shared" si="0"/>
        <v>2</v>
      </c>
      <c r="C10" s="4">
        <v>321.81560133435198</v>
      </c>
      <c r="D10" s="4">
        <v>307.29138940551798</v>
      </c>
      <c r="E10" s="4">
        <v>201.814842481158</v>
      </c>
      <c r="F10" s="4">
        <v>283.12587230997502</v>
      </c>
      <c r="G10" s="4">
        <v>187.63762594493201</v>
      </c>
      <c r="H10" s="4">
        <v>185.221503569915</v>
      </c>
      <c r="I10" s="4">
        <v>160.51329782311399</v>
      </c>
      <c r="J10" s="4">
        <v>208.49570735201499</v>
      </c>
      <c r="K10" s="4">
        <v>205.578577634027</v>
      </c>
      <c r="L10" s="4">
        <v>275.58697688185703</v>
      </c>
    </row>
    <row r="11" spans="1:12" x14ac:dyDescent="0.25">
      <c r="A11">
        <v>2.5000000000000001E-3</v>
      </c>
      <c r="B11" s="3">
        <f t="shared" si="0"/>
        <v>2.5</v>
      </c>
      <c r="C11" s="4">
        <v>469.32498382966401</v>
      </c>
      <c r="D11" s="4">
        <v>448.58060462174399</v>
      </c>
      <c r="E11" s="4">
        <v>305.89810719748101</v>
      </c>
      <c r="F11" s="4">
        <v>424.40962927700798</v>
      </c>
      <c r="G11" s="4">
        <v>297.50718521601198</v>
      </c>
      <c r="H11" s="4">
        <v>294.57193290606</v>
      </c>
      <c r="I11" s="4">
        <v>256.85770101724103</v>
      </c>
      <c r="J11" s="4">
        <v>315.86656216910001</v>
      </c>
      <c r="K11" s="4">
        <v>312.417076789661</v>
      </c>
      <c r="L11" s="4">
        <v>415.26859079094203</v>
      </c>
    </row>
    <row r="12" spans="1:12" x14ac:dyDescent="0.25">
      <c r="A12">
        <v>3.0000000000000001E-3</v>
      </c>
      <c r="B12" s="3">
        <f t="shared" si="0"/>
        <v>3</v>
      </c>
      <c r="C12" s="4">
        <v>605.23618963637102</v>
      </c>
      <c r="D12" s="4">
        <v>578.16276674041103</v>
      </c>
      <c r="E12" s="4">
        <v>417.88394566276099</v>
      </c>
      <c r="F12" s="4">
        <v>568.69996433170604</v>
      </c>
      <c r="G12" s="4">
        <v>424.485076633738</v>
      </c>
      <c r="H12" s="4">
        <v>421.44331824938001</v>
      </c>
      <c r="I12" s="4">
        <v>370.03836407287997</v>
      </c>
      <c r="J12" s="4">
        <v>430.691773770015</v>
      </c>
      <c r="K12" s="4">
        <v>427.89108711805</v>
      </c>
      <c r="L12" s="4">
        <v>560.66249183514401</v>
      </c>
    </row>
    <row r="13" spans="1:12" x14ac:dyDescent="0.25">
      <c r="A13">
        <v>3.5000000000000001E-3</v>
      </c>
      <c r="B13" s="3">
        <f t="shared" si="0"/>
        <v>3.5</v>
      </c>
      <c r="C13" s="4">
        <v>737.54329885734103</v>
      </c>
      <c r="D13" s="4">
        <v>704.85642400499</v>
      </c>
      <c r="E13" s="4">
        <v>529.93485325026097</v>
      </c>
      <c r="F13" s="4">
        <v>712.757043712155</v>
      </c>
      <c r="G13" s="4">
        <v>556.74918421425502</v>
      </c>
      <c r="H13" s="4">
        <v>553.90844699973695</v>
      </c>
      <c r="I13" s="4">
        <v>488.57572128914501</v>
      </c>
      <c r="J13" s="4">
        <v>545.63697993164305</v>
      </c>
      <c r="K13" s="4">
        <v>543.65131297582604</v>
      </c>
      <c r="L13" s="4">
        <v>706.30639443143798</v>
      </c>
    </row>
    <row r="14" spans="1:12" x14ac:dyDescent="0.25">
      <c r="A14">
        <v>4.0000000000000001E-3</v>
      </c>
      <c r="B14" s="3">
        <f t="shared" si="0"/>
        <v>4</v>
      </c>
      <c r="C14" s="4">
        <v>870.44799138842097</v>
      </c>
      <c r="D14" s="4">
        <v>832.17854112345003</v>
      </c>
      <c r="E14" s="4">
        <v>642.18436705799297</v>
      </c>
      <c r="F14" s="4">
        <v>857.25282004444102</v>
      </c>
      <c r="G14" s="4">
        <v>689.57403689617399</v>
      </c>
      <c r="H14" s="4">
        <v>686.94062944888503</v>
      </c>
      <c r="I14" s="4">
        <v>607.62155925164097</v>
      </c>
      <c r="J14" s="4">
        <v>660.74186651641901</v>
      </c>
      <c r="K14" s="4">
        <v>659.54049895486003</v>
      </c>
      <c r="L14" s="4">
        <v>852.32118960661705</v>
      </c>
    </row>
    <row r="15" spans="1:12" x14ac:dyDescent="0.25">
      <c r="A15">
        <v>4.4999999999999997E-3</v>
      </c>
      <c r="B15" s="3">
        <f t="shared" si="0"/>
        <v>4.5</v>
      </c>
      <c r="C15" s="4">
        <v>994.02270018086006</v>
      </c>
      <c r="D15" s="4">
        <v>950.54373421331695</v>
      </c>
      <c r="E15" s="4">
        <v>750.04500847364397</v>
      </c>
      <c r="F15" s="4">
        <v>994.80590366120498</v>
      </c>
      <c r="G15" s="4">
        <v>819.32927197034996</v>
      </c>
      <c r="H15" s="4">
        <v>817.00648146569495</v>
      </c>
      <c r="I15" s="4">
        <v>724.26938482709397</v>
      </c>
      <c r="J15" s="4">
        <v>771.203571036055</v>
      </c>
      <c r="K15" s="4">
        <v>770.96759374296596</v>
      </c>
      <c r="L15" s="4">
        <v>991.84513855001796</v>
      </c>
    </row>
    <row r="16" spans="1:12" x14ac:dyDescent="0.25">
      <c r="A16">
        <v>5.0000000000000001E-3</v>
      </c>
      <c r="B16" s="3">
        <f t="shared" si="0"/>
        <v>5</v>
      </c>
      <c r="C16" s="4">
        <v>1089.4266186154</v>
      </c>
      <c r="D16" s="4">
        <v>1041.84812009401</v>
      </c>
      <c r="E16" s="4">
        <v>843.62751774479204</v>
      </c>
      <c r="F16" s="4">
        <v>1110.43932817512</v>
      </c>
      <c r="G16" s="4">
        <v>937.74558702101899</v>
      </c>
      <c r="H16" s="4">
        <v>936.00646756910703</v>
      </c>
      <c r="I16" s="4">
        <v>831.695655057203</v>
      </c>
      <c r="J16" s="4">
        <v>866.67203561294104</v>
      </c>
      <c r="K16" s="4">
        <v>867.88464170212001</v>
      </c>
      <c r="L16" s="4">
        <v>1110.6645064372201</v>
      </c>
    </row>
    <row r="17" spans="1:12" x14ac:dyDescent="0.25">
      <c r="A17">
        <v>5.4999999999999997E-3</v>
      </c>
      <c r="B17" s="3">
        <f t="shared" si="0"/>
        <v>5.5</v>
      </c>
      <c r="C17" s="4">
        <v>1133.2393399595201</v>
      </c>
      <c r="D17" s="4">
        <v>1083.77985057978</v>
      </c>
      <c r="E17" s="4">
        <v>908.21960139353496</v>
      </c>
      <c r="F17" s="4">
        <v>1183.53704695079</v>
      </c>
      <c r="G17" s="4">
        <v>1031.19910246778</v>
      </c>
      <c r="H17" s="4">
        <v>1030.5020956017499</v>
      </c>
      <c r="I17" s="4">
        <v>918.27704435775297</v>
      </c>
      <c r="J17" s="4">
        <v>931.92889950565996</v>
      </c>
      <c r="K17" s="4">
        <v>935.27740045258099</v>
      </c>
      <c r="L17" s="4">
        <v>1188.7296568527499</v>
      </c>
    </row>
    <row r="18" spans="1:12" x14ac:dyDescent="0.25">
      <c r="A18">
        <v>6.0000000000000001E-3</v>
      </c>
      <c r="B18" s="3">
        <f t="shared" si="0"/>
        <v>6</v>
      </c>
      <c r="C18" s="4">
        <v>1125.4846967307201</v>
      </c>
      <c r="D18" s="4">
        <v>1076.6967523406099</v>
      </c>
      <c r="E18" s="4">
        <v>935.89930371943603</v>
      </c>
      <c r="F18" s="4">
        <v>1207.2604466646101</v>
      </c>
      <c r="G18" s="4">
        <v>1087.4113674887899</v>
      </c>
      <c r="H18" s="4">
        <v>1088.0463885244301</v>
      </c>
      <c r="I18" s="4">
        <v>972.37167708407696</v>
      </c>
      <c r="J18" s="4">
        <v>959.20791254197297</v>
      </c>
      <c r="K18" s="4">
        <v>964.82284003070004</v>
      </c>
      <c r="L18" s="4">
        <v>1217.9105019629101</v>
      </c>
    </row>
    <row r="19" spans="1:12" x14ac:dyDescent="0.25">
      <c r="A19">
        <v>6.4999999999999997E-3</v>
      </c>
      <c r="B19" s="3">
        <f t="shared" si="0"/>
        <v>6.5</v>
      </c>
      <c r="C19" s="4">
        <v>1112.2055048905399</v>
      </c>
      <c r="D19" s="4">
        <v>1064.7582470714301</v>
      </c>
      <c r="E19" s="4">
        <v>943.29091221356896</v>
      </c>
      <c r="F19" s="4">
        <v>1211.2117843650201</v>
      </c>
      <c r="G19" s="4">
        <v>1112.7673828018501</v>
      </c>
      <c r="H19" s="4">
        <v>1114.3224533130899</v>
      </c>
      <c r="I19" s="4">
        <v>997.43721463252598</v>
      </c>
      <c r="J19" s="4">
        <v>966.36510122956497</v>
      </c>
      <c r="K19" s="4">
        <v>973.13341277911502</v>
      </c>
      <c r="L19" s="4">
        <v>1224.6952810812099</v>
      </c>
    </row>
    <row r="20" spans="1:12" x14ac:dyDescent="0.25">
      <c r="A20">
        <v>7.0000000000000001E-3</v>
      </c>
      <c r="B20" s="3">
        <f t="shared" si="0"/>
        <v>7</v>
      </c>
      <c r="C20" s="4">
        <v>1130.52288791512</v>
      </c>
      <c r="D20" s="4">
        <v>1083.0652943734599</v>
      </c>
      <c r="E20" s="4">
        <v>953.35914162223605</v>
      </c>
      <c r="F20" s="4">
        <v>1227.34252738084</v>
      </c>
      <c r="G20" s="4">
        <v>1126.4985227966299</v>
      </c>
      <c r="H20" s="4">
        <v>1128.16267935617</v>
      </c>
      <c r="I20" s="4">
        <v>1009.59600503257</v>
      </c>
      <c r="J20" s="4">
        <v>977.11161408594796</v>
      </c>
      <c r="K20" s="4">
        <v>983.58935254052005</v>
      </c>
      <c r="L20" s="4">
        <v>1240.0938698597599</v>
      </c>
    </row>
    <row r="21" spans="1:12" x14ac:dyDescent="0.25">
      <c r="A21">
        <v>7.4999999999999997E-3</v>
      </c>
      <c r="B21" s="3">
        <f t="shared" si="0"/>
        <v>7.5</v>
      </c>
      <c r="C21" s="4">
        <v>1172.9393081593801</v>
      </c>
      <c r="D21" s="4">
        <v>1123.6572718724699</v>
      </c>
      <c r="E21" s="4">
        <v>976.19249075554706</v>
      </c>
      <c r="F21" s="4">
        <v>1261.4394922295801</v>
      </c>
      <c r="G21" s="4">
        <v>1145.62202812843</v>
      </c>
      <c r="H21" s="4">
        <v>1146.88032455761</v>
      </c>
      <c r="I21" s="4">
        <v>1025.37630632177</v>
      </c>
      <c r="J21" s="4">
        <v>1000.91140292619</v>
      </c>
      <c r="K21" s="4">
        <v>1006.74823418994</v>
      </c>
      <c r="L21" s="4">
        <v>1272.5187009270201</v>
      </c>
    </row>
    <row r="22" spans="1:12" x14ac:dyDescent="0.25">
      <c r="A22">
        <v>8.0000000000000002E-3</v>
      </c>
      <c r="B22" s="3">
        <f t="shared" si="0"/>
        <v>8</v>
      </c>
      <c r="C22" s="4">
        <v>1219.9191877404</v>
      </c>
      <c r="D22" s="4">
        <v>1168.4576570276299</v>
      </c>
      <c r="E22" s="4">
        <v>1007.60790154405</v>
      </c>
      <c r="F22" s="4">
        <v>1304.5573997409399</v>
      </c>
      <c r="G22" s="4">
        <v>1176.4030543505501</v>
      </c>
      <c r="H22" s="4">
        <v>1177.36613385686</v>
      </c>
      <c r="I22" s="4">
        <v>1052.00533884583</v>
      </c>
      <c r="J22" s="4">
        <v>1033.3206202612701</v>
      </c>
      <c r="K22" s="4">
        <v>1038.87696635568</v>
      </c>
      <c r="L22" s="4">
        <v>1314.8320595811399</v>
      </c>
    </row>
    <row r="23" spans="1:12" x14ac:dyDescent="0.25">
      <c r="A23">
        <v>8.5000000000000006E-3</v>
      </c>
      <c r="B23" s="3">
        <f t="shared" si="0"/>
        <v>8.5</v>
      </c>
      <c r="C23" s="4">
        <v>1276.3871493213501</v>
      </c>
      <c r="D23" s="4">
        <v>1222.3944085432299</v>
      </c>
      <c r="E23" s="4">
        <v>1047.6076747095001</v>
      </c>
      <c r="F23" s="4">
        <v>1358.5684281632</v>
      </c>
      <c r="G23" s="4">
        <v>1217.83784940799</v>
      </c>
      <c r="H23" s="4">
        <v>1218.55472270887</v>
      </c>
      <c r="I23" s="4">
        <v>1088.26706831876</v>
      </c>
      <c r="J23" s="4">
        <v>1074.5404272339499</v>
      </c>
      <c r="K23" s="4">
        <v>1079.9112218196799</v>
      </c>
      <c r="L23" s="4">
        <v>1368.25518766035</v>
      </c>
    </row>
    <row r="24" spans="1:12" x14ac:dyDescent="0.25">
      <c r="A24">
        <v>8.9999999999999993E-3</v>
      </c>
      <c r="B24" s="3">
        <f t="shared" si="0"/>
        <v>9</v>
      </c>
      <c r="C24" s="4">
        <v>1340.7131674289601</v>
      </c>
      <c r="D24" s="4">
        <v>1283.8641052262899</v>
      </c>
      <c r="E24" s="4">
        <v>1094.9558799297199</v>
      </c>
      <c r="F24" s="4">
        <v>1421.7861360586701</v>
      </c>
      <c r="G24" s="4">
        <v>1268.4412414656499</v>
      </c>
      <c r="H24" s="4">
        <v>1268.95106788005</v>
      </c>
      <c r="I24" s="4">
        <v>1132.8228972905999</v>
      </c>
      <c r="J24" s="4">
        <v>1123.2654490438499</v>
      </c>
      <c r="K24" s="4">
        <v>1128.5435424695299</v>
      </c>
      <c r="L24" s="4">
        <v>1431.0902428172701</v>
      </c>
    </row>
    <row r="25" spans="1:12" x14ac:dyDescent="0.25">
      <c r="A25">
        <v>9.4999999999999998E-3</v>
      </c>
      <c r="B25" s="3">
        <f t="shared" si="0"/>
        <v>9.5</v>
      </c>
      <c r="C25" s="4">
        <v>1416.5749256827301</v>
      </c>
      <c r="D25" s="4">
        <v>1356.40224548027</v>
      </c>
      <c r="E25" s="4">
        <v>1151.1047726227</v>
      </c>
      <c r="F25" s="4">
        <v>1496.69626899629</v>
      </c>
      <c r="G25" s="4">
        <v>1328.97564811604</v>
      </c>
      <c r="H25" s="4">
        <v>1329.2682577923199</v>
      </c>
      <c r="I25" s="4">
        <v>1186.1925763973099</v>
      </c>
      <c r="J25" s="4">
        <v>1181.0473491421401</v>
      </c>
      <c r="K25" s="4">
        <v>1186.2350756312401</v>
      </c>
      <c r="L25" s="4">
        <v>1505.59640358143</v>
      </c>
    </row>
    <row r="26" spans="1:12" x14ac:dyDescent="0.25">
      <c r="A26">
        <v>0.01</v>
      </c>
      <c r="B26" s="3">
        <f t="shared" si="0"/>
        <v>10</v>
      </c>
      <c r="C26" s="4">
        <v>1498.0126783186299</v>
      </c>
      <c r="D26" s="4">
        <v>1434.29670884047</v>
      </c>
      <c r="E26" s="4">
        <v>1212.9386826033799</v>
      </c>
      <c r="F26" s="4">
        <v>1578.5893218016599</v>
      </c>
      <c r="G26" s="4">
        <v>1396.92919571573</v>
      </c>
      <c r="H26" s="4">
        <v>1397.0527933829101</v>
      </c>
      <c r="I26" s="4">
        <v>1246.3207550406901</v>
      </c>
      <c r="J26" s="4">
        <v>1244.6258522829501</v>
      </c>
      <c r="K26" s="4">
        <v>1249.8213028924799</v>
      </c>
      <c r="L26" s="4">
        <v>1587.3075716613901</v>
      </c>
    </row>
    <row r="31" spans="1:12" x14ac:dyDescent="0.25">
      <c r="A31" t="s">
        <v>7</v>
      </c>
      <c r="B31" t="s">
        <v>1</v>
      </c>
      <c r="C31" s="3" t="s">
        <v>11</v>
      </c>
      <c r="D31" s="3" t="s">
        <v>13</v>
      </c>
      <c r="E31" s="3" t="s">
        <v>15</v>
      </c>
      <c r="F31" s="3" t="s">
        <v>17</v>
      </c>
      <c r="G31" s="3" t="s">
        <v>20</v>
      </c>
      <c r="H31" s="3" t="s">
        <v>21</v>
      </c>
      <c r="I31" s="3" t="s">
        <v>22</v>
      </c>
      <c r="J31" s="3" t="s">
        <v>23</v>
      </c>
      <c r="K31" s="3" t="s">
        <v>24</v>
      </c>
      <c r="L31" s="3" t="s">
        <v>25</v>
      </c>
    </row>
    <row r="32" spans="1:12" x14ac:dyDescent="0.25">
      <c r="A32">
        <v>0.5</v>
      </c>
      <c r="B32">
        <v>2.9999999999999898</v>
      </c>
      <c r="C32">
        <f>C7/$B32</f>
        <v>10.664914230228437</v>
      </c>
      <c r="D32">
        <f t="shared" ref="D32:L32" si="1">D7/$B32</f>
        <v>10.310244714991335</v>
      </c>
      <c r="E32">
        <f t="shared" si="1"/>
        <v>4.0988961262801809</v>
      </c>
      <c r="F32">
        <f t="shared" si="1"/>
        <v>7.0477512499268915</v>
      </c>
      <c r="G32">
        <f t="shared" si="1"/>
        <v>2.0676309901802403</v>
      </c>
      <c r="H32">
        <f t="shared" si="1"/>
        <v>1.9297161941163368</v>
      </c>
      <c r="I32">
        <f t="shared" si="1"/>
        <v>1.438288140659195</v>
      </c>
      <c r="J32">
        <f t="shared" si="1"/>
        <v>4.2152167299113481</v>
      </c>
      <c r="K32">
        <f t="shared" si="1"/>
        <v>3.9152918145986133</v>
      </c>
      <c r="L32">
        <f t="shared" si="1"/>
        <v>6.3928096474978888</v>
      </c>
    </row>
    <row r="33" spans="1:12" x14ac:dyDescent="0.25">
      <c r="A33">
        <v>1</v>
      </c>
      <c r="B33">
        <v>11.999999999999901</v>
      </c>
      <c r="C33">
        <f t="shared" ref="C33:L51" si="2">C8/$B33</f>
        <v>9.4223119868185776</v>
      </c>
      <c r="D33">
        <f t="shared" si="2"/>
        <v>9.0382435715054914</v>
      </c>
      <c r="E33">
        <f t="shared" si="2"/>
        <v>4.4986969846038871</v>
      </c>
      <c r="F33">
        <f t="shared" si="2"/>
        <v>7.0062868736513586</v>
      </c>
      <c r="G33">
        <f t="shared" si="2"/>
        <v>3.1305895495631013</v>
      </c>
      <c r="H33">
        <f t="shared" si="2"/>
        <v>3.0203219770826499</v>
      </c>
      <c r="I33">
        <f t="shared" si="2"/>
        <v>2.4678250576839535</v>
      </c>
      <c r="J33">
        <f t="shared" si="2"/>
        <v>4.6647132119305885</v>
      </c>
      <c r="K33">
        <f t="shared" si="2"/>
        <v>4.4738522974568866</v>
      </c>
      <c r="L33">
        <f t="shared" si="2"/>
        <v>6.5610552532964208</v>
      </c>
    </row>
    <row r="34" spans="1:12" x14ac:dyDescent="0.25">
      <c r="A34">
        <v>1.5</v>
      </c>
      <c r="B34">
        <v>24.999999999999901</v>
      </c>
      <c r="C34">
        <f t="shared" si="2"/>
        <v>8.5229497269277541</v>
      </c>
      <c r="D34">
        <f t="shared" si="2"/>
        <v>8.1428307072790336</v>
      </c>
      <c r="E34">
        <f t="shared" si="2"/>
        <v>4.8195652368682191</v>
      </c>
      <c r="F34">
        <f t="shared" si="2"/>
        <v>7.0095303552275476</v>
      </c>
      <c r="G34">
        <f t="shared" si="2"/>
        <v>4.0352607389811359</v>
      </c>
      <c r="H34">
        <f t="shared" si="2"/>
        <v>3.9529587006966036</v>
      </c>
      <c r="I34">
        <f t="shared" si="2"/>
        <v>3.3644411934853493</v>
      </c>
      <c r="J34">
        <f t="shared" si="2"/>
        <v>4.98899725914562</v>
      </c>
      <c r="K34">
        <f t="shared" si="2"/>
        <v>4.8737487706762996</v>
      </c>
      <c r="L34">
        <f t="shared" si="2"/>
        <v>6.7252789563955062</v>
      </c>
    </row>
    <row r="35" spans="1:12" x14ac:dyDescent="0.25">
      <c r="A35">
        <v>2</v>
      </c>
      <c r="B35">
        <v>39.999999999999901</v>
      </c>
      <c r="C35">
        <f t="shared" si="2"/>
        <v>8.0453900333588191</v>
      </c>
      <c r="D35">
        <f t="shared" si="2"/>
        <v>7.6822847351379684</v>
      </c>
      <c r="E35">
        <f t="shared" si="2"/>
        <v>5.0453710620289627</v>
      </c>
      <c r="F35">
        <f t="shared" si="2"/>
        <v>7.078146807749393</v>
      </c>
      <c r="G35">
        <f t="shared" si="2"/>
        <v>4.6909406486233118</v>
      </c>
      <c r="H35">
        <f t="shared" si="2"/>
        <v>4.6305375892478864</v>
      </c>
      <c r="I35">
        <f t="shared" si="2"/>
        <v>4.0128324455778595</v>
      </c>
      <c r="J35">
        <f t="shared" si="2"/>
        <v>5.2123926838003873</v>
      </c>
      <c r="K35">
        <f t="shared" si="2"/>
        <v>5.1394644408506878</v>
      </c>
      <c r="L35">
        <f t="shared" si="2"/>
        <v>6.8896744220464425</v>
      </c>
    </row>
    <row r="36" spans="1:12" x14ac:dyDescent="0.25">
      <c r="A36">
        <v>2.5</v>
      </c>
      <c r="B36">
        <v>59.999999999999901</v>
      </c>
      <c r="C36">
        <f t="shared" si="2"/>
        <v>7.8220830638277468</v>
      </c>
      <c r="D36">
        <f t="shared" si="2"/>
        <v>7.4763434103624125</v>
      </c>
      <c r="E36">
        <f t="shared" si="2"/>
        <v>5.0983017866246918</v>
      </c>
      <c r="F36">
        <f t="shared" si="2"/>
        <v>7.0734938212834777</v>
      </c>
      <c r="G36">
        <f t="shared" si="2"/>
        <v>4.9584530869335408</v>
      </c>
      <c r="H36">
        <f t="shared" si="2"/>
        <v>4.9095322151010077</v>
      </c>
      <c r="I36">
        <f t="shared" si="2"/>
        <v>4.2809616836206912</v>
      </c>
      <c r="J36">
        <f t="shared" si="2"/>
        <v>5.264442702818342</v>
      </c>
      <c r="K36">
        <f t="shared" si="2"/>
        <v>5.2069512798276918</v>
      </c>
      <c r="L36">
        <f t="shared" si="2"/>
        <v>6.9211431798490457</v>
      </c>
    </row>
    <row r="37" spans="1:12" x14ac:dyDescent="0.25">
      <c r="A37">
        <v>3</v>
      </c>
      <c r="B37">
        <v>79.999999999999901</v>
      </c>
      <c r="C37">
        <f t="shared" si="2"/>
        <v>7.565452370454647</v>
      </c>
      <c r="D37">
        <f t="shared" si="2"/>
        <v>7.2270345842551471</v>
      </c>
      <c r="E37">
        <f t="shared" si="2"/>
        <v>5.2235493207845192</v>
      </c>
      <c r="F37">
        <f t="shared" si="2"/>
        <v>7.1087495541463346</v>
      </c>
      <c r="G37">
        <f t="shared" si="2"/>
        <v>5.3060634579217316</v>
      </c>
      <c r="H37">
        <f t="shared" si="2"/>
        <v>5.2680414781172571</v>
      </c>
      <c r="I37">
        <f t="shared" si="2"/>
        <v>4.6254795509110052</v>
      </c>
      <c r="J37">
        <f t="shared" si="2"/>
        <v>5.3836471721251939</v>
      </c>
      <c r="K37">
        <f t="shared" si="2"/>
        <v>5.3486385889756312</v>
      </c>
      <c r="L37">
        <f t="shared" si="2"/>
        <v>7.008281147939309</v>
      </c>
    </row>
    <row r="38" spans="1:12" x14ac:dyDescent="0.25">
      <c r="A38">
        <v>3.5</v>
      </c>
      <c r="B38">
        <v>99.999999999999702</v>
      </c>
      <c r="C38">
        <f t="shared" si="2"/>
        <v>7.375432988573432</v>
      </c>
      <c r="D38">
        <f t="shared" si="2"/>
        <v>7.0485642400499211</v>
      </c>
      <c r="E38">
        <f t="shared" si="2"/>
        <v>5.2993485325026253</v>
      </c>
      <c r="F38">
        <f t="shared" si="2"/>
        <v>7.1275704371215713</v>
      </c>
      <c r="G38">
        <f t="shared" si="2"/>
        <v>5.5674918421425668</v>
      </c>
      <c r="H38">
        <f t="shared" si="2"/>
        <v>5.5390844699973858</v>
      </c>
      <c r="I38">
        <f t="shared" si="2"/>
        <v>4.8857572128914644</v>
      </c>
      <c r="J38">
        <f t="shared" si="2"/>
        <v>5.4563697993164464</v>
      </c>
      <c r="K38">
        <f t="shared" si="2"/>
        <v>5.4365131297582767</v>
      </c>
      <c r="L38">
        <f t="shared" si="2"/>
        <v>7.0630639443144005</v>
      </c>
    </row>
    <row r="39" spans="1:12" x14ac:dyDescent="0.25">
      <c r="A39">
        <v>4</v>
      </c>
      <c r="B39">
        <v>119.99999999999901</v>
      </c>
      <c r="C39">
        <f t="shared" si="2"/>
        <v>7.2537332615702352</v>
      </c>
      <c r="D39">
        <f t="shared" si="2"/>
        <v>6.9348211760288079</v>
      </c>
      <c r="E39">
        <f t="shared" si="2"/>
        <v>5.3515363921499857</v>
      </c>
      <c r="F39">
        <f t="shared" si="2"/>
        <v>7.1437735003704015</v>
      </c>
      <c r="G39">
        <f t="shared" si="2"/>
        <v>5.7464503074681641</v>
      </c>
      <c r="H39">
        <f t="shared" si="2"/>
        <v>5.724505245407423</v>
      </c>
      <c r="I39">
        <f t="shared" si="2"/>
        <v>5.0635129937637169</v>
      </c>
      <c r="J39">
        <f t="shared" si="2"/>
        <v>5.5061822209702038</v>
      </c>
      <c r="K39">
        <f t="shared" si="2"/>
        <v>5.4961708246238787</v>
      </c>
      <c r="L39">
        <f t="shared" si="2"/>
        <v>7.102676580055201</v>
      </c>
    </row>
    <row r="40" spans="1:12" x14ac:dyDescent="0.25">
      <c r="A40">
        <v>4.5</v>
      </c>
      <c r="B40">
        <v>139.99999999999901</v>
      </c>
      <c r="C40">
        <f t="shared" si="2"/>
        <v>7.100162144149051</v>
      </c>
      <c r="D40">
        <f t="shared" si="2"/>
        <v>6.7895981015237403</v>
      </c>
      <c r="E40">
        <f t="shared" si="2"/>
        <v>5.3574643462403522</v>
      </c>
      <c r="F40">
        <f t="shared" si="2"/>
        <v>7.1057564547229433</v>
      </c>
      <c r="G40">
        <f t="shared" si="2"/>
        <v>5.8523519426453987</v>
      </c>
      <c r="H40">
        <f t="shared" si="2"/>
        <v>5.8357605818978628</v>
      </c>
      <c r="I40">
        <f t="shared" si="2"/>
        <v>5.1733527487649935</v>
      </c>
      <c r="J40">
        <f t="shared" si="2"/>
        <v>5.5085969359718607</v>
      </c>
      <c r="K40">
        <f t="shared" si="2"/>
        <v>5.506911383878367</v>
      </c>
      <c r="L40">
        <f t="shared" si="2"/>
        <v>7.0846081325001791</v>
      </c>
    </row>
    <row r="41" spans="1:12" x14ac:dyDescent="0.25">
      <c r="A41">
        <v>5</v>
      </c>
      <c r="B41">
        <v>155</v>
      </c>
      <c r="C41">
        <f t="shared" si="2"/>
        <v>7.0285588297767738</v>
      </c>
      <c r="D41">
        <f t="shared" si="2"/>
        <v>6.7216007748000646</v>
      </c>
      <c r="E41">
        <f t="shared" si="2"/>
        <v>5.4427581789986581</v>
      </c>
      <c r="F41">
        <f t="shared" si="2"/>
        <v>7.1641246979039996</v>
      </c>
      <c r="G41">
        <f t="shared" si="2"/>
        <v>6.0499715291678644</v>
      </c>
      <c r="H41">
        <f t="shared" si="2"/>
        <v>6.0387514036716583</v>
      </c>
      <c r="I41">
        <f t="shared" si="2"/>
        <v>5.36577841972389</v>
      </c>
      <c r="J41">
        <f t="shared" si="2"/>
        <v>5.5914324878254265</v>
      </c>
      <c r="K41">
        <f t="shared" si="2"/>
        <v>5.5992557529169034</v>
      </c>
      <c r="L41">
        <f t="shared" si="2"/>
        <v>7.1655774608852907</v>
      </c>
    </row>
    <row r="42" spans="1:12" x14ac:dyDescent="0.25">
      <c r="A42">
        <v>5.5</v>
      </c>
      <c r="B42">
        <v>164.99999999999901</v>
      </c>
      <c r="C42">
        <f t="shared" si="2"/>
        <v>6.8681172118759202</v>
      </c>
      <c r="D42">
        <f t="shared" si="2"/>
        <v>6.5683627307865855</v>
      </c>
      <c r="E42">
        <f t="shared" si="2"/>
        <v>5.5043612205669117</v>
      </c>
      <c r="F42">
        <f t="shared" si="2"/>
        <v>7.1729517997018011</v>
      </c>
      <c r="G42">
        <f t="shared" si="2"/>
        <v>6.2496915301077953</v>
      </c>
      <c r="H42">
        <f t="shared" si="2"/>
        <v>6.2454672460712493</v>
      </c>
      <c r="I42">
        <f t="shared" si="2"/>
        <v>5.5653154203500517</v>
      </c>
      <c r="J42">
        <f t="shared" si="2"/>
        <v>5.6480539363979734</v>
      </c>
      <c r="K42">
        <f t="shared" si="2"/>
        <v>5.6683478815308277</v>
      </c>
      <c r="L42">
        <f t="shared" si="2"/>
        <v>7.2044221627439828</v>
      </c>
    </row>
    <row r="43" spans="1:12" x14ac:dyDescent="0.25">
      <c r="A43">
        <v>6</v>
      </c>
      <c r="B43">
        <v>167.99999999999901</v>
      </c>
      <c r="C43">
        <f t="shared" si="2"/>
        <v>6.6993136710162311</v>
      </c>
      <c r="D43">
        <f t="shared" si="2"/>
        <v>6.4089092401227159</v>
      </c>
      <c r="E43">
        <f t="shared" si="2"/>
        <v>5.5708291888061998</v>
      </c>
      <c r="F43">
        <f t="shared" si="2"/>
        <v>7.1860740872893878</v>
      </c>
      <c r="G43">
        <f t="shared" si="2"/>
        <v>6.4726867112428357</v>
      </c>
      <c r="H43">
        <f t="shared" si="2"/>
        <v>6.4764665983597416</v>
      </c>
      <c r="I43">
        <f t="shared" si="2"/>
        <v>5.7879266493100161</v>
      </c>
      <c r="J43">
        <f t="shared" si="2"/>
        <v>5.7095709079879677</v>
      </c>
      <c r="K43">
        <f t="shared" si="2"/>
        <v>5.7429930954208679</v>
      </c>
      <c r="L43">
        <f t="shared" si="2"/>
        <v>7.2494672735887935</v>
      </c>
    </row>
    <row r="44" spans="1:12" x14ac:dyDescent="0.25">
      <c r="A44">
        <v>6.5</v>
      </c>
      <c r="B44">
        <v>168.79999999999899</v>
      </c>
      <c r="C44">
        <f t="shared" si="2"/>
        <v>6.5888951711525277</v>
      </c>
      <c r="D44">
        <f t="shared" si="2"/>
        <v>6.3078095205653817</v>
      </c>
      <c r="E44">
        <f t="shared" si="2"/>
        <v>5.5882163045827884</v>
      </c>
      <c r="F44">
        <f t="shared" si="2"/>
        <v>7.1754252628259918</v>
      </c>
      <c r="G44">
        <f t="shared" si="2"/>
        <v>6.5922238317645538</v>
      </c>
      <c r="H44">
        <f t="shared" si="2"/>
        <v>6.6014363347932266</v>
      </c>
      <c r="I44">
        <f t="shared" si="2"/>
        <v>5.9089882383443832</v>
      </c>
      <c r="J44">
        <f t="shared" si="2"/>
        <v>5.7249117371420066</v>
      </c>
      <c r="K44">
        <f t="shared" si="2"/>
        <v>5.7650083695445549</v>
      </c>
      <c r="L44">
        <f t="shared" si="2"/>
        <v>7.2553037978745101</v>
      </c>
    </row>
    <row r="45" spans="1:12" x14ac:dyDescent="0.25">
      <c r="A45">
        <v>7</v>
      </c>
      <c r="B45">
        <v>170.99999999999901</v>
      </c>
      <c r="C45">
        <f t="shared" si="2"/>
        <v>6.6112449585679913</v>
      </c>
      <c r="D45">
        <f t="shared" si="2"/>
        <v>6.3337151717746565</v>
      </c>
      <c r="E45">
        <f t="shared" si="2"/>
        <v>5.5751996586096002</v>
      </c>
      <c r="F45">
        <f t="shared" si="2"/>
        <v>7.1774416805897499</v>
      </c>
      <c r="G45">
        <f t="shared" si="2"/>
        <v>6.5877106596294528</v>
      </c>
      <c r="H45">
        <f t="shared" si="2"/>
        <v>6.5974425693343655</v>
      </c>
      <c r="I45">
        <f t="shared" si="2"/>
        <v>5.9040702048688649</v>
      </c>
      <c r="J45">
        <f t="shared" si="2"/>
        <v>5.714103006350606</v>
      </c>
      <c r="K45">
        <f t="shared" si="2"/>
        <v>5.7519845177808522</v>
      </c>
      <c r="L45">
        <f t="shared" si="2"/>
        <v>7.2520109348524393</v>
      </c>
    </row>
    <row r="46" spans="1:12" x14ac:dyDescent="0.25">
      <c r="A46">
        <v>7.5</v>
      </c>
      <c r="B46">
        <v>175.49999999999901</v>
      </c>
      <c r="C46">
        <f t="shared" si="2"/>
        <v>6.683414861307047</v>
      </c>
      <c r="D46">
        <f t="shared" si="2"/>
        <v>6.4026055377349076</v>
      </c>
      <c r="E46">
        <f t="shared" si="2"/>
        <v>5.5623503746755132</v>
      </c>
      <c r="F46">
        <f t="shared" si="2"/>
        <v>7.1876894144136028</v>
      </c>
      <c r="G46">
        <f t="shared" si="2"/>
        <v>6.527760844036675</v>
      </c>
      <c r="H46">
        <f t="shared" si="2"/>
        <v>6.534930624259923</v>
      </c>
      <c r="I46">
        <f t="shared" si="2"/>
        <v>5.8426000360215147</v>
      </c>
      <c r="J46">
        <f t="shared" si="2"/>
        <v>5.7031988770723405</v>
      </c>
      <c r="K46">
        <f t="shared" si="2"/>
        <v>5.7364571748714859</v>
      </c>
      <c r="L46">
        <f t="shared" si="2"/>
        <v>7.2508188087010099</v>
      </c>
    </row>
    <row r="47" spans="1:12" x14ac:dyDescent="0.25">
      <c r="A47">
        <v>8</v>
      </c>
      <c r="B47">
        <v>181.49999999999901</v>
      </c>
      <c r="C47">
        <f t="shared" si="2"/>
        <v>6.72131783879012</v>
      </c>
      <c r="D47">
        <f t="shared" si="2"/>
        <v>6.4377832343120458</v>
      </c>
      <c r="E47">
        <f t="shared" si="2"/>
        <v>5.5515586861931432</v>
      </c>
      <c r="F47">
        <f t="shared" si="2"/>
        <v>7.1876440757076976</v>
      </c>
      <c r="G47">
        <f t="shared" si="2"/>
        <v>6.48155952810224</v>
      </c>
      <c r="H47">
        <f t="shared" si="2"/>
        <v>6.4868657512775005</v>
      </c>
      <c r="I47">
        <f t="shared" si="2"/>
        <v>5.7961726658172772</v>
      </c>
      <c r="J47">
        <f t="shared" si="2"/>
        <v>5.6932265579133645</v>
      </c>
      <c r="K47">
        <f t="shared" si="2"/>
        <v>5.7238400350175525</v>
      </c>
      <c r="L47">
        <f t="shared" si="2"/>
        <v>7.244253771796954</v>
      </c>
    </row>
    <row r="48" spans="1:12" x14ac:dyDescent="0.25">
      <c r="A48">
        <v>8.5</v>
      </c>
      <c r="B48">
        <v>188.99999999999901</v>
      </c>
      <c r="C48">
        <f t="shared" si="2"/>
        <v>6.7533711604304596</v>
      </c>
      <c r="D48">
        <f t="shared" si="2"/>
        <v>6.4676952832975472</v>
      </c>
      <c r="E48">
        <f t="shared" si="2"/>
        <v>5.5428977497857437</v>
      </c>
      <c r="F48">
        <f t="shared" si="2"/>
        <v>7.1881927416042704</v>
      </c>
      <c r="G48">
        <f t="shared" si="2"/>
        <v>6.4435865048042142</v>
      </c>
      <c r="H48">
        <f t="shared" si="2"/>
        <v>6.4473794852321502</v>
      </c>
      <c r="I48">
        <f t="shared" si="2"/>
        <v>5.7580268165014061</v>
      </c>
      <c r="J48">
        <f t="shared" si="2"/>
        <v>5.6853990858939447</v>
      </c>
      <c r="K48">
        <f t="shared" si="2"/>
        <v>5.7138159884639448</v>
      </c>
      <c r="L48">
        <f t="shared" si="2"/>
        <v>7.2394454373563875</v>
      </c>
    </row>
    <row r="49" spans="1:12" x14ac:dyDescent="0.25">
      <c r="A49">
        <v>9</v>
      </c>
      <c r="B49">
        <v>197.99999999999901</v>
      </c>
      <c r="C49">
        <f t="shared" si="2"/>
        <v>6.7712786233786204</v>
      </c>
      <c r="D49">
        <f t="shared" si="2"/>
        <v>6.4841621476075577</v>
      </c>
      <c r="E49">
        <f t="shared" si="2"/>
        <v>5.5300802016652799</v>
      </c>
      <c r="F49">
        <f t="shared" si="2"/>
        <v>7.1807380609024101</v>
      </c>
      <c r="G49">
        <f t="shared" si="2"/>
        <v>6.4062688962911931</v>
      </c>
      <c r="H49">
        <f t="shared" si="2"/>
        <v>6.4088437771720015</v>
      </c>
      <c r="I49">
        <f t="shared" si="2"/>
        <v>5.7213277640939681</v>
      </c>
      <c r="J49">
        <f t="shared" si="2"/>
        <v>5.6730578234538163</v>
      </c>
      <c r="K49">
        <f t="shared" si="2"/>
        <v>5.6997148609572506</v>
      </c>
      <c r="L49">
        <f t="shared" si="2"/>
        <v>7.2277284990771582</v>
      </c>
    </row>
    <row r="50" spans="1:12" x14ac:dyDescent="0.25">
      <c r="A50">
        <v>9.5</v>
      </c>
      <c r="B50">
        <v>208.99999999999901</v>
      </c>
      <c r="C50">
        <f t="shared" si="2"/>
        <v>6.7778704578121376</v>
      </c>
      <c r="D50">
        <f t="shared" si="2"/>
        <v>6.4899628970348155</v>
      </c>
      <c r="E50">
        <f t="shared" si="2"/>
        <v>5.5076783379076817</v>
      </c>
      <c r="F50">
        <f t="shared" si="2"/>
        <v>7.1612261674463973</v>
      </c>
      <c r="G50">
        <f t="shared" si="2"/>
        <v>6.3587351584499823</v>
      </c>
      <c r="H50">
        <f t="shared" si="2"/>
        <v>6.360135204747972</v>
      </c>
      <c r="I50">
        <f t="shared" si="2"/>
        <v>5.6755625664943326</v>
      </c>
      <c r="J50">
        <f t="shared" si="2"/>
        <v>5.6509442542686399</v>
      </c>
      <c r="K50">
        <f t="shared" si="2"/>
        <v>5.6757659121112232</v>
      </c>
      <c r="L50">
        <f t="shared" si="2"/>
        <v>7.2038105434518522</v>
      </c>
    </row>
    <row r="51" spans="1:12" x14ac:dyDescent="0.25">
      <c r="A51">
        <v>10</v>
      </c>
      <c r="B51">
        <v>220</v>
      </c>
      <c r="C51">
        <f t="shared" si="2"/>
        <v>6.8091485378119545</v>
      </c>
      <c r="D51">
        <f t="shared" si="2"/>
        <v>6.519530494729409</v>
      </c>
      <c r="E51">
        <f t="shared" si="2"/>
        <v>5.5133576481971813</v>
      </c>
      <c r="F51">
        <f t="shared" si="2"/>
        <v>7.1754060081893636</v>
      </c>
      <c r="G51">
        <f t="shared" si="2"/>
        <v>6.3496781623442269</v>
      </c>
      <c r="H51">
        <f t="shared" si="2"/>
        <v>6.3502399699223187</v>
      </c>
      <c r="I51">
        <f t="shared" si="2"/>
        <v>5.6650943410940462</v>
      </c>
      <c r="J51">
        <f t="shared" si="2"/>
        <v>5.6573902376497731</v>
      </c>
      <c r="K51">
        <f t="shared" si="2"/>
        <v>5.6810059222385449</v>
      </c>
      <c r="L51">
        <f t="shared" si="2"/>
        <v>7.2150344166426823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75"/>
  <sheetViews>
    <sheetView topLeftCell="A42" zoomScaleNormal="100" workbookViewId="0">
      <selection activeCell="A67" sqref="A67:L67"/>
    </sheetView>
  </sheetViews>
  <sheetFormatPr defaultRowHeight="15" x14ac:dyDescent="0.25"/>
  <sheetData>
    <row r="6" spans="2:12" x14ac:dyDescent="0.25">
      <c r="B6" t="s">
        <v>7</v>
      </c>
      <c r="C6" s="3" t="s">
        <v>11</v>
      </c>
      <c r="D6" s="3" t="s">
        <v>13</v>
      </c>
      <c r="E6" s="3" t="s">
        <v>15</v>
      </c>
      <c r="F6" s="3" t="s">
        <v>17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</row>
    <row r="7" spans="2:12" x14ac:dyDescent="0.25">
      <c r="B7">
        <f>1000*A7</f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2:12" x14ac:dyDescent="0.25">
      <c r="B8">
        <f>B7+0.5</f>
        <v>0.5</v>
      </c>
      <c r="C8">
        <v>10.676687566595101</v>
      </c>
      <c r="D8">
        <v>10.3350588283859</v>
      </c>
      <c r="E8">
        <v>4.0926056042579102</v>
      </c>
      <c r="F8">
        <v>7.0599866982871999</v>
      </c>
      <c r="G8">
        <v>2.10249843128345</v>
      </c>
      <c r="H8">
        <v>1.9689486083091201</v>
      </c>
      <c r="I8">
        <v>1.4712360794294701</v>
      </c>
      <c r="J8">
        <v>4.2123900126624401</v>
      </c>
      <c r="K8">
        <v>3.9113901168863601</v>
      </c>
      <c r="L8">
        <v>6.4050001002571602</v>
      </c>
    </row>
    <row r="9" spans="2:12" x14ac:dyDescent="0.25">
      <c r="B9">
        <f t="shared" ref="B9:B37" si="0">B8+0.5</f>
        <v>1</v>
      </c>
      <c r="C9">
        <v>37.9793585129853</v>
      </c>
      <c r="D9">
        <v>36.471003248709401</v>
      </c>
      <c r="E9">
        <v>18.022986128035299</v>
      </c>
      <c r="F9">
        <v>28.1790851529551</v>
      </c>
      <c r="G9">
        <v>12.5853278189975</v>
      </c>
      <c r="H9">
        <v>12.148820510500901</v>
      </c>
      <c r="I9">
        <v>9.9244624681402591</v>
      </c>
      <c r="J9">
        <v>18.701591861672799</v>
      </c>
      <c r="K9">
        <v>17.9245095893151</v>
      </c>
      <c r="L9">
        <v>26.371311850390601</v>
      </c>
    </row>
    <row r="10" spans="2:12" x14ac:dyDescent="0.25">
      <c r="B10">
        <f t="shared" si="0"/>
        <v>1.5</v>
      </c>
      <c r="C10">
        <v>88.443031558946799</v>
      </c>
      <c r="D10">
        <v>84.702659006390803</v>
      </c>
      <c r="E10">
        <v>47.176906452692798</v>
      </c>
      <c r="F10">
        <v>70.328853400125197</v>
      </c>
      <c r="G10">
        <v>37.785303705797702</v>
      </c>
      <c r="H10">
        <v>36.895583711152902</v>
      </c>
      <c r="I10">
        <v>31.074231499915399</v>
      </c>
      <c r="J10">
        <v>48.921559549496699</v>
      </c>
      <c r="K10">
        <v>47.5118862647629</v>
      </c>
      <c r="L10">
        <v>66.9347305067229</v>
      </c>
    </row>
    <row r="11" spans="2:12" x14ac:dyDescent="0.25">
      <c r="B11">
        <f t="shared" si="0"/>
        <v>2</v>
      </c>
      <c r="C11">
        <v>149.181092715321</v>
      </c>
      <c r="D11">
        <v>142.53067116070801</v>
      </c>
      <c r="E11">
        <v>88.977473307124896</v>
      </c>
      <c r="F11">
        <v>127.067736295887</v>
      </c>
      <c r="G11">
        <v>79.157114319679195</v>
      </c>
      <c r="H11">
        <v>77.895441344928599</v>
      </c>
      <c r="I11">
        <v>66.982010860391398</v>
      </c>
      <c r="J11">
        <v>92.032213201787002</v>
      </c>
      <c r="K11">
        <v>90.348793047801806</v>
      </c>
      <c r="L11">
        <v>122.831592377947</v>
      </c>
    </row>
    <row r="12" spans="2:12" x14ac:dyDescent="0.25">
      <c r="B12">
        <f t="shared" si="0"/>
        <v>2.5</v>
      </c>
      <c r="C12">
        <v>222.18882948610499</v>
      </c>
      <c r="D12">
        <v>212.296309995115</v>
      </c>
      <c r="E12">
        <v>141.555544567384</v>
      </c>
      <c r="F12">
        <v>197.75254303644701</v>
      </c>
      <c r="G12">
        <v>134.419551886021</v>
      </c>
      <c r="H12">
        <v>132.88147522202999</v>
      </c>
      <c r="I12">
        <v>115.47745131498699</v>
      </c>
      <c r="J12">
        <v>146.230903897377</v>
      </c>
      <c r="K12">
        <v>144.371154564335</v>
      </c>
      <c r="L12">
        <v>192.902208114328</v>
      </c>
    </row>
    <row r="13" spans="2:12" x14ac:dyDescent="0.25">
      <c r="B13">
        <f t="shared" si="0"/>
        <v>3</v>
      </c>
      <c r="C13">
        <v>290.13817554152899</v>
      </c>
      <c r="D13">
        <v>277.09739421415497</v>
      </c>
      <c r="E13">
        <v>197.76328313522399</v>
      </c>
      <c r="F13">
        <v>270.14144975218699</v>
      </c>
      <c r="G13">
        <v>198.41919061442201</v>
      </c>
      <c r="H13">
        <v>196.84573474921899</v>
      </c>
      <c r="I13">
        <v>172.55184747369401</v>
      </c>
      <c r="J13">
        <v>203.883642142844</v>
      </c>
      <c r="K13">
        <v>202.364339748004</v>
      </c>
      <c r="L13">
        <v>265.88049979472498</v>
      </c>
    </row>
    <row r="14" spans="2:12" x14ac:dyDescent="0.25">
      <c r="B14">
        <f t="shared" si="0"/>
        <v>3.5</v>
      </c>
      <c r="C14">
        <v>355.737357723201</v>
      </c>
      <c r="D14">
        <v>339.903581642147</v>
      </c>
      <c r="E14">
        <v>253.80405053950099</v>
      </c>
      <c r="F14">
        <v>341.99761786806801</v>
      </c>
      <c r="G14">
        <v>264.78633646165298</v>
      </c>
      <c r="H14">
        <v>263.32484862926299</v>
      </c>
      <c r="I14">
        <v>232.07402356812199</v>
      </c>
      <c r="J14">
        <v>261.36596244492</v>
      </c>
      <c r="K14">
        <v>260.287720894492</v>
      </c>
      <c r="L14">
        <v>338.60286626204299</v>
      </c>
    </row>
    <row r="15" spans="2:12" x14ac:dyDescent="0.25">
      <c r="B15">
        <f t="shared" si="0"/>
        <v>4</v>
      </c>
      <c r="C15">
        <v>421.60737495267699</v>
      </c>
      <c r="D15">
        <v>403.04974148525901</v>
      </c>
      <c r="E15">
        <v>309.71185916934701</v>
      </c>
      <c r="F15">
        <v>413.92946819014298</v>
      </c>
      <c r="G15">
        <v>331.34473036901801</v>
      </c>
      <c r="H15">
        <v>330.01101654725102</v>
      </c>
      <c r="I15">
        <v>291.777796904865</v>
      </c>
      <c r="J15">
        <v>318.71104841259398</v>
      </c>
      <c r="K15">
        <v>318.040880229138</v>
      </c>
      <c r="L15">
        <v>411.33547845796397</v>
      </c>
    </row>
    <row r="16" spans="2:12" x14ac:dyDescent="0.25">
      <c r="B16">
        <f t="shared" si="0"/>
        <v>4.5</v>
      </c>
      <c r="C16">
        <v>487.69706983434497</v>
      </c>
      <c r="D16">
        <v>466.36984977761301</v>
      </c>
      <c r="E16">
        <v>365.62294021001901</v>
      </c>
      <c r="F16">
        <v>485.88470234423602</v>
      </c>
      <c r="G16">
        <v>397.68362341910199</v>
      </c>
      <c r="H16">
        <v>396.45977826362201</v>
      </c>
      <c r="I16">
        <v>351.24969414217702</v>
      </c>
      <c r="J16">
        <v>376.02357133734898</v>
      </c>
      <c r="K16">
        <v>375.745679788487</v>
      </c>
      <c r="L16">
        <v>484.05253528864603</v>
      </c>
    </row>
    <row r="17" spans="2:12" x14ac:dyDescent="0.25">
      <c r="B17">
        <f t="shared" si="0"/>
        <v>5</v>
      </c>
      <c r="C17">
        <v>553.77767247226905</v>
      </c>
      <c r="D17">
        <v>529.67805905936495</v>
      </c>
      <c r="E17">
        <v>421.52479550831998</v>
      </c>
      <c r="F17">
        <v>557.81241249888399</v>
      </c>
      <c r="G17">
        <v>463.95326151875702</v>
      </c>
      <c r="H17">
        <v>462.836311402511</v>
      </c>
      <c r="I17">
        <v>410.65908712874699</v>
      </c>
      <c r="J17">
        <v>433.321960699785</v>
      </c>
      <c r="K17">
        <v>433.43636824204702</v>
      </c>
      <c r="L17">
        <v>556.74461463330499</v>
      </c>
    </row>
    <row r="18" spans="2:12" x14ac:dyDescent="0.25">
      <c r="B18">
        <f t="shared" si="0"/>
        <v>5.5</v>
      </c>
      <c r="C18">
        <v>619.87005470119698</v>
      </c>
      <c r="D18">
        <v>592.99418060335802</v>
      </c>
      <c r="E18">
        <v>477.43132580237199</v>
      </c>
      <c r="F18">
        <v>629.73801343422303</v>
      </c>
      <c r="G18">
        <v>530.18609004771599</v>
      </c>
      <c r="H18">
        <v>529.17404772964005</v>
      </c>
      <c r="I18">
        <v>470.03384400765799</v>
      </c>
      <c r="J18">
        <v>490.62127756697299</v>
      </c>
      <c r="K18">
        <v>491.12733607258201</v>
      </c>
      <c r="L18">
        <v>629.43566295706705</v>
      </c>
    </row>
    <row r="19" spans="2:12" x14ac:dyDescent="0.25">
      <c r="B19">
        <f t="shared" si="0"/>
        <v>6</v>
      </c>
      <c r="C19">
        <v>685.96922142995095</v>
      </c>
      <c r="D19">
        <v>656.31407812531995</v>
      </c>
      <c r="E19">
        <v>533.34366089753496</v>
      </c>
      <c r="F19">
        <v>701.66294418243297</v>
      </c>
      <c r="G19">
        <v>596.38976114370098</v>
      </c>
      <c r="H19">
        <v>595.481209871548</v>
      </c>
      <c r="I19">
        <v>529.38142524143097</v>
      </c>
      <c r="J19">
        <v>547.92454971801703</v>
      </c>
      <c r="K19">
        <v>548.82219900661403</v>
      </c>
      <c r="L19">
        <v>702.12818262825601</v>
      </c>
    </row>
    <row r="20" spans="2:12" x14ac:dyDescent="0.25">
      <c r="B20">
        <f t="shared" si="0"/>
        <v>6.5</v>
      </c>
      <c r="C20">
        <v>752.07890172778298</v>
      </c>
      <c r="D20">
        <v>719.64083780739497</v>
      </c>
      <c r="E20">
        <v>589.25895775745903</v>
      </c>
      <c r="F20">
        <v>773.58584657933204</v>
      </c>
      <c r="G20">
        <v>662.55835561793299</v>
      </c>
      <c r="H20">
        <v>661.75160239397496</v>
      </c>
      <c r="I20">
        <v>588.69553650828402</v>
      </c>
      <c r="J20">
        <v>605.22931265351895</v>
      </c>
      <c r="K20">
        <v>606.51823282706698</v>
      </c>
      <c r="L20">
        <v>774.81944351678601</v>
      </c>
    </row>
    <row r="21" spans="2:12" x14ac:dyDescent="0.25">
      <c r="B21">
        <f t="shared" si="0"/>
        <v>7</v>
      </c>
      <c r="C21">
        <v>818.13628388908603</v>
      </c>
      <c r="D21">
        <v>782.91914379530999</v>
      </c>
      <c r="E21">
        <v>645.14542851257499</v>
      </c>
      <c r="F21">
        <v>845.46798064067605</v>
      </c>
      <c r="G21">
        <v>728.71491223557996</v>
      </c>
      <c r="H21">
        <v>728.01091200971598</v>
      </c>
      <c r="I21">
        <v>648.00149389535</v>
      </c>
      <c r="J21">
        <v>662.50237353653097</v>
      </c>
      <c r="K21">
        <v>664.18282459569002</v>
      </c>
      <c r="L21">
        <v>847.47145507779601</v>
      </c>
    </row>
    <row r="22" spans="2:12" x14ac:dyDescent="0.25">
      <c r="B22">
        <f t="shared" si="0"/>
        <v>7.5</v>
      </c>
      <c r="C22">
        <v>884.16694355912898</v>
      </c>
      <c r="D22">
        <v>846.17151931256603</v>
      </c>
      <c r="E22">
        <v>701.015373055846</v>
      </c>
      <c r="F22">
        <v>917.32502991173396</v>
      </c>
      <c r="G22">
        <v>794.84999670512104</v>
      </c>
      <c r="H22">
        <v>794.24866774449197</v>
      </c>
      <c r="I22">
        <v>707.28878608874504</v>
      </c>
      <c r="J22">
        <v>719.75718817926202</v>
      </c>
      <c r="K22">
        <v>721.829250612024</v>
      </c>
      <c r="L22">
        <v>920.09940293757302</v>
      </c>
    </row>
    <row r="23" spans="2:12" x14ac:dyDescent="0.25">
      <c r="B23">
        <f t="shared" si="0"/>
        <v>8</v>
      </c>
      <c r="C23">
        <v>950.17354527654595</v>
      </c>
      <c r="D23">
        <v>909.40031077721505</v>
      </c>
      <c r="E23">
        <v>756.86983142616805</v>
      </c>
      <c r="F23">
        <v>989.15859415865702</v>
      </c>
      <c r="G23">
        <v>860.96260614967196</v>
      </c>
      <c r="H23">
        <v>860.46377429033998</v>
      </c>
      <c r="I23">
        <v>766.55624308147196</v>
      </c>
      <c r="J23">
        <v>776.99513596269003</v>
      </c>
      <c r="K23">
        <v>779.45889302262299</v>
      </c>
      <c r="L23">
        <v>992.704762889476</v>
      </c>
    </row>
    <row r="24" spans="2:12" x14ac:dyDescent="0.25">
      <c r="B24">
        <f t="shared" si="0"/>
        <v>8.5</v>
      </c>
      <c r="C24">
        <v>1005.12218565517</v>
      </c>
      <c r="D24">
        <v>962.03546205337602</v>
      </c>
      <c r="E24">
        <v>806.51483958954998</v>
      </c>
      <c r="F24">
        <v>1051.8684365776501</v>
      </c>
      <c r="G24">
        <v>921.68923188761198</v>
      </c>
      <c r="H24">
        <v>921.38800063812698</v>
      </c>
      <c r="I24">
        <v>821.31834556947695</v>
      </c>
      <c r="J24">
        <v>827.76043971908996</v>
      </c>
      <c r="K24">
        <v>830.76403177997099</v>
      </c>
      <c r="L24">
        <v>1056.5665599162301</v>
      </c>
    </row>
    <row r="25" spans="2:12" x14ac:dyDescent="0.25">
      <c r="B25">
        <f t="shared" si="0"/>
        <v>9</v>
      </c>
      <c r="C25">
        <v>1053.66016142169</v>
      </c>
      <c r="D25">
        <v>1008.52890430604</v>
      </c>
      <c r="E25">
        <v>852.56145542404499</v>
      </c>
      <c r="F25">
        <v>1109.2877960844</v>
      </c>
      <c r="G25">
        <v>979.28898481505098</v>
      </c>
      <c r="H25">
        <v>979.24025157971596</v>
      </c>
      <c r="I25">
        <v>873.46475530244902</v>
      </c>
      <c r="J25">
        <v>874.77234555996404</v>
      </c>
      <c r="K25">
        <v>878.40138829336001</v>
      </c>
      <c r="L25">
        <v>1115.35901167063</v>
      </c>
    </row>
    <row r="26" spans="2:12" x14ac:dyDescent="0.25">
      <c r="B26">
        <f t="shared" si="0"/>
        <v>9.5</v>
      </c>
      <c r="C26">
        <v>1089.8327692896501</v>
      </c>
      <c r="D26">
        <v>1043.2173481761899</v>
      </c>
      <c r="E26">
        <v>889.43644049335603</v>
      </c>
      <c r="F26">
        <v>1154.5046898066901</v>
      </c>
      <c r="G26">
        <v>1027.09720434309</v>
      </c>
      <c r="H26">
        <v>1027.34200638945</v>
      </c>
      <c r="I26">
        <v>916.98776393233197</v>
      </c>
      <c r="J26">
        <v>912.35038249474496</v>
      </c>
      <c r="K26">
        <v>916.61726454062</v>
      </c>
      <c r="L26">
        <v>1162.0117687474999</v>
      </c>
    </row>
    <row r="27" spans="2:12" x14ac:dyDescent="0.25">
      <c r="B27">
        <f t="shared" si="0"/>
        <v>10</v>
      </c>
      <c r="C27">
        <v>1115.46494975824</v>
      </c>
      <c r="D27">
        <v>1067.83721406924</v>
      </c>
      <c r="E27">
        <v>918.80265964750004</v>
      </c>
      <c r="F27">
        <v>1189.5958520725701</v>
      </c>
      <c r="G27">
        <v>1067.07754213576</v>
      </c>
      <c r="H27">
        <v>1067.6597144068</v>
      </c>
      <c r="I27">
        <v>953.65374921853095</v>
      </c>
      <c r="J27">
        <v>942.18979086414197</v>
      </c>
      <c r="K27">
        <v>947.12604207330105</v>
      </c>
      <c r="L27">
        <v>1198.6429451300401</v>
      </c>
    </row>
    <row r="28" spans="2:12" x14ac:dyDescent="0.25">
      <c r="B28">
        <f t="shared" si="0"/>
        <v>10.5</v>
      </c>
      <c r="C28">
        <v>1124.17507995182</v>
      </c>
      <c r="D28">
        <v>1076.2913532227201</v>
      </c>
      <c r="E28">
        <v>935.55509944257994</v>
      </c>
      <c r="F28">
        <v>1207.9133742931399</v>
      </c>
      <c r="G28">
        <v>1093.4774539559</v>
      </c>
      <c r="H28">
        <v>1094.4470979208199</v>
      </c>
      <c r="I28">
        <v>978.344725502193</v>
      </c>
      <c r="J28">
        <v>959.05247716308099</v>
      </c>
      <c r="K28">
        <v>964.67095340918002</v>
      </c>
      <c r="L28">
        <v>1218.5767120105099</v>
      </c>
    </row>
    <row r="29" spans="2:12" x14ac:dyDescent="0.25">
      <c r="B29">
        <f t="shared" si="0"/>
        <v>11</v>
      </c>
      <c r="C29">
        <v>1118.79535335685</v>
      </c>
      <c r="D29">
        <v>1071.2883202862599</v>
      </c>
      <c r="E29">
        <v>941.55348800505601</v>
      </c>
      <c r="F29">
        <v>1212.03532393097</v>
      </c>
      <c r="G29">
        <v>1108.1318990695199</v>
      </c>
      <c r="H29">
        <v>1109.5226257081499</v>
      </c>
      <c r="I29">
        <v>992.64822064842497</v>
      </c>
      <c r="J29">
        <v>964.86067320145503</v>
      </c>
      <c r="K29">
        <v>971.154595317234</v>
      </c>
      <c r="L29">
        <v>1224.33770111027</v>
      </c>
    </row>
    <row r="30" spans="2:12" x14ac:dyDescent="0.25">
      <c r="B30">
        <f t="shared" si="0"/>
        <v>11.5</v>
      </c>
      <c r="C30">
        <v>1123.4380930172899</v>
      </c>
      <c r="D30">
        <v>1075.9284083539301</v>
      </c>
      <c r="E30">
        <v>946.01466993963504</v>
      </c>
      <c r="F30">
        <v>1217.8839399194001</v>
      </c>
      <c r="G30">
        <v>1115.0473771741799</v>
      </c>
      <c r="H30">
        <v>1116.5334356230101</v>
      </c>
      <c r="I30">
        <v>999.00606431644405</v>
      </c>
      <c r="J30">
        <v>969.47102827506797</v>
      </c>
      <c r="K30">
        <v>975.82057886857797</v>
      </c>
      <c r="L30">
        <v>1230.3115889778601</v>
      </c>
    </row>
    <row r="31" spans="2:12" x14ac:dyDescent="0.25">
      <c r="B31">
        <f t="shared" si="0"/>
        <v>12</v>
      </c>
      <c r="C31">
        <v>1139.74269243803</v>
      </c>
      <c r="D31">
        <v>1091.67340506553</v>
      </c>
      <c r="E31">
        <v>957.016998352717</v>
      </c>
      <c r="F31">
        <v>1233.2500845342099</v>
      </c>
      <c r="G31">
        <v>1127.2130942594699</v>
      </c>
      <c r="H31">
        <v>1128.6707023274901</v>
      </c>
      <c r="I31">
        <v>1009.69271463771</v>
      </c>
      <c r="J31">
        <v>980.88315246830098</v>
      </c>
      <c r="K31">
        <v>987.13483762500505</v>
      </c>
      <c r="L31">
        <v>1245.4023035914399</v>
      </c>
    </row>
    <row r="32" spans="2:12" x14ac:dyDescent="0.25">
      <c r="B32">
        <f t="shared" si="0"/>
        <v>12.5</v>
      </c>
      <c r="C32">
        <v>1170.87486548528</v>
      </c>
      <c r="D32">
        <v>1121.5378202407501</v>
      </c>
      <c r="E32">
        <v>976.34294877018499</v>
      </c>
      <c r="F32">
        <v>1260.72208883177</v>
      </c>
      <c r="G32">
        <v>1146.06272113865</v>
      </c>
      <c r="H32">
        <v>1147.3346310024299</v>
      </c>
      <c r="I32">
        <v>1025.8915534288899</v>
      </c>
      <c r="J32">
        <v>1000.9482895441</v>
      </c>
      <c r="K32">
        <v>1006.90713478464</v>
      </c>
      <c r="L32">
        <v>1272.0908690347201</v>
      </c>
    </row>
    <row r="33" spans="2:12" x14ac:dyDescent="0.25">
      <c r="B33">
        <f t="shared" si="0"/>
        <v>13</v>
      </c>
      <c r="C33">
        <v>1218.9374111903701</v>
      </c>
      <c r="D33">
        <v>1167.51714938331</v>
      </c>
      <c r="E33">
        <v>1007.67087926609</v>
      </c>
      <c r="F33">
        <v>1304.3060146390201</v>
      </c>
      <c r="G33">
        <v>1176.96888883509</v>
      </c>
      <c r="H33">
        <v>1177.9612536738</v>
      </c>
      <c r="I33">
        <v>1052.6044584220399</v>
      </c>
      <c r="J33">
        <v>1033.3615564657</v>
      </c>
      <c r="K33">
        <v>1038.9743776759201</v>
      </c>
      <c r="L33">
        <v>1314.7211155114801</v>
      </c>
    </row>
    <row r="34" spans="2:12" x14ac:dyDescent="0.25">
      <c r="B34">
        <f t="shared" si="0"/>
        <v>13.5</v>
      </c>
      <c r="C34">
        <v>1275.03594295775</v>
      </c>
      <c r="D34">
        <v>1221.11106120317</v>
      </c>
      <c r="E34">
        <v>1047.5295890642799</v>
      </c>
      <c r="F34">
        <v>1358.0985892348799</v>
      </c>
      <c r="G34">
        <v>1218.46953920038</v>
      </c>
      <c r="H34">
        <v>1219.2261455084699</v>
      </c>
      <c r="I34">
        <v>1088.9486799753299</v>
      </c>
      <c r="J34">
        <v>1074.427751145</v>
      </c>
      <c r="K34">
        <v>1079.8624611308801</v>
      </c>
      <c r="L34">
        <v>1367.94300649613</v>
      </c>
    </row>
    <row r="35" spans="2:12" x14ac:dyDescent="0.25">
      <c r="B35">
        <f t="shared" si="0"/>
        <v>14</v>
      </c>
      <c r="C35">
        <v>1341.4740371262101</v>
      </c>
      <c r="D35">
        <v>1284.6203818450099</v>
      </c>
      <c r="E35">
        <v>1096.2264260265199</v>
      </c>
      <c r="F35">
        <v>1423.2354244872499</v>
      </c>
      <c r="G35">
        <v>1270.5102427715999</v>
      </c>
      <c r="H35">
        <v>1271.05328542441</v>
      </c>
      <c r="I35">
        <v>1134.7567328733601</v>
      </c>
      <c r="J35">
        <v>1124.55483529038</v>
      </c>
      <c r="K35">
        <v>1129.87901145309</v>
      </c>
      <c r="L35">
        <v>1432.64900481481</v>
      </c>
    </row>
    <row r="36" spans="2:12" x14ac:dyDescent="0.25">
      <c r="B36">
        <f t="shared" si="0"/>
        <v>14.5</v>
      </c>
      <c r="C36">
        <v>1414.33226647883</v>
      </c>
      <c r="D36">
        <v>1354.28605430423</v>
      </c>
      <c r="E36">
        <v>1150.6370182094199</v>
      </c>
      <c r="F36">
        <v>1495.62658651018</v>
      </c>
      <c r="G36">
        <v>1329.51926897098</v>
      </c>
      <c r="H36">
        <v>1329.8707357964499</v>
      </c>
      <c r="I36">
        <v>1186.84408217142</v>
      </c>
      <c r="J36">
        <v>1180.52893016856</v>
      </c>
      <c r="K36">
        <v>1185.79937251976</v>
      </c>
      <c r="L36">
        <v>1504.7308363038101</v>
      </c>
    </row>
    <row r="37" spans="2:12" x14ac:dyDescent="0.25">
      <c r="B37">
        <f t="shared" si="0"/>
        <v>15</v>
      </c>
      <c r="C37">
        <v>1494.41124267949</v>
      </c>
      <c r="D37">
        <v>1430.87337546864</v>
      </c>
      <c r="E37">
        <v>1211.6123475489301</v>
      </c>
      <c r="F37">
        <v>1576.3025669869701</v>
      </c>
      <c r="G37">
        <v>1396.60953053345</v>
      </c>
      <c r="H37">
        <v>1396.7984397548901</v>
      </c>
      <c r="I37">
        <v>1246.22536067333</v>
      </c>
      <c r="J37">
        <v>1243.21501817995</v>
      </c>
      <c r="K37">
        <v>1248.50499909869</v>
      </c>
      <c r="L37">
        <v>1585.25572468469</v>
      </c>
    </row>
    <row r="45" spans="2:12" x14ac:dyDescent="0.25">
      <c r="B45" t="s">
        <v>7</v>
      </c>
      <c r="C45" s="3" t="s">
        <v>11</v>
      </c>
      <c r="D45" s="3" t="s">
        <v>13</v>
      </c>
      <c r="E45" s="3" t="s">
        <v>15</v>
      </c>
      <c r="F45" s="3" t="s">
        <v>17</v>
      </c>
      <c r="G45" s="3" t="s">
        <v>20</v>
      </c>
      <c r="H45" s="3" t="s">
        <v>21</v>
      </c>
      <c r="I45" s="3" t="s">
        <v>22</v>
      </c>
      <c r="J45" s="3" t="s">
        <v>23</v>
      </c>
      <c r="K45" s="3" t="s">
        <v>24</v>
      </c>
      <c r="L45" s="3" t="s">
        <v>25</v>
      </c>
    </row>
    <row r="46" spans="2:12" x14ac:dyDescent="0.25">
      <c r="B46">
        <v>10</v>
      </c>
      <c r="C46">
        <v>1115.46494975824</v>
      </c>
      <c r="D46">
        <v>1067.83721406924</v>
      </c>
      <c r="E46">
        <v>918.80265964750004</v>
      </c>
      <c r="F46">
        <v>1189.5958520725701</v>
      </c>
      <c r="G46">
        <v>1067.07754213576</v>
      </c>
      <c r="H46">
        <v>1067.6597144068</v>
      </c>
      <c r="I46">
        <v>953.65374921853095</v>
      </c>
      <c r="J46">
        <v>942.18979086414197</v>
      </c>
      <c r="K46">
        <v>947.12604207330105</v>
      </c>
      <c r="L46">
        <v>1198.6429451300401</v>
      </c>
    </row>
    <row r="47" spans="2:12" x14ac:dyDescent="0.25">
      <c r="B47">
        <v>10.5</v>
      </c>
      <c r="C47">
        <v>1124.17507995182</v>
      </c>
      <c r="D47">
        <v>1076.2913532227201</v>
      </c>
      <c r="E47">
        <v>935.55509944257994</v>
      </c>
      <c r="F47">
        <v>1207.9133742931399</v>
      </c>
      <c r="G47">
        <v>1093.4774539559</v>
      </c>
      <c r="H47">
        <v>1094.4470979208199</v>
      </c>
      <c r="I47">
        <v>978.344725502193</v>
      </c>
      <c r="J47">
        <v>959.05247716308099</v>
      </c>
      <c r="K47">
        <v>964.67095340918002</v>
      </c>
      <c r="L47">
        <v>1218.5767120105099</v>
      </c>
    </row>
    <row r="48" spans="2:12" x14ac:dyDescent="0.25">
      <c r="B48">
        <v>11</v>
      </c>
      <c r="C48">
        <v>1118.79535335685</v>
      </c>
      <c r="D48">
        <v>1071.2883202862599</v>
      </c>
      <c r="E48">
        <v>941.55348800505601</v>
      </c>
      <c r="F48">
        <v>1212.03532393097</v>
      </c>
      <c r="G48">
        <v>1108.1318990695199</v>
      </c>
      <c r="H48">
        <v>1109.5226257081499</v>
      </c>
      <c r="I48">
        <v>992.64822064842497</v>
      </c>
      <c r="J48">
        <v>964.86067320145503</v>
      </c>
      <c r="K48">
        <v>971.154595317234</v>
      </c>
      <c r="L48">
        <v>1224.33770111027</v>
      </c>
    </row>
    <row r="49" spans="1:12" x14ac:dyDescent="0.25">
      <c r="B49">
        <v>11.5</v>
      </c>
      <c r="C49">
        <v>1123.4380930172899</v>
      </c>
      <c r="D49">
        <v>1075.9284083539301</v>
      </c>
      <c r="E49">
        <v>946.01466993963504</v>
      </c>
      <c r="F49">
        <v>1217.8839399194001</v>
      </c>
      <c r="G49">
        <v>1115.0473771741799</v>
      </c>
      <c r="H49">
        <v>1116.5334356230101</v>
      </c>
      <c r="I49">
        <v>999.00606431644405</v>
      </c>
      <c r="J49">
        <v>969.47102827506797</v>
      </c>
      <c r="K49">
        <v>975.82057886857797</v>
      </c>
      <c r="L49">
        <v>1230.3115889778601</v>
      </c>
    </row>
    <row r="50" spans="1:12" x14ac:dyDescent="0.25">
      <c r="B50">
        <v>12</v>
      </c>
      <c r="C50">
        <v>1139.74269243803</v>
      </c>
      <c r="D50">
        <v>1091.67340506553</v>
      </c>
      <c r="E50">
        <v>957.016998352717</v>
      </c>
      <c r="F50">
        <v>1233.2500845342099</v>
      </c>
      <c r="G50">
        <v>1127.2130942594699</v>
      </c>
      <c r="H50">
        <v>1128.6707023274901</v>
      </c>
      <c r="I50">
        <v>1009.69271463771</v>
      </c>
      <c r="J50">
        <v>980.88315246830098</v>
      </c>
      <c r="K50">
        <v>987.13483762500505</v>
      </c>
      <c r="L50">
        <v>1245.4023035914399</v>
      </c>
    </row>
    <row r="51" spans="1:12" x14ac:dyDescent="0.25">
      <c r="B51">
        <v>12.5</v>
      </c>
      <c r="C51">
        <v>1170.87486548528</v>
      </c>
      <c r="D51">
        <v>1121.5378202407501</v>
      </c>
      <c r="E51">
        <v>976.34294877018499</v>
      </c>
      <c r="F51">
        <v>1260.72208883177</v>
      </c>
      <c r="G51">
        <v>1146.06272113865</v>
      </c>
      <c r="H51">
        <v>1147.3346310024299</v>
      </c>
      <c r="I51">
        <v>1025.8915534288899</v>
      </c>
      <c r="J51">
        <v>1000.9482895441</v>
      </c>
      <c r="K51">
        <v>1006.90713478464</v>
      </c>
      <c r="L51">
        <v>1272.0908690347201</v>
      </c>
    </row>
    <row r="52" spans="1:12" x14ac:dyDescent="0.25">
      <c r="B52">
        <v>13</v>
      </c>
      <c r="C52">
        <v>1218.9374111903701</v>
      </c>
      <c r="D52">
        <v>1167.51714938331</v>
      </c>
      <c r="E52">
        <v>1007.67087926609</v>
      </c>
      <c r="F52">
        <v>1304.3060146390201</v>
      </c>
      <c r="G52">
        <v>1176.96888883509</v>
      </c>
      <c r="H52">
        <v>1177.9612536738</v>
      </c>
      <c r="I52">
        <v>1052.6044584220399</v>
      </c>
      <c r="J52">
        <v>1033.3615564657</v>
      </c>
      <c r="K52">
        <v>1038.9743776759201</v>
      </c>
      <c r="L52">
        <v>1314.7211155114801</v>
      </c>
    </row>
    <row r="53" spans="1:12" x14ac:dyDescent="0.25">
      <c r="B53">
        <v>13.5</v>
      </c>
      <c r="C53">
        <v>1275.03594295775</v>
      </c>
      <c r="D53">
        <v>1221.11106120317</v>
      </c>
      <c r="E53">
        <v>1047.5295890642799</v>
      </c>
      <c r="F53">
        <v>1358.0985892348799</v>
      </c>
      <c r="G53">
        <v>1218.46953920038</v>
      </c>
      <c r="H53">
        <v>1219.2261455084699</v>
      </c>
      <c r="I53">
        <v>1088.9486799753299</v>
      </c>
      <c r="J53">
        <v>1074.427751145</v>
      </c>
      <c r="K53">
        <v>1079.8624611308801</v>
      </c>
      <c r="L53">
        <v>1367.94300649613</v>
      </c>
    </row>
    <row r="54" spans="1:12" x14ac:dyDescent="0.25">
      <c r="B54">
        <v>14</v>
      </c>
      <c r="C54">
        <v>1341.4740371262101</v>
      </c>
      <c r="D54">
        <v>1284.6203818450099</v>
      </c>
      <c r="E54">
        <v>1096.2264260265199</v>
      </c>
      <c r="F54">
        <v>1423.2354244872499</v>
      </c>
      <c r="G54">
        <v>1270.5102427715999</v>
      </c>
      <c r="H54">
        <v>1271.05328542441</v>
      </c>
      <c r="I54">
        <v>1134.7567328733601</v>
      </c>
      <c r="J54">
        <v>1124.55483529038</v>
      </c>
      <c r="K54">
        <v>1129.87901145309</v>
      </c>
      <c r="L54">
        <v>1432.64900481481</v>
      </c>
    </row>
    <row r="55" spans="1:12" x14ac:dyDescent="0.25">
      <c r="B55">
        <v>14.5</v>
      </c>
      <c r="C55">
        <v>1414.33226647883</v>
      </c>
      <c r="D55">
        <v>1354.28605430423</v>
      </c>
      <c r="E55">
        <v>1150.6370182094199</v>
      </c>
      <c r="F55">
        <v>1495.62658651018</v>
      </c>
      <c r="G55">
        <v>1329.51926897098</v>
      </c>
      <c r="H55">
        <v>1329.8707357964499</v>
      </c>
      <c r="I55">
        <v>1186.84408217142</v>
      </c>
      <c r="J55">
        <v>1180.52893016856</v>
      </c>
      <c r="K55">
        <v>1185.79937251976</v>
      </c>
      <c r="L55">
        <v>1504.7308363038101</v>
      </c>
    </row>
    <row r="56" spans="1:12" x14ac:dyDescent="0.25">
      <c r="B56">
        <v>15</v>
      </c>
      <c r="C56">
        <v>1494.41124267949</v>
      </c>
      <c r="D56">
        <v>1430.87337546864</v>
      </c>
      <c r="E56">
        <v>1211.6123475489301</v>
      </c>
      <c r="F56">
        <v>1576.3025669869701</v>
      </c>
      <c r="G56">
        <v>1396.60953053345</v>
      </c>
      <c r="H56">
        <v>1396.7984397548901</v>
      </c>
      <c r="I56">
        <v>1246.22536067333</v>
      </c>
      <c r="J56">
        <v>1243.21501817995</v>
      </c>
      <c r="K56">
        <v>1248.50499909869</v>
      </c>
      <c r="L56">
        <v>1585.25572468469</v>
      </c>
    </row>
    <row r="64" spans="1:12" x14ac:dyDescent="0.25">
      <c r="A64" s="3" t="s">
        <v>8</v>
      </c>
      <c r="B64" s="3" t="s">
        <v>7</v>
      </c>
      <c r="C64" s="3" t="s">
        <v>11</v>
      </c>
      <c r="D64" s="3" t="s">
        <v>13</v>
      </c>
      <c r="E64" s="3" t="s">
        <v>15</v>
      </c>
      <c r="F64" s="3" t="s">
        <v>17</v>
      </c>
      <c r="G64" s="3" t="s">
        <v>20</v>
      </c>
      <c r="H64" s="3" t="s">
        <v>21</v>
      </c>
      <c r="I64" s="3" t="s">
        <v>22</v>
      </c>
      <c r="J64" s="3" t="s">
        <v>23</v>
      </c>
      <c r="K64" s="3" t="s">
        <v>24</v>
      </c>
      <c r="L64" s="3" t="s">
        <v>25</v>
      </c>
    </row>
    <row r="65" spans="1:12" x14ac:dyDescent="0.25">
      <c r="A65" s="3">
        <v>165</v>
      </c>
      <c r="B65" s="3">
        <v>10</v>
      </c>
      <c r="C65" s="4">
        <f>C46/$A65</f>
        <v>6.7603936348984242</v>
      </c>
      <c r="D65" s="4">
        <f t="shared" ref="D65:L65" si="1">D46/$A65</f>
        <v>6.4717406913287272</v>
      </c>
      <c r="E65" s="4">
        <f t="shared" si="1"/>
        <v>5.5685009675606061</v>
      </c>
      <c r="F65" s="4">
        <f t="shared" si="1"/>
        <v>7.2096718307428489</v>
      </c>
      <c r="G65" s="4">
        <f t="shared" si="1"/>
        <v>6.4671366190046067</v>
      </c>
      <c r="H65" s="4">
        <f t="shared" si="1"/>
        <v>6.470664935798788</v>
      </c>
      <c r="I65" s="4">
        <f t="shared" si="1"/>
        <v>5.7797196922335212</v>
      </c>
      <c r="J65" s="4">
        <f t="shared" si="1"/>
        <v>5.7102411567523754</v>
      </c>
      <c r="K65" s="4">
        <f t="shared" si="1"/>
        <v>5.7401578307472789</v>
      </c>
      <c r="L65" s="4">
        <f t="shared" si="1"/>
        <v>7.2645026977578189</v>
      </c>
    </row>
    <row r="66" spans="1:12" x14ac:dyDescent="0.25">
      <c r="A66" s="3">
        <v>167.2</v>
      </c>
      <c r="B66" s="3">
        <v>10.5</v>
      </c>
      <c r="C66" s="4">
        <f t="shared" ref="C66:L75" si="2">C47/$A66</f>
        <v>6.7235351671759567</v>
      </c>
      <c r="D66" s="4">
        <f t="shared" si="2"/>
        <v>6.4371492417626808</v>
      </c>
      <c r="E66" s="4">
        <f t="shared" si="2"/>
        <v>5.5954252359005983</v>
      </c>
      <c r="F66" s="4">
        <f t="shared" si="2"/>
        <v>7.2243622864422248</v>
      </c>
      <c r="G66" s="4">
        <f t="shared" si="2"/>
        <v>6.5399369255735653</v>
      </c>
      <c r="H66" s="4">
        <f t="shared" si="2"/>
        <v>6.5457362315838514</v>
      </c>
      <c r="I66" s="4">
        <f t="shared" si="2"/>
        <v>5.8513440520466089</v>
      </c>
      <c r="J66" s="4">
        <f t="shared" si="2"/>
        <v>5.7359597916452216</v>
      </c>
      <c r="K66" s="4">
        <f t="shared" si="2"/>
        <v>5.7695631184759577</v>
      </c>
      <c r="L66" s="4">
        <f t="shared" si="2"/>
        <v>7.2881382297279309</v>
      </c>
    </row>
    <row r="67" spans="1:12" x14ac:dyDescent="0.25">
      <c r="A67" s="6">
        <v>167.99999999999901</v>
      </c>
      <c r="B67" s="3">
        <v>11</v>
      </c>
      <c r="C67" s="4">
        <f t="shared" si="2"/>
        <v>6.6594961509336708</v>
      </c>
      <c r="D67" s="4">
        <f t="shared" si="2"/>
        <v>6.3767161921801563</v>
      </c>
      <c r="E67" s="4">
        <f t="shared" si="2"/>
        <v>5.6044850476491765</v>
      </c>
      <c r="F67" s="4">
        <f t="shared" si="2"/>
        <v>7.2144959757796263</v>
      </c>
      <c r="G67" s="4">
        <f t="shared" si="2"/>
        <v>6.5960232087471811</v>
      </c>
      <c r="H67" s="4">
        <f t="shared" si="2"/>
        <v>6.6043013435009312</v>
      </c>
      <c r="I67" s="4">
        <f t="shared" si="2"/>
        <v>5.9086203610025647</v>
      </c>
      <c r="J67" s="4">
        <f t="shared" si="2"/>
        <v>5.743218292865838</v>
      </c>
      <c r="K67" s="4">
        <f t="shared" si="2"/>
        <v>5.7806821149835699</v>
      </c>
      <c r="L67" s="4">
        <f t="shared" si="2"/>
        <v>7.2877244113706983</v>
      </c>
    </row>
    <row r="68" spans="1:12" x14ac:dyDescent="0.25">
      <c r="A68" s="3">
        <v>168.79999999999899</v>
      </c>
      <c r="B68" s="3">
        <v>11.5</v>
      </c>
      <c r="C68" s="4">
        <f t="shared" si="2"/>
        <v>6.6554389396759284</v>
      </c>
      <c r="D68" s="4">
        <f t="shared" si="2"/>
        <v>6.3739834618124203</v>
      </c>
      <c r="E68" s="4">
        <f t="shared" si="2"/>
        <v>5.6043523100689612</v>
      </c>
      <c r="F68" s="4">
        <f t="shared" si="2"/>
        <v>7.2149522507073893</v>
      </c>
      <c r="G68" s="4">
        <f t="shared" si="2"/>
        <v>6.6057309074300159</v>
      </c>
      <c r="H68" s="4">
        <f t="shared" si="2"/>
        <v>6.614534571226403</v>
      </c>
      <c r="I68" s="4">
        <f t="shared" si="2"/>
        <v>5.9182823715429507</v>
      </c>
      <c r="J68" s="4">
        <f t="shared" si="2"/>
        <v>5.743311778880769</v>
      </c>
      <c r="K68" s="4">
        <f t="shared" si="2"/>
        <v>5.7809275999323688</v>
      </c>
      <c r="L68" s="4">
        <f t="shared" si="2"/>
        <v>7.2885757640868922</v>
      </c>
    </row>
    <row r="69" spans="1:12" x14ac:dyDescent="0.25">
      <c r="A69" s="3">
        <v>170.99999999999901</v>
      </c>
      <c r="B69" s="3">
        <v>12</v>
      </c>
      <c r="C69" s="4">
        <f t="shared" si="2"/>
        <v>6.6651619440820857</v>
      </c>
      <c r="D69" s="4">
        <f t="shared" si="2"/>
        <v>6.3840550003832535</v>
      </c>
      <c r="E69" s="4">
        <f t="shared" si="2"/>
        <v>5.596590633641652</v>
      </c>
      <c r="F69" s="4">
        <f t="shared" si="2"/>
        <v>7.2119887984457138</v>
      </c>
      <c r="G69" s="4">
        <f t="shared" si="2"/>
        <v>6.5918894401138974</v>
      </c>
      <c r="H69" s="4">
        <f t="shared" si="2"/>
        <v>6.6004134639034895</v>
      </c>
      <c r="I69" s="4">
        <f t="shared" si="2"/>
        <v>5.9046357581152975</v>
      </c>
      <c r="J69" s="4">
        <f t="shared" si="2"/>
        <v>5.7361587863643662</v>
      </c>
      <c r="K69" s="4">
        <f t="shared" si="2"/>
        <v>5.7727183486842737</v>
      </c>
      <c r="L69" s="4">
        <f t="shared" si="2"/>
        <v>7.2830544069675272</v>
      </c>
    </row>
    <row r="70" spans="1:12" x14ac:dyDescent="0.25">
      <c r="A70" s="3">
        <v>175.49999999999901</v>
      </c>
      <c r="B70" s="3">
        <v>12.5</v>
      </c>
      <c r="C70" s="4">
        <f t="shared" si="2"/>
        <v>6.6716516551868184</v>
      </c>
      <c r="D70" s="4">
        <f t="shared" si="2"/>
        <v>6.39052889026072</v>
      </c>
      <c r="E70" s="4">
        <f t="shared" si="2"/>
        <v>5.563207685300231</v>
      </c>
      <c r="F70" s="4">
        <f t="shared" si="2"/>
        <v>7.183601645765112</v>
      </c>
      <c r="G70" s="4">
        <f t="shared" si="2"/>
        <v>6.5302719153199797</v>
      </c>
      <c r="H70" s="4">
        <f t="shared" si="2"/>
        <v>6.5375192649711478</v>
      </c>
      <c r="I70" s="4">
        <f t="shared" si="2"/>
        <v>5.8455359169737644</v>
      </c>
      <c r="J70" s="4">
        <f t="shared" si="2"/>
        <v>5.7034090572313714</v>
      </c>
      <c r="K70" s="4">
        <f t="shared" si="2"/>
        <v>5.7373625913655024</v>
      </c>
      <c r="L70" s="4">
        <f t="shared" si="2"/>
        <v>7.2483810201408962</v>
      </c>
    </row>
    <row r="71" spans="1:12" x14ac:dyDescent="0.25">
      <c r="A71" s="3">
        <v>181.49999999999901</v>
      </c>
      <c r="B71" s="3">
        <v>13</v>
      </c>
      <c r="C71" s="4">
        <f t="shared" si="2"/>
        <v>6.7159086015998719</v>
      </c>
      <c r="D71" s="4">
        <f t="shared" si="2"/>
        <v>6.4326013740127621</v>
      </c>
      <c r="E71" s="4">
        <f t="shared" si="2"/>
        <v>5.551905670887578</v>
      </c>
      <c r="F71" s="4">
        <f t="shared" si="2"/>
        <v>7.1862590338238412</v>
      </c>
      <c r="G71" s="4">
        <f t="shared" si="2"/>
        <v>6.4846770734716053</v>
      </c>
      <c r="H71" s="4">
        <f t="shared" si="2"/>
        <v>6.4901446483405314</v>
      </c>
      <c r="I71" s="4">
        <f t="shared" si="2"/>
        <v>5.7994736001214635</v>
      </c>
      <c r="J71" s="4">
        <f t="shared" si="2"/>
        <v>5.6934521017394255</v>
      </c>
      <c r="K71" s="4">
        <f t="shared" si="2"/>
        <v>5.7243767365064784</v>
      </c>
      <c r="L71" s="4">
        <f t="shared" si="2"/>
        <v>7.2436425097051638</v>
      </c>
    </row>
    <row r="72" spans="1:12" x14ac:dyDescent="0.25">
      <c r="A72" s="3">
        <v>188.99999999999901</v>
      </c>
      <c r="B72" s="3">
        <v>13.5</v>
      </c>
      <c r="C72" s="4">
        <f t="shared" si="2"/>
        <v>6.7462219204114113</v>
      </c>
      <c r="D72" s="4">
        <f t="shared" si="2"/>
        <v>6.4609050857310928</v>
      </c>
      <c r="E72" s="4">
        <f t="shared" si="2"/>
        <v>5.5424845982237319</v>
      </c>
      <c r="F72" s="4">
        <f t="shared" si="2"/>
        <v>7.1857068213486084</v>
      </c>
      <c r="G72" s="4">
        <f t="shared" si="2"/>
        <v>6.4469287788380232</v>
      </c>
      <c r="H72" s="4">
        <f t="shared" si="2"/>
        <v>6.4509319868173352</v>
      </c>
      <c r="I72" s="4">
        <f t="shared" si="2"/>
        <v>5.7616332273827284</v>
      </c>
      <c r="J72" s="4">
        <f t="shared" si="2"/>
        <v>5.6848029161111411</v>
      </c>
      <c r="K72" s="4">
        <f t="shared" si="2"/>
        <v>5.7135579954015121</v>
      </c>
      <c r="L72" s="4">
        <f t="shared" si="2"/>
        <v>7.2377936851647471</v>
      </c>
    </row>
    <row r="73" spans="1:12" x14ac:dyDescent="0.25">
      <c r="A73" s="3">
        <v>197.99999999999901</v>
      </c>
      <c r="B73" s="3">
        <v>14</v>
      </c>
      <c r="C73" s="4">
        <f t="shared" si="2"/>
        <v>6.7751213996273574</v>
      </c>
      <c r="D73" s="4">
        <f t="shared" si="2"/>
        <v>6.4879817264899815</v>
      </c>
      <c r="E73" s="4">
        <f t="shared" si="2"/>
        <v>5.536497101144068</v>
      </c>
      <c r="F73" s="4">
        <f t="shared" si="2"/>
        <v>7.1880576994305914</v>
      </c>
      <c r="G73" s="4">
        <f t="shared" si="2"/>
        <v>6.4167183978363953</v>
      </c>
      <c r="H73" s="4">
        <f t="shared" si="2"/>
        <v>6.4194610374970527</v>
      </c>
      <c r="I73" s="4">
        <f t="shared" si="2"/>
        <v>5.7310946104715441</v>
      </c>
      <c r="J73" s="4">
        <f t="shared" si="2"/>
        <v>5.6795698752039678</v>
      </c>
      <c r="K73" s="4">
        <f t="shared" si="2"/>
        <v>5.7064596538035133</v>
      </c>
      <c r="L73" s="4">
        <f t="shared" si="2"/>
        <v>7.2356010344182691</v>
      </c>
    </row>
    <row r="74" spans="1:12" x14ac:dyDescent="0.25">
      <c r="A74" s="3">
        <v>208.99999999999901</v>
      </c>
      <c r="B74" s="3">
        <v>14.5</v>
      </c>
      <c r="C74" s="4">
        <f t="shared" si="2"/>
        <v>6.7671400309992187</v>
      </c>
      <c r="D74" s="4">
        <f t="shared" si="2"/>
        <v>6.4798375804030455</v>
      </c>
      <c r="E74" s="4">
        <f t="shared" si="2"/>
        <v>5.5054402785139969</v>
      </c>
      <c r="F74" s="4">
        <f t="shared" si="2"/>
        <v>7.1561080694267325</v>
      </c>
      <c r="G74" s="4">
        <f t="shared" si="2"/>
        <v>6.3613362151721828</v>
      </c>
      <c r="H74" s="4">
        <f t="shared" si="2"/>
        <v>6.3630178746241928</v>
      </c>
      <c r="I74" s="4">
        <f t="shared" si="2"/>
        <v>5.6786798190020367</v>
      </c>
      <c r="J74" s="4">
        <f t="shared" si="2"/>
        <v>5.6484637807108404</v>
      </c>
      <c r="K74" s="4">
        <f t="shared" si="2"/>
        <v>5.6736812082285439</v>
      </c>
      <c r="L74" s="4">
        <f t="shared" si="2"/>
        <v>7.1996690732240056</v>
      </c>
    </row>
    <row r="75" spans="1:12" x14ac:dyDescent="0.25">
      <c r="A75" s="3">
        <v>220</v>
      </c>
      <c r="B75" s="3">
        <v>15</v>
      </c>
      <c r="C75" s="4">
        <f t="shared" si="2"/>
        <v>6.792778375815864</v>
      </c>
      <c r="D75" s="4">
        <f t="shared" si="2"/>
        <v>6.5039698884938186</v>
      </c>
      <c r="E75" s="4">
        <f t="shared" si="2"/>
        <v>5.5073288524951369</v>
      </c>
      <c r="F75" s="4">
        <f t="shared" si="2"/>
        <v>7.1650116681225908</v>
      </c>
      <c r="G75" s="4">
        <f t="shared" si="2"/>
        <v>6.3482251387884086</v>
      </c>
      <c r="H75" s="4">
        <f t="shared" si="2"/>
        <v>6.3490838170676822</v>
      </c>
      <c r="I75" s="4">
        <f t="shared" si="2"/>
        <v>5.6646607303333179</v>
      </c>
      <c r="J75" s="4">
        <f t="shared" si="2"/>
        <v>5.6509773553634091</v>
      </c>
      <c r="K75" s="4">
        <f t="shared" si="2"/>
        <v>5.6750227231758634</v>
      </c>
      <c r="L75" s="4">
        <f t="shared" si="2"/>
        <v>7.2057078394758634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05"/>
  <sheetViews>
    <sheetView topLeftCell="A49" zoomScaleNormal="100" workbookViewId="0">
      <selection activeCell="A67" sqref="A67:L67"/>
    </sheetView>
  </sheetViews>
  <sheetFormatPr defaultRowHeight="15" x14ac:dyDescent="0.25"/>
  <sheetData>
    <row r="6" spans="2:12" x14ac:dyDescent="0.25">
      <c r="B6" t="s">
        <v>7</v>
      </c>
      <c r="C6" s="3" t="s">
        <v>11</v>
      </c>
      <c r="D6" s="3" t="s">
        <v>13</v>
      </c>
      <c r="E6" s="3" t="s">
        <v>15</v>
      </c>
      <c r="F6" s="3" t="s">
        <v>17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</row>
    <row r="7" spans="2:12" x14ac:dyDescent="0.25">
      <c r="B7">
        <f>1000*A7</f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2:12" x14ac:dyDescent="0.25">
      <c r="B8">
        <f>B7+0.5</f>
        <v>0.5</v>
      </c>
      <c r="C8">
        <v>11.260638953271799</v>
      </c>
      <c r="D8">
        <v>10.968046334358201</v>
      </c>
      <c r="E8">
        <v>3.8822498091631799</v>
      </c>
      <c r="F8">
        <v>7.06739073708391</v>
      </c>
      <c r="G8">
        <v>1.64855136101356</v>
      </c>
      <c r="H8">
        <v>1.51289931352776</v>
      </c>
      <c r="I8">
        <v>1.0608502452308599</v>
      </c>
      <c r="J8">
        <v>3.9507885153489801</v>
      </c>
      <c r="K8">
        <v>3.59274301704035</v>
      </c>
      <c r="L8">
        <v>6.31803180374403</v>
      </c>
    </row>
    <row r="9" spans="2:12" x14ac:dyDescent="0.25">
      <c r="B9">
        <f t="shared" ref="B9:B37" si="0">B8+0.5</f>
        <v>1</v>
      </c>
      <c r="C9">
        <v>40.229677502850201</v>
      </c>
      <c r="D9">
        <v>38.761758156985302</v>
      </c>
      <c r="E9">
        <v>17.139844159265699</v>
      </c>
      <c r="F9">
        <v>28.107034988371002</v>
      </c>
      <c r="G9">
        <v>10.3529070222831</v>
      </c>
      <c r="H9">
        <v>9.8586832537970697</v>
      </c>
      <c r="I9">
        <v>7.7508393398706499</v>
      </c>
      <c r="J9">
        <v>17.752400836460101</v>
      </c>
      <c r="K9">
        <v>16.770234868432699</v>
      </c>
      <c r="L9">
        <v>25.8921710379446</v>
      </c>
    </row>
    <row r="10" spans="2:12" x14ac:dyDescent="0.25">
      <c r="B10">
        <f t="shared" si="0"/>
        <v>1.5</v>
      </c>
      <c r="C10">
        <v>93.542539585011397</v>
      </c>
      <c r="D10">
        <v>89.758870391892799</v>
      </c>
      <c r="E10">
        <v>45.1589181429623</v>
      </c>
      <c r="F10">
        <v>70.078180955968094</v>
      </c>
      <c r="G10">
        <v>32.177992225434302</v>
      </c>
      <c r="H10">
        <v>31.1168540394427</v>
      </c>
      <c r="I10">
        <v>25.544893115655402</v>
      </c>
      <c r="J10">
        <v>46.856468436533198</v>
      </c>
      <c r="K10">
        <v>45.0014977376511</v>
      </c>
      <c r="L10">
        <v>65.741464888552699</v>
      </c>
    </row>
    <row r="11" spans="2:12" x14ac:dyDescent="0.25">
      <c r="B11">
        <f t="shared" si="0"/>
        <v>2</v>
      </c>
      <c r="C11">
        <v>157.30425280613301</v>
      </c>
      <c r="D11">
        <v>150.38437599935801</v>
      </c>
      <c r="E11">
        <v>85.823811720343599</v>
      </c>
      <c r="F11">
        <v>126.57056628365901</v>
      </c>
      <c r="G11">
        <v>69.458293249940596</v>
      </c>
      <c r="H11">
        <v>67.864158600344496</v>
      </c>
      <c r="I11">
        <v>57.355061001238703</v>
      </c>
      <c r="J11">
        <v>88.895758250035101</v>
      </c>
      <c r="K11">
        <v>86.531991439128007</v>
      </c>
      <c r="L11">
        <v>120.81896230988001</v>
      </c>
    </row>
    <row r="12" spans="2:12" x14ac:dyDescent="0.25">
      <c r="B12">
        <f t="shared" si="0"/>
        <v>2.5</v>
      </c>
      <c r="C12">
        <v>233.28410173719601</v>
      </c>
      <c r="D12">
        <v>222.912436625509</v>
      </c>
      <c r="E12">
        <v>137.48497655627199</v>
      </c>
      <c r="F12">
        <v>197.18969460485499</v>
      </c>
      <c r="G12">
        <v>120.943859399799</v>
      </c>
      <c r="H12">
        <v>118.925263507363</v>
      </c>
      <c r="I12">
        <v>102.064151056772</v>
      </c>
      <c r="J12">
        <v>142.26578348677501</v>
      </c>
      <c r="K12">
        <v>139.51546931675799</v>
      </c>
      <c r="L12">
        <v>190.30897671448199</v>
      </c>
    </row>
    <row r="13" spans="2:12" x14ac:dyDescent="0.25">
      <c r="B13">
        <f t="shared" si="0"/>
        <v>3</v>
      </c>
      <c r="C13">
        <v>302.50418597547201</v>
      </c>
      <c r="D13">
        <v>288.75595506182401</v>
      </c>
      <c r="E13">
        <v>193.062005050826</v>
      </c>
      <c r="F13">
        <v>269.17352381722401</v>
      </c>
      <c r="G13">
        <v>182.138742313416</v>
      </c>
      <c r="H13">
        <v>179.96868418614</v>
      </c>
      <c r="I13">
        <v>156.34653915319399</v>
      </c>
      <c r="J13">
        <v>199.341754726592</v>
      </c>
      <c r="K13">
        <v>196.83808991913</v>
      </c>
      <c r="L13">
        <v>262.619126907218</v>
      </c>
    </row>
    <row r="14" spans="2:12" x14ac:dyDescent="0.25">
      <c r="B14">
        <f t="shared" si="0"/>
        <v>3.5</v>
      </c>
      <c r="C14">
        <v>368.68965088975602</v>
      </c>
      <c r="D14">
        <v>352.02573688194201</v>
      </c>
      <c r="E14">
        <v>248.96573980466201</v>
      </c>
      <c r="F14">
        <v>340.95443521739003</v>
      </c>
      <c r="G14">
        <v>247.26761876562</v>
      </c>
      <c r="H14">
        <v>245.15479994106201</v>
      </c>
      <c r="I14">
        <v>214.631257801342</v>
      </c>
      <c r="J14">
        <v>256.74029810256297</v>
      </c>
      <c r="K14">
        <v>254.65298924868301</v>
      </c>
      <c r="L14">
        <v>335.18139977222597</v>
      </c>
    </row>
    <row r="15" spans="2:12" x14ac:dyDescent="0.25">
      <c r="B15">
        <f t="shared" si="0"/>
        <v>4</v>
      </c>
      <c r="C15">
        <v>434.660770984512</v>
      </c>
      <c r="D15">
        <v>415.23573149149399</v>
      </c>
      <c r="E15">
        <v>304.84961425373598</v>
      </c>
      <c r="F15">
        <v>412.85755072260997</v>
      </c>
      <c r="G15">
        <v>313.45519235300202</v>
      </c>
      <c r="H15">
        <v>311.45647683972601</v>
      </c>
      <c r="I15">
        <v>273.96651140815999</v>
      </c>
      <c r="J15">
        <v>314.10057742075998</v>
      </c>
      <c r="K15">
        <v>312.42363499244402</v>
      </c>
      <c r="L15">
        <v>407.878405617417</v>
      </c>
    </row>
    <row r="16" spans="2:12" x14ac:dyDescent="0.25">
      <c r="B16">
        <f t="shared" si="0"/>
        <v>4.5</v>
      </c>
      <c r="C16">
        <v>500.71885115410998</v>
      </c>
      <c r="D16">
        <v>478.52646517685201</v>
      </c>
      <c r="E16">
        <v>360.74517293564702</v>
      </c>
      <c r="F16">
        <v>484.80671195710499</v>
      </c>
      <c r="G16">
        <v>379.79141288674498</v>
      </c>
      <c r="H16">
        <v>377.90575772545998</v>
      </c>
      <c r="I16">
        <v>333.43277420782999</v>
      </c>
      <c r="J16">
        <v>371.422978629993</v>
      </c>
      <c r="K16">
        <v>370.14268921571301</v>
      </c>
      <c r="L16">
        <v>480.59244234086299</v>
      </c>
    </row>
    <row r="17" spans="2:12" x14ac:dyDescent="0.25">
      <c r="B17">
        <f t="shared" si="0"/>
        <v>5</v>
      </c>
      <c r="C17">
        <v>566.74124098553</v>
      </c>
      <c r="D17">
        <v>541.78655536236704</v>
      </c>
      <c r="E17">
        <v>416.645395024805</v>
      </c>
      <c r="F17">
        <v>556.74073486050099</v>
      </c>
      <c r="G17">
        <v>446.16288838950902</v>
      </c>
      <c r="H17">
        <v>444.39030189056302</v>
      </c>
      <c r="I17">
        <v>392.939235487632</v>
      </c>
      <c r="J17">
        <v>428.73618943259299</v>
      </c>
      <c r="K17">
        <v>427.85322978103898</v>
      </c>
      <c r="L17">
        <v>553.29585422257503</v>
      </c>
    </row>
    <row r="18" spans="2:12" x14ac:dyDescent="0.25">
      <c r="B18">
        <f t="shared" si="0"/>
        <v>5.5</v>
      </c>
      <c r="C18">
        <v>632.78090352772995</v>
      </c>
      <c r="D18">
        <v>605.06041958348601</v>
      </c>
      <c r="E18">
        <v>472.549532299958</v>
      </c>
      <c r="F18">
        <v>628.67242618392299</v>
      </c>
      <c r="G18">
        <v>512.50552045342499</v>
      </c>
      <c r="H18">
        <v>510.84367890373898</v>
      </c>
      <c r="I18">
        <v>452.41902935433302</v>
      </c>
      <c r="J18">
        <v>486.04418187221103</v>
      </c>
      <c r="K18">
        <v>485.55672076385201</v>
      </c>
      <c r="L18">
        <v>625.995874701807</v>
      </c>
    </row>
    <row r="19" spans="2:12" x14ac:dyDescent="0.25">
      <c r="B19">
        <f t="shared" si="0"/>
        <v>6</v>
      </c>
      <c r="C19">
        <v>698.85318123065201</v>
      </c>
      <c r="D19">
        <v>668.35862967918695</v>
      </c>
      <c r="E19">
        <v>528.45721037386204</v>
      </c>
      <c r="F19">
        <v>700.59981523694296</v>
      </c>
      <c r="G19">
        <v>578.76505862878901</v>
      </c>
      <c r="H19">
        <v>577.20986556973105</v>
      </c>
      <c r="I19">
        <v>511.81927319137498</v>
      </c>
      <c r="J19">
        <v>543.35146729005305</v>
      </c>
      <c r="K19">
        <v>543.25788985397196</v>
      </c>
      <c r="L19">
        <v>698.69119282246095</v>
      </c>
    </row>
    <row r="20" spans="2:12" x14ac:dyDescent="0.25">
      <c r="B20">
        <f t="shared" si="0"/>
        <v>6.5</v>
      </c>
      <c r="C20">
        <v>764.95094577634904</v>
      </c>
      <c r="D20">
        <v>731.67626885402899</v>
      </c>
      <c r="E20">
        <v>584.36559110945495</v>
      </c>
      <c r="F20">
        <v>772.52341191456503</v>
      </c>
      <c r="G20">
        <v>644.96633038215396</v>
      </c>
      <c r="H20">
        <v>643.51476492267602</v>
      </c>
      <c r="I20">
        <v>571.16327001591696</v>
      </c>
      <c r="J20">
        <v>600.65565948267397</v>
      </c>
      <c r="K20">
        <v>600.95452379429298</v>
      </c>
      <c r="L20">
        <v>771.38115337241402</v>
      </c>
    </row>
    <row r="21" spans="2:12" x14ac:dyDescent="0.25">
      <c r="B21">
        <f t="shared" si="0"/>
        <v>7</v>
      </c>
      <c r="C21">
        <v>830.85719639726403</v>
      </c>
      <c r="D21">
        <v>794.81074023368501</v>
      </c>
      <c r="E21">
        <v>640.16781803656204</v>
      </c>
      <c r="F21">
        <v>844.28842827847905</v>
      </c>
      <c r="G21">
        <v>711.07260922010198</v>
      </c>
      <c r="H21">
        <v>709.72616150599094</v>
      </c>
      <c r="I21">
        <v>630.42835902207901</v>
      </c>
      <c r="J21">
        <v>657.84662203359596</v>
      </c>
      <c r="K21">
        <v>658.54007387413799</v>
      </c>
      <c r="L21">
        <v>843.91985027662997</v>
      </c>
    </row>
    <row r="22" spans="2:12" x14ac:dyDescent="0.25">
      <c r="B22">
        <f t="shared" si="0"/>
        <v>7.5</v>
      </c>
      <c r="C22">
        <v>896.58109213312605</v>
      </c>
      <c r="D22">
        <v>857.77059491894795</v>
      </c>
      <c r="E22">
        <v>695.86765541876002</v>
      </c>
      <c r="F22">
        <v>915.90129604264496</v>
      </c>
      <c r="G22">
        <v>777.08538087975796</v>
      </c>
      <c r="H22">
        <v>775.84540346107599</v>
      </c>
      <c r="I22">
        <v>689.615241157941</v>
      </c>
      <c r="J22">
        <v>714.92893369411001</v>
      </c>
      <c r="K22">
        <v>716.01903343770596</v>
      </c>
      <c r="L22">
        <v>916.31311970988395</v>
      </c>
    </row>
    <row r="23" spans="2:12" x14ac:dyDescent="0.25">
      <c r="B23">
        <f t="shared" si="0"/>
        <v>8</v>
      </c>
      <c r="C23">
        <v>962.17540847049395</v>
      </c>
      <c r="D23">
        <v>920.60510527491897</v>
      </c>
      <c r="E23">
        <v>751.49031997756902</v>
      </c>
      <c r="F23">
        <v>987.39955612263304</v>
      </c>
      <c r="G23">
        <v>843.01350852533801</v>
      </c>
      <c r="H23">
        <v>841.88031354391501</v>
      </c>
      <c r="I23">
        <v>748.72915870256395</v>
      </c>
      <c r="J23">
        <v>771.929307312932</v>
      </c>
      <c r="K23">
        <v>773.41731205198005</v>
      </c>
      <c r="L23">
        <v>988.59611632497501</v>
      </c>
    </row>
    <row r="24" spans="2:12" x14ac:dyDescent="0.25">
      <c r="B24">
        <f t="shared" si="0"/>
        <v>8.5</v>
      </c>
      <c r="C24">
        <v>1017.9615823276</v>
      </c>
      <c r="D24">
        <v>974.03001208705803</v>
      </c>
      <c r="E24">
        <v>802.04367593961399</v>
      </c>
      <c r="F24">
        <v>1051.1903824681699</v>
      </c>
      <c r="G24">
        <v>904.86465665111598</v>
      </c>
      <c r="H24">
        <v>903.93312517391496</v>
      </c>
      <c r="I24">
        <v>804.51164293319903</v>
      </c>
      <c r="J24">
        <v>823.62001856209099</v>
      </c>
      <c r="K24">
        <v>825.667991794008</v>
      </c>
      <c r="L24">
        <v>1053.58048820712</v>
      </c>
    </row>
    <row r="25" spans="2:12" x14ac:dyDescent="0.25">
      <c r="B25">
        <f t="shared" si="0"/>
        <v>9</v>
      </c>
      <c r="C25">
        <v>1064.3827652933701</v>
      </c>
      <c r="D25">
        <v>1018.47041161757</v>
      </c>
      <c r="E25">
        <v>847.759994056094</v>
      </c>
      <c r="F25">
        <v>1107.62204095891</v>
      </c>
      <c r="G25">
        <v>962.82176059702294</v>
      </c>
      <c r="H25">
        <v>962.18232895385995</v>
      </c>
      <c r="I25">
        <v>857.11257752995198</v>
      </c>
      <c r="J25">
        <v>870.24071567226702</v>
      </c>
      <c r="K25">
        <v>873.00309906536995</v>
      </c>
      <c r="L25">
        <v>1111.5971504548099</v>
      </c>
    </row>
    <row r="26" spans="2:12" x14ac:dyDescent="0.25">
      <c r="B26">
        <f t="shared" si="0"/>
        <v>9.5</v>
      </c>
      <c r="C26">
        <v>1099.3582035358399</v>
      </c>
      <c r="D26">
        <v>1051.9868939887899</v>
      </c>
      <c r="E26">
        <v>885.57279152386195</v>
      </c>
      <c r="F26">
        <v>1153.30251921392</v>
      </c>
      <c r="G26">
        <v>1012.78126514053</v>
      </c>
      <c r="H26">
        <v>1012.49349741537</v>
      </c>
      <c r="I26">
        <v>902.74837059873005</v>
      </c>
      <c r="J26">
        <v>908.70897468008104</v>
      </c>
      <c r="K26">
        <v>912.23681000321096</v>
      </c>
      <c r="L26">
        <v>1159.01656154689</v>
      </c>
    </row>
    <row r="27" spans="2:12" x14ac:dyDescent="0.25">
      <c r="B27">
        <f t="shared" si="0"/>
        <v>10</v>
      </c>
      <c r="C27">
        <v>1122.5313516240501</v>
      </c>
      <c r="D27">
        <v>1074.24198219806</v>
      </c>
      <c r="E27">
        <v>915.13933777978696</v>
      </c>
      <c r="F27">
        <v>1187.8109635262499</v>
      </c>
      <c r="G27">
        <v>1054.3355595422399</v>
      </c>
      <c r="H27">
        <v>1054.4583145030099</v>
      </c>
      <c r="I27">
        <v>941.051731288523</v>
      </c>
      <c r="J27">
        <v>938.67504520925797</v>
      </c>
      <c r="K27">
        <v>943.01409851016501</v>
      </c>
      <c r="L27">
        <v>1195.4071012792899</v>
      </c>
    </row>
    <row r="28" spans="2:12" x14ac:dyDescent="0.25">
      <c r="B28">
        <f t="shared" si="0"/>
        <v>10.5</v>
      </c>
      <c r="C28">
        <v>1130.4269835027401</v>
      </c>
      <c r="D28">
        <v>1081.9226682334199</v>
      </c>
      <c r="E28">
        <v>933.61899635250495</v>
      </c>
      <c r="F28">
        <v>1207.48159823674</v>
      </c>
      <c r="G28">
        <v>1084.2882931942199</v>
      </c>
      <c r="H28">
        <v>1084.8841761573899</v>
      </c>
      <c r="I28">
        <v>969.17625174891896</v>
      </c>
      <c r="J28">
        <v>957.22793184193404</v>
      </c>
      <c r="K28">
        <v>962.40926575605397</v>
      </c>
      <c r="L28">
        <v>1217.0777253194401</v>
      </c>
    </row>
    <row r="29" spans="2:12" x14ac:dyDescent="0.25">
      <c r="B29">
        <f t="shared" si="0"/>
        <v>11</v>
      </c>
      <c r="C29">
        <v>1123.1365316864999</v>
      </c>
      <c r="D29">
        <v>1075.11600747645</v>
      </c>
      <c r="E29">
        <v>941.09127539958195</v>
      </c>
      <c r="F29">
        <v>1212.413211992</v>
      </c>
      <c r="G29">
        <v>1102.72727414411</v>
      </c>
      <c r="H29">
        <v>1103.8586897866601</v>
      </c>
      <c r="I29">
        <v>987.20083205895298</v>
      </c>
      <c r="J29">
        <v>964.44673632644503</v>
      </c>
      <c r="K29">
        <v>970.50173050351805</v>
      </c>
      <c r="L29">
        <v>1224.12903085619</v>
      </c>
    </row>
    <row r="30" spans="2:12" x14ac:dyDescent="0.25">
      <c r="B30">
        <f t="shared" si="0"/>
        <v>11.5</v>
      </c>
      <c r="C30">
        <v>1127.26271285906</v>
      </c>
      <c r="D30">
        <v>1079.3575930459799</v>
      </c>
      <c r="E30">
        <v>946.42765932213797</v>
      </c>
      <c r="F30">
        <v>1219.0593896010901</v>
      </c>
      <c r="G30">
        <v>1112.10884299689</v>
      </c>
      <c r="H30">
        <v>1113.4155315134301</v>
      </c>
      <c r="I30">
        <v>995.95593402080999</v>
      </c>
      <c r="J30">
        <v>969.93989649368905</v>
      </c>
      <c r="K30">
        <v>976.13298139701101</v>
      </c>
      <c r="L30">
        <v>1231.1034826820401</v>
      </c>
    </row>
    <row r="31" spans="2:12" x14ac:dyDescent="0.25">
      <c r="B31">
        <f t="shared" si="0"/>
        <v>12</v>
      </c>
      <c r="C31">
        <v>1139.70851701737</v>
      </c>
      <c r="D31">
        <v>1091.54077837708</v>
      </c>
      <c r="E31">
        <v>955.28770849902401</v>
      </c>
      <c r="F31">
        <v>1231.4734743741101</v>
      </c>
      <c r="G31">
        <v>1123.32232229189</v>
      </c>
      <c r="H31">
        <v>1124.6828824208801</v>
      </c>
      <c r="I31">
        <v>1005.97744973354</v>
      </c>
      <c r="J31">
        <v>979.16145269486003</v>
      </c>
      <c r="K31">
        <v>985.30476343180396</v>
      </c>
      <c r="L31">
        <v>1243.37182159855</v>
      </c>
    </row>
    <row r="32" spans="2:12" x14ac:dyDescent="0.25">
      <c r="B32">
        <f t="shared" si="0"/>
        <v>12.5</v>
      </c>
      <c r="C32">
        <v>1176.3761540138401</v>
      </c>
      <c r="D32">
        <v>1126.76168061822</v>
      </c>
      <c r="E32">
        <v>977.00159854761</v>
      </c>
      <c r="F32">
        <v>1262.9422736372101</v>
      </c>
      <c r="G32">
        <v>1143.99364295431</v>
      </c>
      <c r="H32">
        <v>1145.1167805232501</v>
      </c>
      <c r="I32">
        <v>1023.60472878475</v>
      </c>
      <c r="J32">
        <v>1001.76976952783</v>
      </c>
      <c r="K32">
        <v>1007.49428707309</v>
      </c>
      <c r="L32">
        <v>1273.74113411958</v>
      </c>
    </row>
    <row r="33" spans="2:12" x14ac:dyDescent="0.25">
      <c r="B33">
        <f t="shared" si="0"/>
        <v>13</v>
      </c>
      <c r="C33">
        <v>1224.18028257437</v>
      </c>
      <c r="D33">
        <v>1172.54979097045</v>
      </c>
      <c r="E33">
        <v>1006.4962215696401</v>
      </c>
      <c r="F33">
        <v>1304.8509964098901</v>
      </c>
      <c r="G33">
        <v>1172.17631485377</v>
      </c>
      <c r="H33">
        <v>1172.9845738307999</v>
      </c>
      <c r="I33">
        <v>1047.74323042797</v>
      </c>
      <c r="J33">
        <v>1032.3730969528001</v>
      </c>
      <c r="K33">
        <v>1037.6367558422401</v>
      </c>
      <c r="L33">
        <v>1314.4217413063</v>
      </c>
    </row>
    <row r="34" spans="2:12" x14ac:dyDescent="0.25">
      <c r="B34">
        <f t="shared" si="0"/>
        <v>13.5</v>
      </c>
      <c r="C34">
        <v>1282.5653185526601</v>
      </c>
      <c r="D34">
        <v>1228.34444184472</v>
      </c>
      <c r="E34">
        <v>1045.25552421066</v>
      </c>
      <c r="F34">
        <v>1358.3528519635099</v>
      </c>
      <c r="G34">
        <v>1210.63203904536</v>
      </c>
      <c r="H34">
        <v>1211.1058936208999</v>
      </c>
      <c r="I34">
        <v>1081.05419057528</v>
      </c>
      <c r="J34">
        <v>1072.41525407516</v>
      </c>
      <c r="K34">
        <v>1077.30647292142</v>
      </c>
      <c r="L34">
        <v>1366.88099772601</v>
      </c>
    </row>
    <row r="35" spans="2:12" x14ac:dyDescent="0.25">
      <c r="B35">
        <f t="shared" si="0"/>
        <v>14</v>
      </c>
      <c r="C35">
        <v>1351.61820442977</v>
      </c>
      <c r="D35">
        <v>1294.31709895219</v>
      </c>
      <c r="E35">
        <v>1093.2727826580799</v>
      </c>
      <c r="F35">
        <v>1423.60265275611</v>
      </c>
      <c r="G35">
        <v>1259.8490496633001</v>
      </c>
      <c r="H35">
        <v>1259.99723522823</v>
      </c>
      <c r="I35">
        <v>1124.01424258201</v>
      </c>
      <c r="J35">
        <v>1121.92752630428</v>
      </c>
      <c r="K35">
        <v>1126.5276186431699</v>
      </c>
      <c r="L35">
        <v>1431.26029847273</v>
      </c>
    </row>
    <row r="36" spans="2:12" x14ac:dyDescent="0.25">
      <c r="B36">
        <f t="shared" si="0"/>
        <v>14.5</v>
      </c>
      <c r="C36">
        <v>1428.1184171506</v>
      </c>
      <c r="D36">
        <v>1367.4173022965099</v>
      </c>
      <c r="E36">
        <v>1149.50879424039</v>
      </c>
      <c r="F36">
        <v>1498.7116347772101</v>
      </c>
      <c r="G36">
        <v>1319.8924663595701</v>
      </c>
      <c r="H36">
        <v>1319.7914756130999</v>
      </c>
      <c r="I36">
        <v>1176.8730506393999</v>
      </c>
      <c r="J36">
        <v>1179.7969703255101</v>
      </c>
      <c r="K36">
        <v>1184.2811178320101</v>
      </c>
      <c r="L36">
        <v>1505.9023823811799</v>
      </c>
    </row>
    <row r="37" spans="2:12" x14ac:dyDescent="0.25">
      <c r="B37">
        <f t="shared" si="0"/>
        <v>15</v>
      </c>
      <c r="C37">
        <v>1505.1662056216501</v>
      </c>
      <c r="D37">
        <v>1441.01190529986</v>
      </c>
      <c r="E37">
        <v>1209.6734442617999</v>
      </c>
      <c r="F37">
        <v>1577.5732760303599</v>
      </c>
      <c r="G37">
        <v>1386.5431786056799</v>
      </c>
      <c r="H37">
        <v>1386.3063857308</v>
      </c>
      <c r="I37">
        <v>1235.9943266195501</v>
      </c>
      <c r="J37">
        <v>1241.5618542176501</v>
      </c>
      <c r="K37">
        <v>1246.1695679720799</v>
      </c>
      <c r="L37">
        <v>1584.8668054466</v>
      </c>
    </row>
    <row r="45" spans="2:12" x14ac:dyDescent="0.25">
      <c r="B45" t="s">
        <v>7</v>
      </c>
      <c r="C45" s="3" t="s">
        <v>11</v>
      </c>
      <c r="D45" s="3" t="s">
        <v>13</v>
      </c>
      <c r="E45" s="3" t="s">
        <v>15</v>
      </c>
      <c r="F45" s="3" t="s">
        <v>17</v>
      </c>
      <c r="G45" s="3" t="s">
        <v>20</v>
      </c>
      <c r="H45" s="3" t="s">
        <v>21</v>
      </c>
      <c r="I45" s="3" t="s">
        <v>22</v>
      </c>
      <c r="J45" s="3" t="s">
        <v>23</v>
      </c>
      <c r="K45" s="3" t="s">
        <v>24</v>
      </c>
      <c r="L45" s="3" t="s">
        <v>25</v>
      </c>
    </row>
    <row r="46" spans="2:12" x14ac:dyDescent="0.25">
      <c r="B46">
        <v>10</v>
      </c>
      <c r="C46">
        <v>1122.5313516240501</v>
      </c>
      <c r="D46">
        <v>1074.24198219806</v>
      </c>
      <c r="E46">
        <v>915.13933777978696</v>
      </c>
      <c r="F46">
        <v>1187.8109635262499</v>
      </c>
      <c r="G46">
        <v>1054.3355595422399</v>
      </c>
      <c r="H46">
        <v>1054.4583145030099</v>
      </c>
      <c r="I46">
        <v>941.051731288523</v>
      </c>
      <c r="J46">
        <v>938.67504520925797</v>
      </c>
      <c r="K46">
        <v>943.01409851016501</v>
      </c>
      <c r="L46">
        <v>1195.4071012792899</v>
      </c>
    </row>
    <row r="47" spans="2:12" x14ac:dyDescent="0.25">
      <c r="B47">
        <v>10.5</v>
      </c>
      <c r="C47">
        <v>1130.4269835027401</v>
      </c>
      <c r="D47">
        <v>1081.9226682334199</v>
      </c>
      <c r="E47">
        <v>933.61899635250495</v>
      </c>
      <c r="F47">
        <v>1207.48159823674</v>
      </c>
      <c r="G47">
        <v>1084.2882931942199</v>
      </c>
      <c r="H47">
        <v>1084.8841761573899</v>
      </c>
      <c r="I47">
        <v>969.17625174891896</v>
      </c>
      <c r="J47">
        <v>957.22793184193404</v>
      </c>
      <c r="K47">
        <v>962.40926575605397</v>
      </c>
      <c r="L47">
        <v>1217.0777253194401</v>
      </c>
    </row>
    <row r="48" spans="2:12" x14ac:dyDescent="0.25">
      <c r="B48">
        <v>11</v>
      </c>
      <c r="C48">
        <v>1123.1365316864999</v>
      </c>
      <c r="D48">
        <v>1075.11600747645</v>
      </c>
      <c r="E48">
        <v>941.09127539958195</v>
      </c>
      <c r="F48">
        <v>1212.413211992</v>
      </c>
      <c r="G48">
        <v>1102.72727414411</v>
      </c>
      <c r="H48">
        <v>1103.8586897866601</v>
      </c>
      <c r="I48">
        <v>987.20083205895298</v>
      </c>
      <c r="J48">
        <v>964.44673632644503</v>
      </c>
      <c r="K48">
        <v>970.50173050351805</v>
      </c>
      <c r="L48">
        <v>1224.12903085619</v>
      </c>
    </row>
    <row r="49" spans="1:12" x14ac:dyDescent="0.25">
      <c r="B49">
        <v>11.5</v>
      </c>
      <c r="C49">
        <v>1127.26271285906</v>
      </c>
      <c r="D49">
        <v>1079.3575930459799</v>
      </c>
      <c r="E49">
        <v>946.42765932213797</v>
      </c>
      <c r="F49">
        <v>1219.0593896010901</v>
      </c>
      <c r="G49">
        <v>1112.10884299689</v>
      </c>
      <c r="H49">
        <v>1113.4155315134301</v>
      </c>
      <c r="I49">
        <v>995.95593402080999</v>
      </c>
      <c r="J49">
        <v>969.93989649368905</v>
      </c>
      <c r="K49">
        <v>976.13298139701101</v>
      </c>
      <c r="L49">
        <v>1231.1034826820401</v>
      </c>
    </row>
    <row r="50" spans="1:12" x14ac:dyDescent="0.25">
      <c r="B50">
        <v>12</v>
      </c>
      <c r="C50">
        <v>1139.70851701737</v>
      </c>
      <c r="D50">
        <v>1091.54077837708</v>
      </c>
      <c r="E50">
        <v>955.28770849902401</v>
      </c>
      <c r="F50">
        <v>1231.4734743741101</v>
      </c>
      <c r="G50">
        <v>1123.32232229189</v>
      </c>
      <c r="H50">
        <v>1124.6828824208801</v>
      </c>
      <c r="I50">
        <v>1005.97744973354</v>
      </c>
      <c r="J50">
        <v>979.16145269486003</v>
      </c>
      <c r="K50">
        <v>985.30476343180396</v>
      </c>
      <c r="L50">
        <v>1243.37182159855</v>
      </c>
    </row>
    <row r="51" spans="1:12" x14ac:dyDescent="0.25">
      <c r="B51">
        <v>12.5</v>
      </c>
      <c r="C51">
        <v>1176.3761540138401</v>
      </c>
      <c r="D51">
        <v>1126.76168061822</v>
      </c>
      <c r="E51">
        <v>977.00159854761</v>
      </c>
      <c r="F51">
        <v>1262.9422736372101</v>
      </c>
      <c r="G51">
        <v>1143.99364295431</v>
      </c>
      <c r="H51">
        <v>1145.1167805232501</v>
      </c>
      <c r="I51">
        <v>1023.60472878475</v>
      </c>
      <c r="J51">
        <v>1001.76976952783</v>
      </c>
      <c r="K51">
        <v>1007.49428707309</v>
      </c>
      <c r="L51">
        <v>1273.74113411958</v>
      </c>
    </row>
    <row r="52" spans="1:12" x14ac:dyDescent="0.25">
      <c r="B52">
        <v>13</v>
      </c>
      <c r="C52">
        <v>1224.18028257437</v>
      </c>
      <c r="D52">
        <v>1172.54979097045</v>
      </c>
      <c r="E52">
        <v>1006.4962215696401</v>
      </c>
      <c r="F52">
        <v>1304.8509964098901</v>
      </c>
      <c r="G52">
        <v>1172.17631485377</v>
      </c>
      <c r="H52">
        <v>1172.9845738307999</v>
      </c>
      <c r="I52">
        <v>1047.74323042797</v>
      </c>
      <c r="J52">
        <v>1032.3730969528001</v>
      </c>
      <c r="K52">
        <v>1037.6367558422401</v>
      </c>
      <c r="L52">
        <v>1314.4217413063</v>
      </c>
    </row>
    <row r="53" spans="1:12" x14ac:dyDescent="0.25">
      <c r="B53">
        <v>13.5</v>
      </c>
      <c r="C53">
        <v>1282.5653185526601</v>
      </c>
      <c r="D53">
        <v>1228.34444184472</v>
      </c>
      <c r="E53">
        <v>1045.25552421066</v>
      </c>
      <c r="F53">
        <v>1358.3528519635099</v>
      </c>
      <c r="G53">
        <v>1210.63203904536</v>
      </c>
      <c r="H53">
        <v>1211.1058936208999</v>
      </c>
      <c r="I53">
        <v>1081.05419057528</v>
      </c>
      <c r="J53">
        <v>1072.41525407516</v>
      </c>
      <c r="K53">
        <v>1077.30647292142</v>
      </c>
      <c r="L53">
        <v>1366.88099772601</v>
      </c>
    </row>
    <row r="54" spans="1:12" x14ac:dyDescent="0.25">
      <c r="B54">
        <v>14</v>
      </c>
      <c r="C54">
        <v>1351.61820442977</v>
      </c>
      <c r="D54">
        <v>1294.31709895219</v>
      </c>
      <c r="E54">
        <v>1093.2727826580799</v>
      </c>
      <c r="F54">
        <v>1423.60265275611</v>
      </c>
      <c r="G54">
        <v>1259.8490496633001</v>
      </c>
      <c r="H54">
        <v>1259.99723522823</v>
      </c>
      <c r="I54">
        <v>1124.01424258201</v>
      </c>
      <c r="J54">
        <v>1121.92752630428</v>
      </c>
      <c r="K54">
        <v>1126.5276186431699</v>
      </c>
      <c r="L54">
        <v>1431.26029847273</v>
      </c>
    </row>
    <row r="55" spans="1:12" x14ac:dyDescent="0.25">
      <c r="B55">
        <v>14.5</v>
      </c>
      <c r="C55">
        <v>1428.1184171506</v>
      </c>
      <c r="D55">
        <v>1367.4173022965099</v>
      </c>
      <c r="E55">
        <v>1149.50879424039</v>
      </c>
      <c r="F55">
        <v>1498.7116347772101</v>
      </c>
      <c r="G55">
        <v>1319.8924663595701</v>
      </c>
      <c r="H55">
        <v>1319.7914756130999</v>
      </c>
      <c r="I55">
        <v>1176.8730506393999</v>
      </c>
      <c r="J55">
        <v>1179.7969703255101</v>
      </c>
      <c r="K55">
        <v>1184.2811178320101</v>
      </c>
      <c r="L55">
        <v>1505.9023823811799</v>
      </c>
    </row>
    <row r="56" spans="1:12" x14ac:dyDescent="0.25">
      <c r="B56">
        <v>15</v>
      </c>
      <c r="C56">
        <v>1505.1662056216501</v>
      </c>
      <c r="D56">
        <v>1441.01190529986</v>
      </c>
      <c r="E56">
        <v>1209.6734442617999</v>
      </c>
      <c r="F56">
        <v>1577.5732760303599</v>
      </c>
      <c r="G56">
        <v>1386.5431786056799</v>
      </c>
      <c r="H56">
        <v>1386.3063857308</v>
      </c>
      <c r="I56">
        <v>1235.9943266195501</v>
      </c>
      <c r="J56">
        <v>1241.5618542176501</v>
      </c>
      <c r="K56">
        <v>1246.1695679720799</v>
      </c>
      <c r="L56">
        <v>1584.8668054466</v>
      </c>
    </row>
    <row r="64" spans="1:12" x14ac:dyDescent="0.25">
      <c r="A64" s="3" t="s">
        <v>8</v>
      </c>
      <c r="B64" s="3" t="s">
        <v>7</v>
      </c>
      <c r="C64" s="3" t="s">
        <v>11</v>
      </c>
      <c r="D64" s="3" t="s">
        <v>13</v>
      </c>
      <c r="E64" s="3" t="s">
        <v>15</v>
      </c>
      <c r="F64" s="3" t="s">
        <v>17</v>
      </c>
      <c r="G64" s="3" t="s">
        <v>20</v>
      </c>
      <c r="H64" s="3" t="s">
        <v>21</v>
      </c>
      <c r="I64" s="3" t="s">
        <v>22</v>
      </c>
      <c r="J64" s="3" t="s">
        <v>23</v>
      </c>
      <c r="K64" s="3" t="s">
        <v>24</v>
      </c>
      <c r="L64" s="3" t="s">
        <v>25</v>
      </c>
    </row>
    <row r="65" spans="1:12" x14ac:dyDescent="0.25">
      <c r="A65" s="3">
        <v>165</v>
      </c>
      <c r="B65" s="3">
        <v>10</v>
      </c>
      <c r="C65" s="4">
        <f>C46/$A65</f>
        <v>6.8032203128730311</v>
      </c>
      <c r="D65" s="4">
        <f t="shared" ref="D65:L65" si="1">D46/$A65</f>
        <v>6.5105574678670299</v>
      </c>
      <c r="E65" s="4">
        <f t="shared" si="1"/>
        <v>5.5462990168471933</v>
      </c>
      <c r="F65" s="4">
        <f t="shared" si="1"/>
        <v>7.1988543244015144</v>
      </c>
      <c r="G65" s="4">
        <f t="shared" si="1"/>
        <v>6.3899124820741813</v>
      </c>
      <c r="H65" s="4">
        <f t="shared" si="1"/>
        <v>6.3906564515333937</v>
      </c>
      <c r="I65" s="4">
        <f t="shared" si="1"/>
        <v>5.7033438259910483</v>
      </c>
      <c r="J65" s="4">
        <f t="shared" si="1"/>
        <v>5.6889396679348971</v>
      </c>
      <c r="K65" s="4">
        <f t="shared" si="1"/>
        <v>5.7152369606676672</v>
      </c>
      <c r="L65" s="4">
        <f t="shared" si="1"/>
        <v>7.244891522904787</v>
      </c>
    </row>
    <row r="66" spans="1:12" x14ac:dyDescent="0.25">
      <c r="A66" s="3">
        <v>167.2</v>
      </c>
      <c r="B66" s="3">
        <v>10.5</v>
      </c>
      <c r="C66" s="4">
        <f t="shared" ref="C66:L75" si="2">C47/$A66</f>
        <v>6.760926934825001</v>
      </c>
      <c r="D66" s="4">
        <f t="shared" si="2"/>
        <v>6.4708293554630387</v>
      </c>
      <c r="E66" s="4">
        <f t="shared" si="2"/>
        <v>5.5838456719647427</v>
      </c>
      <c r="F66" s="4">
        <f t="shared" si="2"/>
        <v>7.2217798937604067</v>
      </c>
      <c r="G66" s="4">
        <f t="shared" si="2"/>
        <v>6.4849778301089716</v>
      </c>
      <c r="H66" s="4">
        <f t="shared" si="2"/>
        <v>6.4885417234293659</v>
      </c>
      <c r="I66" s="4">
        <f t="shared" si="2"/>
        <v>5.7965086827088461</v>
      </c>
      <c r="J66" s="4">
        <f t="shared" si="2"/>
        <v>5.7250474392460173</v>
      </c>
      <c r="K66" s="4">
        <f t="shared" si="2"/>
        <v>5.7560362784452996</v>
      </c>
      <c r="L66" s="4">
        <f t="shared" si="2"/>
        <v>7.2791729983220108</v>
      </c>
    </row>
    <row r="67" spans="1:12" x14ac:dyDescent="0.25">
      <c r="A67" s="6">
        <v>167.99999999999901</v>
      </c>
      <c r="B67" s="3">
        <v>11</v>
      </c>
      <c r="C67" s="4">
        <f t="shared" si="2"/>
        <v>6.6853364981339674</v>
      </c>
      <c r="D67" s="4">
        <f t="shared" si="2"/>
        <v>6.3995000445027168</v>
      </c>
      <c r="E67" s="4">
        <f t="shared" si="2"/>
        <v>5.6017337821404016</v>
      </c>
      <c r="F67" s="4">
        <f t="shared" si="2"/>
        <v>7.2167453094762335</v>
      </c>
      <c r="G67" s="4">
        <f t="shared" si="2"/>
        <v>6.5638528222864077</v>
      </c>
      <c r="H67" s="4">
        <f t="shared" si="2"/>
        <v>6.5705874392063492</v>
      </c>
      <c r="I67" s="4">
        <f t="shared" si="2"/>
        <v>5.8761954289223741</v>
      </c>
      <c r="J67" s="4">
        <f t="shared" si="2"/>
        <v>5.7407543828955401</v>
      </c>
      <c r="K67" s="4">
        <f t="shared" si="2"/>
        <v>5.7767960149019277</v>
      </c>
      <c r="L67" s="4">
        <f t="shared" si="2"/>
        <v>7.2864823265249834</v>
      </c>
    </row>
    <row r="68" spans="1:12" x14ac:dyDescent="0.25">
      <c r="A68" s="3">
        <v>168.79999999999899</v>
      </c>
      <c r="B68" s="3">
        <v>11.5</v>
      </c>
      <c r="C68" s="4">
        <f t="shared" si="2"/>
        <v>6.6780966401603479</v>
      </c>
      <c r="D68" s="4">
        <f t="shared" si="2"/>
        <v>6.3942985370022889</v>
      </c>
      <c r="E68" s="4">
        <f t="shared" si="2"/>
        <v>5.6067989296335528</v>
      </c>
      <c r="F68" s="4">
        <f t="shared" si="2"/>
        <v>7.2219158151723777</v>
      </c>
      <c r="G68" s="4">
        <f t="shared" si="2"/>
        <v>6.5883225296024683</v>
      </c>
      <c r="H68" s="4">
        <f t="shared" si="2"/>
        <v>6.5960635753165686</v>
      </c>
      <c r="I68" s="4">
        <f t="shared" si="2"/>
        <v>5.9002128792702369</v>
      </c>
      <c r="J68" s="4">
        <f t="shared" si="2"/>
        <v>5.7460894342043538</v>
      </c>
      <c r="K68" s="4">
        <f t="shared" si="2"/>
        <v>5.7827783258117114</v>
      </c>
      <c r="L68" s="4">
        <f t="shared" si="2"/>
        <v>7.293267077500281</v>
      </c>
    </row>
    <row r="69" spans="1:12" x14ac:dyDescent="0.25">
      <c r="A69" s="3">
        <v>170.99999999999901</v>
      </c>
      <c r="B69" s="3">
        <v>12</v>
      </c>
      <c r="C69" s="4">
        <f t="shared" si="2"/>
        <v>6.6649620878209159</v>
      </c>
      <c r="D69" s="4">
        <f t="shared" si="2"/>
        <v>6.3832794057139548</v>
      </c>
      <c r="E69" s="4">
        <f t="shared" si="2"/>
        <v>5.5864778274797047</v>
      </c>
      <c r="F69" s="4">
        <f t="shared" si="2"/>
        <v>7.201599265345715</v>
      </c>
      <c r="G69" s="4">
        <f t="shared" si="2"/>
        <v>6.56913638767191</v>
      </c>
      <c r="H69" s="4">
        <f t="shared" si="2"/>
        <v>6.577092879654308</v>
      </c>
      <c r="I69" s="4">
        <f t="shared" si="2"/>
        <v>5.8829090627692739</v>
      </c>
      <c r="J69" s="4">
        <f t="shared" si="2"/>
        <v>5.7260903666366421</v>
      </c>
      <c r="K69" s="4">
        <f t="shared" si="2"/>
        <v>5.7620161604199396</v>
      </c>
      <c r="L69" s="4">
        <f t="shared" si="2"/>
        <v>7.271180243266417</v>
      </c>
    </row>
    <row r="70" spans="1:12" x14ac:dyDescent="0.25">
      <c r="A70" s="3">
        <v>175.49999999999901</v>
      </c>
      <c r="B70" s="3">
        <v>12.5</v>
      </c>
      <c r="C70" s="4">
        <f t="shared" si="2"/>
        <v>6.7029980285689268</v>
      </c>
      <c r="D70" s="4">
        <f t="shared" si="2"/>
        <v>6.4202944764571308</v>
      </c>
      <c r="E70" s="4">
        <f t="shared" si="2"/>
        <v>5.5669606754849887</v>
      </c>
      <c r="F70" s="4">
        <f t="shared" si="2"/>
        <v>7.1962522714371353</v>
      </c>
      <c r="G70" s="4">
        <f t="shared" si="2"/>
        <v>6.5184822960359909</v>
      </c>
      <c r="H70" s="4">
        <f t="shared" si="2"/>
        <v>6.5248819403034561</v>
      </c>
      <c r="I70" s="4">
        <f t="shared" si="2"/>
        <v>5.8325055771211156</v>
      </c>
      <c r="J70" s="4">
        <f t="shared" si="2"/>
        <v>5.7080898548594625</v>
      </c>
      <c r="K70" s="4">
        <f t="shared" si="2"/>
        <v>5.7407081884506885</v>
      </c>
      <c r="L70" s="4">
        <f t="shared" si="2"/>
        <v>7.2577842399976484</v>
      </c>
    </row>
    <row r="71" spans="1:12" x14ac:dyDescent="0.25">
      <c r="A71" s="3">
        <v>181.49999999999901</v>
      </c>
      <c r="B71" s="3">
        <v>13</v>
      </c>
      <c r="C71" s="4">
        <f t="shared" si="2"/>
        <v>6.7447949453133704</v>
      </c>
      <c r="D71" s="4">
        <f t="shared" si="2"/>
        <v>6.4603294268344706</v>
      </c>
      <c r="E71" s="4">
        <f t="shared" si="2"/>
        <v>5.5454337276564498</v>
      </c>
      <c r="F71" s="4">
        <f t="shared" si="2"/>
        <v>7.1892616882088003</v>
      </c>
      <c r="G71" s="4">
        <f t="shared" si="2"/>
        <v>6.4582717071833411</v>
      </c>
      <c r="H71" s="4">
        <f t="shared" si="2"/>
        <v>6.4627249246876382</v>
      </c>
      <c r="I71" s="4">
        <f t="shared" si="2"/>
        <v>5.7726899748097837</v>
      </c>
      <c r="J71" s="4">
        <f t="shared" si="2"/>
        <v>5.6880060438171114</v>
      </c>
      <c r="K71" s="4">
        <f t="shared" si="2"/>
        <v>5.7170069192410233</v>
      </c>
      <c r="L71" s="4">
        <f t="shared" si="2"/>
        <v>7.2419930650485247</v>
      </c>
    </row>
    <row r="72" spans="1:12" x14ac:dyDescent="0.25">
      <c r="A72" s="3">
        <v>188.99999999999901</v>
      </c>
      <c r="B72" s="3">
        <v>13.5</v>
      </c>
      <c r="C72" s="4">
        <f t="shared" si="2"/>
        <v>6.7860598865220467</v>
      </c>
      <c r="D72" s="4">
        <f t="shared" si="2"/>
        <v>6.4991769409773887</v>
      </c>
      <c r="E72" s="4">
        <f t="shared" si="2"/>
        <v>5.5304525090511403</v>
      </c>
      <c r="F72" s="4">
        <f t="shared" si="2"/>
        <v>7.1870521267910954</v>
      </c>
      <c r="G72" s="4">
        <f t="shared" si="2"/>
        <v>6.4054605240495572</v>
      </c>
      <c r="H72" s="4">
        <f t="shared" si="2"/>
        <v>6.407967691115906</v>
      </c>
      <c r="I72" s="4">
        <f t="shared" si="2"/>
        <v>5.7198634421972789</v>
      </c>
      <c r="J72" s="4">
        <f t="shared" si="2"/>
        <v>5.6741547834664843</v>
      </c>
      <c r="K72" s="4">
        <f t="shared" si="2"/>
        <v>5.7000342482615114</v>
      </c>
      <c r="L72" s="4">
        <f t="shared" si="2"/>
        <v>7.2321745911429485</v>
      </c>
    </row>
    <row r="73" spans="1:12" x14ac:dyDescent="0.25">
      <c r="A73" s="3">
        <v>197.99999999999901</v>
      </c>
      <c r="B73" s="3">
        <v>14</v>
      </c>
      <c r="C73" s="4">
        <f t="shared" si="2"/>
        <v>6.8263545678271553</v>
      </c>
      <c r="D73" s="4">
        <f t="shared" si="2"/>
        <v>6.536955045213114</v>
      </c>
      <c r="E73" s="4">
        <f t="shared" si="2"/>
        <v>5.5215797103943709</v>
      </c>
      <c r="F73" s="4">
        <f t="shared" si="2"/>
        <v>7.1899123876571576</v>
      </c>
      <c r="G73" s="4">
        <f t="shared" si="2"/>
        <v>6.3628739881985172</v>
      </c>
      <c r="H73" s="4">
        <f t="shared" si="2"/>
        <v>6.3636224001426074</v>
      </c>
      <c r="I73" s="4">
        <f t="shared" si="2"/>
        <v>5.676839609000079</v>
      </c>
      <c r="J73" s="4">
        <f t="shared" si="2"/>
        <v>5.6663006379004326</v>
      </c>
      <c r="K73" s="4">
        <f t="shared" si="2"/>
        <v>5.6895334274907858</v>
      </c>
      <c r="L73" s="4">
        <f t="shared" si="2"/>
        <v>7.228587366023925</v>
      </c>
    </row>
    <row r="74" spans="1:12" x14ac:dyDescent="0.25">
      <c r="A74" s="3">
        <v>208.99999999999901</v>
      </c>
      <c r="B74" s="3">
        <v>14.5</v>
      </c>
      <c r="C74" s="4">
        <f t="shared" si="2"/>
        <v>6.833102474404817</v>
      </c>
      <c r="D74" s="4">
        <f t="shared" si="2"/>
        <v>6.5426665181651504</v>
      </c>
      <c r="E74" s="4">
        <f t="shared" si="2"/>
        <v>5.500042077705241</v>
      </c>
      <c r="F74" s="4">
        <f t="shared" si="2"/>
        <v>7.1708690659196996</v>
      </c>
      <c r="G74" s="4">
        <f t="shared" si="2"/>
        <v>6.3152749586582599</v>
      </c>
      <c r="H74" s="4">
        <f t="shared" si="2"/>
        <v>6.3147917493450061</v>
      </c>
      <c r="I74" s="4">
        <f t="shared" si="2"/>
        <v>5.6309715341598352</v>
      </c>
      <c r="J74" s="4">
        <f t="shared" si="2"/>
        <v>5.6449615805048596</v>
      </c>
      <c r="K74" s="4">
        <f t="shared" si="2"/>
        <v>5.6664168317321328</v>
      </c>
      <c r="L74" s="4">
        <f t="shared" si="2"/>
        <v>7.205274556847785</v>
      </c>
    </row>
    <row r="75" spans="1:12" x14ac:dyDescent="0.25">
      <c r="A75" s="3">
        <v>220</v>
      </c>
      <c r="B75" s="3">
        <v>15</v>
      </c>
      <c r="C75" s="4">
        <f t="shared" si="2"/>
        <v>6.8416645710075006</v>
      </c>
      <c r="D75" s="4">
        <f t="shared" si="2"/>
        <v>6.5500541149993641</v>
      </c>
      <c r="E75" s="4">
        <f t="shared" si="2"/>
        <v>5.4985156557354538</v>
      </c>
      <c r="F75" s="4">
        <f t="shared" si="2"/>
        <v>7.1707876183198183</v>
      </c>
      <c r="G75" s="4">
        <f t="shared" si="2"/>
        <v>6.3024689936621812</v>
      </c>
      <c r="H75" s="4">
        <f t="shared" si="2"/>
        <v>6.3013926624127272</v>
      </c>
      <c r="I75" s="4">
        <f t="shared" si="2"/>
        <v>5.6181560300888638</v>
      </c>
      <c r="J75" s="4">
        <f t="shared" si="2"/>
        <v>5.6434629737165913</v>
      </c>
      <c r="K75" s="4">
        <f t="shared" si="2"/>
        <v>5.6644071271458181</v>
      </c>
      <c r="L75" s="4">
        <f t="shared" si="2"/>
        <v>7.2039400247572729</v>
      </c>
    </row>
    <row r="79" spans="1:12" x14ac:dyDescent="0.25">
      <c r="A79" s="2" t="s">
        <v>8</v>
      </c>
      <c r="B79" s="2" t="s">
        <v>7</v>
      </c>
      <c r="C79" s="2" t="s">
        <v>11</v>
      </c>
      <c r="D79" s="2" t="s">
        <v>13</v>
      </c>
      <c r="E79" s="2" t="s">
        <v>15</v>
      </c>
      <c r="F79" s="2" t="s">
        <v>17</v>
      </c>
      <c r="G79" s="2" t="s">
        <v>20</v>
      </c>
      <c r="H79" s="2" t="s">
        <v>21</v>
      </c>
      <c r="I79" s="2" t="s">
        <v>22</v>
      </c>
      <c r="J79" s="2" t="s">
        <v>23</v>
      </c>
      <c r="K79" s="2" t="s">
        <v>24</v>
      </c>
      <c r="L79" s="2" t="s">
        <v>25</v>
      </c>
    </row>
    <row r="80" spans="1:12" x14ac:dyDescent="0.25">
      <c r="A80" s="2">
        <v>165</v>
      </c>
      <c r="B80" s="2">
        <v>10</v>
      </c>
      <c r="C80" s="2">
        <v>7.5624742356491357</v>
      </c>
      <c r="D80" s="2">
        <v>7.2395743326728619</v>
      </c>
      <c r="E80" s="2">
        <v>6.2291705738813983</v>
      </c>
      <c r="F80" s="2">
        <v>8.065056624220869</v>
      </c>
      <c r="G80" s="2">
        <v>7.234424014479778</v>
      </c>
      <c r="H80" s="2">
        <v>7.2383709451308968</v>
      </c>
      <c r="I80" s="2">
        <v>6.4654491472443212</v>
      </c>
      <c r="J80" s="2">
        <v>6.3877273956891409</v>
      </c>
      <c r="K80" s="2">
        <v>6.4211935055817451</v>
      </c>
      <c r="L80" s="2">
        <v>8.1263928483393091</v>
      </c>
    </row>
    <row r="81" spans="1:12" x14ac:dyDescent="0.25">
      <c r="A81" s="2">
        <v>167.2</v>
      </c>
      <c r="B81" s="2">
        <v>10.5</v>
      </c>
      <c r="C81" s="2">
        <v>7.1376195552496959</v>
      </c>
      <c r="D81" s="2">
        <v>6.8335958934776313</v>
      </c>
      <c r="E81" s="2">
        <v>5.9400323774132433</v>
      </c>
      <c r="F81" s="2">
        <v>7.6692912653533174</v>
      </c>
      <c r="G81" s="2">
        <v>6.9427139933708375</v>
      </c>
      <c r="H81" s="2">
        <v>6.9488704629893769</v>
      </c>
      <c r="I81" s="2">
        <v>6.2117125428711057</v>
      </c>
      <c r="J81" s="2">
        <v>6.0892220772259495</v>
      </c>
      <c r="K81" s="2">
        <v>6.1248949422805463</v>
      </c>
      <c r="L81" s="2">
        <v>7.7369949968921752</v>
      </c>
    </row>
    <row r="82" spans="1:12" x14ac:dyDescent="0.25">
      <c r="A82" s="2">
        <v>167.99999999999901</v>
      </c>
      <c r="B82" s="2">
        <v>11</v>
      </c>
      <c r="C82" s="2">
        <v>6.6594961509336708</v>
      </c>
      <c r="D82" s="2">
        <v>6.3767161921801563</v>
      </c>
      <c r="E82" s="2">
        <v>5.6044850476491765</v>
      </c>
      <c r="F82" s="2">
        <v>7.2144959757796263</v>
      </c>
      <c r="G82" s="2">
        <v>6.5960232087471811</v>
      </c>
      <c r="H82" s="2">
        <v>6.6043013435009312</v>
      </c>
      <c r="I82" s="2">
        <v>5.9086203610025647</v>
      </c>
      <c r="J82" s="2">
        <v>5.743218292865838</v>
      </c>
      <c r="K82" s="2">
        <v>5.7806821149835699</v>
      </c>
      <c r="L82" s="2">
        <v>7.2877244113706983</v>
      </c>
    </row>
    <row r="83" spans="1:12" x14ac:dyDescent="0.25">
      <c r="A83" s="7">
        <v>168.79999999999899</v>
      </c>
      <c r="B83" s="2">
        <v>11.5</v>
      </c>
      <c r="C83" s="2">
        <v>6.6554389396759284</v>
      </c>
      <c r="D83" s="2">
        <v>6.3739834618124203</v>
      </c>
      <c r="E83" s="2">
        <v>5.6043523100689612</v>
      </c>
      <c r="F83" s="2">
        <v>7.2149522507073893</v>
      </c>
      <c r="G83" s="2">
        <v>6.6057309074300159</v>
      </c>
      <c r="H83" s="2">
        <v>6.614534571226403</v>
      </c>
      <c r="I83" s="2">
        <v>5.9182823715429507</v>
      </c>
      <c r="J83" s="2">
        <v>5.743311778880769</v>
      </c>
      <c r="K83" s="2">
        <v>5.7809275999323688</v>
      </c>
      <c r="L83" s="2">
        <v>7.2885757640868922</v>
      </c>
    </row>
    <row r="84" spans="1:12" x14ac:dyDescent="0.25">
      <c r="A84" s="2">
        <v>170.99999999999901</v>
      </c>
      <c r="B84" s="2">
        <v>12</v>
      </c>
      <c r="C84" s="2">
        <v>6.6651619440820857</v>
      </c>
      <c r="D84" s="2">
        <v>6.3840550003832535</v>
      </c>
      <c r="E84" s="2">
        <v>5.596590633641652</v>
      </c>
      <c r="F84" s="2">
        <v>7.2119887984457138</v>
      </c>
      <c r="G84" s="2">
        <v>6.5918894401138974</v>
      </c>
      <c r="H84" s="2">
        <v>6.6004134639034895</v>
      </c>
      <c r="I84" s="2">
        <v>5.9046357581152975</v>
      </c>
      <c r="J84" s="2">
        <v>5.7361587863643662</v>
      </c>
      <c r="K84" s="2">
        <v>5.7727183486842737</v>
      </c>
      <c r="L84" s="2">
        <v>7.2830544069675272</v>
      </c>
    </row>
    <row r="85" spans="1:12" x14ac:dyDescent="0.25">
      <c r="A85" s="2">
        <v>175.49999999999901</v>
      </c>
      <c r="B85" s="2">
        <v>12.5</v>
      </c>
      <c r="C85" s="2">
        <v>6.6716516551868184</v>
      </c>
      <c r="D85" s="2">
        <v>6.39052889026072</v>
      </c>
      <c r="E85" s="2">
        <v>5.563207685300231</v>
      </c>
      <c r="F85" s="2">
        <v>7.183601645765112</v>
      </c>
      <c r="G85" s="2">
        <v>6.5302719153199797</v>
      </c>
      <c r="H85" s="2">
        <v>6.5375192649711478</v>
      </c>
      <c r="I85" s="2">
        <v>5.8455359169737644</v>
      </c>
      <c r="J85" s="2">
        <v>5.7034090572313714</v>
      </c>
      <c r="K85" s="2">
        <v>5.7373625913655024</v>
      </c>
      <c r="L85" s="2">
        <v>7.2483810201408962</v>
      </c>
    </row>
    <row r="86" spans="1:12" x14ac:dyDescent="0.25">
      <c r="A86" s="2">
        <v>181.49999999999901</v>
      </c>
      <c r="B86" s="2">
        <v>13</v>
      </c>
      <c r="C86" s="2">
        <v>6.7159086015998719</v>
      </c>
      <c r="D86" s="2">
        <v>6.4326013740127621</v>
      </c>
      <c r="E86" s="2">
        <v>5.551905670887578</v>
      </c>
      <c r="F86" s="2">
        <v>7.1862590338238412</v>
      </c>
      <c r="G86" s="2">
        <v>6.4846770734716053</v>
      </c>
      <c r="H86" s="2">
        <v>6.4901446483405314</v>
      </c>
      <c r="I86" s="2">
        <v>5.7994736001214635</v>
      </c>
      <c r="J86" s="2">
        <v>5.6934521017394255</v>
      </c>
      <c r="K86" s="2">
        <v>5.7243767365064784</v>
      </c>
      <c r="L86" s="2">
        <v>7.2436425097051638</v>
      </c>
    </row>
    <row r="87" spans="1:12" x14ac:dyDescent="0.25">
      <c r="A87" s="2">
        <v>188.99999999999901</v>
      </c>
      <c r="B87" s="2">
        <v>13.5</v>
      </c>
      <c r="C87" s="2">
        <v>6.7462219204114113</v>
      </c>
      <c r="D87" s="2">
        <v>6.4609050857310928</v>
      </c>
      <c r="E87" s="2">
        <v>5.5424845982237319</v>
      </c>
      <c r="F87" s="2">
        <v>7.1857068213486084</v>
      </c>
      <c r="G87" s="2">
        <v>6.4469287788380232</v>
      </c>
      <c r="H87" s="2">
        <v>6.4509319868173352</v>
      </c>
      <c r="I87" s="2">
        <v>5.7616332273827284</v>
      </c>
      <c r="J87" s="2">
        <v>5.6848029161111411</v>
      </c>
      <c r="K87" s="2">
        <v>5.7135579954015121</v>
      </c>
      <c r="L87" s="2">
        <v>7.2377936851647471</v>
      </c>
    </row>
    <row r="88" spans="1:12" x14ac:dyDescent="0.25">
      <c r="A88" s="2">
        <v>197.99999999999901</v>
      </c>
      <c r="B88" s="2">
        <v>14</v>
      </c>
      <c r="C88" s="2">
        <v>6.7751213996273574</v>
      </c>
      <c r="D88" s="2">
        <v>6.4879817264899815</v>
      </c>
      <c r="E88" s="2">
        <v>5.536497101144068</v>
      </c>
      <c r="F88" s="2">
        <v>7.1880576994305914</v>
      </c>
      <c r="G88" s="2">
        <v>6.4167183978363953</v>
      </c>
      <c r="H88" s="2">
        <v>6.4194610374970527</v>
      </c>
      <c r="I88" s="2">
        <v>5.7310946104715441</v>
      </c>
      <c r="J88" s="2">
        <v>5.6795698752039678</v>
      </c>
      <c r="K88" s="2">
        <v>5.7064596538035133</v>
      </c>
      <c r="L88" s="2">
        <v>7.2356010344182691</v>
      </c>
    </row>
    <row r="89" spans="1:12" x14ac:dyDescent="0.25">
      <c r="A89" s="2">
        <v>208.99999999999901</v>
      </c>
      <c r="B89" s="2">
        <v>14.5</v>
      </c>
      <c r="C89" s="2">
        <v>6.7671400309992187</v>
      </c>
      <c r="D89" s="2">
        <v>6.4798375804030455</v>
      </c>
      <c r="E89" s="2">
        <v>5.5054402785139969</v>
      </c>
      <c r="F89" s="2">
        <v>7.1561080694267325</v>
      </c>
      <c r="G89" s="2">
        <v>6.3613362151721828</v>
      </c>
      <c r="H89" s="2">
        <v>6.3630178746241928</v>
      </c>
      <c r="I89" s="2">
        <v>5.6786798190020367</v>
      </c>
      <c r="J89" s="2">
        <v>5.6484637807108404</v>
      </c>
      <c r="K89" s="2">
        <v>5.6736812082285439</v>
      </c>
      <c r="L89" s="2">
        <v>7.1996690732240056</v>
      </c>
    </row>
    <row r="90" spans="1:12" x14ac:dyDescent="0.25">
      <c r="A90" s="2">
        <v>220</v>
      </c>
      <c r="B90" s="2">
        <v>15</v>
      </c>
      <c r="C90" s="2">
        <v>6.792778375815864</v>
      </c>
      <c r="D90" s="2">
        <v>6.5039698884938186</v>
      </c>
      <c r="E90" s="2">
        <v>5.5073288524951369</v>
      </c>
      <c r="F90" s="2">
        <v>7.1650116681225908</v>
      </c>
      <c r="G90" s="2">
        <v>6.3482251387884086</v>
      </c>
      <c r="H90" s="2">
        <v>6.3490838170676822</v>
      </c>
      <c r="I90" s="2">
        <v>5.6646607303333179</v>
      </c>
      <c r="J90" s="2">
        <v>5.6509773553634091</v>
      </c>
      <c r="K90" s="2">
        <v>5.6750227231758634</v>
      </c>
      <c r="L90" s="2">
        <v>7.2057078394758634</v>
      </c>
    </row>
    <row r="94" spans="1:12" x14ac:dyDescent="0.25">
      <c r="A94" s="2" t="s">
        <v>8</v>
      </c>
      <c r="B94" s="2" t="s">
        <v>7</v>
      </c>
      <c r="C94" s="2" t="s">
        <v>11</v>
      </c>
      <c r="D94" s="2" t="s">
        <v>13</v>
      </c>
      <c r="E94" s="2" t="s">
        <v>15</v>
      </c>
      <c r="F94" s="2" t="s">
        <v>17</v>
      </c>
      <c r="G94" s="2" t="s">
        <v>20</v>
      </c>
      <c r="H94" s="2" t="s">
        <v>21</v>
      </c>
      <c r="I94" s="2" t="s">
        <v>22</v>
      </c>
      <c r="J94" s="2" t="s">
        <v>23</v>
      </c>
      <c r="K94" s="2" t="s">
        <v>24</v>
      </c>
      <c r="L94" s="2" t="s">
        <v>25</v>
      </c>
    </row>
    <row r="95" spans="1:12" x14ac:dyDescent="0.25">
      <c r="A95" s="2">
        <v>165</v>
      </c>
      <c r="B95" s="2">
        <v>10</v>
      </c>
      <c r="C95" s="2">
        <f>C65-C80</f>
        <v>-0.7592539227761046</v>
      </c>
      <c r="D95" s="2">
        <f t="shared" ref="D95:L95" si="3">D65-D80</f>
        <v>-0.72901686480583194</v>
      </c>
      <c r="E95" s="2">
        <f t="shared" si="3"/>
        <v>-0.68287155703420499</v>
      </c>
      <c r="F95" s="2">
        <f t="shared" si="3"/>
        <v>-0.86620229981935459</v>
      </c>
      <c r="G95" s="2">
        <f t="shared" si="3"/>
        <v>-0.84451153240559673</v>
      </c>
      <c r="H95" s="2">
        <f t="shared" si="3"/>
        <v>-0.84771449359750317</v>
      </c>
      <c r="I95" s="2">
        <f t="shared" si="3"/>
        <v>-0.7621053212532729</v>
      </c>
      <c r="J95" s="2">
        <f t="shared" si="3"/>
        <v>-0.6987877277542438</v>
      </c>
      <c r="K95" s="2">
        <f t="shared" si="3"/>
        <v>-0.70595654491407789</v>
      </c>
      <c r="L95" s="2">
        <f t="shared" si="3"/>
        <v>-0.88150132543452209</v>
      </c>
    </row>
    <row r="96" spans="1:12" x14ac:dyDescent="0.25">
      <c r="A96" s="2">
        <v>167.2</v>
      </c>
      <c r="B96" s="2">
        <v>10.5</v>
      </c>
      <c r="C96" s="2">
        <f t="shared" ref="C96:L96" si="4">C66-C81</f>
        <v>-0.37669262042469498</v>
      </c>
      <c r="D96" s="2">
        <f t="shared" si="4"/>
        <v>-0.36276653801459258</v>
      </c>
      <c r="E96" s="2">
        <f t="shared" si="4"/>
        <v>-0.35618670544850062</v>
      </c>
      <c r="F96" s="2">
        <f t="shared" si="4"/>
        <v>-0.44751137159291066</v>
      </c>
      <c r="G96" s="2">
        <f t="shared" si="4"/>
        <v>-0.45773616326186595</v>
      </c>
      <c r="H96" s="2">
        <f t="shared" si="4"/>
        <v>-0.46032873956001108</v>
      </c>
      <c r="I96" s="2">
        <f t="shared" si="4"/>
        <v>-0.41520386016225963</v>
      </c>
      <c r="J96" s="2">
        <f t="shared" si="4"/>
        <v>-0.36417463797993221</v>
      </c>
      <c r="K96" s="2">
        <f t="shared" si="4"/>
        <v>-0.36885866383524668</v>
      </c>
      <c r="L96" s="2">
        <f t="shared" si="4"/>
        <v>-0.45782199857016437</v>
      </c>
    </row>
    <row r="97" spans="1:12" x14ac:dyDescent="0.25">
      <c r="A97" s="2">
        <v>167.99999999999901</v>
      </c>
      <c r="B97" s="2">
        <v>11</v>
      </c>
      <c r="C97" s="2">
        <f t="shared" ref="C97:L97" si="5">C67-C82</f>
        <v>2.5840347200296598E-2</v>
      </c>
      <c r="D97" s="2">
        <f t="shared" si="5"/>
        <v>2.2783852322560527E-2</v>
      </c>
      <c r="E97" s="2">
        <f t="shared" si="5"/>
        <v>-2.7512655087749138E-3</v>
      </c>
      <c r="F97" s="2">
        <f t="shared" si="5"/>
        <v>2.2493336966071809E-3</v>
      </c>
      <c r="G97" s="2">
        <f t="shared" si="5"/>
        <v>-3.2170386460773415E-2</v>
      </c>
      <c r="H97" s="2">
        <f t="shared" si="5"/>
        <v>-3.3713904294581987E-2</v>
      </c>
      <c r="I97" s="2">
        <f t="shared" si="5"/>
        <v>-3.2424932080190594E-2</v>
      </c>
      <c r="J97" s="2">
        <f t="shared" si="5"/>
        <v>-2.4639099702978839E-3</v>
      </c>
      <c r="K97" s="2">
        <f t="shared" si="5"/>
        <v>-3.8861000816421409E-3</v>
      </c>
      <c r="L97" s="2">
        <f t="shared" si="5"/>
        <v>-1.2420848457148637E-3</v>
      </c>
    </row>
    <row r="98" spans="1:12" x14ac:dyDescent="0.25">
      <c r="A98" s="7">
        <v>168.79999999999899</v>
      </c>
      <c r="B98" s="2">
        <v>11.5</v>
      </c>
      <c r="C98" s="2">
        <f t="shared" ref="C98:L98" si="6">C68-C83</f>
        <v>2.2657700484419507E-2</v>
      </c>
      <c r="D98" s="2">
        <f t="shared" si="6"/>
        <v>2.0315075189868637E-2</v>
      </c>
      <c r="E98" s="2">
        <f t="shared" si="6"/>
        <v>2.4466195645915789E-3</v>
      </c>
      <c r="F98" s="2">
        <f t="shared" si="6"/>
        <v>6.9635644649883588E-3</v>
      </c>
      <c r="G98" s="2">
        <f t="shared" si="6"/>
        <v>-1.7408377827547561E-2</v>
      </c>
      <c r="H98" s="2">
        <f t="shared" si="6"/>
        <v>-1.8470995909834365E-2</v>
      </c>
      <c r="I98" s="2">
        <f t="shared" si="6"/>
        <v>-1.8069492272713816E-2</v>
      </c>
      <c r="J98" s="2">
        <f t="shared" si="6"/>
        <v>2.7776553235847601E-3</v>
      </c>
      <c r="K98" s="2">
        <f t="shared" si="6"/>
        <v>1.8507258793425407E-3</v>
      </c>
      <c r="L98" s="2">
        <f t="shared" si="6"/>
        <v>4.6913134133887979E-3</v>
      </c>
    </row>
    <row r="99" spans="1:12" x14ac:dyDescent="0.25">
      <c r="A99" s="2">
        <v>170.99999999999901</v>
      </c>
      <c r="B99" s="2">
        <v>12</v>
      </c>
      <c r="C99" s="2">
        <f t="shared" ref="C99:L99" si="7">C69-C84</f>
        <v>-1.9985626116980626E-4</v>
      </c>
      <c r="D99" s="2">
        <f t="shared" si="7"/>
        <v>-7.7559466929866261E-4</v>
      </c>
      <c r="E99" s="2">
        <f t="shared" si="7"/>
        <v>-1.0112806161947319E-2</v>
      </c>
      <c r="F99" s="2">
        <f t="shared" si="7"/>
        <v>-1.0389533099998793E-2</v>
      </c>
      <c r="G99" s="2">
        <f t="shared" si="7"/>
        <v>-2.2753052441987442E-2</v>
      </c>
      <c r="H99" s="2">
        <f t="shared" si="7"/>
        <v>-2.3320584249181486E-2</v>
      </c>
      <c r="I99" s="2">
        <f t="shared" si="7"/>
        <v>-2.1726695346023561E-2</v>
      </c>
      <c r="J99" s="2">
        <f t="shared" si="7"/>
        <v>-1.0068419727724098E-2</v>
      </c>
      <c r="K99" s="2">
        <f t="shared" si="7"/>
        <v>-1.0702188264334112E-2</v>
      </c>
      <c r="L99" s="2">
        <f t="shared" si="7"/>
        <v>-1.1874163701110163E-2</v>
      </c>
    </row>
    <row r="100" spans="1:12" x14ac:dyDescent="0.25">
      <c r="A100" s="2">
        <v>175.49999999999901</v>
      </c>
      <c r="B100" s="2">
        <v>12.5</v>
      </c>
      <c r="C100" s="2">
        <f t="shared" ref="C100:L100" si="8">C70-C85</f>
        <v>3.1346373382108439E-2</v>
      </c>
      <c r="D100" s="2">
        <f t="shared" si="8"/>
        <v>2.9765586196410787E-2</v>
      </c>
      <c r="E100" s="2">
        <f t="shared" si="8"/>
        <v>3.7529901847577207E-3</v>
      </c>
      <c r="F100" s="2">
        <f t="shared" si="8"/>
        <v>1.2650625672023352E-2</v>
      </c>
      <c r="G100" s="2">
        <f t="shared" si="8"/>
        <v>-1.1789619283988806E-2</v>
      </c>
      <c r="H100" s="2">
        <f t="shared" si="8"/>
        <v>-1.263732466769163E-2</v>
      </c>
      <c r="I100" s="2">
        <f t="shared" si="8"/>
        <v>-1.3030339852648787E-2</v>
      </c>
      <c r="J100" s="2">
        <f t="shared" si="8"/>
        <v>4.680797628091149E-3</v>
      </c>
      <c r="K100" s="2">
        <f t="shared" si="8"/>
        <v>3.3455970851861139E-3</v>
      </c>
      <c r="L100" s="2">
        <f t="shared" si="8"/>
        <v>9.4032198567521874E-3</v>
      </c>
    </row>
    <row r="101" spans="1:12" x14ac:dyDescent="0.25">
      <c r="A101" s="2">
        <v>181.49999999999901</v>
      </c>
      <c r="B101" s="2">
        <v>13</v>
      </c>
      <c r="C101" s="2">
        <f t="shared" ref="C101:L101" si="9">C71-C86</f>
        <v>2.8886343713498519E-2</v>
      </c>
      <c r="D101" s="2">
        <f t="shared" si="9"/>
        <v>2.7728052821708538E-2</v>
      </c>
      <c r="E101" s="2">
        <f t="shared" si="9"/>
        <v>-6.4719432311282077E-3</v>
      </c>
      <c r="F101" s="2">
        <f t="shared" si="9"/>
        <v>3.0026543849590581E-3</v>
      </c>
      <c r="G101" s="2">
        <f t="shared" si="9"/>
        <v>-2.6405366288264176E-2</v>
      </c>
      <c r="H101" s="2">
        <f t="shared" si="9"/>
        <v>-2.7419723652893246E-2</v>
      </c>
      <c r="I101" s="2">
        <f t="shared" si="9"/>
        <v>-2.6783625311679771E-2</v>
      </c>
      <c r="J101" s="2">
        <f t="shared" si="9"/>
        <v>-5.4460579223141181E-3</v>
      </c>
      <c r="K101" s="2">
        <f t="shared" si="9"/>
        <v>-7.3698172654550476E-3</v>
      </c>
      <c r="L101" s="2">
        <f t="shared" si="9"/>
        <v>-1.6494446566390764E-3</v>
      </c>
    </row>
    <row r="102" spans="1:12" x14ac:dyDescent="0.25">
      <c r="A102" s="2">
        <v>188.99999999999901</v>
      </c>
      <c r="B102" s="2">
        <v>13.5</v>
      </c>
      <c r="C102" s="2">
        <f t="shared" ref="C102:L102" si="10">C72-C87</f>
        <v>3.9837966110635392E-2</v>
      </c>
      <c r="D102" s="2">
        <f t="shared" si="10"/>
        <v>3.8271855246295949E-2</v>
      </c>
      <c r="E102" s="2">
        <f t="shared" si="10"/>
        <v>-1.2032089172591576E-2</v>
      </c>
      <c r="F102" s="2">
        <f t="shared" si="10"/>
        <v>1.3453054424870103E-3</v>
      </c>
      <c r="G102" s="2">
        <f t="shared" si="10"/>
        <v>-4.1468254788465941E-2</v>
      </c>
      <c r="H102" s="2">
        <f t="shared" si="10"/>
        <v>-4.2964295701429123E-2</v>
      </c>
      <c r="I102" s="2">
        <f t="shared" si="10"/>
        <v>-4.1769785185449493E-2</v>
      </c>
      <c r="J102" s="2">
        <f t="shared" si="10"/>
        <v>-1.0648132644656805E-2</v>
      </c>
      <c r="K102" s="2">
        <f t="shared" si="10"/>
        <v>-1.3523747140000708E-2</v>
      </c>
      <c r="L102" s="2">
        <f t="shared" si="10"/>
        <v>-5.6190940217986096E-3</v>
      </c>
    </row>
    <row r="103" spans="1:12" x14ac:dyDescent="0.25">
      <c r="A103" s="2">
        <v>197.99999999999901</v>
      </c>
      <c r="B103" s="2">
        <v>14</v>
      </c>
      <c r="C103" s="2">
        <f t="shared" ref="C103:L103" si="11">C73-C88</f>
        <v>5.1233168199797952E-2</v>
      </c>
      <c r="D103" s="2">
        <f t="shared" si="11"/>
        <v>4.8973318723132486E-2</v>
      </c>
      <c r="E103" s="2">
        <f t="shared" si="11"/>
        <v>-1.4917390749697113E-2</v>
      </c>
      <c r="F103" s="2">
        <f t="shared" si="11"/>
        <v>1.8546882265662035E-3</v>
      </c>
      <c r="G103" s="2">
        <f t="shared" si="11"/>
        <v>-5.3844409637878066E-2</v>
      </c>
      <c r="H103" s="2">
        <f t="shared" si="11"/>
        <v>-5.5838637354445275E-2</v>
      </c>
      <c r="I103" s="2">
        <f t="shared" si="11"/>
        <v>-5.4255001471465114E-2</v>
      </c>
      <c r="J103" s="2">
        <f t="shared" si="11"/>
        <v>-1.3269237303535242E-2</v>
      </c>
      <c r="K103" s="2">
        <f t="shared" si="11"/>
        <v>-1.6926226312727444E-2</v>
      </c>
      <c r="L103" s="2">
        <f t="shared" si="11"/>
        <v>-7.0136683943440303E-3</v>
      </c>
    </row>
    <row r="104" spans="1:12" x14ac:dyDescent="0.25">
      <c r="A104" s="2">
        <v>208.99999999999901</v>
      </c>
      <c r="B104" s="2">
        <v>14.5</v>
      </c>
      <c r="C104" s="2">
        <f t="shared" ref="C104:L104" si="12">C74-C89</f>
        <v>6.5962443405598314E-2</v>
      </c>
      <c r="D104" s="2">
        <f t="shared" si="12"/>
        <v>6.2828937762104964E-2</v>
      </c>
      <c r="E104" s="2">
        <f t="shared" si="12"/>
        <v>-5.3982008087558597E-3</v>
      </c>
      <c r="F104" s="2">
        <f t="shared" si="12"/>
        <v>1.4760996492967138E-2</v>
      </c>
      <c r="G104" s="2">
        <f t="shared" si="12"/>
        <v>-4.6061256513922899E-2</v>
      </c>
      <c r="H104" s="2">
        <f t="shared" si="12"/>
        <v>-4.8226125279186682E-2</v>
      </c>
      <c r="I104" s="2">
        <f t="shared" si="12"/>
        <v>-4.7708284842201465E-2</v>
      </c>
      <c r="J104" s="2">
        <f t="shared" si="12"/>
        <v>-3.5022002059807988E-3</v>
      </c>
      <c r="K104" s="2">
        <f t="shared" si="12"/>
        <v>-7.2643764964110957E-3</v>
      </c>
      <c r="L104" s="2">
        <f t="shared" si="12"/>
        <v>5.6054836237793282E-3</v>
      </c>
    </row>
    <row r="105" spans="1:12" x14ac:dyDescent="0.25">
      <c r="A105" s="2">
        <v>220</v>
      </c>
      <c r="B105" s="2">
        <v>15</v>
      </c>
      <c r="C105" s="2">
        <f t="shared" ref="C105:L105" si="13">C75-C90</f>
        <v>4.8886195191636617E-2</v>
      </c>
      <c r="D105" s="2">
        <f t="shared" si="13"/>
        <v>4.6084226505545445E-2</v>
      </c>
      <c r="E105" s="2">
        <f t="shared" si="13"/>
        <v>-8.8131967596831728E-3</v>
      </c>
      <c r="F105" s="2">
        <f t="shared" si="13"/>
        <v>5.7759501972274307E-3</v>
      </c>
      <c r="G105" s="2">
        <f t="shared" si="13"/>
        <v>-4.5756145126227388E-2</v>
      </c>
      <c r="H105" s="2">
        <f t="shared" si="13"/>
        <v>-4.7691154654954993E-2</v>
      </c>
      <c r="I105" s="2">
        <f t="shared" si="13"/>
        <v>-4.6504700244454078E-2</v>
      </c>
      <c r="J105" s="2">
        <f t="shared" si="13"/>
        <v>-7.5143816468177249E-3</v>
      </c>
      <c r="K105" s="2">
        <f t="shared" si="13"/>
        <v>-1.061559603004536E-2</v>
      </c>
      <c r="L105" s="2">
        <f t="shared" si="13"/>
        <v>-1.7678147185904436E-3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Current</vt:lpstr>
      <vt:lpstr>Current Fastest</vt:lpstr>
      <vt:lpstr>t=3 mkm </vt:lpstr>
      <vt:lpstr>t = 3 mm</vt:lpstr>
      <vt:lpstr>3 mm + copper</vt:lpstr>
      <vt:lpstr>3mm+cut-offs</vt:lpstr>
      <vt:lpstr>multi-cuts</vt:lpstr>
      <vt:lpstr>Multi-Cut_Stretched_3mm</vt:lpstr>
      <vt:lpstr>Multi-Cut_Stretched_4mm</vt:lpstr>
      <vt:lpstr>Ultimate Slots_4mm</vt:lpstr>
      <vt:lpstr>Octants_Jan03-17</vt:lpstr>
      <vt:lpstr>Octants_Jan05-17_fast</vt:lpstr>
      <vt:lpstr>Octants_Jan06-17_fastest </vt:lpstr>
      <vt:lpstr>Rise Rate Summary</vt:lpstr>
      <vt:lpstr>Transfer Function at Injection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Iouri Terechkine x4017 11004N</dc:creator>
  <cp:lastModifiedBy>Iouri Terechkine x4017 11004N</cp:lastModifiedBy>
  <dcterms:created xsi:type="dcterms:W3CDTF">2016-12-13T20:02:02Z</dcterms:created>
  <dcterms:modified xsi:type="dcterms:W3CDTF">2017-01-18T19:56:04Z</dcterms:modified>
</cp:coreProperties>
</file>