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bcbrown\Desktop\"/>
    </mc:Choice>
  </mc:AlternateContent>
  <xr:revisionPtr revIDLastSave="0" documentId="10_ncr:100000_{B31CF660-845C-4CC4-9F9C-974812F1FF07}" xr6:coauthVersionLast="31" xr6:coauthVersionMax="31" xr10:uidLastSave="{00000000-0000-0000-0000-000000000000}"/>
  <bookViews>
    <workbookView xWindow="0" yWindow="0" windowWidth="14568" windowHeight="9168" xr2:uid="{00000000-000D-0000-FFFF-FFFF00000000}"/>
  </bookViews>
  <sheets>
    <sheet name="Data and Fi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l="1"/>
  <c r="D14" i="1"/>
  <c r="D13" i="1"/>
  <c r="D12" i="1"/>
  <c r="D11" i="1"/>
  <c r="D10" i="1"/>
  <c r="D9" i="1"/>
  <c r="D8" i="1"/>
  <c r="D6" i="1"/>
  <c r="D5" i="1"/>
  <c r="D4" i="1"/>
  <c r="D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A26" i="1" l="1"/>
  <c r="B26" i="1" s="1"/>
  <c r="A22" i="1"/>
  <c r="B22" i="1" s="1"/>
  <c r="A23" i="1"/>
  <c r="B23" i="1" s="1"/>
  <c r="A27" i="1"/>
  <c r="B27" i="1" s="1"/>
</calcChain>
</file>

<file path=xl/sharedStrings.xml><?xml version="1.0" encoding="utf-8"?>
<sst xmlns="http://schemas.openxmlformats.org/spreadsheetml/2006/main" count="7" uniqueCount="5">
  <si>
    <t>Radiation in mr/hr</t>
  </si>
  <si>
    <t>Distsance from Upstram end (in)</t>
  </si>
  <si>
    <t>307-1 mask</t>
  </si>
  <si>
    <t>Fit to rise</t>
  </si>
  <si>
    <t>Fit to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</si>
</sst>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and Fit'!$A$3:$A$19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</c:numCache>
            </c:numRef>
          </c:xVal>
          <c:yVal>
            <c:numRef>
              <c:f>'Data and Fit'!$B$3:$B$19</c:f>
              <c:numCache>
                <c:formatCode>General</c:formatCode>
                <c:ptCount val="17"/>
                <c:pt idx="0">
                  <c:v>3000</c:v>
                </c:pt>
                <c:pt idx="1">
                  <c:v>6000</c:v>
                </c:pt>
                <c:pt idx="2">
                  <c:v>16000</c:v>
                </c:pt>
                <c:pt idx="3">
                  <c:v>32000</c:v>
                </c:pt>
                <c:pt idx="4">
                  <c:v>17500</c:v>
                </c:pt>
                <c:pt idx="5">
                  <c:v>15000</c:v>
                </c:pt>
                <c:pt idx="6">
                  <c:v>12500</c:v>
                </c:pt>
                <c:pt idx="7">
                  <c:v>11000</c:v>
                </c:pt>
                <c:pt idx="8">
                  <c:v>8200</c:v>
                </c:pt>
                <c:pt idx="9">
                  <c:v>6800</c:v>
                </c:pt>
                <c:pt idx="10">
                  <c:v>5200</c:v>
                </c:pt>
                <c:pt idx="11">
                  <c:v>4000</c:v>
                </c:pt>
                <c:pt idx="12">
                  <c:v>3300</c:v>
                </c:pt>
                <c:pt idx="13">
                  <c:v>3000</c:v>
                </c:pt>
                <c:pt idx="14">
                  <c:v>2000</c:v>
                </c:pt>
                <c:pt idx="15">
                  <c:v>1000</c:v>
                </c:pt>
                <c:pt idx="16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C5-4027-B53C-38AEE545C598}"/>
            </c:ext>
          </c:extLst>
        </c:ser>
        <c:ser>
          <c:idx val="1"/>
          <c:order val="1"/>
          <c:tx>
            <c:v>fit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('Data and Fit'!$A$3:$A$6,'Data and Fit'!$A$8:$A$16)</c:f>
              <c:numCache>
                <c:formatCode>General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44</c:v>
                </c:pt>
                <c:pt idx="11">
                  <c:v>48</c:v>
                </c:pt>
                <c:pt idx="12">
                  <c:v>52</c:v>
                </c:pt>
              </c:numCache>
            </c:numRef>
          </c:xVal>
          <c:yVal>
            <c:numRef>
              <c:f>('Data and Fit'!$D$3:$D$6,'Data and Fit'!$D$8:$D$16)</c:f>
              <c:numCache>
                <c:formatCode>General</c:formatCode>
                <c:ptCount val="13"/>
                <c:pt idx="0">
                  <c:v>2914.9249735892163</c:v>
                </c:pt>
                <c:pt idx="1">
                  <c:v>6540.8301454161001</c:v>
                </c:pt>
                <c:pt idx="2">
                  <c:v>14677.036074278418</c:v>
                </c:pt>
                <c:pt idx="3">
                  <c:v>32933.952286872336</c:v>
                </c:pt>
                <c:pt idx="4">
                  <c:v>15840.453325038707</c:v>
                </c:pt>
                <c:pt idx="5">
                  <c:v>12693.941778523902</c:v>
                </c:pt>
                <c:pt idx="6">
                  <c:v>10172.446114395581</c:v>
                </c:pt>
                <c:pt idx="7">
                  <c:v>8151.814602249945</c:v>
                </c:pt>
                <c:pt idx="8">
                  <c:v>6532.5567284564377</c:v>
                </c:pt>
                <c:pt idx="9">
                  <c:v>5234.9445482632973</c:v>
                </c:pt>
                <c:pt idx="10">
                  <c:v>4195.0870941563189</c:v>
                </c:pt>
                <c:pt idx="11">
                  <c:v>3361.7845547944376</c:v>
                </c:pt>
                <c:pt idx="12">
                  <c:v>2694.0073326719144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4C-4DA5-94D4-54590CDB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360560"/>
        <c:axId val="230360888"/>
      </c:scatterChart>
      <c:valAx>
        <c:axId val="2303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360888"/>
        <c:crosses val="autoZero"/>
        <c:crossBetween val="midCat"/>
      </c:valAx>
      <c:valAx>
        <c:axId val="23036088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36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and Fit'!$F$3:$F$13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</c:numCache>
            </c:numRef>
          </c:xVal>
          <c:yVal>
            <c:numRef>
              <c:f>'Data and Fit'!$G$3:$G$13</c:f>
              <c:numCache>
                <c:formatCode>General</c:formatCode>
                <c:ptCount val="11"/>
                <c:pt idx="0">
                  <c:v>75</c:v>
                </c:pt>
                <c:pt idx="1">
                  <c:v>350</c:v>
                </c:pt>
                <c:pt idx="2">
                  <c:v>950</c:v>
                </c:pt>
                <c:pt idx="3">
                  <c:v>1100</c:v>
                </c:pt>
                <c:pt idx="4">
                  <c:v>750</c:v>
                </c:pt>
                <c:pt idx="5">
                  <c:v>750</c:v>
                </c:pt>
                <c:pt idx="6">
                  <c:v>700</c:v>
                </c:pt>
                <c:pt idx="7">
                  <c:v>625</c:v>
                </c:pt>
                <c:pt idx="8">
                  <c:v>550</c:v>
                </c:pt>
                <c:pt idx="9">
                  <c:v>250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93-48C2-A7C8-41BE257C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726216"/>
        <c:axId val="238724904"/>
      </c:scatterChart>
      <c:valAx>
        <c:axId val="23872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724904"/>
        <c:crosses val="autoZero"/>
        <c:crossBetween val="midCat"/>
      </c:valAx>
      <c:valAx>
        <c:axId val="238724904"/>
        <c:scaling>
          <c:logBase val="10"/>
          <c:orientation val="minMax"/>
          <c:max val="1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726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34</xdr:row>
      <xdr:rowOff>148590</xdr:rowOff>
    </xdr:from>
    <xdr:to>
      <xdr:col>4</xdr:col>
      <xdr:colOff>647700</xdr:colOff>
      <xdr:row>49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02BFEC-3EC4-4B02-91BD-2DBB0AC7FF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1135380</xdr:colOff>
      <xdr:row>34</xdr:row>
      <xdr:rowOff>179070</xdr:rowOff>
    </xdr:from>
    <xdr:to>
      <xdr:col>8</xdr:col>
      <xdr:colOff>472440</xdr:colOff>
      <xdr:row>49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895447-221F-4303-BC33-08A6DEE79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E9" sqref="E9"/>
    </sheetView>
  </sheetViews>
  <sheetFormatPr defaultRowHeight="14.4" x14ac:dyDescent="0.3"/>
  <cols>
    <col min="1" max="1" width="28.6640625" customWidth="1"/>
    <col min="2" max="2" width="17.44140625" customWidth="1"/>
    <col min="5" max="5" width="19.5546875" customWidth="1"/>
    <col min="6" max="6" width="29.33203125" customWidth="1"/>
    <col min="7" max="7" width="18.5546875" customWidth="1"/>
  </cols>
  <sheetData>
    <row r="1" spans="1:7" x14ac:dyDescent="0.3">
      <c r="A1" s="1"/>
      <c r="B1" s="1"/>
      <c r="E1" t="s">
        <v>2</v>
      </c>
    </row>
    <row r="2" spans="1:7" x14ac:dyDescent="0.3">
      <c r="A2" s="1" t="s">
        <v>1</v>
      </c>
      <c r="B2" s="1" t="s">
        <v>0</v>
      </c>
      <c r="F2" t="s">
        <v>1</v>
      </c>
      <c r="G2" t="s">
        <v>0</v>
      </c>
    </row>
    <row r="3" spans="1:7" x14ac:dyDescent="0.3">
      <c r="A3" s="1">
        <v>0</v>
      </c>
      <c r="B3" s="1">
        <v>3000</v>
      </c>
      <c r="C3">
        <f>LN(B3)</f>
        <v>8.0063675676502459</v>
      </c>
      <c r="D3">
        <f>$B$23*EXP(A3/$B$22)</f>
        <v>2914.9249735892163</v>
      </c>
      <c r="F3">
        <v>0</v>
      </c>
      <c r="G3">
        <v>75</v>
      </c>
    </row>
    <row r="4" spans="1:7" x14ac:dyDescent="0.3">
      <c r="A4" s="1">
        <v>4</v>
      </c>
      <c r="B4" s="1">
        <v>6000</v>
      </c>
      <c r="C4">
        <f t="shared" ref="C4:C19" si="0">LN(B4)</f>
        <v>8.6995147482101913</v>
      </c>
      <c r="D4">
        <f t="shared" ref="D4:D6" si="1">$B$23*EXP(A4/$B$22)</f>
        <v>6540.8301454161001</v>
      </c>
      <c r="F4">
        <v>4</v>
      </c>
      <c r="G4">
        <v>350</v>
      </c>
    </row>
    <row r="5" spans="1:7" x14ac:dyDescent="0.3">
      <c r="A5" s="1">
        <v>8</v>
      </c>
      <c r="B5" s="1">
        <v>16000</v>
      </c>
      <c r="C5">
        <f t="shared" si="0"/>
        <v>9.6803440012219184</v>
      </c>
      <c r="D5">
        <f t="shared" si="1"/>
        <v>14677.036074278418</v>
      </c>
      <c r="F5">
        <v>8</v>
      </c>
      <c r="G5">
        <v>950</v>
      </c>
    </row>
    <row r="6" spans="1:7" x14ac:dyDescent="0.3">
      <c r="A6" s="1">
        <v>12</v>
      </c>
      <c r="B6" s="1">
        <v>32000</v>
      </c>
      <c r="C6">
        <f t="shared" si="0"/>
        <v>10.373491181781864</v>
      </c>
      <c r="D6">
        <f t="shared" si="1"/>
        <v>32933.952286872336</v>
      </c>
      <c r="F6">
        <v>12</v>
      </c>
      <c r="G6">
        <v>1100</v>
      </c>
    </row>
    <row r="7" spans="1:7" x14ac:dyDescent="0.3">
      <c r="A7" s="1">
        <v>16</v>
      </c>
      <c r="B7" s="1">
        <v>17500</v>
      </c>
      <c r="C7">
        <f t="shared" si="0"/>
        <v>9.7699561599116063</v>
      </c>
      <c r="F7">
        <v>16</v>
      </c>
      <c r="G7">
        <v>750</v>
      </c>
    </row>
    <row r="8" spans="1:7" x14ac:dyDescent="0.3">
      <c r="A8" s="1">
        <v>20</v>
      </c>
      <c r="B8" s="1">
        <v>15000</v>
      </c>
      <c r="C8">
        <f t="shared" si="0"/>
        <v>9.6158054800843473</v>
      </c>
      <c r="D8">
        <f>$B$27*EXP(A8/$B$26)</f>
        <v>15840.453325038707</v>
      </c>
      <c r="F8">
        <v>20</v>
      </c>
      <c r="G8">
        <v>750</v>
      </c>
    </row>
    <row r="9" spans="1:7" x14ac:dyDescent="0.3">
      <c r="A9" s="1">
        <v>24</v>
      </c>
      <c r="B9" s="1">
        <v>12500</v>
      </c>
      <c r="C9">
        <f t="shared" si="0"/>
        <v>9.4334839232903924</v>
      </c>
      <c r="D9">
        <f t="shared" ref="D9:D16" si="2">$B$27*EXP(A9/$B$26)</f>
        <v>12693.941778523902</v>
      </c>
      <c r="F9">
        <v>24</v>
      </c>
      <c r="G9">
        <v>700</v>
      </c>
    </row>
    <row r="10" spans="1:7" x14ac:dyDescent="0.3">
      <c r="A10" s="1">
        <v>28</v>
      </c>
      <c r="B10" s="1">
        <v>11000</v>
      </c>
      <c r="C10">
        <f t="shared" si="0"/>
        <v>9.3056505517805075</v>
      </c>
      <c r="D10">
        <f t="shared" si="2"/>
        <v>10172.446114395581</v>
      </c>
      <c r="F10">
        <v>28</v>
      </c>
      <c r="G10">
        <v>625</v>
      </c>
    </row>
    <row r="11" spans="1:7" x14ac:dyDescent="0.3">
      <c r="A11" s="1">
        <v>32</v>
      </c>
      <c r="B11" s="1">
        <v>8200</v>
      </c>
      <c r="C11">
        <f t="shared" si="0"/>
        <v>9.0118894332523443</v>
      </c>
      <c r="D11">
        <f t="shared" si="2"/>
        <v>8151.814602249945</v>
      </c>
      <c r="F11">
        <v>32</v>
      </c>
      <c r="G11">
        <v>550</v>
      </c>
    </row>
    <row r="12" spans="1:7" x14ac:dyDescent="0.3">
      <c r="A12" s="1">
        <v>36</v>
      </c>
      <c r="B12" s="1">
        <v>6800</v>
      </c>
      <c r="C12">
        <f t="shared" si="0"/>
        <v>8.8246778911641979</v>
      </c>
      <c r="D12">
        <f t="shared" si="2"/>
        <v>6532.5567284564377</v>
      </c>
      <c r="F12">
        <v>36</v>
      </c>
      <c r="G12">
        <v>250</v>
      </c>
    </row>
    <row r="13" spans="1:7" x14ac:dyDescent="0.3">
      <c r="A13" s="1">
        <v>40</v>
      </c>
      <c r="B13" s="1">
        <v>5200</v>
      </c>
      <c r="C13">
        <f t="shared" si="0"/>
        <v>8.5564139045695189</v>
      </c>
      <c r="D13">
        <f t="shared" si="2"/>
        <v>5234.9445482632973</v>
      </c>
      <c r="F13">
        <v>40</v>
      </c>
      <c r="G13">
        <v>100</v>
      </c>
    </row>
    <row r="14" spans="1:7" x14ac:dyDescent="0.3">
      <c r="A14" s="1">
        <v>44</v>
      </c>
      <c r="B14" s="1">
        <v>4000</v>
      </c>
      <c r="C14">
        <f t="shared" si="0"/>
        <v>8.2940496401020276</v>
      </c>
      <c r="D14">
        <f t="shared" si="2"/>
        <v>4195.0870941563189</v>
      </c>
    </row>
    <row r="15" spans="1:7" x14ac:dyDescent="0.3">
      <c r="A15" s="1">
        <v>48</v>
      </c>
      <c r="B15" s="1">
        <v>3300</v>
      </c>
      <c r="C15">
        <f t="shared" si="0"/>
        <v>8.1016777474545716</v>
      </c>
      <c r="D15">
        <f t="shared" si="2"/>
        <v>3361.7845547944376</v>
      </c>
    </row>
    <row r="16" spans="1:7" x14ac:dyDescent="0.3">
      <c r="A16" s="1">
        <v>52</v>
      </c>
      <c r="B16" s="1">
        <v>3000</v>
      </c>
      <c r="C16">
        <f t="shared" si="0"/>
        <v>8.0063675676502459</v>
      </c>
      <c r="D16">
        <f>$B$27*EXP(A16/$B$26)</f>
        <v>2694.0073326719144</v>
      </c>
    </row>
    <row r="17" spans="1:3" x14ac:dyDescent="0.3">
      <c r="A17" s="1">
        <v>56</v>
      </c>
      <c r="B17" s="1">
        <v>2000</v>
      </c>
      <c r="C17">
        <f t="shared" si="0"/>
        <v>7.6009024595420822</v>
      </c>
    </row>
    <row r="18" spans="1:3" x14ac:dyDescent="0.3">
      <c r="A18" s="1">
        <v>60</v>
      </c>
      <c r="B18" s="1">
        <v>1000</v>
      </c>
      <c r="C18">
        <f t="shared" si="0"/>
        <v>6.9077552789821368</v>
      </c>
    </row>
    <row r="19" spans="1:3" x14ac:dyDescent="0.3">
      <c r="A19" s="1">
        <v>64</v>
      </c>
      <c r="B19" s="1">
        <v>205</v>
      </c>
      <c r="C19">
        <f t="shared" si="0"/>
        <v>5.3230099791384085</v>
      </c>
    </row>
    <row r="21" spans="1:3" x14ac:dyDescent="0.3">
      <c r="A21" t="s">
        <v>3</v>
      </c>
    </row>
    <row r="22" spans="1:3" x14ac:dyDescent="0.3">
      <c r="A22">
        <f>INDEX(LINEST(C3:C6,A3:A6),1)</f>
        <v>0.20205500238516452</v>
      </c>
      <c r="B22">
        <f>1/A22</f>
        <v>4.9491474509191509</v>
      </c>
    </row>
    <row r="23" spans="1:3" x14ac:dyDescent="0.3">
      <c r="A23">
        <f>INDEX(LINEST(C3:C6,A3:A6),2)</f>
        <v>7.9775993604050672</v>
      </c>
      <c r="B23">
        <f>EXP(A23)</f>
        <v>2914.9249735892163</v>
      </c>
    </row>
    <row r="25" spans="1:3" x14ac:dyDescent="0.3">
      <c r="A25" t="s">
        <v>4</v>
      </c>
    </row>
    <row r="26" spans="1:3" x14ac:dyDescent="0.3">
      <c r="A26">
        <f>INDEX(LINEST(C8:C14,A8:A14),1)</f>
        <v>-5.536053766075906E-2</v>
      </c>
      <c r="B26">
        <f>1/A26</f>
        <v>-18.063408381758279</v>
      </c>
    </row>
    <row r="27" spans="1:3" x14ac:dyDescent="0.3">
      <c r="A27">
        <f>INDEX(LINEST(C8:C14,A8:A14),2)</f>
        <v>10.777533037179051</v>
      </c>
      <c r="B27">
        <f>EXP(A27)</f>
        <v>47931.732462375934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and 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Capista x2369</dc:creator>
  <cp:lastModifiedBy>Bruce C. Brown x4404 02237N</cp:lastModifiedBy>
  <dcterms:created xsi:type="dcterms:W3CDTF">2015-09-15T21:04:20Z</dcterms:created>
  <dcterms:modified xsi:type="dcterms:W3CDTF">2018-08-20T21:23:42Z</dcterms:modified>
</cp:coreProperties>
</file>