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visibility="hidden" xWindow="6810" yWindow="-15" windowWidth="6825" windowHeight="9675" tabRatio="783" firstSheet="12" activeTab="14"/>
    <workbookView xWindow="6075" yWindow="-15" windowWidth="6090" windowHeight="9195" tabRatio="791" firstSheet="13" activeTab="14"/>
    <workbookView xWindow="12165" yWindow="-15" windowWidth="6150" windowHeight="9180" firstSheet="11" activeTab="17"/>
  </bookViews>
  <sheets>
    <sheet name="Notes" sheetId="9" r:id="rId1"/>
    <sheet name="ChartUnWtSum" sheetId="11" r:id="rId2"/>
    <sheet name="BLMHistory" sheetId="19" r:id="rId3"/>
    <sheet name="LI230" sheetId="1" r:id="rId4"/>
    <sheet name="LI301" sheetId="2" r:id="rId5"/>
    <sheet name="LI302" sheetId="3" r:id="rId6"/>
    <sheet name="LI303" sheetId="4" r:id="rId7"/>
    <sheet name="LI304" sheetId="5" r:id="rId8"/>
    <sheet name="LI307" sheetId="6" r:id="rId9"/>
    <sheet name="LI308" sheetId="7" r:id="rId10"/>
    <sheet name="LI309" sheetId="8" r:id="rId11"/>
    <sheet name="LI307_QD_2011" sheetId="13" r:id="rId12"/>
    <sheet name="BLMWgt" sheetId="10" r:id="rId13"/>
    <sheet name="AlTag2011" sheetId="14" r:id="rId14"/>
    <sheet name="ColAlTags" sheetId="15" r:id="rId15"/>
    <sheet name="RAF_Flux_2008" sheetId="16" r:id="rId16"/>
    <sheet name="AlActvsBLM" sheetId="17" r:id="rId17"/>
    <sheet name="CoilAbsDose" sheetId="18" r:id="rId18"/>
  </sheets>
  <calcPr calcId="125725"/>
</workbook>
</file>

<file path=xl/calcChain.xml><?xml version="1.0" encoding="utf-8"?>
<calcChain xmlns="http://schemas.openxmlformats.org/spreadsheetml/2006/main">
  <c r="AA65" i="15"/>
  <c r="AA63"/>
  <c r="AA62"/>
  <c r="AA61"/>
  <c r="AA59"/>
  <c r="AA58"/>
  <c r="AA57"/>
  <c r="AA55"/>
  <c r="AA54"/>
  <c r="AA53"/>
  <c r="AA51"/>
  <c r="AA50"/>
  <c r="AA49"/>
  <c r="AA47"/>
  <c r="AA46"/>
  <c r="AA45"/>
  <c r="AA43"/>
  <c r="AA42"/>
  <c r="AA41"/>
  <c r="AA39"/>
  <c r="AA38"/>
  <c r="AA37"/>
  <c r="AA35"/>
  <c r="AA34"/>
  <c r="AA33"/>
  <c r="AA31"/>
  <c r="AA30"/>
  <c r="AA29"/>
  <c r="AA27"/>
  <c r="AA26"/>
  <c r="AA25"/>
  <c r="AA23"/>
  <c r="AA22"/>
  <c r="AA21"/>
  <c r="AA19"/>
  <c r="AA18"/>
  <c r="AA17"/>
  <c r="AA15"/>
  <c r="AA14"/>
  <c r="AA13"/>
  <c r="AA11"/>
  <c r="AA10"/>
  <c r="AA9"/>
  <c r="AA7"/>
  <c r="AA6"/>
  <c r="AA5"/>
  <c r="D9" i="18"/>
  <c r="D8"/>
  <c r="D7"/>
  <c r="D6"/>
  <c r="D5"/>
  <c r="G18" i="17"/>
  <c r="H18" s="1"/>
  <c r="G17"/>
  <c r="H17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H21" s="1"/>
  <c r="O59" i="15"/>
  <c r="O55"/>
  <c r="O47"/>
  <c r="Q43"/>
  <c r="O43"/>
  <c r="Q39"/>
  <c r="O35"/>
  <c r="O31"/>
  <c r="Q27"/>
  <c r="Q23"/>
  <c r="Q19"/>
  <c r="Q15"/>
  <c r="V63"/>
  <c r="U63"/>
  <c r="Q63"/>
  <c r="N63"/>
  <c r="M63"/>
  <c r="X63"/>
  <c r="L63"/>
  <c r="V59"/>
  <c r="U59"/>
  <c r="Q59"/>
  <c r="N59"/>
  <c r="M59"/>
  <c r="X59"/>
  <c r="L59"/>
  <c r="V55"/>
  <c r="W55"/>
  <c r="U55"/>
  <c r="Q55"/>
  <c r="N55"/>
  <c r="M55"/>
  <c r="X55"/>
  <c r="L55"/>
  <c r="V51"/>
  <c r="U51"/>
  <c r="Q51"/>
  <c r="N51"/>
  <c r="M51"/>
  <c r="X51"/>
  <c r="L51"/>
  <c r="V47"/>
  <c r="W47" s="1"/>
  <c r="U47"/>
  <c r="Q47"/>
  <c r="N47"/>
  <c r="M47"/>
  <c r="X47"/>
  <c r="L47"/>
  <c r="V43"/>
  <c r="U43"/>
  <c r="N43"/>
  <c r="M43"/>
  <c r="X43"/>
  <c r="L43"/>
  <c r="V39"/>
  <c r="W39" s="1"/>
  <c r="U39"/>
  <c r="N39"/>
  <c r="M39"/>
  <c r="X39"/>
  <c r="L39"/>
  <c r="V35"/>
  <c r="W35"/>
  <c r="U35"/>
  <c r="Q35"/>
  <c r="N35"/>
  <c r="M35"/>
  <c r="X35"/>
  <c r="L35"/>
  <c r="V31"/>
  <c r="U31"/>
  <c r="Q31"/>
  <c r="N31"/>
  <c r="M31"/>
  <c r="X31"/>
  <c r="L31"/>
  <c r="V27"/>
  <c r="W27" s="1"/>
  <c r="U27"/>
  <c r="N27"/>
  <c r="M27"/>
  <c r="X27"/>
  <c r="L27"/>
  <c r="V23"/>
  <c r="W23"/>
  <c r="U23"/>
  <c r="N23"/>
  <c r="M23"/>
  <c r="X23"/>
  <c r="L23"/>
  <c r="V19"/>
  <c r="U19"/>
  <c r="N19"/>
  <c r="M19"/>
  <c r="X19"/>
  <c r="L19"/>
  <c r="V15"/>
  <c r="U15"/>
  <c r="N15"/>
  <c r="M15"/>
  <c r="X15"/>
  <c r="L15"/>
  <c r="V11"/>
  <c r="U11"/>
  <c r="Q11"/>
  <c r="N11"/>
  <c r="M11"/>
  <c r="X11"/>
  <c r="L11"/>
  <c r="V7"/>
  <c r="U7"/>
  <c r="Q7"/>
  <c r="N7"/>
  <c r="M7"/>
  <c r="X7"/>
  <c r="L7"/>
  <c r="V62"/>
  <c r="W62" s="1"/>
  <c r="U62"/>
  <c r="V61"/>
  <c r="W61"/>
  <c r="U61"/>
  <c r="V58"/>
  <c r="W58" s="1"/>
  <c r="U58"/>
  <c r="V57"/>
  <c r="W57"/>
  <c r="U57"/>
  <c r="V54"/>
  <c r="W54" s="1"/>
  <c r="U54"/>
  <c r="V53"/>
  <c r="W53"/>
  <c r="U53"/>
  <c r="V50"/>
  <c r="W50" s="1"/>
  <c r="U50"/>
  <c r="V49"/>
  <c r="W49"/>
  <c r="U49"/>
  <c r="V46"/>
  <c r="W46" s="1"/>
  <c r="U46"/>
  <c r="V45"/>
  <c r="W45"/>
  <c r="U45"/>
  <c r="V42"/>
  <c r="U42"/>
  <c r="V41"/>
  <c r="W41" s="1"/>
  <c r="U41"/>
  <c r="V38"/>
  <c r="W38"/>
  <c r="U38"/>
  <c r="V37"/>
  <c r="W37" s="1"/>
  <c r="U37"/>
  <c r="V34"/>
  <c r="W34"/>
  <c r="U34"/>
  <c r="V33"/>
  <c r="W33" s="1"/>
  <c r="U33"/>
  <c r="V30"/>
  <c r="W30"/>
  <c r="U30"/>
  <c r="V29"/>
  <c r="W29" s="1"/>
  <c r="U29"/>
  <c r="V26"/>
  <c r="W26"/>
  <c r="U26"/>
  <c r="V25"/>
  <c r="W25" s="1"/>
  <c r="U25"/>
  <c r="V22"/>
  <c r="W22"/>
  <c r="U22"/>
  <c r="V21"/>
  <c r="W21" s="1"/>
  <c r="U21"/>
  <c r="V18"/>
  <c r="U18"/>
  <c r="W18" s="1"/>
  <c r="V17"/>
  <c r="U17"/>
  <c r="W17" s="1"/>
  <c r="V14"/>
  <c r="W14" s="1"/>
  <c r="U14"/>
  <c r="V13"/>
  <c r="U13"/>
  <c r="W13" s="1"/>
  <c r="V10"/>
  <c r="W10" s="1"/>
  <c r="U10"/>
  <c r="V9"/>
  <c r="U9"/>
  <c r="W9" s="1"/>
  <c r="V6"/>
  <c r="W6" s="1"/>
  <c r="U6"/>
  <c r="V5"/>
  <c r="U5"/>
  <c r="W5" s="1"/>
  <c r="C91" i="9"/>
  <c r="C90"/>
  <c r="C89"/>
  <c r="C88"/>
  <c r="C82"/>
  <c r="Q58" i="15"/>
  <c r="Q57"/>
  <c r="Q46"/>
  <c r="Q45"/>
  <c r="Q42"/>
  <c r="Q41"/>
  <c r="Q30"/>
  <c r="Q29"/>
  <c r="Q18"/>
  <c r="Q17"/>
  <c r="Q54"/>
  <c r="Q53"/>
  <c r="Q14"/>
  <c r="Q13"/>
  <c r="Q50"/>
  <c r="Q49"/>
  <c r="Q38"/>
  <c r="Q37"/>
  <c r="Q26"/>
  <c r="Q25"/>
  <c r="Q10"/>
  <c r="Q9"/>
  <c r="Q62"/>
  <c r="Q61"/>
  <c r="Q34"/>
  <c r="Q33"/>
  <c r="Q22"/>
  <c r="Q21"/>
  <c r="Q6"/>
  <c r="Q5"/>
  <c r="C78" i="9"/>
  <c r="C77"/>
  <c r="C75"/>
  <c r="L71"/>
  <c r="H71"/>
  <c r="H72"/>
  <c r="H73"/>
  <c r="J17" i="10"/>
  <c r="N62" i="15"/>
  <c r="N61"/>
  <c r="N58"/>
  <c r="N57"/>
  <c r="N54"/>
  <c r="N53"/>
  <c r="N50"/>
  <c r="N49"/>
  <c r="N46"/>
  <c r="N45"/>
  <c r="N42"/>
  <c r="N41"/>
  <c r="N38"/>
  <c r="N37"/>
  <c r="N34"/>
  <c r="N33"/>
  <c r="N30"/>
  <c r="N29"/>
  <c r="N26"/>
  <c r="N25"/>
  <c r="N22"/>
  <c r="N21"/>
  <c r="N18"/>
  <c r="N17"/>
  <c r="N14"/>
  <c r="N13"/>
  <c r="N10"/>
  <c r="N9"/>
  <c r="N6"/>
  <c r="N5"/>
  <c r="J31" i="16"/>
  <c r="K31"/>
  <c r="L31"/>
  <c r="K29"/>
  <c r="L29"/>
  <c r="J29"/>
  <c r="K27"/>
  <c r="L27"/>
  <c r="J27"/>
  <c r="K25"/>
  <c r="L25"/>
  <c r="J25"/>
  <c r="K23"/>
  <c r="L23"/>
  <c r="J23"/>
  <c r="K21"/>
  <c r="L21"/>
  <c r="J21"/>
  <c r="K19"/>
  <c r="L19"/>
  <c r="J19"/>
  <c r="K17"/>
  <c r="L17"/>
  <c r="J17"/>
  <c r="K15"/>
  <c r="L15"/>
  <c r="J15"/>
  <c r="K13"/>
  <c r="L13"/>
  <c r="J13"/>
  <c r="K11"/>
  <c r="L11"/>
  <c r="J11"/>
  <c r="K9"/>
  <c r="L9"/>
  <c r="J9"/>
  <c r="K7"/>
  <c r="L7"/>
  <c r="J7"/>
  <c r="K5"/>
  <c r="L5"/>
  <c r="J5"/>
  <c r="K3"/>
  <c r="L3"/>
  <c r="J3"/>
  <c r="C39" i="10"/>
  <c r="C38"/>
  <c r="C37"/>
  <c r="E19"/>
  <c r="F19"/>
  <c r="E18"/>
  <c r="F18"/>
  <c r="E17"/>
  <c r="F17"/>
  <c r="I16" i="14"/>
  <c r="J16" s="1"/>
  <c r="I15"/>
  <c r="J15" s="1"/>
  <c r="K63" i="15"/>
  <c r="P63"/>
  <c r="M62"/>
  <c r="E18" i="17"/>
  <c r="L62" i="15"/>
  <c r="D18" i="17"/>
  <c r="K62" i="15"/>
  <c r="P62"/>
  <c r="S62" s="1"/>
  <c r="M61"/>
  <c r="X61"/>
  <c r="K61"/>
  <c r="P61"/>
  <c r="S61" s="1"/>
  <c r="L61"/>
  <c r="K59"/>
  <c r="P59"/>
  <c r="M58"/>
  <c r="E17" i="17"/>
  <c r="L58" i="15"/>
  <c r="D17" i="17"/>
  <c r="K58" i="15"/>
  <c r="P58"/>
  <c r="S58" s="1"/>
  <c r="M57"/>
  <c r="X57"/>
  <c r="K57"/>
  <c r="P57"/>
  <c r="S57"/>
  <c r="L57"/>
  <c r="K55"/>
  <c r="P55"/>
  <c r="M54"/>
  <c r="E16" i="17"/>
  <c r="L54" i="15"/>
  <c r="D16" i="17"/>
  <c r="K54" i="15"/>
  <c r="P54"/>
  <c r="S54"/>
  <c r="M53"/>
  <c r="X53"/>
  <c r="K53"/>
  <c r="P53"/>
  <c r="S53" s="1"/>
  <c r="L53"/>
  <c r="K47"/>
  <c r="P47"/>
  <c r="M46"/>
  <c r="E14" i="17"/>
  <c r="L46" i="15"/>
  <c r="D14" i="17"/>
  <c r="K46" i="15"/>
  <c r="P46"/>
  <c r="S46" s="1"/>
  <c r="M45"/>
  <c r="X45"/>
  <c r="K45"/>
  <c r="P45"/>
  <c r="S45"/>
  <c r="L45"/>
  <c r="K43"/>
  <c r="P43"/>
  <c r="M42"/>
  <c r="X42"/>
  <c r="L42"/>
  <c r="D13" i="17"/>
  <c r="M41" i="15"/>
  <c r="X41"/>
  <c r="K41"/>
  <c r="P41"/>
  <c r="S41"/>
  <c r="K39"/>
  <c r="P39"/>
  <c r="M38"/>
  <c r="E12" i="17"/>
  <c r="K38" i="15"/>
  <c r="P38"/>
  <c r="S38" s="1"/>
  <c r="M37"/>
  <c r="X37"/>
  <c r="K35"/>
  <c r="P35"/>
  <c r="M34"/>
  <c r="E11" i="17"/>
  <c r="K34" i="15"/>
  <c r="P34"/>
  <c r="S34" s="1"/>
  <c r="M33"/>
  <c r="X33"/>
  <c r="M30"/>
  <c r="X30"/>
  <c r="L30"/>
  <c r="M29"/>
  <c r="X29"/>
  <c r="L29"/>
  <c r="K27"/>
  <c r="P27"/>
  <c r="M26"/>
  <c r="X26"/>
  <c r="K26"/>
  <c r="P26"/>
  <c r="S26" s="1"/>
  <c r="M25"/>
  <c r="X25"/>
  <c r="M22"/>
  <c r="X22"/>
  <c r="M50"/>
  <c r="E15" i="17"/>
  <c r="M21" i="15"/>
  <c r="X21"/>
  <c r="M49"/>
  <c r="X49"/>
  <c r="L21"/>
  <c r="K19"/>
  <c r="O19"/>
  <c r="R19"/>
  <c r="M18"/>
  <c r="X18"/>
  <c r="L18"/>
  <c r="K18"/>
  <c r="P18"/>
  <c r="S18"/>
  <c r="K17"/>
  <c r="P17"/>
  <c r="S17" s="1"/>
  <c r="M17"/>
  <c r="X17"/>
  <c r="K15"/>
  <c r="P15"/>
  <c r="S15"/>
  <c r="M14"/>
  <c r="E10" i="17"/>
  <c r="L14" i="15"/>
  <c r="D10" i="17"/>
  <c r="K14" i="15"/>
  <c r="P14"/>
  <c r="S14" s="1"/>
  <c r="M13"/>
  <c r="X13"/>
  <c r="K13"/>
  <c r="P13"/>
  <c r="S13"/>
  <c r="L13"/>
  <c r="K11"/>
  <c r="O11"/>
  <c r="R11"/>
  <c r="M10"/>
  <c r="E9" i="17"/>
  <c r="L10" i="15"/>
  <c r="D9" i="17"/>
  <c r="K10" i="15"/>
  <c r="P10"/>
  <c r="S10" s="1"/>
  <c r="K9"/>
  <c r="P9"/>
  <c r="S9"/>
  <c r="M9"/>
  <c r="X9"/>
  <c r="K7"/>
  <c r="P7"/>
  <c r="S7" s="1"/>
  <c r="M6"/>
  <c r="E8" i="17"/>
  <c r="L6" i="15"/>
  <c r="D8" i="17"/>
  <c r="K6" i="15"/>
  <c r="P6"/>
  <c r="S6"/>
  <c r="M5"/>
  <c r="X5"/>
  <c r="K5"/>
  <c r="P5"/>
  <c r="S5" s="1"/>
  <c r="L5"/>
  <c r="I12" i="14"/>
  <c r="J12" s="1"/>
  <c r="I11"/>
  <c r="I10"/>
  <c r="I9"/>
  <c r="J9" s="1"/>
  <c r="J11"/>
  <c r="K11" s="1"/>
  <c r="J10"/>
  <c r="J19" s="1"/>
  <c r="E12" i="13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3"/>
  <c r="E2604"/>
  <c r="E2605"/>
  <c r="E2606"/>
  <c r="E2607"/>
  <c r="E2608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6"/>
  <c r="E2627"/>
  <c r="E2628"/>
  <c r="E2629"/>
  <c r="E2630"/>
  <c r="E2631"/>
  <c r="E2632"/>
  <c r="E2633"/>
  <c r="E2634"/>
  <c r="E2635"/>
  <c r="E2636"/>
  <c r="E2637"/>
  <c r="E2638"/>
  <c r="E2639"/>
  <c r="E2640"/>
  <c r="E2641"/>
  <c r="E2642"/>
  <c r="E2643"/>
  <c r="E2644"/>
  <c r="E2645"/>
  <c r="E2646"/>
  <c r="E2647"/>
  <c r="E2648"/>
  <c r="E2649"/>
  <c r="E2650"/>
  <c r="E2651"/>
  <c r="E2652"/>
  <c r="E2653"/>
  <c r="E2654"/>
  <c r="E2655"/>
  <c r="E2656"/>
  <c r="E2657"/>
  <c r="E2658"/>
  <c r="E2659"/>
  <c r="E2660"/>
  <c r="E2661"/>
  <c r="E2662"/>
  <c r="E2663"/>
  <c r="E2664"/>
  <c r="E2665"/>
  <c r="E2666"/>
  <c r="E2667"/>
  <c r="E2668"/>
  <c r="E2669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7"/>
  <c r="E2688"/>
  <c r="E2689"/>
  <c r="E2690"/>
  <c r="E2691"/>
  <c r="E2692"/>
  <c r="E2693"/>
  <c r="E2694"/>
  <c r="E2695"/>
  <c r="E2696"/>
  <c r="E2697"/>
  <c r="E2698"/>
  <c r="E2699"/>
  <c r="E2700"/>
  <c r="E2701"/>
  <c r="E2702"/>
  <c r="E2703"/>
  <c r="E2704"/>
  <c r="E2705"/>
  <c r="E2706"/>
  <c r="E2707"/>
  <c r="E2708"/>
  <c r="E2709"/>
  <c r="E2710"/>
  <c r="E2711"/>
  <c r="E2712"/>
  <c r="E2713"/>
  <c r="E2714"/>
  <c r="E2715"/>
  <c r="E2716"/>
  <c r="E2717"/>
  <c r="E2718"/>
  <c r="E2719"/>
  <c r="E2720"/>
  <c r="E2721"/>
  <c r="E2722"/>
  <c r="E2723"/>
  <c r="E2724"/>
  <c r="E2725"/>
  <c r="E2726"/>
  <c r="E2727"/>
  <c r="E2728"/>
  <c r="E2729"/>
  <c r="E2730"/>
  <c r="E2731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13"/>
  <c r="E2914"/>
  <c r="E2915"/>
  <c r="E2916"/>
  <c r="E2917"/>
  <c r="E2918"/>
  <c r="E2919"/>
  <c r="E2920"/>
  <c r="E2921"/>
  <c r="E2922"/>
  <c r="E2923"/>
  <c r="E2924"/>
  <c r="E2925"/>
  <c r="E2926"/>
  <c r="E2927"/>
  <c r="E2928"/>
  <c r="E2929"/>
  <c r="E2930"/>
  <c r="E2931"/>
  <c r="E2932"/>
  <c r="E2933"/>
  <c r="E2934"/>
  <c r="E2935"/>
  <c r="E2936"/>
  <c r="E2937"/>
  <c r="E2938"/>
  <c r="E2939"/>
  <c r="E2940"/>
  <c r="E2941"/>
  <c r="E2942"/>
  <c r="E2943"/>
  <c r="E2944"/>
  <c r="E2945"/>
  <c r="E2946"/>
  <c r="E2947"/>
  <c r="E2948"/>
  <c r="E2949"/>
  <c r="E2950"/>
  <c r="E2951"/>
  <c r="E2952"/>
  <c r="E2953"/>
  <c r="E2954"/>
  <c r="E2955"/>
  <c r="E2956"/>
  <c r="E2957"/>
  <c r="E2958"/>
  <c r="E2959"/>
  <c r="E2960"/>
  <c r="E2961"/>
  <c r="E2962"/>
  <c r="E2963"/>
  <c r="E2964"/>
  <c r="E2965"/>
  <c r="E2966"/>
  <c r="E2967"/>
  <c r="E2968"/>
  <c r="E2969"/>
  <c r="E2970"/>
  <c r="E2971"/>
  <c r="E2972"/>
  <c r="E2973"/>
  <c r="E2974"/>
  <c r="E2975"/>
  <c r="E2976"/>
  <c r="E2977"/>
  <c r="E2978"/>
  <c r="E2979"/>
  <c r="E2980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18"/>
  <c r="E3019"/>
  <c r="E3020"/>
  <c r="E3021"/>
  <c r="E3022"/>
  <c r="E3023"/>
  <c r="E3024"/>
  <c r="E3025"/>
  <c r="E3026"/>
  <c r="E3027"/>
  <c r="E3028"/>
  <c r="E3029"/>
  <c r="E3030"/>
  <c r="E3031"/>
  <c r="E3032"/>
  <c r="E3033"/>
  <c r="E3034"/>
  <c r="E3035"/>
  <c r="E3036"/>
  <c r="E3037"/>
  <c r="E3038"/>
  <c r="E3039"/>
  <c r="E3040"/>
  <c r="E3041"/>
  <c r="E3042"/>
  <c r="E3043"/>
  <c r="E3044"/>
  <c r="E3045"/>
  <c r="E3046"/>
  <c r="E3047"/>
  <c r="E3048"/>
  <c r="E3049"/>
  <c r="E3050"/>
  <c r="E3051"/>
  <c r="E3052"/>
  <c r="E3053"/>
  <c r="E3054"/>
  <c r="E3055"/>
  <c r="E3056"/>
  <c r="E3057"/>
  <c r="E3058"/>
  <c r="E3059"/>
  <c r="E3060"/>
  <c r="E3061"/>
  <c r="E3062"/>
  <c r="E3063"/>
  <c r="E3064"/>
  <c r="E3065"/>
  <c r="E3066"/>
  <c r="E3067"/>
  <c r="E3068"/>
  <c r="E3069"/>
  <c r="E3070"/>
  <c r="E3071"/>
  <c r="E3072"/>
  <c r="E3073"/>
  <c r="E3074"/>
  <c r="E3075"/>
  <c r="E3076"/>
  <c r="E3077"/>
  <c r="E3078"/>
  <c r="E3079"/>
  <c r="E3080"/>
  <c r="E3081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3"/>
  <c r="E3124"/>
  <c r="E3125"/>
  <c r="E3126"/>
  <c r="E3127"/>
  <c r="E3128"/>
  <c r="E3129"/>
  <c r="E3130"/>
  <c r="E3131"/>
  <c r="E3132"/>
  <c r="E3133"/>
  <c r="E3134"/>
  <c r="E3135"/>
  <c r="E3136"/>
  <c r="E3137"/>
  <c r="E3138"/>
  <c r="E3139"/>
  <c r="E3140"/>
  <c r="E3141"/>
  <c r="E3142"/>
  <c r="E3143"/>
  <c r="E3144"/>
  <c r="E3145"/>
  <c r="E3146"/>
  <c r="E3147"/>
  <c r="E3148"/>
  <c r="E3149"/>
  <c r="E3150"/>
  <c r="E3151"/>
  <c r="E3152"/>
  <c r="E3153"/>
  <c r="E3154"/>
  <c r="E3155"/>
  <c r="E3156"/>
  <c r="E3157"/>
  <c r="E3158"/>
  <c r="E3159"/>
  <c r="E3160"/>
  <c r="E3161"/>
  <c r="E3162"/>
  <c r="E3163"/>
  <c r="E3164"/>
  <c r="E3165"/>
  <c r="E3166"/>
  <c r="E3167"/>
  <c r="E3168"/>
  <c r="E3169"/>
  <c r="E3170"/>
  <c r="E3171"/>
  <c r="E3172"/>
  <c r="E3173"/>
  <c r="E3174"/>
  <c r="E3175"/>
  <c r="E3176"/>
  <c r="E3177"/>
  <c r="E3178"/>
  <c r="E3179"/>
  <c r="E3180"/>
  <c r="E3181"/>
  <c r="E3182"/>
  <c r="E3183"/>
  <c r="E3184"/>
  <c r="E3185"/>
  <c r="E3186"/>
  <c r="E3187"/>
  <c r="E3188"/>
  <c r="E3189"/>
  <c r="E3190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28"/>
  <c r="E3229"/>
  <c r="E3230"/>
  <c r="E3231"/>
  <c r="E3232"/>
  <c r="E3233"/>
  <c r="E3234"/>
  <c r="E3235"/>
  <c r="E3236"/>
  <c r="E3237"/>
  <c r="E3238"/>
  <c r="E3239"/>
  <c r="E3240"/>
  <c r="E3241"/>
  <c r="E3242"/>
  <c r="E3243"/>
  <c r="E3244"/>
  <c r="E3245"/>
  <c r="E3246"/>
  <c r="E3247"/>
  <c r="E3248"/>
  <c r="E3249"/>
  <c r="E3250"/>
  <c r="E3251"/>
  <c r="E3252"/>
  <c r="E3253"/>
  <c r="E3254"/>
  <c r="E3255"/>
  <c r="E3256"/>
  <c r="E3257"/>
  <c r="E3258"/>
  <c r="E3259"/>
  <c r="E3260"/>
  <c r="E3261"/>
  <c r="E3262"/>
  <c r="E3263"/>
  <c r="E3264"/>
  <c r="E3265"/>
  <c r="E3266"/>
  <c r="E3267"/>
  <c r="E3268"/>
  <c r="E3269"/>
  <c r="E3270"/>
  <c r="E3271"/>
  <c r="E3272"/>
  <c r="E3273"/>
  <c r="E3274"/>
  <c r="E3275"/>
  <c r="E3276"/>
  <c r="E3277"/>
  <c r="E3278"/>
  <c r="E3279"/>
  <c r="E3280"/>
  <c r="E3281"/>
  <c r="E3282"/>
  <c r="E3283"/>
  <c r="E3284"/>
  <c r="E3285"/>
  <c r="E3286"/>
  <c r="E3287"/>
  <c r="E3288"/>
  <c r="E3289"/>
  <c r="E3290"/>
  <c r="E3291"/>
  <c r="E3292"/>
  <c r="E3293"/>
  <c r="E3294"/>
  <c r="E3295"/>
  <c r="E3296"/>
  <c r="E3297"/>
  <c r="E3298"/>
  <c r="E3299"/>
  <c r="E3300"/>
  <c r="E3301"/>
  <c r="E3302"/>
  <c r="E3303"/>
  <c r="E3304"/>
  <c r="E3305"/>
  <c r="E3306"/>
  <c r="E3307"/>
  <c r="E3308"/>
  <c r="E3309"/>
  <c r="E3310"/>
  <c r="E3311"/>
  <c r="E3312"/>
  <c r="E3313"/>
  <c r="E3314"/>
  <c r="E3315"/>
  <c r="E3316"/>
  <c r="E3317"/>
  <c r="E3318"/>
  <c r="E3319"/>
  <c r="E3320"/>
  <c r="E3321"/>
  <c r="E3322"/>
  <c r="E3323"/>
  <c r="E3324"/>
  <c r="E3325"/>
  <c r="E3326"/>
  <c r="E3327"/>
  <c r="E3328"/>
  <c r="E3329"/>
  <c r="E3330"/>
  <c r="E3331"/>
  <c r="E3332"/>
  <c r="E3333"/>
  <c r="E3334"/>
  <c r="E3335"/>
  <c r="E3336"/>
  <c r="E3337"/>
  <c r="E3338"/>
  <c r="E3339"/>
  <c r="E3340"/>
  <c r="E3341"/>
  <c r="E3342"/>
  <c r="E3343"/>
  <c r="E3344"/>
  <c r="E3345"/>
  <c r="E3346"/>
  <c r="E3347"/>
  <c r="E3348"/>
  <c r="E3349"/>
  <c r="E3350"/>
  <c r="E3351"/>
  <c r="E3352"/>
  <c r="E3353"/>
  <c r="E3354"/>
  <c r="E3355"/>
  <c r="E3356"/>
  <c r="E3357"/>
  <c r="E3358"/>
  <c r="E3359"/>
  <c r="E3360"/>
  <c r="E3361"/>
  <c r="E3362"/>
  <c r="E3363"/>
  <c r="E3364"/>
  <c r="E3365"/>
  <c r="E3366"/>
  <c r="E3367"/>
  <c r="E3368"/>
  <c r="E3369"/>
  <c r="E3370"/>
  <c r="E3371"/>
  <c r="E3372"/>
  <c r="E3373"/>
  <c r="E3374"/>
  <c r="E3375"/>
  <c r="E3376"/>
  <c r="E3377"/>
  <c r="E3378"/>
  <c r="E3379"/>
  <c r="E3380"/>
  <c r="E3381"/>
  <c r="E3382"/>
  <c r="E3383"/>
  <c r="E3384"/>
  <c r="E3385"/>
  <c r="E3386"/>
  <c r="E3387"/>
  <c r="E3388"/>
  <c r="E3389"/>
  <c r="E3390"/>
  <c r="E3391"/>
  <c r="E3392"/>
  <c r="E3393"/>
  <c r="E3394"/>
  <c r="E3395"/>
  <c r="E3396"/>
  <c r="E3397"/>
  <c r="E3398"/>
  <c r="E3399"/>
  <c r="E3400"/>
  <c r="E3401"/>
  <c r="E3402"/>
  <c r="E3403"/>
  <c r="E3404"/>
  <c r="E3405"/>
  <c r="E3406"/>
  <c r="E3407"/>
  <c r="E3408"/>
  <c r="E3409"/>
  <c r="E3410"/>
  <c r="E3411"/>
  <c r="E3412"/>
  <c r="E3413"/>
  <c r="E3414"/>
  <c r="E3415"/>
  <c r="E3416"/>
  <c r="E3417"/>
  <c r="E3418"/>
  <c r="E3419"/>
  <c r="E3420"/>
  <c r="E3421"/>
  <c r="E3422"/>
  <c r="E3423"/>
  <c r="E3424"/>
  <c r="E3425"/>
  <c r="E3426"/>
  <c r="E3427"/>
  <c r="E3428"/>
  <c r="E3429"/>
  <c r="E3430"/>
  <c r="E3431"/>
  <c r="E3432"/>
  <c r="E3433"/>
  <c r="E3434"/>
  <c r="E3435"/>
  <c r="E3436"/>
  <c r="E3437"/>
  <c r="E3438"/>
  <c r="E3439"/>
  <c r="E3440"/>
  <c r="E3441"/>
  <c r="E3442"/>
  <c r="E3443"/>
  <c r="E3444"/>
  <c r="E3445"/>
  <c r="E3446"/>
  <c r="E3447"/>
  <c r="E3448"/>
  <c r="E3449"/>
  <c r="E3450"/>
  <c r="E3451"/>
  <c r="E3452"/>
  <c r="E3453"/>
  <c r="E3454"/>
  <c r="E3455"/>
  <c r="E3456"/>
  <c r="E3457"/>
  <c r="E3458"/>
  <c r="E3459"/>
  <c r="E3460"/>
  <c r="E3461"/>
  <c r="E3462"/>
  <c r="E3463"/>
  <c r="E3464"/>
  <c r="E3465"/>
  <c r="E3466"/>
  <c r="E3467"/>
  <c r="E3468"/>
  <c r="E3469"/>
  <c r="E3470"/>
  <c r="E3471"/>
  <c r="E3472"/>
  <c r="E3473"/>
  <c r="E3474"/>
  <c r="E3475"/>
  <c r="E3476"/>
  <c r="E3477"/>
  <c r="E3478"/>
  <c r="E3479"/>
  <c r="E3480"/>
  <c r="E3481"/>
  <c r="E3482"/>
  <c r="E3483"/>
  <c r="E3484"/>
  <c r="E3485"/>
  <c r="E3486"/>
  <c r="E3487"/>
  <c r="E3488"/>
  <c r="E3489"/>
  <c r="E3490"/>
  <c r="E3491"/>
  <c r="E3492"/>
  <c r="E3493"/>
  <c r="E3494"/>
  <c r="E3495"/>
  <c r="E3496"/>
  <c r="E3497"/>
  <c r="E3498"/>
  <c r="E3499"/>
  <c r="E3500"/>
  <c r="E3501"/>
  <c r="E3502"/>
  <c r="E3503"/>
  <c r="E3504"/>
  <c r="E3505"/>
  <c r="E3506"/>
  <c r="E3507"/>
  <c r="E3508"/>
  <c r="E3509"/>
  <c r="E3510"/>
  <c r="E3511"/>
  <c r="E3512"/>
  <c r="E3513"/>
  <c r="E3514"/>
  <c r="E3515"/>
  <c r="E3516"/>
  <c r="E3517"/>
  <c r="E3518"/>
  <c r="E3519"/>
  <c r="E3520"/>
  <c r="E3521"/>
  <c r="E3522"/>
  <c r="E3523"/>
  <c r="E3524"/>
  <c r="E3525"/>
  <c r="E3526"/>
  <c r="E3527"/>
  <c r="E3528"/>
  <c r="E3529"/>
  <c r="E3530"/>
  <c r="E3531"/>
  <c r="E3532"/>
  <c r="E3533"/>
  <c r="E3534"/>
  <c r="E3535"/>
  <c r="E3536"/>
  <c r="E3537"/>
  <c r="E3538"/>
  <c r="E3539"/>
  <c r="E3540"/>
  <c r="E3541"/>
  <c r="E3542"/>
  <c r="E3543"/>
  <c r="E3544"/>
  <c r="E3545"/>
  <c r="E3546"/>
  <c r="E3547"/>
  <c r="E3548"/>
  <c r="E3549"/>
  <c r="E3550"/>
  <c r="E3551"/>
  <c r="E3552"/>
  <c r="E3553"/>
  <c r="E3554"/>
  <c r="E3555"/>
  <c r="E3556"/>
  <c r="E3557"/>
  <c r="E3558"/>
  <c r="E3559"/>
  <c r="E3560"/>
  <c r="E3561"/>
  <c r="E3562"/>
  <c r="E3563"/>
  <c r="E3564"/>
  <c r="E3565"/>
  <c r="E3566"/>
  <c r="E3567"/>
  <c r="E3568"/>
  <c r="E3569"/>
  <c r="E3570"/>
  <c r="E3571"/>
  <c r="E3572"/>
  <c r="E3573"/>
  <c r="E3574"/>
  <c r="E3575"/>
  <c r="E3576"/>
  <c r="E3577"/>
  <c r="E3578"/>
  <c r="E3579"/>
  <c r="E3580"/>
  <c r="E3581"/>
  <c r="E3582"/>
  <c r="E3583"/>
  <c r="E3584"/>
  <c r="E3585"/>
  <c r="E3586"/>
  <c r="E3587"/>
  <c r="E3588"/>
  <c r="E3589"/>
  <c r="E3590"/>
  <c r="E3591"/>
  <c r="E3592"/>
  <c r="E3593"/>
  <c r="E3594"/>
  <c r="E3595"/>
  <c r="E3596"/>
  <c r="E3597"/>
  <c r="E3598"/>
  <c r="E3599"/>
  <c r="E3600"/>
  <c r="E3601"/>
  <c r="E3602"/>
  <c r="E3603"/>
  <c r="E3604"/>
  <c r="E3605"/>
  <c r="E3606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48"/>
  <c r="E3649"/>
  <c r="E3650"/>
  <c r="E3651"/>
  <c r="E3652"/>
  <c r="E3653"/>
  <c r="E3654"/>
  <c r="E3655"/>
  <c r="E3656"/>
  <c r="E3657"/>
  <c r="E3658"/>
  <c r="E3659"/>
  <c r="E3660"/>
  <c r="E3661"/>
  <c r="E3662"/>
  <c r="E3663"/>
  <c r="E3664"/>
  <c r="E3665"/>
  <c r="E3666"/>
  <c r="E3667"/>
  <c r="E3668"/>
  <c r="E3669"/>
  <c r="E3670"/>
  <c r="E3671"/>
  <c r="E3672"/>
  <c r="E3673"/>
  <c r="E3674"/>
  <c r="E3675"/>
  <c r="E3676"/>
  <c r="E3677"/>
  <c r="E3678"/>
  <c r="E3679"/>
  <c r="E3680"/>
  <c r="E3681"/>
  <c r="E3682"/>
  <c r="E3683"/>
  <c r="E3684"/>
  <c r="E3685"/>
  <c r="E3686"/>
  <c r="E3687"/>
  <c r="E3688"/>
  <c r="E3689"/>
  <c r="E3690"/>
  <c r="E3691"/>
  <c r="E3692"/>
  <c r="E3693"/>
  <c r="E3694"/>
  <c r="E3695"/>
  <c r="E3696"/>
  <c r="E3697"/>
  <c r="E3698"/>
  <c r="E3699"/>
  <c r="E3700"/>
  <c r="E3701"/>
  <c r="E3702"/>
  <c r="E3703"/>
  <c r="E3704"/>
  <c r="E3705"/>
  <c r="E3706"/>
  <c r="E3707"/>
  <c r="E3708"/>
  <c r="E3709"/>
  <c r="E3710"/>
  <c r="E3711"/>
  <c r="E3712"/>
  <c r="E3713"/>
  <c r="E3714"/>
  <c r="E3715"/>
  <c r="E3716"/>
  <c r="E3717"/>
  <c r="E3718"/>
  <c r="E3719"/>
  <c r="E3720"/>
  <c r="E3721"/>
  <c r="E3722"/>
  <c r="E3723"/>
  <c r="E3724"/>
  <c r="E3725"/>
  <c r="E3726"/>
  <c r="E3727"/>
  <c r="E3728"/>
  <c r="E3729"/>
  <c r="E3730"/>
  <c r="E3731"/>
  <c r="E3732"/>
  <c r="E3733"/>
  <c r="E3734"/>
  <c r="E3735"/>
  <c r="E3736"/>
  <c r="E3737"/>
  <c r="E3738"/>
  <c r="E3739"/>
  <c r="E3740"/>
  <c r="E3741"/>
  <c r="E3742"/>
  <c r="E3743"/>
  <c r="E3744"/>
  <c r="E3745"/>
  <c r="E3746"/>
  <c r="E3747"/>
  <c r="E3748"/>
  <c r="E3749"/>
  <c r="E3750"/>
  <c r="E3751"/>
  <c r="E3752"/>
  <c r="E3753"/>
  <c r="E3754"/>
  <c r="E3755"/>
  <c r="E3756"/>
  <c r="E3757"/>
  <c r="E3758"/>
  <c r="E3759"/>
  <c r="E3760"/>
  <c r="E3761"/>
  <c r="E3762"/>
  <c r="E3763"/>
  <c r="E3764"/>
  <c r="E3765"/>
  <c r="E3766"/>
  <c r="E3767"/>
  <c r="E3768"/>
  <c r="E3769"/>
  <c r="E3770"/>
  <c r="E3771"/>
  <c r="E3772"/>
  <c r="E3773"/>
  <c r="E3774"/>
  <c r="E3775"/>
  <c r="E3776"/>
  <c r="E3777"/>
  <c r="E3778"/>
  <c r="E3779"/>
  <c r="E3780"/>
  <c r="E3781"/>
  <c r="E3782"/>
  <c r="E3783"/>
  <c r="E3784"/>
  <c r="E3785"/>
  <c r="E3786"/>
  <c r="E3787"/>
  <c r="E3788"/>
  <c r="E3789"/>
  <c r="E3790"/>
  <c r="E3791"/>
  <c r="E3792"/>
  <c r="E3793"/>
  <c r="E3794"/>
  <c r="E3795"/>
  <c r="E3796"/>
  <c r="E3797"/>
  <c r="E3798"/>
  <c r="E3799"/>
  <c r="E3800"/>
  <c r="E3801"/>
  <c r="E3802"/>
  <c r="E3803"/>
  <c r="E3804"/>
  <c r="E3805"/>
  <c r="E3806"/>
  <c r="E3807"/>
  <c r="E3808"/>
  <c r="E3809"/>
  <c r="E3810"/>
  <c r="E3811"/>
  <c r="E3812"/>
  <c r="E3813"/>
  <c r="E3814"/>
  <c r="E3815"/>
  <c r="E3816"/>
  <c r="E3817"/>
  <c r="E3818"/>
  <c r="E3819"/>
  <c r="E3820"/>
  <c r="E3821"/>
  <c r="E3822"/>
  <c r="E3823"/>
  <c r="E3824"/>
  <c r="E3825"/>
  <c r="E3826"/>
  <c r="E3827"/>
  <c r="E3828"/>
  <c r="E3829"/>
  <c r="E3830"/>
  <c r="E3831"/>
  <c r="E3832"/>
  <c r="E3833"/>
  <c r="E3834"/>
  <c r="E3835"/>
  <c r="E3836"/>
  <c r="E3837"/>
  <c r="E3838"/>
  <c r="E3839"/>
  <c r="E3840"/>
  <c r="E3841"/>
  <c r="E3842"/>
  <c r="E3843"/>
  <c r="E3844"/>
  <c r="E3845"/>
  <c r="E3846"/>
  <c r="E3847"/>
  <c r="E3848"/>
  <c r="E3849"/>
  <c r="E3850"/>
  <c r="E3851"/>
  <c r="E3852"/>
  <c r="E3853"/>
  <c r="E3854"/>
  <c r="E3855"/>
  <c r="E3856"/>
  <c r="E3857"/>
  <c r="E3858"/>
  <c r="E3859"/>
  <c r="E3860"/>
  <c r="E3861"/>
  <c r="E3862"/>
  <c r="E3863"/>
  <c r="E3864"/>
  <c r="E3865"/>
  <c r="E3866"/>
  <c r="E3867"/>
  <c r="E3868"/>
  <c r="E3869"/>
  <c r="E3870"/>
  <c r="E3871"/>
  <c r="E3872"/>
  <c r="E3873"/>
  <c r="E3874"/>
  <c r="E3875"/>
  <c r="E3876"/>
  <c r="E3877"/>
  <c r="E3878"/>
  <c r="E3879"/>
  <c r="E3880"/>
  <c r="E3881"/>
  <c r="E3882"/>
  <c r="E3883"/>
  <c r="E3884"/>
  <c r="E3885"/>
  <c r="E3886"/>
  <c r="E3887"/>
  <c r="E3888"/>
  <c r="E3889"/>
  <c r="E3890"/>
  <c r="E3891"/>
  <c r="E3892"/>
  <c r="E3893"/>
  <c r="E3894"/>
  <c r="E3895"/>
  <c r="E3896"/>
  <c r="E3897"/>
  <c r="E3898"/>
  <c r="E3899"/>
  <c r="E3900"/>
  <c r="E3901"/>
  <c r="E3902"/>
  <c r="E3903"/>
  <c r="E3904"/>
  <c r="E3905"/>
  <c r="E3906"/>
  <c r="E3907"/>
  <c r="E3908"/>
  <c r="E3909"/>
  <c r="E3910"/>
  <c r="E3911"/>
  <c r="E3912"/>
  <c r="E3913"/>
  <c r="E3914"/>
  <c r="E3915"/>
  <c r="E3916"/>
  <c r="E3917"/>
  <c r="E3918"/>
  <c r="E3919"/>
  <c r="E3920"/>
  <c r="E3921"/>
  <c r="E3922"/>
  <c r="E3923"/>
  <c r="E3924"/>
  <c r="E3925"/>
  <c r="E3926"/>
  <c r="E3927"/>
  <c r="E3928"/>
  <c r="E3929"/>
  <c r="E3930"/>
  <c r="E3931"/>
  <c r="E3932"/>
  <c r="E3933"/>
  <c r="E3934"/>
  <c r="E3935"/>
  <c r="E3936"/>
  <c r="E3937"/>
  <c r="E3938"/>
  <c r="E3939"/>
  <c r="E3940"/>
  <c r="E3941"/>
  <c r="E3942"/>
  <c r="E3943"/>
  <c r="E3944"/>
  <c r="E3945"/>
  <c r="E3946"/>
  <c r="E3947"/>
  <c r="E3948"/>
  <c r="E3949"/>
  <c r="E3950"/>
  <c r="E3951"/>
  <c r="E3952"/>
  <c r="E3953"/>
  <c r="E3954"/>
  <c r="E3955"/>
  <c r="E3956"/>
  <c r="E3957"/>
  <c r="E3958"/>
  <c r="E3959"/>
  <c r="E3960"/>
  <c r="E3961"/>
  <c r="E3962"/>
  <c r="E3963"/>
  <c r="E3964"/>
  <c r="E3965"/>
  <c r="E3966"/>
  <c r="E3967"/>
  <c r="E3968"/>
  <c r="E3969"/>
  <c r="E3970"/>
  <c r="E3971"/>
  <c r="E3972"/>
  <c r="E3973"/>
  <c r="E3974"/>
  <c r="E3975"/>
  <c r="E3976"/>
  <c r="E3977"/>
  <c r="E3978"/>
  <c r="E3979"/>
  <c r="E3980"/>
  <c r="E3981"/>
  <c r="E3982"/>
  <c r="E3983"/>
  <c r="E3984"/>
  <c r="E3985"/>
  <c r="E3986"/>
  <c r="E3987"/>
  <c r="E3988"/>
  <c r="E3989"/>
  <c r="E3990"/>
  <c r="E3991"/>
  <c r="E3992"/>
  <c r="E3993"/>
  <c r="E3994"/>
  <c r="E3995"/>
  <c r="E3996"/>
  <c r="E3997"/>
  <c r="E3998"/>
  <c r="E3999"/>
  <c r="E4000"/>
  <c r="E4001"/>
  <c r="E4002"/>
  <c r="E4003"/>
  <c r="E4004"/>
  <c r="E4005"/>
  <c r="E4006"/>
  <c r="E4007"/>
  <c r="E4008"/>
  <c r="E4009"/>
  <c r="E4010"/>
  <c r="E4011"/>
  <c r="E4012"/>
  <c r="E4013"/>
  <c r="E4014"/>
  <c r="E4015"/>
  <c r="E4016"/>
  <c r="E4017"/>
  <c r="E4018"/>
  <c r="E4019"/>
  <c r="E4020"/>
  <c r="E4021"/>
  <c r="E4022"/>
  <c r="E4023"/>
  <c r="E4024"/>
  <c r="E4025"/>
  <c r="E4026"/>
  <c r="E4027"/>
  <c r="E4028"/>
  <c r="E4029"/>
  <c r="E4030"/>
  <c r="E4031"/>
  <c r="E4032"/>
  <c r="E4033"/>
  <c r="E4034"/>
  <c r="E4035"/>
  <c r="E4036"/>
  <c r="E4037"/>
  <c r="E4038"/>
  <c r="E4039"/>
  <c r="E4040"/>
  <c r="E4041"/>
  <c r="E4042"/>
  <c r="E4043"/>
  <c r="E4044"/>
  <c r="E4045"/>
  <c r="E4046"/>
  <c r="E4047"/>
  <c r="E4048"/>
  <c r="E4049"/>
  <c r="E4050"/>
  <c r="E4051"/>
  <c r="E4052"/>
  <c r="E4053"/>
  <c r="E4054"/>
  <c r="E4055"/>
  <c r="E4056"/>
  <c r="E4057"/>
  <c r="E4058"/>
  <c r="E4059"/>
  <c r="E4060"/>
  <c r="E4061"/>
  <c r="E4062"/>
  <c r="E4063"/>
  <c r="E4064"/>
  <c r="E4065"/>
  <c r="E4066"/>
  <c r="E4067"/>
  <c r="E4068"/>
  <c r="E4069"/>
  <c r="E4070"/>
  <c r="E4071"/>
  <c r="E4072"/>
  <c r="E4073"/>
  <c r="E4074"/>
  <c r="E4075"/>
  <c r="E4076"/>
  <c r="E4077"/>
  <c r="E4078"/>
  <c r="E4079"/>
  <c r="E4080"/>
  <c r="E4081"/>
  <c r="E4082"/>
  <c r="E4083"/>
  <c r="E4084"/>
  <c r="E4085"/>
  <c r="E4086"/>
  <c r="E4087"/>
  <c r="E4088"/>
  <c r="E4089"/>
  <c r="E4090"/>
  <c r="E4091"/>
  <c r="E4092"/>
  <c r="E4093"/>
  <c r="E4094"/>
  <c r="E4095"/>
  <c r="E4096"/>
  <c r="E4097"/>
  <c r="E4098"/>
  <c r="E4099"/>
  <c r="E4100"/>
  <c r="E4101"/>
  <c r="E4102"/>
  <c r="E4103"/>
  <c r="E4104"/>
  <c r="E4105"/>
  <c r="E4106"/>
  <c r="E4107"/>
  <c r="E4108"/>
  <c r="E4109"/>
  <c r="E4110"/>
  <c r="E4111"/>
  <c r="E4112"/>
  <c r="E4113"/>
  <c r="E4114"/>
  <c r="E4115"/>
  <c r="E4116"/>
  <c r="E4117"/>
  <c r="E4118"/>
  <c r="E4119"/>
  <c r="E4120"/>
  <c r="E4121"/>
  <c r="E4122"/>
  <c r="E4123"/>
  <c r="E4124"/>
  <c r="E4125"/>
  <c r="E4126"/>
  <c r="E4127"/>
  <c r="E4128"/>
  <c r="E4129"/>
  <c r="E4130"/>
  <c r="E4131"/>
  <c r="E4132"/>
  <c r="E4133"/>
  <c r="E4134"/>
  <c r="E4135"/>
  <c r="E4136"/>
  <c r="E4137"/>
  <c r="E4138"/>
  <c r="E4139"/>
  <c r="E4140"/>
  <c r="E4141"/>
  <c r="E4142"/>
  <c r="E4143"/>
  <c r="E4144"/>
  <c r="E4145"/>
  <c r="E4146"/>
  <c r="E4147"/>
  <c r="E4148"/>
  <c r="E4149"/>
  <c r="E4150"/>
  <c r="E4151"/>
  <c r="E4152"/>
  <c r="E4153"/>
  <c r="E4154"/>
  <c r="E4155"/>
  <c r="E4156"/>
  <c r="E4157"/>
  <c r="E4158"/>
  <c r="E4159"/>
  <c r="E4160"/>
  <c r="E4161"/>
  <c r="E4162"/>
  <c r="E4163"/>
  <c r="E4164"/>
  <c r="E4165"/>
  <c r="E4166"/>
  <c r="E4167"/>
  <c r="E4168"/>
  <c r="E4169"/>
  <c r="E4170"/>
  <c r="E4171"/>
  <c r="E4172"/>
  <c r="E4173"/>
  <c r="E4174"/>
  <c r="E4175"/>
  <c r="E4176"/>
  <c r="E4177"/>
  <c r="E4178"/>
  <c r="E4179"/>
  <c r="E4180"/>
  <c r="E4181"/>
  <c r="E4182"/>
  <c r="E4183"/>
  <c r="E4184"/>
  <c r="E4185"/>
  <c r="E4186"/>
  <c r="E4187"/>
  <c r="E4188"/>
  <c r="E4189"/>
  <c r="E4190"/>
  <c r="E4191"/>
  <c r="E4192"/>
  <c r="E4193"/>
  <c r="E4194"/>
  <c r="E4195"/>
  <c r="E4196"/>
  <c r="E4197"/>
  <c r="E4198"/>
  <c r="E4199"/>
  <c r="E4200"/>
  <c r="E4201"/>
  <c r="E4202"/>
  <c r="E4203"/>
  <c r="E4204"/>
  <c r="E4205"/>
  <c r="E4206"/>
  <c r="E4207"/>
  <c r="E4208"/>
  <c r="E4209"/>
  <c r="E4210"/>
  <c r="E4211"/>
  <c r="E4212"/>
  <c r="E4213"/>
  <c r="E4214"/>
  <c r="E4215"/>
  <c r="E4216"/>
  <c r="E4217"/>
  <c r="E4218"/>
  <c r="E4219"/>
  <c r="E4220"/>
  <c r="E4221"/>
  <c r="E4222"/>
  <c r="E4223"/>
  <c r="E4224"/>
  <c r="E4225"/>
  <c r="E4226"/>
  <c r="E4227"/>
  <c r="E4228"/>
  <c r="E4229"/>
  <c r="E4230"/>
  <c r="E4231"/>
  <c r="E4232"/>
  <c r="E4233"/>
  <c r="E4234"/>
  <c r="E4235"/>
  <c r="E4236"/>
  <c r="E4237"/>
  <c r="E4238"/>
  <c r="E4239"/>
  <c r="E4240"/>
  <c r="E4241"/>
  <c r="E4242"/>
  <c r="E4243"/>
  <c r="E4244"/>
  <c r="E4245"/>
  <c r="E4246"/>
  <c r="E4247"/>
  <c r="E4248"/>
  <c r="E4249"/>
  <c r="E4250"/>
  <c r="E4251"/>
  <c r="E4252"/>
  <c r="E4253"/>
  <c r="E4254"/>
  <c r="E4255"/>
  <c r="E4256"/>
  <c r="E4257"/>
  <c r="E4258"/>
  <c r="E4259"/>
  <c r="E4260"/>
  <c r="E4261"/>
  <c r="E4262"/>
  <c r="E4263"/>
  <c r="E4264"/>
  <c r="E4265"/>
  <c r="E4266"/>
  <c r="E4267"/>
  <c r="E4268"/>
  <c r="E4269"/>
  <c r="E4270"/>
  <c r="E4271"/>
  <c r="E4272"/>
  <c r="E4273"/>
  <c r="E4274"/>
  <c r="E4275"/>
  <c r="E4276"/>
  <c r="E4277"/>
  <c r="E4278"/>
  <c r="E4279"/>
  <c r="E4280"/>
  <c r="E4281"/>
  <c r="E4282"/>
  <c r="E4283"/>
  <c r="E4284"/>
  <c r="E4285"/>
  <c r="E4286"/>
  <c r="E4287"/>
  <c r="E4288"/>
  <c r="E4289"/>
  <c r="E4290"/>
  <c r="E4291"/>
  <c r="E4292"/>
  <c r="E4293"/>
  <c r="E4294"/>
  <c r="E4295"/>
  <c r="E4296"/>
  <c r="E4297"/>
  <c r="E4298"/>
  <c r="E4299"/>
  <c r="E4300"/>
  <c r="E4301"/>
  <c r="E4302"/>
  <c r="E4303"/>
  <c r="E4304"/>
  <c r="E4305"/>
  <c r="E4306"/>
  <c r="E4307"/>
  <c r="E4308"/>
  <c r="E4309"/>
  <c r="E4310"/>
  <c r="E4311"/>
  <c r="E4312"/>
  <c r="E4313"/>
  <c r="E4314"/>
  <c r="E4315"/>
  <c r="E4316"/>
  <c r="E4317"/>
  <c r="E4318"/>
  <c r="E4319"/>
  <c r="E4320"/>
  <c r="E4321"/>
  <c r="E4322"/>
  <c r="E4323"/>
  <c r="E4324"/>
  <c r="E4325"/>
  <c r="E4326"/>
  <c r="E4327"/>
  <c r="E4328"/>
  <c r="E4329"/>
  <c r="E4330"/>
  <c r="E4331"/>
  <c r="E4332"/>
  <c r="E4333"/>
  <c r="E4334"/>
  <c r="E4335"/>
  <c r="E4336"/>
  <c r="E4337"/>
  <c r="E4338"/>
  <c r="E4339"/>
  <c r="E4340"/>
  <c r="E4341"/>
  <c r="E4342"/>
  <c r="E4343"/>
  <c r="E4344"/>
  <c r="E4345"/>
  <c r="E4346"/>
  <c r="E4347"/>
  <c r="E4348"/>
  <c r="E4349"/>
  <c r="E4350"/>
  <c r="E4351"/>
  <c r="E4352"/>
  <c r="E4353"/>
  <c r="E4354"/>
  <c r="E4355"/>
  <c r="E4356"/>
  <c r="E4357"/>
  <c r="E4358"/>
  <c r="E4359"/>
  <c r="E4360"/>
  <c r="E4361"/>
  <c r="E4362"/>
  <c r="E4363"/>
  <c r="E4364"/>
  <c r="E4365"/>
  <c r="E4366"/>
  <c r="E4367"/>
  <c r="E4368"/>
  <c r="E4369"/>
  <c r="E4370"/>
  <c r="E4371"/>
  <c r="E4372"/>
  <c r="E4373"/>
  <c r="E4374"/>
  <c r="E4375"/>
  <c r="E4376"/>
  <c r="E4377"/>
  <c r="E4378"/>
  <c r="E4379"/>
  <c r="E4380"/>
  <c r="E4381"/>
  <c r="E4382"/>
  <c r="E4383"/>
  <c r="E4384"/>
  <c r="E4385"/>
  <c r="E4386"/>
  <c r="E4387"/>
  <c r="E4388"/>
  <c r="E4389"/>
  <c r="E4390"/>
  <c r="E4391"/>
  <c r="E4392"/>
  <c r="E4393"/>
  <c r="E4394"/>
  <c r="E4395"/>
  <c r="E4396"/>
  <c r="E4397"/>
  <c r="E4398"/>
  <c r="E4399"/>
  <c r="E4400"/>
  <c r="E4401"/>
  <c r="E4402"/>
  <c r="E4403"/>
  <c r="E4404"/>
  <c r="E4405"/>
  <c r="E4406"/>
  <c r="E4407"/>
  <c r="E4408"/>
  <c r="E4409"/>
  <c r="E4410"/>
  <c r="E4411"/>
  <c r="E4412"/>
  <c r="E4413"/>
  <c r="E4414"/>
  <c r="E4415"/>
  <c r="E4416"/>
  <c r="E4417"/>
  <c r="E4418"/>
  <c r="E4419"/>
  <c r="E4420"/>
  <c r="E4421"/>
  <c r="E4422"/>
  <c r="E4423"/>
  <c r="E4424"/>
  <c r="E4425"/>
  <c r="E4426"/>
  <c r="E4427"/>
  <c r="E4428"/>
  <c r="E4429"/>
  <c r="E4430"/>
  <c r="E4431"/>
  <c r="E4432"/>
  <c r="E4433"/>
  <c r="E4434"/>
  <c r="E4435"/>
  <c r="E4436"/>
  <c r="E4437"/>
  <c r="E4438"/>
  <c r="E4439"/>
  <c r="E4440"/>
  <c r="E4441"/>
  <c r="E4442"/>
  <c r="E4443"/>
  <c r="E4444"/>
  <c r="E4445"/>
  <c r="E4446"/>
  <c r="E4447"/>
  <c r="E4448"/>
  <c r="E4449"/>
  <c r="E4450"/>
  <c r="E4451"/>
  <c r="E4452"/>
  <c r="E4453"/>
  <c r="E4454"/>
  <c r="E4455"/>
  <c r="E4456"/>
  <c r="E4457"/>
  <c r="E4458"/>
  <c r="E4459"/>
  <c r="E4460"/>
  <c r="E4461"/>
  <c r="E4462"/>
  <c r="E4463"/>
  <c r="E4464"/>
  <c r="E4465"/>
  <c r="E4466"/>
  <c r="E4467"/>
  <c r="E4468"/>
  <c r="E4469"/>
  <c r="E4470"/>
  <c r="E4471"/>
  <c r="E4472"/>
  <c r="E4473"/>
  <c r="E4474"/>
  <c r="E4475"/>
  <c r="E4476"/>
  <c r="E4477"/>
  <c r="E4478"/>
  <c r="E4479"/>
  <c r="E4480"/>
  <c r="E4481"/>
  <c r="E4482"/>
  <c r="E4483"/>
  <c r="E4484"/>
  <c r="E4485"/>
  <c r="E4486"/>
  <c r="E4487"/>
  <c r="E4488"/>
  <c r="E4489"/>
  <c r="E4490"/>
  <c r="E4491"/>
  <c r="E4492"/>
  <c r="E4493"/>
  <c r="E4494"/>
  <c r="E4495"/>
  <c r="E4496"/>
  <c r="E4497"/>
  <c r="E4498"/>
  <c r="E4499"/>
  <c r="E4500"/>
  <c r="E4501"/>
  <c r="E4502"/>
  <c r="E4503"/>
  <c r="E4504"/>
  <c r="E4505"/>
  <c r="E4506"/>
  <c r="E4507"/>
  <c r="E4508"/>
  <c r="E4509"/>
  <c r="E4510"/>
  <c r="E4511"/>
  <c r="E4512"/>
  <c r="E4513"/>
  <c r="E4514"/>
  <c r="E4515"/>
  <c r="E4516"/>
  <c r="E4517"/>
  <c r="E4518"/>
  <c r="E4519"/>
  <c r="E4520"/>
  <c r="E4521"/>
  <c r="E4522"/>
  <c r="E4523"/>
  <c r="E4524"/>
  <c r="E4525"/>
  <c r="E4526"/>
  <c r="E4527"/>
  <c r="E4528"/>
  <c r="E4529"/>
  <c r="E4530"/>
  <c r="E4531"/>
  <c r="E4532"/>
  <c r="E4533"/>
  <c r="E4534"/>
  <c r="E4535"/>
  <c r="E4536"/>
  <c r="E4537"/>
  <c r="E4538"/>
  <c r="E4539"/>
  <c r="E4540"/>
  <c r="E4541"/>
  <c r="E4542"/>
  <c r="E4543"/>
  <c r="E4544"/>
  <c r="E4545"/>
  <c r="E4546"/>
  <c r="E4547"/>
  <c r="E4548"/>
  <c r="E4549"/>
  <c r="E4550"/>
  <c r="E4551"/>
  <c r="E4552"/>
  <c r="E4553"/>
  <c r="E4554"/>
  <c r="E4555"/>
  <c r="E4556"/>
  <c r="E4557"/>
  <c r="E4558"/>
  <c r="E4559"/>
  <c r="E4560"/>
  <c r="E4561"/>
  <c r="E4562"/>
  <c r="E4563"/>
  <c r="E4564"/>
  <c r="E4565"/>
  <c r="E4566"/>
  <c r="E4567"/>
  <c r="E4568"/>
  <c r="E4569"/>
  <c r="E4570"/>
  <c r="E4571"/>
  <c r="E4572"/>
  <c r="E4573"/>
  <c r="E4574"/>
  <c r="E4575"/>
  <c r="E4576"/>
  <c r="E4577"/>
  <c r="E4578"/>
  <c r="E4579"/>
  <c r="E4580"/>
  <c r="E4581"/>
  <c r="E4582"/>
  <c r="E4583"/>
  <c r="E4584"/>
  <c r="E4585"/>
  <c r="E4586"/>
  <c r="E4587"/>
  <c r="E4588"/>
  <c r="E4589"/>
  <c r="E4590"/>
  <c r="E4591"/>
  <c r="E4592"/>
  <c r="E4593"/>
  <c r="E4594"/>
  <c r="E4595"/>
  <c r="E4596"/>
  <c r="E4597"/>
  <c r="E4598"/>
  <c r="E4599"/>
  <c r="E4600"/>
  <c r="E4601"/>
  <c r="E4602"/>
  <c r="E4603"/>
  <c r="E4604"/>
  <c r="E4605"/>
  <c r="E4606"/>
  <c r="E4607"/>
  <c r="E4608"/>
  <c r="E4609"/>
  <c r="E4610"/>
  <c r="E4611"/>
  <c r="E4612"/>
  <c r="E4613"/>
  <c r="E4614"/>
  <c r="E4615"/>
  <c r="E4616"/>
  <c r="E4617"/>
  <c r="E4618"/>
  <c r="E4619"/>
  <c r="E4620"/>
  <c r="E4621"/>
  <c r="E4622"/>
  <c r="E4623"/>
  <c r="E4624"/>
  <c r="E4625"/>
  <c r="E4626"/>
  <c r="E4627"/>
  <c r="E4628"/>
  <c r="E4629"/>
  <c r="E4630"/>
  <c r="E4631"/>
  <c r="E4632"/>
  <c r="E4633"/>
  <c r="E4634"/>
  <c r="E4635"/>
  <c r="E4636"/>
  <c r="E4637"/>
  <c r="E4638"/>
  <c r="E4639"/>
  <c r="E4640"/>
  <c r="E4641"/>
  <c r="E4642"/>
  <c r="E4643"/>
  <c r="E4644"/>
  <c r="E4645"/>
  <c r="E4646"/>
  <c r="E4647"/>
  <c r="E4648"/>
  <c r="E4649"/>
  <c r="E4650"/>
  <c r="E4651"/>
  <c r="E4652"/>
  <c r="E4653"/>
  <c r="E4654"/>
  <c r="E4655"/>
  <c r="E4656"/>
  <c r="E4657"/>
  <c r="E4658"/>
  <c r="E4659"/>
  <c r="E4660"/>
  <c r="E4661"/>
  <c r="E4662"/>
  <c r="E4663"/>
  <c r="E4664"/>
  <c r="E4665"/>
  <c r="E4666"/>
  <c r="E4667"/>
  <c r="E4668"/>
  <c r="E4669"/>
  <c r="E4670"/>
  <c r="E4671"/>
  <c r="E4672"/>
  <c r="E4673"/>
  <c r="E4674"/>
  <c r="E4675"/>
  <c r="E4676"/>
  <c r="E4677"/>
  <c r="E4678"/>
  <c r="E4679"/>
  <c r="E4680"/>
  <c r="E4681"/>
  <c r="E4682"/>
  <c r="E4683"/>
  <c r="E4684"/>
  <c r="E4685"/>
  <c r="E4686"/>
  <c r="E4687"/>
  <c r="E4688"/>
  <c r="E4689"/>
  <c r="E4690"/>
  <c r="E4691"/>
  <c r="E4692"/>
  <c r="E4693"/>
  <c r="E4694"/>
  <c r="E4695"/>
  <c r="E4696"/>
  <c r="E4697"/>
  <c r="E4698"/>
  <c r="E4699"/>
  <c r="E4700"/>
  <c r="E4701"/>
  <c r="E4702"/>
  <c r="E4703"/>
  <c r="E4704"/>
  <c r="E4705"/>
  <c r="E4706"/>
  <c r="E4707"/>
  <c r="E4708"/>
  <c r="E4709"/>
  <c r="E4710"/>
  <c r="E4711"/>
  <c r="E4712"/>
  <c r="E4713"/>
  <c r="E4714"/>
  <c r="E4715"/>
  <c r="E4716"/>
  <c r="E4717"/>
  <c r="E4718"/>
  <c r="E4719"/>
  <c r="E4720"/>
  <c r="E4721"/>
  <c r="E4722"/>
  <c r="E4723"/>
  <c r="E4724"/>
  <c r="E4725"/>
  <c r="E4726"/>
  <c r="E4727"/>
  <c r="E4728"/>
  <c r="E4729"/>
  <c r="E4730"/>
  <c r="E4731"/>
  <c r="E4732"/>
  <c r="E4733"/>
  <c r="E4734"/>
  <c r="E4735"/>
  <c r="E4736"/>
  <c r="E4737"/>
  <c r="E4738"/>
  <c r="E4739"/>
  <c r="E4740"/>
  <c r="E4741"/>
  <c r="E4742"/>
  <c r="E4743"/>
  <c r="E4744"/>
  <c r="E4745"/>
  <c r="E4746"/>
  <c r="E4747"/>
  <c r="E4748"/>
  <c r="E4749"/>
  <c r="E4750"/>
  <c r="E4751"/>
  <c r="E4752"/>
  <c r="E4753"/>
  <c r="E4754"/>
  <c r="E4755"/>
  <c r="E4756"/>
  <c r="E4757"/>
  <c r="E4758"/>
  <c r="E4759"/>
  <c r="E4760"/>
  <c r="E4761"/>
  <c r="E4762"/>
  <c r="E4763"/>
  <c r="E4764"/>
  <c r="E4765"/>
  <c r="E4766"/>
  <c r="E4767"/>
  <c r="E4768"/>
  <c r="E4769"/>
  <c r="E4770"/>
  <c r="E4771"/>
  <c r="E4772"/>
  <c r="E4773"/>
  <c r="E4774"/>
  <c r="E4775"/>
  <c r="E4776"/>
  <c r="E4777"/>
  <c r="E4778"/>
  <c r="E4779"/>
  <c r="E4780"/>
  <c r="E4781"/>
  <c r="E4782"/>
  <c r="E4783"/>
  <c r="E4784"/>
  <c r="E4785"/>
  <c r="E4786"/>
  <c r="E4787"/>
  <c r="E4788"/>
  <c r="E4789"/>
  <c r="E4790"/>
  <c r="E4791"/>
  <c r="E4792"/>
  <c r="E4793"/>
  <c r="E4794"/>
  <c r="E4795"/>
  <c r="E4796"/>
  <c r="E4797"/>
  <c r="E4798"/>
  <c r="E4799"/>
  <c r="E4800"/>
  <c r="E4801"/>
  <c r="E4802"/>
  <c r="E4803"/>
  <c r="E4804"/>
  <c r="E4805"/>
  <c r="E4806"/>
  <c r="E4807"/>
  <c r="E4808"/>
  <c r="E4809"/>
  <c r="E4810"/>
  <c r="E4811"/>
  <c r="E4812"/>
  <c r="E4813"/>
  <c r="E4814"/>
  <c r="E4815"/>
  <c r="E4816"/>
  <c r="E4817"/>
  <c r="E4818"/>
  <c r="E4819"/>
  <c r="E4820"/>
  <c r="E4821"/>
  <c r="E4822"/>
  <c r="E4823"/>
  <c r="E4824"/>
  <c r="E4825"/>
  <c r="E4826"/>
  <c r="E4827"/>
  <c r="E4828"/>
  <c r="E4829"/>
  <c r="E4830"/>
  <c r="E4831"/>
  <c r="E4832"/>
  <c r="E4833"/>
  <c r="E4834"/>
  <c r="E4835"/>
  <c r="E4836"/>
  <c r="E4837"/>
  <c r="E4838"/>
  <c r="E4839"/>
  <c r="E4840"/>
  <c r="E4841"/>
  <c r="E4842"/>
  <c r="E4843"/>
  <c r="E4844"/>
  <c r="E4845"/>
  <c r="E4846"/>
  <c r="E4847"/>
  <c r="E4848"/>
  <c r="E4849"/>
  <c r="E4850"/>
  <c r="E4851"/>
  <c r="E4852"/>
  <c r="E4853"/>
  <c r="E4854"/>
  <c r="E4855"/>
  <c r="E4856"/>
  <c r="E4857"/>
  <c r="E4858"/>
  <c r="E4859"/>
  <c r="E4860"/>
  <c r="E4861"/>
  <c r="E4862"/>
  <c r="E4863"/>
  <c r="E4864"/>
  <c r="E4865"/>
  <c r="E4866"/>
  <c r="E4867"/>
  <c r="E4868"/>
  <c r="E4869"/>
  <c r="E4870"/>
  <c r="E4871"/>
  <c r="E4872"/>
  <c r="E4873"/>
  <c r="E4874"/>
  <c r="E4875"/>
  <c r="E4876"/>
  <c r="E4877"/>
  <c r="E4878"/>
  <c r="E4879"/>
  <c r="E4880"/>
  <c r="E4881"/>
  <c r="E4882"/>
  <c r="E4883"/>
  <c r="E4884"/>
  <c r="E4885"/>
  <c r="E4886"/>
  <c r="E4887"/>
  <c r="E4888"/>
  <c r="E4889"/>
  <c r="E4890"/>
  <c r="E4891"/>
  <c r="E4892"/>
  <c r="E4893"/>
  <c r="E4894"/>
  <c r="E4895"/>
  <c r="E4896"/>
  <c r="E4897"/>
  <c r="E4898"/>
  <c r="E4899"/>
  <c r="E4900"/>
  <c r="E4901"/>
  <c r="E4902"/>
  <c r="E4903"/>
  <c r="E4904"/>
  <c r="E4905"/>
  <c r="E4906"/>
  <c r="E4907"/>
  <c r="E4908"/>
  <c r="E4909"/>
  <c r="E4910"/>
  <c r="E4911"/>
  <c r="E4912"/>
  <c r="E4913"/>
  <c r="E4914"/>
  <c r="E4915"/>
  <c r="E4916"/>
  <c r="E4917"/>
  <c r="E4918"/>
  <c r="E4919"/>
  <c r="E4920"/>
  <c r="E4921"/>
  <c r="E4922"/>
  <c r="E4923"/>
  <c r="E4924"/>
  <c r="E4925"/>
  <c r="E4926"/>
  <c r="E4927"/>
  <c r="E4928"/>
  <c r="E4929"/>
  <c r="E4930"/>
  <c r="E4931"/>
  <c r="E4932"/>
  <c r="E4933"/>
  <c r="E4934"/>
  <c r="E4935"/>
  <c r="E4936"/>
  <c r="E4937"/>
  <c r="E4938"/>
  <c r="E4939"/>
  <c r="E4940"/>
  <c r="E4941"/>
  <c r="E4942"/>
  <c r="E4943"/>
  <c r="E4944"/>
  <c r="E4945"/>
  <c r="E4946"/>
  <c r="E4947"/>
  <c r="E4948"/>
  <c r="E4949"/>
  <c r="E4950"/>
  <c r="E4951"/>
  <c r="E4952"/>
  <c r="E4953"/>
  <c r="E4954"/>
  <c r="E4955"/>
  <c r="E4956"/>
  <c r="E4957"/>
  <c r="E4958"/>
  <c r="E4959"/>
  <c r="E4960"/>
  <c r="E4961"/>
  <c r="E4962"/>
  <c r="E4963"/>
  <c r="E4964"/>
  <c r="E4965"/>
  <c r="E4966"/>
  <c r="E4967"/>
  <c r="E4968"/>
  <c r="E4969"/>
  <c r="E4970"/>
  <c r="E4971"/>
  <c r="E4972"/>
  <c r="E4973"/>
  <c r="E4974"/>
  <c r="E4975"/>
  <c r="E4976"/>
  <c r="E4977"/>
  <c r="E4978"/>
  <c r="E4979"/>
  <c r="E4980"/>
  <c r="E4981"/>
  <c r="E4982"/>
  <c r="E4983"/>
  <c r="E4984"/>
  <c r="E4985"/>
  <c r="E4986"/>
  <c r="E4987"/>
  <c r="E4988"/>
  <c r="E4989"/>
  <c r="E4990"/>
  <c r="E4991"/>
  <c r="E4992"/>
  <c r="E4993"/>
  <c r="E4994"/>
  <c r="E4995"/>
  <c r="E4996"/>
  <c r="E4997"/>
  <c r="E4998"/>
  <c r="E4999"/>
  <c r="E5000"/>
  <c r="E5001"/>
  <c r="E5002"/>
  <c r="E5003"/>
  <c r="E5004"/>
  <c r="E5005"/>
  <c r="E5006"/>
  <c r="E5007"/>
  <c r="E5008"/>
  <c r="E5009"/>
  <c r="E5010"/>
  <c r="E5011"/>
  <c r="E5012"/>
  <c r="E5013"/>
  <c r="E5014"/>
  <c r="E5015"/>
  <c r="E5016"/>
  <c r="E5017"/>
  <c r="E5018"/>
  <c r="E5019"/>
  <c r="E5020"/>
  <c r="E5021"/>
  <c r="E5022"/>
  <c r="E5023"/>
  <c r="E5024"/>
  <c r="E5025"/>
  <c r="E5026"/>
  <c r="E5027"/>
  <c r="E5028"/>
  <c r="E5029"/>
  <c r="E5030"/>
  <c r="E5031"/>
  <c r="E5032"/>
  <c r="E5033"/>
  <c r="E5034"/>
  <c r="E5035"/>
  <c r="E5036"/>
  <c r="E5037"/>
  <c r="E5038"/>
  <c r="E5039"/>
  <c r="E5040"/>
  <c r="E5041"/>
  <c r="E5042"/>
  <c r="E5043"/>
  <c r="E5044"/>
  <c r="E5045"/>
  <c r="E5046"/>
  <c r="E5047"/>
  <c r="E5048"/>
  <c r="E5049"/>
  <c r="E5050"/>
  <c r="E5051"/>
  <c r="E5052"/>
  <c r="E5053"/>
  <c r="E5054"/>
  <c r="E5055"/>
  <c r="E5056"/>
  <c r="E5057"/>
  <c r="E5058"/>
  <c r="E5059"/>
  <c r="E5060"/>
  <c r="E5061"/>
  <c r="E5062"/>
  <c r="E5063"/>
  <c r="E5064"/>
  <c r="E5065"/>
  <c r="E5066"/>
  <c r="E5067"/>
  <c r="E5068"/>
  <c r="E5069"/>
  <c r="E5070"/>
  <c r="E5071"/>
  <c r="E5072"/>
  <c r="E5073"/>
  <c r="E5074"/>
  <c r="E5075"/>
  <c r="E5076"/>
  <c r="E5077"/>
  <c r="E5078"/>
  <c r="E5079"/>
  <c r="E5080"/>
  <c r="E5081"/>
  <c r="E5082"/>
  <c r="E5083"/>
  <c r="E5084"/>
  <c r="E5085"/>
  <c r="E5086"/>
  <c r="E5087"/>
  <c r="E5088"/>
  <c r="E5089"/>
  <c r="E5090"/>
  <c r="E5091"/>
  <c r="E5092"/>
  <c r="E5093"/>
  <c r="E5094"/>
  <c r="E5095"/>
  <c r="E5096"/>
  <c r="E5097"/>
  <c r="E5098"/>
  <c r="E5099"/>
  <c r="E5100"/>
  <c r="E5101"/>
  <c r="E5102"/>
  <c r="E5103"/>
  <c r="E5104"/>
  <c r="E5105"/>
  <c r="E5106"/>
  <c r="E5107"/>
  <c r="E5108"/>
  <c r="E5109"/>
  <c r="E5110"/>
  <c r="E5111"/>
  <c r="E5112"/>
  <c r="E5113"/>
  <c r="E5114"/>
  <c r="E5115"/>
  <c r="E5116"/>
  <c r="E5117"/>
  <c r="E5118"/>
  <c r="E5119"/>
  <c r="E5120"/>
  <c r="E5121"/>
  <c r="E5122"/>
  <c r="E5123"/>
  <c r="E5124"/>
  <c r="E5125"/>
  <c r="E5126"/>
  <c r="E5127"/>
  <c r="E5128"/>
  <c r="E5129"/>
  <c r="E5130"/>
  <c r="E5131"/>
  <c r="E5132"/>
  <c r="E5133"/>
  <c r="E5134"/>
  <c r="E5135"/>
  <c r="E5136"/>
  <c r="E5137"/>
  <c r="E5138"/>
  <c r="E5139"/>
  <c r="E5140"/>
  <c r="E5141"/>
  <c r="E5142"/>
  <c r="E5143"/>
  <c r="E5144"/>
  <c r="E5145"/>
  <c r="E5146"/>
  <c r="E5147"/>
  <c r="E5148"/>
  <c r="E5149"/>
  <c r="E5150"/>
  <c r="E5151"/>
  <c r="E5152"/>
  <c r="E5153"/>
  <c r="E5154"/>
  <c r="E5155"/>
  <c r="E5156"/>
  <c r="E5157"/>
  <c r="E5158"/>
  <c r="E5159"/>
  <c r="E5160"/>
  <c r="E5161"/>
  <c r="E5162"/>
  <c r="E5163"/>
  <c r="E5164"/>
  <c r="E5165"/>
  <c r="E5166"/>
  <c r="E5167"/>
  <c r="E5168"/>
  <c r="E5169"/>
  <c r="E5170"/>
  <c r="E5171"/>
  <c r="E5172"/>
  <c r="E5173"/>
  <c r="E5174"/>
  <c r="E5175"/>
  <c r="E5176"/>
  <c r="E5177"/>
  <c r="E5178"/>
  <c r="E5179"/>
  <c r="E5180"/>
  <c r="E5181"/>
  <c r="E5182"/>
  <c r="E5183"/>
  <c r="E5184"/>
  <c r="E5185"/>
  <c r="E5186"/>
  <c r="E5187"/>
  <c r="E5188"/>
  <c r="E5189"/>
  <c r="E5190"/>
  <c r="E5191"/>
  <c r="E5192"/>
  <c r="E5193"/>
  <c r="E5194"/>
  <c r="E5195"/>
  <c r="E5196"/>
  <c r="E5197"/>
  <c r="E5198"/>
  <c r="E5199"/>
  <c r="E5200"/>
  <c r="E5201"/>
  <c r="E5202"/>
  <c r="E5203"/>
  <c r="E5204"/>
  <c r="E5205"/>
  <c r="E5206"/>
  <c r="E5207"/>
  <c r="E5208"/>
  <c r="E5209"/>
  <c r="E5210"/>
  <c r="E5211"/>
  <c r="E5212"/>
  <c r="E5213"/>
  <c r="E5214"/>
  <c r="E5215"/>
  <c r="E5216"/>
  <c r="E5217"/>
  <c r="E5218"/>
  <c r="E5219"/>
  <c r="E5220"/>
  <c r="E5221"/>
  <c r="E5222"/>
  <c r="E5223"/>
  <c r="E5224"/>
  <c r="E5225"/>
  <c r="E5226"/>
  <c r="E5227"/>
  <c r="E5228"/>
  <c r="E5229"/>
  <c r="E5230"/>
  <c r="E5231"/>
  <c r="E5232"/>
  <c r="E5233"/>
  <c r="E5234"/>
  <c r="E5235"/>
  <c r="E5236"/>
  <c r="E5237"/>
  <c r="E5238"/>
  <c r="E5239"/>
  <c r="E5240"/>
  <c r="E5241"/>
  <c r="E5242"/>
  <c r="E5243"/>
  <c r="E5244"/>
  <c r="E5245"/>
  <c r="E5246"/>
  <c r="E5247"/>
  <c r="E5248"/>
  <c r="E5249"/>
  <c r="E5250"/>
  <c r="E5251"/>
  <c r="E5252"/>
  <c r="E5253"/>
  <c r="E5254"/>
  <c r="E5255"/>
  <c r="E5256"/>
  <c r="E5257"/>
  <c r="E5258"/>
  <c r="E5259"/>
  <c r="E5260"/>
  <c r="E5261"/>
  <c r="E5262"/>
  <c r="E5263"/>
  <c r="E5264"/>
  <c r="E5265"/>
  <c r="E5266"/>
  <c r="E5267"/>
  <c r="E5268"/>
  <c r="E5269"/>
  <c r="E5270"/>
  <c r="E5271"/>
  <c r="E5272"/>
  <c r="E5273"/>
  <c r="E5274"/>
  <c r="E5275"/>
  <c r="E5276"/>
  <c r="E5277"/>
  <c r="E5278"/>
  <c r="E5279"/>
  <c r="E5280"/>
  <c r="E5281"/>
  <c r="E5282"/>
  <c r="E5283"/>
  <c r="E5284"/>
  <c r="E5285"/>
  <c r="E5286"/>
  <c r="E5287"/>
  <c r="E5288"/>
  <c r="E5289"/>
  <c r="E5290"/>
  <c r="E5291"/>
  <c r="E5292"/>
  <c r="E5293"/>
  <c r="E5294"/>
  <c r="E5295"/>
  <c r="E5296"/>
  <c r="E5297"/>
  <c r="E5298"/>
  <c r="E5299"/>
  <c r="E5300"/>
  <c r="E5301"/>
  <c r="E5302"/>
  <c r="E5303"/>
  <c r="E5304"/>
  <c r="E5305"/>
  <c r="E5306"/>
  <c r="E5307"/>
  <c r="E5308"/>
  <c r="E5309"/>
  <c r="E5310"/>
  <c r="E5311"/>
  <c r="E5312"/>
  <c r="E5313"/>
  <c r="E5314"/>
  <c r="E5315"/>
  <c r="E5316"/>
  <c r="E5317"/>
  <c r="E5318"/>
  <c r="E5319"/>
  <c r="E5320"/>
  <c r="E5321"/>
  <c r="E5322"/>
  <c r="E5323"/>
  <c r="E5324"/>
  <c r="E5325"/>
  <c r="E5326"/>
  <c r="E5327"/>
  <c r="E5328"/>
  <c r="E5329"/>
  <c r="E5330"/>
  <c r="E5331"/>
  <c r="E5332"/>
  <c r="E5333"/>
  <c r="E5334"/>
  <c r="E5335"/>
  <c r="E5336"/>
  <c r="E5337"/>
  <c r="E5338"/>
  <c r="E5339"/>
  <c r="E5340"/>
  <c r="E5341"/>
  <c r="E5342"/>
  <c r="E5343"/>
  <c r="E5344"/>
  <c r="E5345"/>
  <c r="E5346"/>
  <c r="E5347"/>
  <c r="E5348"/>
  <c r="E5349"/>
  <c r="E5350"/>
  <c r="E5351"/>
  <c r="E5352"/>
  <c r="E5353"/>
  <c r="E5354"/>
  <c r="E5355"/>
  <c r="E5356"/>
  <c r="E5357"/>
  <c r="E5358"/>
  <c r="E5359"/>
  <c r="E5360"/>
  <c r="E5361"/>
  <c r="E5362"/>
  <c r="E5363"/>
  <c r="E5364"/>
  <c r="E5365"/>
  <c r="E5366"/>
  <c r="E5367"/>
  <c r="E5368"/>
  <c r="E5369"/>
  <c r="E5370"/>
  <c r="E5371"/>
  <c r="E5372"/>
  <c r="E5373"/>
  <c r="E5374"/>
  <c r="E5375"/>
  <c r="E5376"/>
  <c r="E5377"/>
  <c r="E5378"/>
  <c r="E5379"/>
  <c r="E5380"/>
  <c r="E5381"/>
  <c r="E5382"/>
  <c r="E5383"/>
  <c r="E5384"/>
  <c r="E5385"/>
  <c r="E5386"/>
  <c r="E5387"/>
  <c r="E5388"/>
  <c r="E5389"/>
  <c r="E5390"/>
  <c r="E5391"/>
  <c r="E5392"/>
  <c r="E5393"/>
  <c r="E5394"/>
  <c r="E5395"/>
  <c r="E5396"/>
  <c r="E5397"/>
  <c r="E5398"/>
  <c r="E5399"/>
  <c r="E5400"/>
  <c r="E5401"/>
  <c r="E5402"/>
  <c r="E5403"/>
  <c r="E5404"/>
  <c r="E5405"/>
  <c r="E5406"/>
  <c r="E5407"/>
  <c r="E5408"/>
  <c r="E5409"/>
  <c r="E5410"/>
  <c r="E5411"/>
  <c r="E5412"/>
  <c r="E5413"/>
  <c r="E5414"/>
  <c r="E5415"/>
  <c r="E5416"/>
  <c r="E5417"/>
  <c r="E5418"/>
  <c r="E5419"/>
  <c r="E5420"/>
  <c r="E5421"/>
  <c r="E5422"/>
  <c r="E5423"/>
  <c r="E5424"/>
  <c r="E5425"/>
  <c r="E5426"/>
  <c r="E5427"/>
  <c r="E5428"/>
  <c r="E5429"/>
  <c r="E5430"/>
  <c r="E5431"/>
  <c r="E5432"/>
  <c r="E5433"/>
  <c r="E5434"/>
  <c r="E5435"/>
  <c r="E5436"/>
  <c r="E5437"/>
  <c r="E5438"/>
  <c r="E5439"/>
  <c r="E5440"/>
  <c r="E5441"/>
  <c r="E5442"/>
  <c r="E5443"/>
  <c r="E5444"/>
  <c r="E5445"/>
  <c r="E5446"/>
  <c r="E5447"/>
  <c r="E5448"/>
  <c r="E5449"/>
  <c r="E5450"/>
  <c r="E5451"/>
  <c r="E5452"/>
  <c r="E5453"/>
  <c r="E5454"/>
  <c r="E5455"/>
  <c r="E5456"/>
  <c r="E5457"/>
  <c r="E5458"/>
  <c r="E5459"/>
  <c r="E5460"/>
  <c r="E5461"/>
  <c r="E5462"/>
  <c r="E5463"/>
  <c r="E5464"/>
  <c r="E5465"/>
  <c r="E5466"/>
  <c r="E5467"/>
  <c r="E5468"/>
  <c r="E5469"/>
  <c r="E5470"/>
  <c r="E5471"/>
  <c r="E5472"/>
  <c r="E5473"/>
  <c r="E5474"/>
  <c r="E5475"/>
  <c r="E5476"/>
  <c r="E5477"/>
  <c r="E5478"/>
  <c r="E5479"/>
  <c r="E5480"/>
  <c r="E5481"/>
  <c r="E5482"/>
  <c r="E5483"/>
  <c r="E5484"/>
  <c r="E5485"/>
  <c r="E5486"/>
  <c r="E5487"/>
  <c r="E5488"/>
  <c r="E5489"/>
  <c r="E5490"/>
  <c r="E5491"/>
  <c r="E5492"/>
  <c r="E5493"/>
  <c r="E5494"/>
  <c r="E5495"/>
  <c r="E5496"/>
  <c r="E5497"/>
  <c r="E5498"/>
  <c r="E5499"/>
  <c r="E5500"/>
  <c r="E5501"/>
  <c r="E5502"/>
  <c r="E5503"/>
  <c r="E5504"/>
  <c r="E5505"/>
  <c r="E5506"/>
  <c r="E5507"/>
  <c r="E5508"/>
  <c r="E5509"/>
  <c r="E5510"/>
  <c r="E5511"/>
  <c r="E5512"/>
  <c r="E5513"/>
  <c r="E5514"/>
  <c r="E5515"/>
  <c r="E5516"/>
  <c r="E5517"/>
  <c r="E5518"/>
  <c r="E5519"/>
  <c r="E5520"/>
  <c r="E5521"/>
  <c r="E5522"/>
  <c r="E5523"/>
  <c r="E5524"/>
  <c r="E5525"/>
  <c r="E5526"/>
  <c r="E5527"/>
  <c r="E5528"/>
  <c r="E5529"/>
  <c r="E5530"/>
  <c r="E5531"/>
  <c r="E5532"/>
  <c r="E5533"/>
  <c r="E5534"/>
  <c r="E5535"/>
  <c r="E5536"/>
  <c r="E5537"/>
  <c r="E5538"/>
  <c r="E5539"/>
  <c r="E5540"/>
  <c r="E5541"/>
  <c r="E5542"/>
  <c r="E5543"/>
  <c r="E5544"/>
  <c r="E5545"/>
  <c r="E5546"/>
  <c r="E5547"/>
  <c r="E5548"/>
  <c r="E5549"/>
  <c r="E5550"/>
  <c r="E5551"/>
  <c r="E5552"/>
  <c r="E5553"/>
  <c r="E5554"/>
  <c r="E5555"/>
  <c r="E5556"/>
  <c r="E5557"/>
  <c r="E5558"/>
  <c r="E5559"/>
  <c r="E5560"/>
  <c r="E5561"/>
  <c r="E5562"/>
  <c r="E5563"/>
  <c r="E5564"/>
  <c r="E5565"/>
  <c r="E5566"/>
  <c r="E5567"/>
  <c r="E5568"/>
  <c r="E5569"/>
  <c r="E5570"/>
  <c r="E5571"/>
  <c r="E5572"/>
  <c r="E5573"/>
  <c r="E5574"/>
  <c r="E5575"/>
  <c r="E5576"/>
  <c r="E5577"/>
  <c r="E5578"/>
  <c r="E5579"/>
  <c r="E5580"/>
  <c r="E5581"/>
  <c r="E5582"/>
  <c r="E5583"/>
  <c r="E5584"/>
  <c r="E5585"/>
  <c r="E5586"/>
  <c r="E5587"/>
  <c r="E5588"/>
  <c r="E5589"/>
  <c r="E5590"/>
  <c r="E5591"/>
  <c r="E5592"/>
  <c r="E5593"/>
  <c r="E5594"/>
  <c r="E5595"/>
  <c r="E5596"/>
  <c r="E5597"/>
  <c r="E5598"/>
  <c r="E5599"/>
  <c r="E5600"/>
  <c r="E5601"/>
  <c r="E5602"/>
  <c r="E5603"/>
  <c r="E5604"/>
  <c r="E5605"/>
  <c r="E5606"/>
  <c r="E5607"/>
  <c r="E5608"/>
  <c r="E5609"/>
  <c r="E5610"/>
  <c r="E5611"/>
  <c r="E5612"/>
  <c r="E5613"/>
  <c r="E5614"/>
  <c r="E5615"/>
  <c r="E5616"/>
  <c r="E5617"/>
  <c r="E5618"/>
  <c r="E5619"/>
  <c r="E5620"/>
  <c r="E5621"/>
  <c r="E5622"/>
  <c r="E5623"/>
  <c r="E5624"/>
  <c r="E5625"/>
  <c r="E5626"/>
  <c r="E5627"/>
  <c r="E5628"/>
  <c r="E5629"/>
  <c r="E5630"/>
  <c r="E5631"/>
  <c r="E5632"/>
  <c r="E5633"/>
  <c r="E5634"/>
  <c r="E5635"/>
  <c r="E5636"/>
  <c r="E5637"/>
  <c r="E5638"/>
  <c r="E5639"/>
  <c r="E5640"/>
  <c r="E5641"/>
  <c r="E5642"/>
  <c r="E5643"/>
  <c r="E5644"/>
  <c r="E5645"/>
  <c r="E5646"/>
  <c r="E5647"/>
  <c r="E5648"/>
  <c r="E5649"/>
  <c r="E5650"/>
  <c r="E5651"/>
  <c r="E5652"/>
  <c r="E5653"/>
  <c r="E5654"/>
  <c r="E5655"/>
  <c r="E5656"/>
  <c r="E5657"/>
  <c r="E5658"/>
  <c r="E5659"/>
  <c r="E5660"/>
  <c r="E5661"/>
  <c r="E5662"/>
  <c r="E5663"/>
  <c r="E5664"/>
  <c r="E5665"/>
  <c r="E5666"/>
  <c r="E5667"/>
  <c r="E5668"/>
  <c r="E5669"/>
  <c r="E5670"/>
  <c r="E5671"/>
  <c r="E5672"/>
  <c r="E5673"/>
  <c r="E5674"/>
  <c r="E5675"/>
  <c r="E5676"/>
  <c r="E5677"/>
  <c r="E5678"/>
  <c r="E5679"/>
  <c r="E5680"/>
  <c r="E5681"/>
  <c r="E5682"/>
  <c r="E5683"/>
  <c r="E5684"/>
  <c r="E5685"/>
  <c r="E5686"/>
  <c r="E5687"/>
  <c r="E5688"/>
  <c r="E5689"/>
  <c r="E5690"/>
  <c r="E5691"/>
  <c r="E5692"/>
  <c r="E5693"/>
  <c r="E5694"/>
  <c r="E5695"/>
  <c r="E5696"/>
  <c r="E5697"/>
  <c r="E5698"/>
  <c r="E5699"/>
  <c r="E5700"/>
  <c r="E5701"/>
  <c r="E5702"/>
  <c r="E5703"/>
  <c r="E5704"/>
  <c r="E5705"/>
  <c r="E5706"/>
  <c r="E5707"/>
  <c r="E5708"/>
  <c r="E5709"/>
  <c r="E5710"/>
  <c r="E5711"/>
  <c r="E5712"/>
  <c r="E5713"/>
  <c r="E5714"/>
  <c r="E5715"/>
  <c r="E5716"/>
  <c r="E5717"/>
  <c r="E5718"/>
  <c r="E5719"/>
  <c r="E5720"/>
  <c r="E5721"/>
  <c r="E5722"/>
  <c r="E5723"/>
  <c r="E5724"/>
  <c r="E5725"/>
  <c r="E5726"/>
  <c r="E5727"/>
  <c r="E5728"/>
  <c r="E5729"/>
  <c r="E5730"/>
  <c r="E5731"/>
  <c r="E5732"/>
  <c r="E5733"/>
  <c r="E5734"/>
  <c r="E5735"/>
  <c r="E5736"/>
  <c r="E5737"/>
  <c r="E5738"/>
  <c r="E5739"/>
  <c r="E5740"/>
  <c r="E5741"/>
  <c r="E5742"/>
  <c r="E5743"/>
  <c r="E5744"/>
  <c r="E5745"/>
  <c r="E5746"/>
  <c r="E5747"/>
  <c r="E5748"/>
  <c r="E5749"/>
  <c r="E5750"/>
  <c r="E5751"/>
  <c r="E5752"/>
  <c r="E5753"/>
  <c r="E5754"/>
  <c r="E5755"/>
  <c r="E5756"/>
  <c r="E5757"/>
  <c r="E5758"/>
  <c r="E5759"/>
  <c r="E5760"/>
  <c r="E5761"/>
  <c r="E5762"/>
  <c r="E5763"/>
  <c r="E5764"/>
  <c r="E5765"/>
  <c r="E5766"/>
  <c r="E5767"/>
  <c r="E5768"/>
  <c r="E5769"/>
  <c r="E5770"/>
  <c r="E5771"/>
  <c r="E5772"/>
  <c r="E5773"/>
  <c r="E5774"/>
  <c r="E5775"/>
  <c r="E5776"/>
  <c r="E5777"/>
  <c r="E5778"/>
  <c r="E5779"/>
  <c r="E5780"/>
  <c r="E5781"/>
  <c r="E5782"/>
  <c r="E5783"/>
  <c r="E5784"/>
  <c r="E5785"/>
  <c r="E5786"/>
  <c r="E5787"/>
  <c r="E5788"/>
  <c r="E5789"/>
  <c r="E5790"/>
  <c r="E5791"/>
  <c r="E5792"/>
  <c r="E5793"/>
  <c r="E5794"/>
  <c r="E5795"/>
  <c r="E5796"/>
  <c r="E5797"/>
  <c r="E5798"/>
  <c r="E5799"/>
  <c r="E5800"/>
  <c r="E5801"/>
  <c r="E5802"/>
  <c r="E5803"/>
  <c r="E5804"/>
  <c r="E5805"/>
  <c r="E5806"/>
  <c r="E5807"/>
  <c r="E5808"/>
  <c r="E5809"/>
  <c r="E5810"/>
  <c r="E5811"/>
  <c r="E5812"/>
  <c r="E5813"/>
  <c r="E5814"/>
  <c r="E5815"/>
  <c r="E5816"/>
  <c r="E5817"/>
  <c r="E5818"/>
  <c r="E5819"/>
  <c r="E5820"/>
  <c r="E5821"/>
  <c r="E5822"/>
  <c r="E5823"/>
  <c r="E5824"/>
  <c r="E5825"/>
  <c r="E5826"/>
  <c r="E5827"/>
  <c r="E5828"/>
  <c r="E5829"/>
  <c r="E5830"/>
  <c r="E5831"/>
  <c r="E5832"/>
  <c r="E5833"/>
  <c r="E5834"/>
  <c r="E5835"/>
  <c r="E5836"/>
  <c r="E5837"/>
  <c r="E5838"/>
  <c r="E5839"/>
  <c r="E5840"/>
  <c r="E5841"/>
  <c r="E5842"/>
  <c r="E5843"/>
  <c r="E5844"/>
  <c r="E5845"/>
  <c r="E5846"/>
  <c r="E5847"/>
  <c r="E5848"/>
  <c r="E5849"/>
  <c r="E5850"/>
  <c r="E5851"/>
  <c r="E5852"/>
  <c r="E5853"/>
  <c r="E5854"/>
  <c r="E5855"/>
  <c r="E5856"/>
  <c r="E5857"/>
  <c r="E5858"/>
  <c r="E5859"/>
  <c r="E5860"/>
  <c r="E5861"/>
  <c r="E5862"/>
  <c r="E5863"/>
  <c r="E5864"/>
  <c r="E5865"/>
  <c r="E5866"/>
  <c r="E5867"/>
  <c r="E5868"/>
  <c r="E5869"/>
  <c r="E5870"/>
  <c r="E5871"/>
  <c r="E5872"/>
  <c r="E5873"/>
  <c r="E5874"/>
  <c r="E5875"/>
  <c r="E5876"/>
  <c r="E5877"/>
  <c r="E5878"/>
  <c r="E5879"/>
  <c r="E5880"/>
  <c r="E5881"/>
  <c r="E5882"/>
  <c r="E5883"/>
  <c r="E5884"/>
  <c r="E5885"/>
  <c r="E5886"/>
  <c r="E5887"/>
  <c r="E5888"/>
  <c r="E5889"/>
  <c r="E5890"/>
  <c r="E5891"/>
  <c r="E5892"/>
  <c r="E5893"/>
  <c r="E5894"/>
  <c r="E5895"/>
  <c r="E5896"/>
  <c r="E5897"/>
  <c r="E5898"/>
  <c r="E5899"/>
  <c r="E5900"/>
  <c r="E5901"/>
  <c r="E5902"/>
  <c r="E5903"/>
  <c r="E5904"/>
  <c r="E5905"/>
  <c r="E5906"/>
  <c r="E5907"/>
  <c r="E5908"/>
  <c r="E5909"/>
  <c r="E5910"/>
  <c r="E5911"/>
  <c r="E5912"/>
  <c r="E5913"/>
  <c r="E5914"/>
  <c r="E5915"/>
  <c r="E5916"/>
  <c r="E5917"/>
  <c r="E5918"/>
  <c r="E5919"/>
  <c r="E5920"/>
  <c r="E5921"/>
  <c r="E5922"/>
  <c r="E5923"/>
  <c r="E5924"/>
  <c r="E5925"/>
  <c r="E5926"/>
  <c r="E5927"/>
  <c r="E5928"/>
  <c r="E5929"/>
  <c r="E5930"/>
  <c r="E5931"/>
  <c r="E5932"/>
  <c r="E5933"/>
  <c r="E5934"/>
  <c r="E5935"/>
  <c r="E5936"/>
  <c r="E5937"/>
  <c r="E5938"/>
  <c r="E5939"/>
  <c r="E5940"/>
  <c r="E5941"/>
  <c r="E5942"/>
  <c r="E5943"/>
  <c r="E5944"/>
  <c r="E5945"/>
  <c r="E5946"/>
  <c r="E5947"/>
  <c r="E5948"/>
  <c r="E5949"/>
  <c r="E5950"/>
  <c r="E5951"/>
  <c r="E5952"/>
  <c r="E5953"/>
  <c r="E5954"/>
  <c r="E5955"/>
  <c r="E5956"/>
  <c r="E5957"/>
  <c r="E5958"/>
  <c r="E5959"/>
  <c r="E5960"/>
  <c r="E5961"/>
  <c r="E5962"/>
  <c r="E5963"/>
  <c r="E5964"/>
  <c r="E5965"/>
  <c r="E5966"/>
  <c r="E5967"/>
  <c r="E5968"/>
  <c r="E5969"/>
  <c r="E5970"/>
  <c r="E5971"/>
  <c r="E5972"/>
  <c r="E5973"/>
  <c r="E5974"/>
  <c r="E5975"/>
  <c r="E5976"/>
  <c r="E5977"/>
  <c r="E5978"/>
  <c r="E5979"/>
  <c r="E5980"/>
  <c r="E5981"/>
  <c r="E5982"/>
  <c r="E5983"/>
  <c r="E5984"/>
  <c r="E5985"/>
  <c r="E5986"/>
  <c r="E5987"/>
  <c r="E5988"/>
  <c r="E5989"/>
  <c r="E5990"/>
  <c r="E5991"/>
  <c r="E5992"/>
  <c r="E5993"/>
  <c r="E5994"/>
  <c r="E5995"/>
  <c r="E5996"/>
  <c r="E5997"/>
  <c r="E5998"/>
  <c r="E5999"/>
  <c r="E6000"/>
  <c r="E6001"/>
  <c r="E6002"/>
  <c r="E6003"/>
  <c r="E6004"/>
  <c r="E6005"/>
  <c r="E6006"/>
  <c r="E6007"/>
  <c r="E6008"/>
  <c r="E6009"/>
  <c r="E6010"/>
  <c r="E6011"/>
  <c r="E6012"/>
  <c r="E6013"/>
  <c r="E6014"/>
  <c r="E6015"/>
  <c r="E6016"/>
  <c r="E6017"/>
  <c r="E6018"/>
  <c r="E6019"/>
  <c r="E6020"/>
  <c r="E6021"/>
  <c r="E6022"/>
  <c r="E6023"/>
  <c r="E6024"/>
  <c r="E6025"/>
  <c r="E6026"/>
  <c r="E6027"/>
  <c r="E6028"/>
  <c r="E6029"/>
  <c r="E6030"/>
  <c r="E6031"/>
  <c r="E6032"/>
  <c r="E6033"/>
  <c r="E6034"/>
  <c r="E6035"/>
  <c r="E6036"/>
  <c r="E6037"/>
  <c r="E6038"/>
  <c r="E6039"/>
  <c r="E6040"/>
  <c r="E6041"/>
  <c r="E6042"/>
  <c r="E6043"/>
  <c r="E6044"/>
  <c r="E6045"/>
  <c r="E6046"/>
  <c r="E6047"/>
  <c r="E6048"/>
  <c r="E6049"/>
  <c r="E6050"/>
  <c r="E6051"/>
  <c r="E6052"/>
  <c r="E6053"/>
  <c r="E6054"/>
  <c r="E6055"/>
  <c r="E6056"/>
  <c r="E6057"/>
  <c r="E6058"/>
  <c r="E6059"/>
  <c r="E6060"/>
  <c r="E6061"/>
  <c r="E6062"/>
  <c r="E6063"/>
  <c r="E6064"/>
  <c r="E6065"/>
  <c r="E6066"/>
  <c r="E6067"/>
  <c r="E6068"/>
  <c r="E6069"/>
  <c r="E6070"/>
  <c r="E6071"/>
  <c r="E6072"/>
  <c r="E6073"/>
  <c r="E6074"/>
  <c r="E6075"/>
  <c r="E6076"/>
  <c r="E6077"/>
  <c r="E6078"/>
  <c r="E6079"/>
  <c r="E6080"/>
  <c r="E6081"/>
  <c r="E6082"/>
  <c r="E6083"/>
  <c r="E6084"/>
  <c r="E6085"/>
  <c r="E6086"/>
  <c r="E6087"/>
  <c r="E6088"/>
  <c r="E6089"/>
  <c r="E6090"/>
  <c r="E6091"/>
  <c r="E6092"/>
  <c r="E6093"/>
  <c r="E6094"/>
  <c r="E6095"/>
  <c r="E6096"/>
  <c r="E6097"/>
  <c r="E6098"/>
  <c r="E6099"/>
  <c r="E6100"/>
  <c r="E6101"/>
  <c r="E6102"/>
  <c r="E6103"/>
  <c r="E6104"/>
  <c r="E6105"/>
  <c r="E6106"/>
  <c r="E6107"/>
  <c r="E6108"/>
  <c r="E6109"/>
  <c r="E6110"/>
  <c r="E6111"/>
  <c r="E6112"/>
  <c r="E6113"/>
  <c r="E6114"/>
  <c r="E6115"/>
  <c r="E6116"/>
  <c r="E6117"/>
  <c r="E6118"/>
  <c r="E6119"/>
  <c r="E6120"/>
  <c r="E6121"/>
  <c r="E6122"/>
  <c r="E6123"/>
  <c r="E6124"/>
  <c r="E6125"/>
  <c r="E6126"/>
  <c r="E6127"/>
  <c r="E6128"/>
  <c r="E6129"/>
  <c r="E6130"/>
  <c r="E6131"/>
  <c r="E6132"/>
  <c r="E6133"/>
  <c r="E6134"/>
  <c r="E6135"/>
  <c r="E6136"/>
  <c r="E6137"/>
  <c r="E6138"/>
  <c r="E6139"/>
  <c r="E6140"/>
  <c r="E6141"/>
  <c r="E6142"/>
  <c r="E6143"/>
  <c r="E6144"/>
  <c r="E6145"/>
  <c r="E6146"/>
  <c r="E6147"/>
  <c r="E6148"/>
  <c r="E6149"/>
  <c r="E6150"/>
  <c r="E6151"/>
  <c r="E6152"/>
  <c r="E6153"/>
  <c r="E6154"/>
  <c r="E6155"/>
  <c r="E6156"/>
  <c r="E6157"/>
  <c r="E6158"/>
  <c r="E6159"/>
  <c r="E6160"/>
  <c r="E6161"/>
  <c r="E6162"/>
  <c r="E6163"/>
  <c r="E6164"/>
  <c r="E6165"/>
  <c r="E6166"/>
  <c r="E6167"/>
  <c r="E6168"/>
  <c r="E6169"/>
  <c r="E6170"/>
  <c r="E6171"/>
  <c r="E6172"/>
  <c r="E6173"/>
  <c r="E6174"/>
  <c r="E6175"/>
  <c r="E6176"/>
  <c r="E6177"/>
  <c r="E6178"/>
  <c r="E6179"/>
  <c r="E6180"/>
  <c r="E6181"/>
  <c r="E6182"/>
  <c r="E6183"/>
  <c r="E6184"/>
  <c r="E6185"/>
  <c r="E6186"/>
  <c r="E6187"/>
  <c r="E6188"/>
  <c r="E6189"/>
  <c r="E6190"/>
  <c r="E6191"/>
  <c r="E6192"/>
  <c r="E6193"/>
  <c r="E6194"/>
  <c r="E6195"/>
  <c r="E6196"/>
  <c r="E6197"/>
  <c r="E6198"/>
  <c r="E6199"/>
  <c r="E6200"/>
  <c r="E6201"/>
  <c r="E6202"/>
  <c r="E6203"/>
  <c r="E6204"/>
  <c r="E6205"/>
  <c r="E6206"/>
  <c r="E6207"/>
  <c r="E6208"/>
  <c r="E6209"/>
  <c r="E6210"/>
  <c r="E6211"/>
  <c r="E6212"/>
  <c r="E6213"/>
  <c r="E6214"/>
  <c r="E6215"/>
  <c r="E6216"/>
  <c r="E6217"/>
  <c r="E6218"/>
  <c r="E6219"/>
  <c r="E6220"/>
  <c r="E6221"/>
  <c r="E6222"/>
  <c r="E6223"/>
  <c r="E6224"/>
  <c r="E6225"/>
  <c r="E6226"/>
  <c r="E6227"/>
  <c r="E6228"/>
  <c r="E6229"/>
  <c r="E6230"/>
  <c r="E6231"/>
  <c r="E6232"/>
  <c r="E6233"/>
  <c r="E6234"/>
  <c r="E6235"/>
  <c r="E6236"/>
  <c r="E6237"/>
  <c r="E6238"/>
  <c r="E6239"/>
  <c r="E6240"/>
  <c r="E6241"/>
  <c r="E6242"/>
  <c r="E6243"/>
  <c r="E6244"/>
  <c r="E6245"/>
  <c r="E6246"/>
  <c r="E6247"/>
  <c r="E6248"/>
  <c r="E6249"/>
  <c r="E6250"/>
  <c r="E6251"/>
  <c r="E6252"/>
  <c r="E6253"/>
  <c r="E6254"/>
  <c r="E6255"/>
  <c r="E6256"/>
  <c r="E6257"/>
  <c r="E6258"/>
  <c r="E6259"/>
  <c r="E6260"/>
  <c r="E6261"/>
  <c r="E6262"/>
  <c r="E6263"/>
  <c r="E6264"/>
  <c r="E6265"/>
  <c r="E6266"/>
  <c r="E6267"/>
  <c r="E6268"/>
  <c r="E6269"/>
  <c r="E6270"/>
  <c r="E6271"/>
  <c r="E6272"/>
  <c r="E6273"/>
  <c r="E6274"/>
  <c r="E6275"/>
  <c r="E6276"/>
  <c r="E6277"/>
  <c r="E6278"/>
  <c r="E6279"/>
  <c r="E6280"/>
  <c r="E6281"/>
  <c r="E6282"/>
  <c r="E6283"/>
  <c r="E6284"/>
  <c r="E6285"/>
  <c r="E6286"/>
  <c r="E6287"/>
  <c r="E6288"/>
  <c r="E6289"/>
  <c r="E6290"/>
  <c r="E6291"/>
  <c r="E6292"/>
  <c r="E6293"/>
  <c r="E6294"/>
  <c r="E6295"/>
  <c r="E6296"/>
  <c r="E6297"/>
  <c r="E6298"/>
  <c r="E6299"/>
  <c r="E6300"/>
  <c r="E6301"/>
  <c r="E6302"/>
  <c r="E6303"/>
  <c r="E6304"/>
  <c r="E6305"/>
  <c r="E6306"/>
  <c r="E6307"/>
  <c r="E6308"/>
  <c r="E6309"/>
  <c r="E6310"/>
  <c r="E6311"/>
  <c r="E6312"/>
  <c r="E6313"/>
  <c r="E6314"/>
  <c r="E6315"/>
  <c r="E6316"/>
  <c r="E6317"/>
  <c r="E6318"/>
  <c r="E6319"/>
  <c r="E6320"/>
  <c r="E6321"/>
  <c r="E6322"/>
  <c r="E6323"/>
  <c r="E6324"/>
  <c r="E6325"/>
  <c r="E6326"/>
  <c r="E6327"/>
  <c r="E6328"/>
  <c r="E6329"/>
  <c r="E6330"/>
  <c r="E6331"/>
  <c r="E6332"/>
  <c r="E6333"/>
  <c r="E6334"/>
  <c r="E6335"/>
  <c r="E6336"/>
  <c r="E6337"/>
  <c r="E6338"/>
  <c r="E6339"/>
  <c r="E6340"/>
  <c r="E6341"/>
  <c r="E6342"/>
  <c r="E6343"/>
  <c r="E6344"/>
  <c r="E6345"/>
  <c r="E6346"/>
  <c r="E6347"/>
  <c r="E6348"/>
  <c r="E6349"/>
  <c r="E6350"/>
  <c r="E6351"/>
  <c r="E6352"/>
  <c r="E6353"/>
  <c r="E6354"/>
  <c r="E6355"/>
  <c r="E6356"/>
  <c r="E6357"/>
  <c r="E6358"/>
  <c r="E6359"/>
  <c r="E6360"/>
  <c r="E6361"/>
  <c r="E6362"/>
  <c r="E6363"/>
  <c r="E6364"/>
  <c r="E6365"/>
  <c r="E6366"/>
  <c r="E6367"/>
  <c r="E6368"/>
  <c r="E6369"/>
  <c r="E6370"/>
  <c r="E6371"/>
  <c r="E6372"/>
  <c r="E6373"/>
  <c r="E6374"/>
  <c r="E6375"/>
  <c r="E6376"/>
  <c r="E6377"/>
  <c r="E6378"/>
  <c r="E6379"/>
  <c r="E6380"/>
  <c r="E6381"/>
  <c r="E6382"/>
  <c r="E6383"/>
  <c r="E6384"/>
  <c r="E6385"/>
  <c r="E6386"/>
  <c r="E6387"/>
  <c r="E6388"/>
  <c r="E6389"/>
  <c r="E6390"/>
  <c r="E6391"/>
  <c r="E6392"/>
  <c r="E6393"/>
  <c r="E6394"/>
  <c r="E6395"/>
  <c r="E6396"/>
  <c r="E6397"/>
  <c r="E6398"/>
  <c r="E6399"/>
  <c r="E6400"/>
  <c r="E6401"/>
  <c r="E6402"/>
  <c r="E6403"/>
  <c r="E6404"/>
  <c r="E6405"/>
  <c r="E6406"/>
  <c r="E6407"/>
  <c r="E6408"/>
  <c r="E6409"/>
  <c r="E6410"/>
  <c r="E6411"/>
  <c r="E6412"/>
  <c r="E6413"/>
  <c r="E6414"/>
  <c r="E6415"/>
  <c r="E6416"/>
  <c r="E6417"/>
  <c r="E6418"/>
  <c r="E6419"/>
  <c r="E6420"/>
  <c r="E6421"/>
  <c r="E6422"/>
  <c r="E6423"/>
  <c r="E6424"/>
  <c r="E6425"/>
  <c r="E6426"/>
  <c r="E6427"/>
  <c r="E6428"/>
  <c r="E6429"/>
  <c r="E6430"/>
  <c r="E6431"/>
  <c r="E6432"/>
  <c r="E6433"/>
  <c r="E6434"/>
  <c r="E6435"/>
  <c r="E6436"/>
  <c r="E6437"/>
  <c r="E6438"/>
  <c r="E6439"/>
  <c r="E6440"/>
  <c r="E6441"/>
  <c r="E6442"/>
  <c r="E6443"/>
  <c r="E6444"/>
  <c r="E6445"/>
  <c r="E6446"/>
  <c r="E6447"/>
  <c r="E6448"/>
  <c r="E6449"/>
  <c r="E6450"/>
  <c r="E6451"/>
  <c r="E6452"/>
  <c r="E6453"/>
  <c r="E6454"/>
  <c r="E6455"/>
  <c r="E6456"/>
  <c r="E6457"/>
  <c r="E6458"/>
  <c r="E6459"/>
  <c r="E6460"/>
  <c r="E6461"/>
  <c r="E6462"/>
  <c r="E6463"/>
  <c r="E6464"/>
  <c r="E6465"/>
  <c r="E6466"/>
  <c r="E6467"/>
  <c r="E6468"/>
  <c r="E6469"/>
  <c r="E6470"/>
  <c r="E6471"/>
  <c r="E6472"/>
  <c r="E6473"/>
  <c r="E6474"/>
  <c r="E6475"/>
  <c r="E6476"/>
  <c r="E6477"/>
  <c r="E6478"/>
  <c r="E6479"/>
  <c r="E6480"/>
  <c r="E6481"/>
  <c r="E6482"/>
  <c r="E6483"/>
  <c r="E6484"/>
  <c r="E6485"/>
  <c r="E6486"/>
  <c r="E6487"/>
  <c r="E6488"/>
  <c r="E6489"/>
  <c r="E6490"/>
  <c r="E6491"/>
  <c r="E6492"/>
  <c r="E6493"/>
  <c r="E6494"/>
  <c r="E6495"/>
  <c r="E6496"/>
  <c r="E6497"/>
  <c r="E6498"/>
  <c r="E6499"/>
  <c r="E6500"/>
  <c r="E6501"/>
  <c r="E6502"/>
  <c r="E6503"/>
  <c r="E6504"/>
  <c r="E6505"/>
  <c r="E6506"/>
  <c r="E6507"/>
  <c r="E6508"/>
  <c r="E6509"/>
  <c r="E6510"/>
  <c r="E6511"/>
  <c r="E6512"/>
  <c r="E6513"/>
  <c r="E6514"/>
  <c r="E6515"/>
  <c r="E6516"/>
  <c r="E6517"/>
  <c r="E6518"/>
  <c r="E6519"/>
  <c r="E6520"/>
  <c r="E6521"/>
  <c r="E6522"/>
  <c r="E6523"/>
  <c r="E6524"/>
  <c r="E6525"/>
  <c r="E6526"/>
  <c r="E6527"/>
  <c r="E6528"/>
  <c r="E6529"/>
  <c r="E6530"/>
  <c r="E6531"/>
  <c r="E6532"/>
  <c r="E6533"/>
  <c r="E6534"/>
  <c r="E6535"/>
  <c r="E6536"/>
  <c r="E6537"/>
  <c r="E6538"/>
  <c r="E6539"/>
  <c r="E6540"/>
  <c r="E6541"/>
  <c r="E6542"/>
  <c r="E6543"/>
  <c r="E6544"/>
  <c r="E6545"/>
  <c r="E6546"/>
  <c r="E6547"/>
  <c r="E6548"/>
  <c r="E6549"/>
  <c r="E6550"/>
  <c r="E6551"/>
  <c r="E6552"/>
  <c r="E6553"/>
  <c r="E6554"/>
  <c r="E6555"/>
  <c r="E6556"/>
  <c r="E6557"/>
  <c r="E6558"/>
  <c r="E6559"/>
  <c r="E6560"/>
  <c r="E6561"/>
  <c r="E6562"/>
  <c r="E6563"/>
  <c r="E6564"/>
  <c r="E6565"/>
  <c r="E6566"/>
  <c r="E6567"/>
  <c r="E6568"/>
  <c r="E6569"/>
  <c r="E6570"/>
  <c r="E6571"/>
  <c r="E6572"/>
  <c r="E6573"/>
  <c r="E6574"/>
  <c r="E6575"/>
  <c r="E6576"/>
  <c r="E6577"/>
  <c r="E6578"/>
  <c r="E6579"/>
  <c r="E6580"/>
  <c r="E6581"/>
  <c r="E6582"/>
  <c r="E6583"/>
  <c r="E6584"/>
  <c r="E6585"/>
  <c r="E6586"/>
  <c r="E6587"/>
  <c r="E6588"/>
  <c r="E6589"/>
  <c r="E6590"/>
  <c r="E6591"/>
  <c r="E6592"/>
  <c r="E6593"/>
  <c r="E6594"/>
  <c r="E6595"/>
  <c r="E6596"/>
  <c r="E6597"/>
  <c r="E6598"/>
  <c r="E6599"/>
  <c r="E6600"/>
  <c r="E6601"/>
  <c r="E6602"/>
  <c r="E6603"/>
  <c r="E6604"/>
  <c r="E6605"/>
  <c r="E6606"/>
  <c r="E6607"/>
  <c r="E6608"/>
  <c r="E6609"/>
  <c r="E6610"/>
  <c r="E6611"/>
  <c r="E6612"/>
  <c r="E6613"/>
  <c r="E6614"/>
  <c r="E6615"/>
  <c r="E6616"/>
  <c r="E6617"/>
  <c r="E6618"/>
  <c r="E6619"/>
  <c r="E6620"/>
  <c r="E6621"/>
  <c r="E6622"/>
  <c r="E6623"/>
  <c r="E6624"/>
  <c r="E6625"/>
  <c r="E6626"/>
  <c r="E6627"/>
  <c r="E6628"/>
  <c r="E6629"/>
  <c r="E6630"/>
  <c r="E6631"/>
  <c r="E6632"/>
  <c r="E6633"/>
  <c r="E6634"/>
  <c r="E6635"/>
  <c r="E6636"/>
  <c r="E6637"/>
  <c r="E6638"/>
  <c r="E6639"/>
  <c r="E6640"/>
  <c r="E6641"/>
  <c r="E6642"/>
  <c r="E6643"/>
  <c r="E6644"/>
  <c r="E6645"/>
  <c r="E6646"/>
  <c r="E6647"/>
  <c r="E6648"/>
  <c r="E6649"/>
  <c r="E6650"/>
  <c r="E6651"/>
  <c r="E6652"/>
  <c r="E6653"/>
  <c r="E6654"/>
  <c r="E6655"/>
  <c r="E6656"/>
  <c r="E6657"/>
  <c r="E6658"/>
  <c r="E6659"/>
  <c r="E6660"/>
  <c r="E6661"/>
  <c r="E6662"/>
  <c r="E6663"/>
  <c r="E6664"/>
  <c r="E6665"/>
  <c r="E6666"/>
  <c r="E6667"/>
  <c r="E6668"/>
  <c r="E6669"/>
  <c r="E6670"/>
  <c r="E6671"/>
  <c r="E6672"/>
  <c r="E6673"/>
  <c r="E6674"/>
  <c r="E6675"/>
  <c r="E6676"/>
  <c r="E6677"/>
  <c r="E6678"/>
  <c r="E6679"/>
  <c r="E6680"/>
  <c r="E6681"/>
  <c r="E6682"/>
  <c r="E6683"/>
  <c r="E6684"/>
  <c r="E6685"/>
  <c r="E6686"/>
  <c r="E6687"/>
  <c r="E6688"/>
  <c r="E6689"/>
  <c r="E6690"/>
  <c r="E6691"/>
  <c r="E6692"/>
  <c r="E6693"/>
  <c r="E6694"/>
  <c r="E6695"/>
  <c r="E6696"/>
  <c r="E6697"/>
  <c r="E6698"/>
  <c r="E6699"/>
  <c r="E6700"/>
  <c r="E6701"/>
  <c r="E6702"/>
  <c r="E6703"/>
  <c r="E6704"/>
  <c r="E6705"/>
  <c r="E6706"/>
  <c r="E6707"/>
  <c r="E6708"/>
  <c r="E6709"/>
  <c r="E6710"/>
  <c r="E6711"/>
  <c r="E6712"/>
  <c r="E6713"/>
  <c r="E6714"/>
  <c r="E6715"/>
  <c r="E6716"/>
  <c r="E6717"/>
  <c r="E6718"/>
  <c r="E6719"/>
  <c r="E6720"/>
  <c r="E6721"/>
  <c r="E6722"/>
  <c r="E6723"/>
  <c r="E6724"/>
  <c r="E6725"/>
  <c r="E6726"/>
  <c r="E6727"/>
  <c r="E6728"/>
  <c r="E6729"/>
  <c r="E6730"/>
  <c r="E6731"/>
  <c r="E6732"/>
  <c r="E6733"/>
  <c r="E6734"/>
  <c r="E6735"/>
  <c r="E6736"/>
  <c r="E6737"/>
  <c r="E6738"/>
  <c r="E6739"/>
  <c r="E6740"/>
  <c r="E6741"/>
  <c r="E6742"/>
  <c r="E6743"/>
  <c r="E6744"/>
  <c r="E6745"/>
  <c r="E6746"/>
  <c r="E6747"/>
  <c r="E6748"/>
  <c r="E6749"/>
  <c r="E6750"/>
  <c r="E6751"/>
  <c r="E6752"/>
  <c r="E6753"/>
  <c r="E6754"/>
  <c r="E6755"/>
  <c r="E6756"/>
  <c r="E6757"/>
  <c r="E6758"/>
  <c r="E6759"/>
  <c r="E6760"/>
  <c r="E6761"/>
  <c r="E6762"/>
  <c r="E6763"/>
  <c r="E6764"/>
  <c r="E6765"/>
  <c r="E6766"/>
  <c r="E6767"/>
  <c r="E6768"/>
  <c r="E6769"/>
  <c r="E6770"/>
  <c r="E6771"/>
  <c r="E6772"/>
  <c r="E6773"/>
  <c r="E6774"/>
  <c r="E6775"/>
  <c r="E6776"/>
  <c r="E6777"/>
  <c r="E6778"/>
  <c r="E6779"/>
  <c r="E6780"/>
  <c r="E6781"/>
  <c r="E6782"/>
  <c r="E6783"/>
  <c r="E6784"/>
  <c r="E6785"/>
  <c r="E6786"/>
  <c r="E6787"/>
  <c r="E6788"/>
  <c r="E6789"/>
  <c r="E6790"/>
  <c r="E6791"/>
  <c r="E6792"/>
  <c r="E6793"/>
  <c r="E6794"/>
  <c r="E6795"/>
  <c r="E6796"/>
  <c r="E6797"/>
  <c r="E6798"/>
  <c r="E6799"/>
  <c r="E6800"/>
  <c r="E6801"/>
  <c r="E6802"/>
  <c r="E6803"/>
  <c r="E6804"/>
  <c r="E6805"/>
  <c r="E6806"/>
  <c r="E6807"/>
  <c r="E6808"/>
  <c r="E6809"/>
  <c r="E6810"/>
  <c r="E6811"/>
  <c r="E6812"/>
  <c r="E6813"/>
  <c r="E6814"/>
  <c r="E6815"/>
  <c r="E6816"/>
  <c r="E6817"/>
  <c r="E6818"/>
  <c r="E6819"/>
  <c r="E6820"/>
  <c r="E6821"/>
  <c r="E6822"/>
  <c r="E6823"/>
  <c r="E6824"/>
  <c r="E6825"/>
  <c r="E6826"/>
  <c r="E6827"/>
  <c r="E6828"/>
  <c r="E6829"/>
  <c r="E6830"/>
  <c r="E6831"/>
  <c r="E6832"/>
  <c r="E6833"/>
  <c r="E6834"/>
  <c r="E6835"/>
  <c r="E6836"/>
  <c r="E6837"/>
  <c r="E6838"/>
  <c r="E6839"/>
  <c r="E6840"/>
  <c r="E6841"/>
  <c r="E6842"/>
  <c r="E6843"/>
  <c r="E6844"/>
  <c r="E6845"/>
  <c r="E6846"/>
  <c r="E6847"/>
  <c r="E6848"/>
  <c r="E6849"/>
  <c r="E6850"/>
  <c r="E6851"/>
  <c r="E6852"/>
  <c r="E6853"/>
  <c r="E6854"/>
  <c r="E6855"/>
  <c r="E6856"/>
  <c r="E6857"/>
  <c r="E6858"/>
  <c r="E6859"/>
  <c r="E6860"/>
  <c r="E6861"/>
  <c r="E6862"/>
  <c r="E6863"/>
  <c r="E6864"/>
  <c r="E6865"/>
  <c r="E6866"/>
  <c r="E6867"/>
  <c r="E6868"/>
  <c r="E6869"/>
  <c r="E6870"/>
  <c r="E6871"/>
  <c r="E6872"/>
  <c r="E6873"/>
  <c r="E6874"/>
  <c r="E6875"/>
  <c r="E6876"/>
  <c r="E6877"/>
  <c r="E6878"/>
  <c r="E6879"/>
  <c r="E6880"/>
  <c r="E6881"/>
  <c r="E6882"/>
  <c r="E6883"/>
  <c r="E6884"/>
  <c r="E6885"/>
  <c r="E6886"/>
  <c r="E6887"/>
  <c r="E6888"/>
  <c r="E6889"/>
  <c r="E6890"/>
  <c r="E6891"/>
  <c r="E6892"/>
  <c r="E6893"/>
  <c r="E6894"/>
  <c r="E6895"/>
  <c r="E6896"/>
  <c r="E6897"/>
  <c r="E6898"/>
  <c r="E6899"/>
  <c r="E6900"/>
  <c r="E6901"/>
  <c r="E6902"/>
  <c r="E6903"/>
  <c r="E6904"/>
  <c r="E6905"/>
  <c r="E6906"/>
  <c r="E6907"/>
  <c r="E6908"/>
  <c r="E6909"/>
  <c r="E6910"/>
  <c r="E6911"/>
  <c r="E6912"/>
  <c r="E6913"/>
  <c r="E6914"/>
  <c r="E6915"/>
  <c r="E6916"/>
  <c r="E6917"/>
  <c r="E6918"/>
  <c r="E6919"/>
  <c r="E6920"/>
  <c r="E6921"/>
  <c r="E6922"/>
  <c r="E6923"/>
  <c r="E6924"/>
  <c r="E6925"/>
  <c r="E6926"/>
  <c r="E6927"/>
  <c r="E6928"/>
  <c r="E6929"/>
  <c r="E6930"/>
  <c r="E6931"/>
  <c r="E6932"/>
  <c r="E6933"/>
  <c r="E6934"/>
  <c r="E6935"/>
  <c r="E6936"/>
  <c r="E6937"/>
  <c r="E6938"/>
  <c r="E6939"/>
  <c r="E6940"/>
  <c r="E6941"/>
  <c r="E6942"/>
  <c r="E6943"/>
  <c r="E6944"/>
  <c r="E6945"/>
  <c r="E6946"/>
  <c r="E6947"/>
  <c r="E6948"/>
  <c r="E6949"/>
  <c r="E6950"/>
  <c r="E6951"/>
  <c r="E6952"/>
  <c r="E6953"/>
  <c r="E6954"/>
  <c r="E6955"/>
  <c r="E6956"/>
  <c r="E6957"/>
  <c r="E6958"/>
  <c r="E6959"/>
  <c r="E6960"/>
  <c r="E6961"/>
  <c r="E6962"/>
  <c r="E6963"/>
  <c r="E6964"/>
  <c r="E6965"/>
  <c r="E6966"/>
  <c r="E6967"/>
  <c r="E6968"/>
  <c r="E6969"/>
  <c r="E6970"/>
  <c r="E6971"/>
  <c r="E6972"/>
  <c r="E6973"/>
  <c r="E6974"/>
  <c r="E6975"/>
  <c r="E6976"/>
  <c r="E6977"/>
  <c r="E6978"/>
  <c r="E6979"/>
  <c r="E6980"/>
  <c r="E6981"/>
  <c r="E6982"/>
  <c r="E6983"/>
  <c r="E6984"/>
  <c r="E6985"/>
  <c r="E6986"/>
  <c r="E6987"/>
  <c r="E6988"/>
  <c r="E6989"/>
  <c r="E6990"/>
  <c r="E6991"/>
  <c r="E6992"/>
  <c r="E6993"/>
  <c r="E6994"/>
  <c r="E6995"/>
  <c r="E6996"/>
  <c r="E6997"/>
  <c r="E6998"/>
  <c r="E6999"/>
  <c r="E7000"/>
  <c r="E7001"/>
  <c r="E7002"/>
  <c r="E7003"/>
  <c r="E7004"/>
  <c r="E7005"/>
  <c r="E7006"/>
  <c r="E7007"/>
  <c r="E7008"/>
  <c r="E7009"/>
  <c r="E7010"/>
  <c r="E7011"/>
  <c r="E7012"/>
  <c r="E7013"/>
  <c r="E7014"/>
  <c r="E7015"/>
  <c r="E7016"/>
  <c r="E7017"/>
  <c r="E7018"/>
  <c r="E7019"/>
  <c r="E7020"/>
  <c r="E7021"/>
  <c r="E7022"/>
  <c r="E7023"/>
  <c r="E7024"/>
  <c r="E7025"/>
  <c r="E7026"/>
  <c r="E7027"/>
  <c r="E7028"/>
  <c r="E7029"/>
  <c r="E7030"/>
  <c r="E7031"/>
  <c r="E7032"/>
  <c r="E7033"/>
  <c r="E7034"/>
  <c r="E7035"/>
  <c r="E7036"/>
  <c r="E7037"/>
  <c r="E7038"/>
  <c r="E7039"/>
  <c r="E7040"/>
  <c r="E7041"/>
  <c r="E7042"/>
  <c r="E7043"/>
  <c r="E7044"/>
  <c r="E7045"/>
  <c r="E7046"/>
  <c r="E7047"/>
  <c r="E7048"/>
  <c r="E7049"/>
  <c r="E7050"/>
  <c r="E7051"/>
  <c r="E7052"/>
  <c r="E7053"/>
  <c r="E7054"/>
  <c r="E7055"/>
  <c r="E7056"/>
  <c r="E7057"/>
  <c r="E7058"/>
  <c r="E7059"/>
  <c r="E7060"/>
  <c r="E7061"/>
  <c r="E7062"/>
  <c r="E7063"/>
  <c r="E7064"/>
  <c r="E7065"/>
  <c r="E7066"/>
  <c r="E7067"/>
  <c r="E7068"/>
  <c r="E7069"/>
  <c r="E7070"/>
  <c r="E7071"/>
  <c r="E7072"/>
  <c r="E7073"/>
  <c r="E7074"/>
  <c r="E7075"/>
  <c r="E7076"/>
  <c r="E7077"/>
  <c r="E7078"/>
  <c r="E7079"/>
  <c r="E7080"/>
  <c r="E7081"/>
  <c r="E7082"/>
  <c r="E7083"/>
  <c r="E7084"/>
  <c r="E7085"/>
  <c r="E7086"/>
  <c r="E7087"/>
  <c r="E7088"/>
  <c r="E7089"/>
  <c r="E7090"/>
  <c r="E7091"/>
  <c r="E7092"/>
  <c r="E7093"/>
  <c r="E7094"/>
  <c r="E7095"/>
  <c r="E7096"/>
  <c r="E7097"/>
  <c r="E7098"/>
  <c r="E7099"/>
  <c r="E7100"/>
  <c r="E7101"/>
  <c r="E7102"/>
  <c r="E7103"/>
  <c r="E7104"/>
  <c r="E7105"/>
  <c r="E7106"/>
  <c r="E7107"/>
  <c r="E7108"/>
  <c r="E7109"/>
  <c r="E7110"/>
  <c r="E7111"/>
  <c r="E7112"/>
  <c r="E7113"/>
  <c r="E7114"/>
  <c r="E7115"/>
  <c r="E7116"/>
  <c r="E7117"/>
  <c r="E7118"/>
  <c r="E7119"/>
  <c r="E7120"/>
  <c r="E7121"/>
  <c r="E7122"/>
  <c r="E7123"/>
  <c r="E7124"/>
  <c r="E7125"/>
  <c r="E7126"/>
  <c r="E7127"/>
  <c r="E7128"/>
  <c r="E7129"/>
  <c r="E7130"/>
  <c r="E7131"/>
  <c r="E7132"/>
  <c r="E7133"/>
  <c r="E7134"/>
  <c r="E7135"/>
  <c r="E7136"/>
  <c r="E7137"/>
  <c r="E7138"/>
  <c r="E7139"/>
  <c r="E7140"/>
  <c r="E7141"/>
  <c r="E7142"/>
  <c r="E7143"/>
  <c r="E7144"/>
  <c r="E7145"/>
  <c r="E7146"/>
  <c r="E7147"/>
  <c r="E7148"/>
  <c r="E7149"/>
  <c r="E7150"/>
  <c r="E7151"/>
  <c r="E7152"/>
  <c r="E7153"/>
  <c r="E7154"/>
  <c r="E7155"/>
  <c r="E7156"/>
  <c r="E7157"/>
  <c r="E7158"/>
  <c r="E7159"/>
  <c r="E7160"/>
  <c r="E7161"/>
  <c r="E7162"/>
  <c r="E7163"/>
  <c r="E7164"/>
  <c r="E7165"/>
  <c r="E7166"/>
  <c r="E7167"/>
  <c r="E7168"/>
  <c r="E7169"/>
  <c r="E7170"/>
  <c r="E7171"/>
  <c r="E7172"/>
  <c r="E7173"/>
  <c r="E7174"/>
  <c r="E7175"/>
  <c r="E7176"/>
  <c r="E7177"/>
  <c r="E7178"/>
  <c r="E7179"/>
  <c r="E7180"/>
  <c r="E7181"/>
  <c r="E7182"/>
  <c r="E7183"/>
  <c r="E7184"/>
  <c r="E7185"/>
  <c r="E7186"/>
  <c r="E7187"/>
  <c r="E7188"/>
  <c r="E7189"/>
  <c r="E7190"/>
  <c r="E7191"/>
  <c r="E7192"/>
  <c r="E7193"/>
  <c r="E7194"/>
  <c r="E7195"/>
  <c r="E7196"/>
  <c r="E7197"/>
  <c r="E7198"/>
  <c r="E7199"/>
  <c r="E7200"/>
  <c r="E7201"/>
  <c r="E7202"/>
  <c r="E7203"/>
  <c r="E7204"/>
  <c r="E7205"/>
  <c r="E7206"/>
  <c r="E7207"/>
  <c r="E7208"/>
  <c r="E7209"/>
  <c r="E7210"/>
  <c r="E7211"/>
  <c r="E7212"/>
  <c r="E7213"/>
  <c r="E7214"/>
  <c r="E7215"/>
  <c r="E7216"/>
  <c r="E7217"/>
  <c r="E7218"/>
  <c r="E7219"/>
  <c r="E7220"/>
  <c r="E7221"/>
  <c r="E7222"/>
  <c r="E7223"/>
  <c r="E7224"/>
  <c r="E7225"/>
  <c r="E7226"/>
  <c r="E7227"/>
  <c r="E7228"/>
  <c r="E7229"/>
  <c r="E7230"/>
  <c r="E7231"/>
  <c r="E7232"/>
  <c r="E7233"/>
  <c r="E7234"/>
  <c r="E7235"/>
  <c r="E7236"/>
  <c r="E7237"/>
  <c r="E7238"/>
  <c r="E7239"/>
  <c r="E7240"/>
  <c r="E7241"/>
  <c r="E7242"/>
  <c r="E7243"/>
  <c r="E7244"/>
  <c r="E7245"/>
  <c r="E7246"/>
  <c r="E7247"/>
  <c r="E7248"/>
  <c r="E7249"/>
  <c r="E7250"/>
  <c r="E7251"/>
  <c r="E7252"/>
  <c r="E7253"/>
  <c r="E7254"/>
  <c r="E7255"/>
  <c r="E7256"/>
  <c r="E7257"/>
  <c r="E7258"/>
  <c r="E7259"/>
  <c r="E7260"/>
  <c r="E7261"/>
  <c r="E7262"/>
  <c r="E7263"/>
  <c r="E7264"/>
  <c r="E7265"/>
  <c r="E7266"/>
  <c r="E7267"/>
  <c r="E7268"/>
  <c r="E7269"/>
  <c r="E7270"/>
  <c r="E7271"/>
  <c r="E7272"/>
  <c r="E7273"/>
  <c r="E7274"/>
  <c r="E7275"/>
  <c r="E7276"/>
  <c r="E7277"/>
  <c r="E7278"/>
  <c r="E7279"/>
  <c r="E7280"/>
  <c r="E7281"/>
  <c r="E7282"/>
  <c r="E7283"/>
  <c r="E7284"/>
  <c r="E7285"/>
  <c r="E7286"/>
  <c r="E7287"/>
  <c r="E7288"/>
  <c r="E7289"/>
  <c r="E7290"/>
  <c r="E7291"/>
  <c r="E7292"/>
  <c r="E7293"/>
  <c r="E7294"/>
  <c r="E7295"/>
  <c r="E7296"/>
  <c r="E7297"/>
  <c r="E7298"/>
  <c r="E7299"/>
  <c r="E7300"/>
  <c r="E7301"/>
  <c r="E7302"/>
  <c r="E7303"/>
  <c r="E7304"/>
  <c r="E7305"/>
  <c r="E7306"/>
  <c r="E7307"/>
  <c r="E7308"/>
  <c r="E7309"/>
  <c r="E7310"/>
  <c r="E7311"/>
  <c r="E7312"/>
  <c r="E7313"/>
  <c r="E7314"/>
  <c r="E7315"/>
  <c r="E7316"/>
  <c r="E7317"/>
  <c r="E7318"/>
  <c r="E7319"/>
  <c r="E7320"/>
  <c r="E7321"/>
  <c r="E7322"/>
  <c r="E7323"/>
  <c r="E7324"/>
  <c r="E7325"/>
  <c r="E7326"/>
  <c r="E7327"/>
  <c r="E7328"/>
  <c r="E7329"/>
  <c r="E7330"/>
  <c r="E7331"/>
  <c r="E7332"/>
  <c r="E7333"/>
  <c r="E7334"/>
  <c r="E7335"/>
  <c r="E7336"/>
  <c r="E7337"/>
  <c r="E7338"/>
  <c r="E7339"/>
  <c r="E7340"/>
  <c r="E7341"/>
  <c r="E7342"/>
  <c r="E7343"/>
  <c r="E7344"/>
  <c r="E7345"/>
  <c r="E7346"/>
  <c r="E7347"/>
  <c r="E7348"/>
  <c r="E7349"/>
  <c r="E7350"/>
  <c r="E7351"/>
  <c r="E7352"/>
  <c r="E7353"/>
  <c r="E7354"/>
  <c r="E7355"/>
  <c r="E7356"/>
  <c r="E7357"/>
  <c r="E7358"/>
  <c r="E7359"/>
  <c r="E7360"/>
  <c r="E7361"/>
  <c r="E7362"/>
  <c r="E7363"/>
  <c r="E7364"/>
  <c r="E7365"/>
  <c r="E7366"/>
  <c r="E7367"/>
  <c r="E7368"/>
  <c r="E7369"/>
  <c r="E7370"/>
  <c r="E7371"/>
  <c r="E7372"/>
  <c r="E7373"/>
  <c r="E7374"/>
  <c r="E7375"/>
  <c r="E7376"/>
  <c r="E7377"/>
  <c r="E7378"/>
  <c r="E7379"/>
  <c r="E7380"/>
  <c r="E7381"/>
  <c r="E7382"/>
  <c r="E7383"/>
  <c r="E7384"/>
  <c r="E7385"/>
  <c r="E7386"/>
  <c r="E7387"/>
  <c r="E7388"/>
  <c r="E7389"/>
  <c r="E7390"/>
  <c r="E7391"/>
  <c r="E7392"/>
  <c r="E7393"/>
  <c r="E7394"/>
  <c r="E7395"/>
  <c r="E7396"/>
  <c r="E7397"/>
  <c r="E7398"/>
  <c r="E7399"/>
  <c r="E7400"/>
  <c r="E7401"/>
  <c r="E7402"/>
  <c r="E7403"/>
  <c r="E7404"/>
  <c r="E7405"/>
  <c r="E7406"/>
  <c r="E7407"/>
  <c r="E7408"/>
  <c r="E7409"/>
  <c r="E7410"/>
  <c r="E7411"/>
  <c r="E7412"/>
  <c r="E7413"/>
  <c r="E7414"/>
  <c r="E7415"/>
  <c r="E7416"/>
  <c r="E7417"/>
  <c r="E7418"/>
  <c r="E7419"/>
  <c r="E7420"/>
  <c r="E7421"/>
  <c r="E7422"/>
  <c r="E7423"/>
  <c r="E7424"/>
  <c r="E7425"/>
  <c r="E7426"/>
  <c r="E7427"/>
  <c r="E7428"/>
  <c r="E7429"/>
  <c r="E7430"/>
  <c r="E7431"/>
  <c r="E7432"/>
  <c r="E7433"/>
  <c r="E7434"/>
  <c r="E7435"/>
  <c r="E7436"/>
  <c r="E7437"/>
  <c r="E7438"/>
  <c r="E7439"/>
  <c r="E7440"/>
  <c r="E7441"/>
  <c r="E7442"/>
  <c r="E7443"/>
  <c r="E7444"/>
  <c r="E7445"/>
  <c r="E7446"/>
  <c r="E7447"/>
  <c r="E7448"/>
  <c r="E7449"/>
  <c r="E7450"/>
  <c r="E7451"/>
  <c r="E7452"/>
  <c r="E7453"/>
  <c r="E7454"/>
  <c r="E7455"/>
  <c r="E7456"/>
  <c r="E7457"/>
  <c r="E7458"/>
  <c r="E7459"/>
  <c r="E7460"/>
  <c r="E7461"/>
  <c r="E7462"/>
  <c r="E7463"/>
  <c r="E7464"/>
  <c r="E7465"/>
  <c r="E7466"/>
  <c r="E7467"/>
  <c r="E7468"/>
  <c r="E7469"/>
  <c r="E7470"/>
  <c r="E7471"/>
  <c r="E7472"/>
  <c r="E7473"/>
  <c r="E7474"/>
  <c r="E7475"/>
  <c r="E7476"/>
  <c r="E7477"/>
  <c r="E7478"/>
  <c r="E7479"/>
  <c r="E7480"/>
  <c r="E7481"/>
  <c r="E7482"/>
  <c r="E7483"/>
  <c r="E7484"/>
  <c r="E7485"/>
  <c r="E7486"/>
  <c r="E7487"/>
  <c r="E7488"/>
  <c r="E7489"/>
  <c r="E7490"/>
  <c r="E7491"/>
  <c r="E7492"/>
  <c r="E7493"/>
  <c r="E7494"/>
  <c r="E7495"/>
  <c r="E7496"/>
  <c r="E7497"/>
  <c r="E7498"/>
  <c r="E7499"/>
  <c r="E7500"/>
  <c r="E7501"/>
  <c r="E7502"/>
  <c r="E7503"/>
  <c r="E7504"/>
  <c r="E7505"/>
  <c r="E7506"/>
  <c r="E7507"/>
  <c r="E7508"/>
  <c r="E7509"/>
  <c r="E7510"/>
  <c r="E7511"/>
  <c r="E7512"/>
  <c r="E7513"/>
  <c r="E7514"/>
  <c r="E7515"/>
  <c r="E7516"/>
  <c r="E7517"/>
  <c r="E7518"/>
  <c r="E7519"/>
  <c r="E7520"/>
  <c r="E7521"/>
  <c r="E7522"/>
  <c r="E7523"/>
  <c r="E7524"/>
  <c r="E7525"/>
  <c r="E7526"/>
  <c r="E7527"/>
  <c r="E7528"/>
  <c r="E7529"/>
  <c r="E7530"/>
  <c r="E7531"/>
  <c r="E7532"/>
  <c r="E7533"/>
  <c r="E7534"/>
  <c r="E7535"/>
  <c r="E7536"/>
  <c r="E7537"/>
  <c r="E7538"/>
  <c r="E7539"/>
  <c r="E7540"/>
  <c r="E7541"/>
  <c r="E7542"/>
  <c r="E7543"/>
  <c r="E7544"/>
  <c r="E7545"/>
  <c r="E7546"/>
  <c r="E7547"/>
  <c r="E7548"/>
  <c r="E7549"/>
  <c r="E7550"/>
  <c r="E7551"/>
  <c r="E7552"/>
  <c r="E7553"/>
  <c r="E7554"/>
  <c r="E7555"/>
  <c r="E7556"/>
  <c r="E7557"/>
  <c r="E7558"/>
  <c r="E7559"/>
  <c r="E7560"/>
  <c r="E7561"/>
  <c r="E7562"/>
  <c r="E7563"/>
  <c r="E7564"/>
  <c r="E7565"/>
  <c r="E7566"/>
  <c r="E7567"/>
  <c r="E7568"/>
  <c r="E7569"/>
  <c r="E7570"/>
  <c r="E7571"/>
  <c r="E7572"/>
  <c r="E7573"/>
  <c r="E7574"/>
  <c r="E7575"/>
  <c r="E7576"/>
  <c r="E7577"/>
  <c r="E7578"/>
  <c r="E7579"/>
  <c r="E7580"/>
  <c r="E7581"/>
  <c r="E7582"/>
  <c r="E7583"/>
  <c r="E7584"/>
  <c r="E7585"/>
  <c r="E7586"/>
  <c r="E7587"/>
  <c r="E7588"/>
  <c r="E7589"/>
  <c r="E7590"/>
  <c r="E7591"/>
  <c r="E7592"/>
  <c r="E7593"/>
  <c r="E7594"/>
  <c r="E7595"/>
  <c r="E7596"/>
  <c r="E7597"/>
  <c r="E7598"/>
  <c r="E7599"/>
  <c r="E7600"/>
  <c r="E7601"/>
  <c r="E7602"/>
  <c r="E7603"/>
  <c r="E7604"/>
  <c r="E7605"/>
  <c r="E7606"/>
  <c r="E7607"/>
  <c r="E7608"/>
  <c r="E7609"/>
  <c r="E7610"/>
  <c r="E7611"/>
  <c r="E7612"/>
  <c r="E7613"/>
  <c r="E7614"/>
  <c r="E7615"/>
  <c r="E7616"/>
  <c r="E7617"/>
  <c r="E7618"/>
  <c r="E7619"/>
  <c r="E7620"/>
  <c r="E7621"/>
  <c r="E7622"/>
  <c r="E7623"/>
  <c r="E7624"/>
  <c r="E7625"/>
  <c r="E7626"/>
  <c r="E7627"/>
  <c r="E7628"/>
  <c r="E7629"/>
  <c r="E7630"/>
  <c r="E7631"/>
  <c r="E7632"/>
  <c r="E7633"/>
  <c r="E7634"/>
  <c r="E7635"/>
  <c r="E7636"/>
  <c r="E7637"/>
  <c r="E7638"/>
  <c r="E7639"/>
  <c r="E7640"/>
  <c r="E7641"/>
  <c r="E7642"/>
  <c r="E7643"/>
  <c r="E7644"/>
  <c r="E7645"/>
  <c r="E7646"/>
  <c r="E7647"/>
  <c r="E7648"/>
  <c r="E7649"/>
  <c r="E7650"/>
  <c r="E7651"/>
  <c r="E7652"/>
  <c r="E7653"/>
  <c r="E7654"/>
  <c r="E7655"/>
  <c r="E7656"/>
  <c r="E7657"/>
  <c r="E7658"/>
  <c r="E7659"/>
  <c r="E7660"/>
  <c r="E7661"/>
  <c r="E7662"/>
  <c r="E7663"/>
  <c r="E7664"/>
  <c r="E7665"/>
  <c r="E7666"/>
  <c r="E7667"/>
  <c r="E7668"/>
  <c r="E7669"/>
  <c r="E7670"/>
  <c r="E7671"/>
  <c r="E7672"/>
  <c r="E7673"/>
  <c r="E7674"/>
  <c r="E7675"/>
  <c r="E7676"/>
  <c r="E7677"/>
  <c r="E7678"/>
  <c r="E7679"/>
  <c r="E7680"/>
  <c r="E7681"/>
  <c r="E7682"/>
  <c r="E7683"/>
  <c r="E7684"/>
  <c r="E7685"/>
  <c r="E7686"/>
  <c r="E7687"/>
  <c r="E7688"/>
  <c r="E7689"/>
  <c r="E7690"/>
  <c r="E7691"/>
  <c r="E7692"/>
  <c r="E7693"/>
  <c r="E7694"/>
  <c r="E7695"/>
  <c r="E7696"/>
  <c r="E7697"/>
  <c r="E7698"/>
  <c r="E7699"/>
  <c r="E7700"/>
  <c r="E7701"/>
  <c r="E7702"/>
  <c r="E7703"/>
  <c r="E7704"/>
  <c r="E7705"/>
  <c r="E7706"/>
  <c r="E7707"/>
  <c r="E7708"/>
  <c r="E7709"/>
  <c r="E7710"/>
  <c r="E7711"/>
  <c r="E7712"/>
  <c r="E7713"/>
  <c r="E7714"/>
  <c r="E7715"/>
  <c r="E7716"/>
  <c r="E7717"/>
  <c r="E7718"/>
  <c r="E7719"/>
  <c r="E7720"/>
  <c r="E7721"/>
  <c r="E7722"/>
  <c r="E7723"/>
  <c r="E7724"/>
  <c r="E7725"/>
  <c r="E7726"/>
  <c r="E7727"/>
  <c r="E7728"/>
  <c r="E7729"/>
  <c r="E7730"/>
  <c r="E7731"/>
  <c r="E7732"/>
  <c r="E7733"/>
  <c r="E7734"/>
  <c r="E7735"/>
  <c r="E7736"/>
  <c r="E7737"/>
  <c r="E7738"/>
  <c r="E7739"/>
  <c r="E7740"/>
  <c r="E7741"/>
  <c r="E7742"/>
  <c r="E7743"/>
  <c r="E7744"/>
  <c r="E7745"/>
  <c r="E7746"/>
  <c r="E7747"/>
  <c r="E7748"/>
  <c r="E7749"/>
  <c r="E7750"/>
  <c r="E7751"/>
  <c r="E7752"/>
  <c r="E7753"/>
  <c r="E7754"/>
  <c r="E7755"/>
  <c r="E7756"/>
  <c r="E7757"/>
  <c r="E7758"/>
  <c r="E7759"/>
  <c r="E7760"/>
  <c r="E7761"/>
  <c r="E7762"/>
  <c r="E7763"/>
  <c r="E7764"/>
  <c r="E7765"/>
  <c r="E7766"/>
  <c r="E7767"/>
  <c r="E7768"/>
  <c r="E7769"/>
  <c r="E7770"/>
  <c r="E7771"/>
  <c r="E7772"/>
  <c r="E7773"/>
  <c r="E7774"/>
  <c r="E7775"/>
  <c r="E7776"/>
  <c r="E7777"/>
  <c r="E7778"/>
  <c r="E7779"/>
  <c r="E7780"/>
  <c r="E7781"/>
  <c r="E7782"/>
  <c r="E7783"/>
  <c r="E7784"/>
  <c r="E7785"/>
  <c r="E7786"/>
  <c r="E7787"/>
  <c r="E7788"/>
  <c r="E7789"/>
  <c r="E7790"/>
  <c r="E7791"/>
  <c r="E7792"/>
  <c r="E7793"/>
  <c r="E7794"/>
  <c r="E7795"/>
  <c r="E7796"/>
  <c r="E7797"/>
  <c r="E7798"/>
  <c r="E7799"/>
  <c r="E7800"/>
  <c r="E7801"/>
  <c r="E7802"/>
  <c r="E7803"/>
  <c r="E7804"/>
  <c r="E7805"/>
  <c r="E7806"/>
  <c r="E7807"/>
  <c r="E7808"/>
  <c r="E7809"/>
  <c r="E7810"/>
  <c r="E7811"/>
  <c r="E7812"/>
  <c r="E7813"/>
  <c r="E7814"/>
  <c r="E7815"/>
  <c r="E7816"/>
  <c r="E7817"/>
  <c r="E7818"/>
  <c r="E7819"/>
  <c r="E7820"/>
  <c r="E7821"/>
  <c r="E7822"/>
  <c r="E7823"/>
  <c r="E7824"/>
  <c r="E7825"/>
  <c r="E7826"/>
  <c r="E7827"/>
  <c r="E7828"/>
  <c r="E7829"/>
  <c r="E7830"/>
  <c r="E7831"/>
  <c r="E7832"/>
  <c r="E7833"/>
  <c r="E7834"/>
  <c r="E7835"/>
  <c r="E7836"/>
  <c r="E7837"/>
  <c r="E7838"/>
  <c r="E7839"/>
  <c r="E7840"/>
  <c r="E7841"/>
  <c r="E7842"/>
  <c r="E7843"/>
  <c r="E7844"/>
  <c r="E7845"/>
  <c r="E7846"/>
  <c r="E7847"/>
  <c r="E7848"/>
  <c r="E7849"/>
  <c r="E7850"/>
  <c r="E7851"/>
  <c r="E7852"/>
  <c r="E7853"/>
  <c r="E7854"/>
  <c r="E7855"/>
  <c r="E7856"/>
  <c r="E7857"/>
  <c r="E7858"/>
  <c r="E7859"/>
  <c r="E7860"/>
  <c r="E7861"/>
  <c r="E7862"/>
  <c r="E7863"/>
  <c r="E7864"/>
  <c r="E7865"/>
  <c r="E7866"/>
  <c r="E7867"/>
  <c r="E7868"/>
  <c r="E7869"/>
  <c r="E7870"/>
  <c r="E7871"/>
  <c r="E7872"/>
  <c r="E7873"/>
  <c r="E7874"/>
  <c r="E7875"/>
  <c r="E7876"/>
  <c r="E7877"/>
  <c r="E7878"/>
  <c r="E7879"/>
  <c r="E7880"/>
  <c r="E7881"/>
  <c r="E7882"/>
  <c r="E7883"/>
  <c r="E7884"/>
  <c r="E7885"/>
  <c r="E7886"/>
  <c r="E7887"/>
  <c r="E7888"/>
  <c r="E7889"/>
  <c r="E7890"/>
  <c r="E7891"/>
  <c r="E7892"/>
  <c r="E7893"/>
  <c r="E7894"/>
  <c r="E7895"/>
  <c r="E7896"/>
  <c r="E7897"/>
  <c r="E7898"/>
  <c r="E7899"/>
  <c r="E7900"/>
  <c r="E7901"/>
  <c r="E7902"/>
  <c r="E7903"/>
  <c r="E7904"/>
  <c r="E7905"/>
  <c r="E7906"/>
  <c r="E7907"/>
  <c r="E7908"/>
  <c r="E7909"/>
  <c r="E7910"/>
  <c r="E7911"/>
  <c r="E7912"/>
  <c r="E7913"/>
  <c r="E7914"/>
  <c r="E7915"/>
  <c r="E7916"/>
  <c r="E7917"/>
  <c r="E7918"/>
  <c r="E7919"/>
  <c r="E7920"/>
  <c r="E7921"/>
  <c r="E7922"/>
  <c r="E7923"/>
  <c r="E7924"/>
  <c r="E7925"/>
  <c r="E7926"/>
  <c r="E7927"/>
  <c r="E7928"/>
  <c r="E7929"/>
  <c r="E7930"/>
  <c r="E7931"/>
  <c r="E7932"/>
  <c r="E7933"/>
  <c r="E7934"/>
  <c r="E7935"/>
  <c r="E7936"/>
  <c r="E7937"/>
  <c r="E7938"/>
  <c r="E7939"/>
  <c r="E7940"/>
  <c r="E7941"/>
  <c r="E7942"/>
  <c r="E7943"/>
  <c r="E7944"/>
  <c r="E7945"/>
  <c r="E7946"/>
  <c r="E7947"/>
  <c r="E7948"/>
  <c r="E7949"/>
  <c r="E7950"/>
  <c r="E7951"/>
  <c r="E7952"/>
  <c r="E7953"/>
  <c r="E7954"/>
  <c r="E7955"/>
  <c r="E7956"/>
  <c r="E7957"/>
  <c r="E7958"/>
  <c r="E7959"/>
  <c r="E7960"/>
  <c r="E7961"/>
  <c r="E7962"/>
  <c r="E7963"/>
  <c r="E7964"/>
  <c r="E7965"/>
  <c r="E7966"/>
  <c r="E7967"/>
  <c r="E7968"/>
  <c r="E7969"/>
  <c r="E7970"/>
  <c r="E7971"/>
  <c r="E7972"/>
  <c r="E7973"/>
  <c r="E7974"/>
  <c r="E7975"/>
  <c r="E7976"/>
  <c r="E7977"/>
  <c r="E7978"/>
  <c r="E7979"/>
  <c r="E7980"/>
  <c r="E7981"/>
  <c r="E7982"/>
  <c r="E7983"/>
  <c r="E7984"/>
  <c r="E7985"/>
  <c r="E7986"/>
  <c r="E7987"/>
  <c r="E7988"/>
  <c r="E7989"/>
  <c r="E7990"/>
  <c r="E7991"/>
  <c r="E7992"/>
  <c r="E7993"/>
  <c r="E7994"/>
  <c r="E7995"/>
  <c r="E7996"/>
  <c r="E7997"/>
  <c r="E7998"/>
  <c r="E7999"/>
  <c r="E8000"/>
  <c r="E8001"/>
  <c r="E8002"/>
  <c r="E8003"/>
  <c r="E8004"/>
  <c r="E8005"/>
  <c r="E8006"/>
  <c r="E8007"/>
  <c r="E8008"/>
  <c r="E8009"/>
  <c r="E8010"/>
  <c r="E8011"/>
  <c r="E8012"/>
  <c r="E8013"/>
  <c r="E8014"/>
  <c r="E8015"/>
  <c r="E8016"/>
  <c r="E8017"/>
  <c r="E8018"/>
  <c r="E8019"/>
  <c r="E8020"/>
  <c r="E8021"/>
  <c r="E8022"/>
  <c r="E8023"/>
  <c r="E8024"/>
  <c r="E8025"/>
  <c r="E8026"/>
  <c r="E8027"/>
  <c r="E8028"/>
  <c r="E8029"/>
  <c r="E8030"/>
  <c r="E8031"/>
  <c r="E8032"/>
  <c r="E8033"/>
  <c r="E8034"/>
  <c r="E8035"/>
  <c r="E8036"/>
  <c r="E8037"/>
  <c r="E8038"/>
  <c r="E8039"/>
  <c r="E8040"/>
  <c r="E8041"/>
  <c r="E8042"/>
  <c r="E8043"/>
  <c r="E8044"/>
  <c r="E8045"/>
  <c r="E8046"/>
  <c r="E8047"/>
  <c r="E8048"/>
  <c r="E8049"/>
  <c r="E8050"/>
  <c r="E8051"/>
  <c r="E8052"/>
  <c r="E8053"/>
  <c r="E8054"/>
  <c r="E8055"/>
  <c r="E8056"/>
  <c r="E8057"/>
  <c r="E8058"/>
  <c r="E8059"/>
  <c r="E8060"/>
  <c r="E8061"/>
  <c r="E8062"/>
  <c r="E8063"/>
  <c r="E8064"/>
  <c r="E8065"/>
  <c r="E8066"/>
  <c r="E8067"/>
  <c r="E8068"/>
  <c r="E8069"/>
  <c r="E8070"/>
  <c r="E8071"/>
  <c r="E8072"/>
  <c r="E8073"/>
  <c r="E8074"/>
  <c r="E8075"/>
  <c r="E8076"/>
  <c r="E8077"/>
  <c r="E8078"/>
  <c r="E8079"/>
  <c r="E8080"/>
  <c r="E8081"/>
  <c r="E8082"/>
  <c r="E8083"/>
  <c r="E8084"/>
  <c r="E8085"/>
  <c r="E8086"/>
  <c r="E8087"/>
  <c r="E8088"/>
  <c r="E8089"/>
  <c r="E8090"/>
  <c r="E8091"/>
  <c r="E8092"/>
  <c r="E8093"/>
  <c r="E8094"/>
  <c r="E8095"/>
  <c r="E8096"/>
  <c r="E8097"/>
  <c r="E8098"/>
  <c r="E8099"/>
  <c r="E8100"/>
  <c r="E8101"/>
  <c r="E8102"/>
  <c r="E8103"/>
  <c r="E8104"/>
  <c r="E8105"/>
  <c r="E8106"/>
  <c r="E8107"/>
  <c r="E8108"/>
  <c r="E8109"/>
  <c r="E8110"/>
  <c r="E8111"/>
  <c r="E8112"/>
  <c r="E8113"/>
  <c r="E8114"/>
  <c r="E8115"/>
  <c r="E8116"/>
  <c r="E8117"/>
  <c r="E8118"/>
  <c r="E8119"/>
  <c r="E8120"/>
  <c r="E8121"/>
  <c r="E8122"/>
  <c r="E8123"/>
  <c r="E8124"/>
  <c r="E8125"/>
  <c r="E8126"/>
  <c r="E8127"/>
  <c r="E8128"/>
  <c r="E8129"/>
  <c r="E8130"/>
  <c r="E8131"/>
  <c r="E8132"/>
  <c r="E8133"/>
  <c r="E8134"/>
  <c r="E8135"/>
  <c r="E8136"/>
  <c r="E8137"/>
  <c r="E8138"/>
  <c r="E8139"/>
  <c r="E8140"/>
  <c r="E8141"/>
  <c r="E8142"/>
  <c r="E8143"/>
  <c r="E8144"/>
  <c r="E8145"/>
  <c r="E8146"/>
  <c r="E8147"/>
  <c r="E8148"/>
  <c r="E8149"/>
  <c r="E8150"/>
  <c r="E8151"/>
  <c r="E8152"/>
  <c r="E8153"/>
  <c r="E8154"/>
  <c r="E8155"/>
  <c r="E8156"/>
  <c r="E8157"/>
  <c r="E8158"/>
  <c r="E8159"/>
  <c r="E8160"/>
  <c r="E8161"/>
  <c r="E8162"/>
  <c r="E8163"/>
  <c r="E8164"/>
  <c r="E8165"/>
  <c r="E8166"/>
  <c r="E8167"/>
  <c r="E8168"/>
  <c r="E8169"/>
  <c r="E8170"/>
  <c r="E8171"/>
  <c r="E8172"/>
  <c r="E8173"/>
  <c r="E8174"/>
  <c r="E8175"/>
  <c r="E8176"/>
  <c r="E8177"/>
  <c r="E8178"/>
  <c r="E8179"/>
  <c r="E8180"/>
  <c r="E8181"/>
  <c r="E8182"/>
  <c r="E8183"/>
  <c r="E8184"/>
  <c r="E8185"/>
  <c r="E8186"/>
  <c r="E8187"/>
  <c r="E8188"/>
  <c r="E8189"/>
  <c r="E8190"/>
  <c r="E8191"/>
  <c r="E8192"/>
  <c r="E8193"/>
  <c r="E8194"/>
  <c r="E8195"/>
  <c r="E8196"/>
  <c r="E8197"/>
  <c r="E8198"/>
  <c r="E8199"/>
  <c r="E8200"/>
  <c r="E8201"/>
  <c r="E8202"/>
  <c r="E8203"/>
  <c r="E8204"/>
  <c r="E8205"/>
  <c r="E8206"/>
  <c r="E8207"/>
  <c r="E8208"/>
  <c r="E8209"/>
  <c r="E8210"/>
  <c r="E8211"/>
  <c r="E8212"/>
  <c r="E8213"/>
  <c r="E8214"/>
  <c r="E8215"/>
  <c r="E8216"/>
  <c r="E8217"/>
  <c r="E8218"/>
  <c r="E8219"/>
  <c r="E8220"/>
  <c r="E8221"/>
  <c r="E8222"/>
  <c r="E8223"/>
  <c r="E8224"/>
  <c r="E8225"/>
  <c r="E8226"/>
  <c r="E8227"/>
  <c r="E8228"/>
  <c r="E8229"/>
  <c r="E8230"/>
  <c r="E8231"/>
  <c r="E8232"/>
  <c r="E8233"/>
  <c r="E8234"/>
  <c r="E8235"/>
  <c r="E8236"/>
  <c r="E8237"/>
  <c r="E8238"/>
  <c r="E8239"/>
  <c r="E8240"/>
  <c r="E8241"/>
  <c r="E8242"/>
  <c r="E8243"/>
  <c r="E8244"/>
  <c r="E8245"/>
  <c r="E8246"/>
  <c r="E8247"/>
  <c r="E8248"/>
  <c r="E8249"/>
  <c r="E8250"/>
  <c r="E8251"/>
  <c r="E8252"/>
  <c r="E8253"/>
  <c r="E8254"/>
  <c r="E8255"/>
  <c r="E8256"/>
  <c r="E8257"/>
  <c r="E8258"/>
  <c r="E8259"/>
  <c r="E8260"/>
  <c r="E8261"/>
  <c r="E8262"/>
  <c r="E8263"/>
  <c r="E8264"/>
  <c r="E8265"/>
  <c r="E8266"/>
  <c r="E8267"/>
  <c r="E8268"/>
  <c r="E8269"/>
  <c r="E8270"/>
  <c r="E8271"/>
  <c r="E8272"/>
  <c r="E8273"/>
  <c r="E8274"/>
  <c r="E8275"/>
  <c r="E8276"/>
  <c r="E8277"/>
  <c r="E8278"/>
  <c r="E8279"/>
  <c r="E8280"/>
  <c r="E8281"/>
  <c r="E8282"/>
  <c r="E8283"/>
  <c r="E8284"/>
  <c r="E8285"/>
  <c r="E8286"/>
  <c r="E8287"/>
  <c r="E8288"/>
  <c r="E8289"/>
  <c r="E8290"/>
  <c r="E8291"/>
  <c r="E8292"/>
  <c r="E8293"/>
  <c r="E8294"/>
  <c r="E8295"/>
  <c r="E8296"/>
  <c r="E8297"/>
  <c r="E8298"/>
  <c r="E8299"/>
  <c r="E8300"/>
  <c r="E8301"/>
  <c r="E8302"/>
  <c r="E8303"/>
  <c r="E8304"/>
  <c r="E8305"/>
  <c r="E8306"/>
  <c r="E8307"/>
  <c r="E8308"/>
  <c r="E8309"/>
  <c r="E8310"/>
  <c r="E8311"/>
  <c r="E8312"/>
  <c r="E8313"/>
  <c r="E8314"/>
  <c r="E8315"/>
  <c r="E8316"/>
  <c r="E8317"/>
  <c r="E8318"/>
  <c r="E8319"/>
  <c r="E8320"/>
  <c r="E8321"/>
  <c r="E8322"/>
  <c r="E8323"/>
  <c r="E8324"/>
  <c r="E8325"/>
  <c r="E8326"/>
  <c r="E8327"/>
  <c r="E8328"/>
  <c r="E8329"/>
  <c r="E8330"/>
  <c r="E8331"/>
  <c r="E8332"/>
  <c r="E8333"/>
  <c r="E8334"/>
  <c r="E8335"/>
  <c r="E8336"/>
  <c r="E8337"/>
  <c r="E8338"/>
  <c r="E8339"/>
  <c r="E8340"/>
  <c r="E8341"/>
  <c r="E8342"/>
  <c r="E8343"/>
  <c r="E8344"/>
  <c r="E8345"/>
  <c r="E8346"/>
  <c r="E8347"/>
  <c r="E8348"/>
  <c r="E8349"/>
  <c r="E8350"/>
  <c r="E8351"/>
  <c r="E8352"/>
  <c r="E8353"/>
  <c r="E8354"/>
  <c r="E8355"/>
  <c r="E8356"/>
  <c r="E8357"/>
  <c r="E8358"/>
  <c r="E8359"/>
  <c r="E8360"/>
  <c r="E8361"/>
  <c r="E8362"/>
  <c r="E8363"/>
  <c r="E8364"/>
  <c r="E8365"/>
  <c r="E8366"/>
  <c r="E8367"/>
  <c r="E8368"/>
  <c r="E8369"/>
  <c r="E8370"/>
  <c r="E8371"/>
  <c r="E8372"/>
  <c r="E8373"/>
  <c r="E8374"/>
  <c r="E8375"/>
  <c r="E8376"/>
  <c r="E8377"/>
  <c r="E8378"/>
  <c r="E8379"/>
  <c r="E8380"/>
  <c r="E8381"/>
  <c r="E8382"/>
  <c r="E8383"/>
  <c r="E8384"/>
  <c r="E8385"/>
  <c r="E8386"/>
  <c r="E8387"/>
  <c r="E8388"/>
  <c r="E8389"/>
  <c r="E8390"/>
  <c r="E8391"/>
  <c r="E8392"/>
  <c r="E8393"/>
  <c r="E8394"/>
  <c r="E8395"/>
  <c r="E8396"/>
  <c r="E8397"/>
  <c r="E8398"/>
  <c r="E8399"/>
  <c r="E8400"/>
  <c r="E8401"/>
  <c r="E8402"/>
  <c r="E8403"/>
  <c r="E8404"/>
  <c r="E8405"/>
  <c r="E8406"/>
  <c r="E8407"/>
  <c r="E8408"/>
  <c r="E8409"/>
  <c r="E8410"/>
  <c r="E8411"/>
  <c r="E8412"/>
  <c r="E8413"/>
  <c r="E8414"/>
  <c r="E8415"/>
  <c r="E8416"/>
  <c r="E8417"/>
  <c r="E8418"/>
  <c r="E8419"/>
  <c r="E8420"/>
  <c r="E8421"/>
  <c r="E8422"/>
  <c r="E8423"/>
  <c r="E8424"/>
  <c r="E8425"/>
  <c r="E8426"/>
  <c r="E8427"/>
  <c r="E8428"/>
  <c r="E8429"/>
  <c r="E8430"/>
  <c r="E8431"/>
  <c r="E8432"/>
  <c r="E8433"/>
  <c r="E8434"/>
  <c r="E8435"/>
  <c r="E8436"/>
  <c r="E8437"/>
  <c r="E8438"/>
  <c r="E8439"/>
  <c r="E8440"/>
  <c r="E8441"/>
  <c r="E8442"/>
  <c r="E8443"/>
  <c r="E8444"/>
  <c r="E8445"/>
  <c r="E8446"/>
  <c r="E8447"/>
  <c r="E8448"/>
  <c r="E8449"/>
  <c r="E8450"/>
  <c r="E8451"/>
  <c r="E8452"/>
  <c r="E8453"/>
  <c r="E8454"/>
  <c r="E8455"/>
  <c r="E8456"/>
  <c r="E8457"/>
  <c r="E8458"/>
  <c r="E8459"/>
  <c r="E8460"/>
  <c r="E8461"/>
  <c r="E8462"/>
  <c r="E8463"/>
  <c r="E8464"/>
  <c r="E8465"/>
  <c r="E8466"/>
  <c r="E8467"/>
  <c r="E8468"/>
  <c r="E8469"/>
  <c r="E8470"/>
  <c r="E8471"/>
  <c r="E8472"/>
  <c r="E8473"/>
  <c r="E8474"/>
  <c r="E8475"/>
  <c r="E8476"/>
  <c r="E8477"/>
  <c r="E8478"/>
  <c r="E8479"/>
  <c r="E8480"/>
  <c r="E8481"/>
  <c r="E8482"/>
  <c r="E8483"/>
  <c r="E8484"/>
  <c r="E8485"/>
  <c r="E8486"/>
  <c r="E8487"/>
  <c r="E8488"/>
  <c r="E8489"/>
  <c r="E8490"/>
  <c r="E8491"/>
  <c r="E8492"/>
  <c r="E8493"/>
  <c r="E8494"/>
  <c r="E8495"/>
  <c r="E8496"/>
  <c r="E8497"/>
  <c r="E8498"/>
  <c r="E8499"/>
  <c r="E8500"/>
  <c r="E8501"/>
  <c r="E8502"/>
  <c r="E8503"/>
  <c r="E8504"/>
  <c r="E8505"/>
  <c r="E8506"/>
  <c r="E8507"/>
  <c r="E8508"/>
  <c r="E8509"/>
  <c r="E8510"/>
  <c r="E8511"/>
  <c r="E8512"/>
  <c r="E8513"/>
  <c r="E8514"/>
  <c r="E8515"/>
  <c r="E8516"/>
  <c r="E8517"/>
  <c r="E8518"/>
  <c r="E8519"/>
  <c r="E8520"/>
  <c r="E8521"/>
  <c r="E8522"/>
  <c r="E8523"/>
  <c r="E8524"/>
  <c r="E8525"/>
  <c r="E8526"/>
  <c r="E8527"/>
  <c r="E8528"/>
  <c r="E8529"/>
  <c r="E8530"/>
  <c r="E8531"/>
  <c r="E8532"/>
  <c r="E8533"/>
  <c r="E8534"/>
  <c r="E8535"/>
  <c r="E8536"/>
  <c r="E8537"/>
  <c r="E8538"/>
  <c r="E8539"/>
  <c r="E8540"/>
  <c r="E8541"/>
  <c r="E8542"/>
  <c r="E8543"/>
  <c r="E8544"/>
  <c r="E8545"/>
  <c r="E8546"/>
  <c r="E8547"/>
  <c r="E8548"/>
  <c r="E8549"/>
  <c r="E8550"/>
  <c r="E8551"/>
  <c r="E8552"/>
  <c r="E8553"/>
  <c r="E8554"/>
  <c r="E8555"/>
  <c r="E8556"/>
  <c r="E8557"/>
  <c r="E8558"/>
  <c r="E8559"/>
  <c r="E8560"/>
  <c r="E8561"/>
  <c r="E8562"/>
  <c r="E8563"/>
  <c r="E8564"/>
  <c r="E8565"/>
  <c r="E8566"/>
  <c r="E8567"/>
  <c r="E8568"/>
  <c r="E8569"/>
  <c r="E8570"/>
  <c r="E8571"/>
  <c r="E8572"/>
  <c r="E8573"/>
  <c r="E8574"/>
  <c r="E8575"/>
  <c r="E8576"/>
  <c r="E8577"/>
  <c r="E8578"/>
  <c r="E8579"/>
  <c r="E8580"/>
  <c r="E8581"/>
  <c r="E8582"/>
  <c r="E8583"/>
  <c r="E8584"/>
  <c r="E8585"/>
  <c r="E8586"/>
  <c r="E8587"/>
  <c r="E8588"/>
  <c r="E8589"/>
  <c r="E8590"/>
  <c r="E8591"/>
  <c r="E8592"/>
  <c r="E8593"/>
  <c r="E8594"/>
  <c r="E8595"/>
  <c r="E8596"/>
  <c r="E8597"/>
  <c r="E8598"/>
  <c r="E8599"/>
  <c r="E8600"/>
  <c r="E8601"/>
  <c r="E8602"/>
  <c r="E8603"/>
  <c r="E8604"/>
  <c r="E8605"/>
  <c r="E8606"/>
  <c r="E8607"/>
  <c r="E8608"/>
  <c r="E8609"/>
  <c r="E8610"/>
  <c r="E8611"/>
  <c r="E8612"/>
  <c r="E8613"/>
  <c r="E8614"/>
  <c r="E8615"/>
  <c r="E8616"/>
  <c r="E8617"/>
  <c r="E8618"/>
  <c r="E8619"/>
  <c r="E8620"/>
  <c r="E8621"/>
  <c r="E8622"/>
  <c r="E8623"/>
  <c r="E8624"/>
  <c r="E8625"/>
  <c r="E8626"/>
  <c r="E8627"/>
  <c r="E8628"/>
  <c r="E8629"/>
  <c r="E8630"/>
  <c r="E8631"/>
  <c r="E8632"/>
  <c r="E8633"/>
  <c r="E8634"/>
  <c r="E8635"/>
  <c r="E8636"/>
  <c r="E8637"/>
  <c r="E8638"/>
  <c r="E8639"/>
  <c r="E8640"/>
  <c r="E8641"/>
  <c r="E8642"/>
  <c r="E8643"/>
  <c r="E8644"/>
  <c r="E8645"/>
  <c r="E8646"/>
  <c r="E8647"/>
  <c r="E8648"/>
  <c r="E8649"/>
  <c r="E8650"/>
  <c r="E8651"/>
  <c r="E8652"/>
  <c r="E8653"/>
  <c r="E8654"/>
  <c r="E8655"/>
  <c r="E8656"/>
  <c r="E8657"/>
  <c r="E8658"/>
  <c r="E8659"/>
  <c r="E8660"/>
  <c r="E8661"/>
  <c r="E8662"/>
  <c r="E8663"/>
  <c r="E8664"/>
  <c r="E8665"/>
  <c r="E8666"/>
  <c r="E8667"/>
  <c r="E8668"/>
  <c r="E8669"/>
  <c r="E8670"/>
  <c r="E8671"/>
  <c r="E8672"/>
  <c r="E8673"/>
  <c r="E8674"/>
  <c r="E8675"/>
  <c r="E8676"/>
  <c r="E8677"/>
  <c r="E8678"/>
  <c r="E8679"/>
  <c r="E8680"/>
  <c r="E8681"/>
  <c r="E8682"/>
  <c r="E8683"/>
  <c r="E8684"/>
  <c r="E8685"/>
  <c r="E8686"/>
  <c r="E8687"/>
  <c r="E8688"/>
  <c r="E8689"/>
  <c r="E8690"/>
  <c r="E8691"/>
  <c r="E8692"/>
  <c r="E8693"/>
  <c r="E8694"/>
  <c r="E8695"/>
  <c r="E8696"/>
  <c r="E8697"/>
  <c r="E8698"/>
  <c r="E8699"/>
  <c r="E8700"/>
  <c r="E8701"/>
  <c r="E8702"/>
  <c r="E8703"/>
  <c r="E8704"/>
  <c r="E8705"/>
  <c r="E8706"/>
  <c r="E8707"/>
  <c r="E8708"/>
  <c r="E8709"/>
  <c r="E8710"/>
  <c r="E8711"/>
  <c r="E8712"/>
  <c r="E8713"/>
  <c r="E8714"/>
  <c r="E8715"/>
  <c r="E8716"/>
  <c r="E8717"/>
  <c r="E8718"/>
  <c r="E8719"/>
  <c r="E8720"/>
  <c r="E8721"/>
  <c r="E8722"/>
  <c r="E8723"/>
  <c r="E8724"/>
  <c r="E8725"/>
  <c r="E8726"/>
  <c r="E8727"/>
  <c r="E8728"/>
  <c r="E8729"/>
  <c r="E8730"/>
  <c r="E8731"/>
  <c r="E8732"/>
  <c r="E8733"/>
  <c r="E8734"/>
  <c r="E8735"/>
  <c r="E8736"/>
  <c r="E8737"/>
  <c r="E8738"/>
  <c r="E8739"/>
  <c r="E8740"/>
  <c r="E8741"/>
  <c r="E8742"/>
  <c r="E8743"/>
  <c r="E8744"/>
  <c r="E8745"/>
  <c r="E8746"/>
  <c r="E8747"/>
  <c r="E8748"/>
  <c r="E8749"/>
  <c r="E8750"/>
  <c r="E8751"/>
  <c r="E8752"/>
  <c r="E8753"/>
  <c r="E8754"/>
  <c r="E8755"/>
  <c r="E8756"/>
  <c r="E8757"/>
  <c r="E8758"/>
  <c r="E8759"/>
  <c r="E8760"/>
  <c r="E8761"/>
  <c r="E8762"/>
  <c r="E8763"/>
  <c r="E8764"/>
  <c r="E8765"/>
  <c r="E8766"/>
  <c r="E8767"/>
  <c r="E8768"/>
  <c r="E8769"/>
  <c r="E8770"/>
  <c r="E8771"/>
  <c r="E8772"/>
  <c r="E8773"/>
  <c r="E8774"/>
  <c r="E8775"/>
  <c r="E8776"/>
  <c r="E8777"/>
  <c r="E8778"/>
  <c r="E8779"/>
  <c r="E8780"/>
  <c r="E8781"/>
  <c r="E8782"/>
  <c r="E8783"/>
  <c r="E8784"/>
  <c r="E8785"/>
  <c r="E8786"/>
  <c r="E8787"/>
  <c r="E8788"/>
  <c r="E8789"/>
  <c r="E8790"/>
  <c r="E8791"/>
  <c r="E8792"/>
  <c r="E8793"/>
  <c r="E8794"/>
  <c r="E8795"/>
  <c r="E8796"/>
  <c r="E8797"/>
  <c r="E8798"/>
  <c r="E8799"/>
  <c r="E8800"/>
  <c r="E8801"/>
  <c r="E8802"/>
  <c r="E8803"/>
  <c r="E8804"/>
  <c r="E8805"/>
  <c r="E8806"/>
  <c r="E8807"/>
  <c r="E8808"/>
  <c r="E8809"/>
  <c r="E8810"/>
  <c r="E8811"/>
  <c r="E8812"/>
  <c r="E8813"/>
  <c r="E8814"/>
  <c r="E8815"/>
  <c r="E8816"/>
  <c r="E8817"/>
  <c r="E8818"/>
  <c r="E8819"/>
  <c r="E8820"/>
  <c r="E8821"/>
  <c r="E8822"/>
  <c r="E8823"/>
  <c r="E8824"/>
  <c r="E8825"/>
  <c r="E8826"/>
  <c r="E8827"/>
  <c r="E8828"/>
  <c r="E8829"/>
  <c r="E8830"/>
  <c r="E8831"/>
  <c r="E8832"/>
  <c r="E8833"/>
  <c r="E8834"/>
  <c r="E8835"/>
  <c r="E8836"/>
  <c r="E8837"/>
  <c r="E8838"/>
  <c r="E8839"/>
  <c r="E8840"/>
  <c r="E8841"/>
  <c r="E8842"/>
  <c r="E8843"/>
  <c r="E8844"/>
  <c r="E8845"/>
  <c r="E8846"/>
  <c r="E8847"/>
  <c r="E8848"/>
  <c r="E8849"/>
  <c r="E8850"/>
  <c r="E8851"/>
  <c r="E8852"/>
  <c r="E8853"/>
  <c r="E8854"/>
  <c r="E8855"/>
  <c r="E8856"/>
  <c r="E8857"/>
  <c r="E8858"/>
  <c r="E8859"/>
  <c r="E8860"/>
  <c r="E8861"/>
  <c r="E8862"/>
  <c r="E8863"/>
  <c r="E8864"/>
  <c r="E8865"/>
  <c r="E8866"/>
  <c r="E8867"/>
  <c r="E8868"/>
  <c r="E8869"/>
  <c r="E8870"/>
  <c r="E8871"/>
  <c r="E8872"/>
  <c r="E8873"/>
  <c r="E8874"/>
  <c r="E8875"/>
  <c r="E8876"/>
  <c r="E8877"/>
  <c r="E8878"/>
  <c r="E8879"/>
  <c r="E8880"/>
  <c r="E8881"/>
  <c r="E8882"/>
  <c r="E8883"/>
  <c r="E8884"/>
  <c r="E8885"/>
  <c r="E8886"/>
  <c r="E8887"/>
  <c r="E8888"/>
  <c r="E8889"/>
  <c r="E8890"/>
  <c r="E8891"/>
  <c r="E8892"/>
  <c r="E8893"/>
  <c r="E8894"/>
  <c r="E8895"/>
  <c r="E8896"/>
  <c r="E8897"/>
  <c r="E8898"/>
  <c r="E8899"/>
  <c r="E8900"/>
  <c r="E8901"/>
  <c r="E8902"/>
  <c r="E8903"/>
  <c r="E8904"/>
  <c r="E8905"/>
  <c r="E8906"/>
  <c r="E8907"/>
  <c r="E8908"/>
  <c r="E8909"/>
  <c r="E8910"/>
  <c r="E8911"/>
  <c r="E8912"/>
  <c r="E8913"/>
  <c r="E8914"/>
  <c r="E8915"/>
  <c r="E8916"/>
  <c r="E8917"/>
  <c r="E8918"/>
  <c r="E8919"/>
  <c r="E8920"/>
  <c r="E8921"/>
  <c r="E8922"/>
  <c r="E8923"/>
  <c r="E8924"/>
  <c r="E8925"/>
  <c r="E8926"/>
  <c r="E8927"/>
  <c r="E8928"/>
  <c r="E8929"/>
  <c r="E8930"/>
  <c r="E8931"/>
  <c r="E8932"/>
  <c r="E8933"/>
  <c r="E8934"/>
  <c r="E8935"/>
  <c r="E8936"/>
  <c r="E8937"/>
  <c r="E8938"/>
  <c r="E8939"/>
  <c r="E8940"/>
  <c r="E8941"/>
  <c r="E8942"/>
  <c r="E8943"/>
  <c r="E8944"/>
  <c r="E8945"/>
  <c r="E8946"/>
  <c r="E8947"/>
  <c r="E8948"/>
  <c r="E8949"/>
  <c r="E8950"/>
  <c r="E8951"/>
  <c r="E8952"/>
  <c r="E8953"/>
  <c r="E8954"/>
  <c r="E8955"/>
  <c r="E8956"/>
  <c r="E8957"/>
  <c r="E8958"/>
  <c r="E8959"/>
  <c r="E8960"/>
  <c r="E8961"/>
  <c r="E8962"/>
  <c r="E8963"/>
  <c r="E8964"/>
  <c r="E8965"/>
  <c r="E8966"/>
  <c r="E8967"/>
  <c r="E8968"/>
  <c r="E8969"/>
  <c r="E8970"/>
  <c r="E8971"/>
  <c r="E8972"/>
  <c r="E8973"/>
  <c r="E8974"/>
  <c r="E8975"/>
  <c r="E8976"/>
  <c r="E8977"/>
  <c r="E8978"/>
  <c r="E8979"/>
  <c r="E8980"/>
  <c r="E8981"/>
  <c r="E8982"/>
  <c r="E8983"/>
  <c r="E8984"/>
  <c r="E8985"/>
  <c r="E8986"/>
  <c r="E8987"/>
  <c r="E8988"/>
  <c r="E8989"/>
  <c r="E8990"/>
  <c r="E8991"/>
  <c r="E8992"/>
  <c r="E8993"/>
  <c r="E8994"/>
  <c r="E8995"/>
  <c r="E8996"/>
  <c r="E8997"/>
  <c r="E8998"/>
  <c r="E8999"/>
  <c r="E9000"/>
  <c r="E9001"/>
  <c r="E9002"/>
  <c r="E9003"/>
  <c r="E9004"/>
  <c r="E9005"/>
  <c r="E9006"/>
  <c r="E9007"/>
  <c r="E9008"/>
  <c r="E9009"/>
  <c r="E9010"/>
  <c r="E9011"/>
  <c r="E9012"/>
  <c r="E9013"/>
  <c r="E9014"/>
  <c r="E9015"/>
  <c r="E9016"/>
  <c r="E9017"/>
  <c r="E9018"/>
  <c r="E9019"/>
  <c r="E9020"/>
  <c r="E9021"/>
  <c r="E9022"/>
  <c r="E9023"/>
  <c r="E9024"/>
  <c r="E9025"/>
  <c r="E9026"/>
  <c r="E9027"/>
  <c r="E9028"/>
  <c r="E9029"/>
  <c r="E9030"/>
  <c r="E9031"/>
  <c r="E9032"/>
  <c r="E9033"/>
  <c r="E9034"/>
  <c r="E9035"/>
  <c r="E9036"/>
  <c r="E9037"/>
  <c r="E9038"/>
  <c r="E9039"/>
  <c r="E9040"/>
  <c r="E9041"/>
  <c r="E9042"/>
  <c r="E9043"/>
  <c r="E9044"/>
  <c r="E9045"/>
  <c r="E9046"/>
  <c r="E9047"/>
  <c r="E9048"/>
  <c r="E9049"/>
  <c r="E9050"/>
  <c r="E9051"/>
  <c r="E9052"/>
  <c r="E9053"/>
  <c r="E9054"/>
  <c r="E9055"/>
  <c r="E9056"/>
  <c r="E9057"/>
  <c r="E9058"/>
  <c r="E9059"/>
  <c r="E9060"/>
  <c r="E9061"/>
  <c r="E9062"/>
  <c r="E9063"/>
  <c r="E9064"/>
  <c r="E9065"/>
  <c r="E9066"/>
  <c r="E9067"/>
  <c r="E9068"/>
  <c r="E9069"/>
  <c r="E9070"/>
  <c r="E9071"/>
  <c r="E9072"/>
  <c r="E9073"/>
  <c r="E9074"/>
  <c r="E9075"/>
  <c r="E9076"/>
  <c r="E9077"/>
  <c r="E9078"/>
  <c r="E9079"/>
  <c r="E9080"/>
  <c r="E9081"/>
  <c r="E11"/>
  <c r="E10"/>
  <c r="E4"/>
  <c r="E3"/>
  <c r="A9081"/>
  <c r="A9080"/>
  <c r="A9079"/>
  <c r="A9078"/>
  <c r="A9077"/>
  <c r="A9076"/>
  <c r="A9075"/>
  <c r="A9074"/>
  <c r="A9073"/>
  <c r="A9072"/>
  <c r="A9071"/>
  <c r="A9070"/>
  <c r="A9069"/>
  <c r="A9068"/>
  <c r="A9067"/>
  <c r="A9066"/>
  <c r="A9065"/>
  <c r="A9064"/>
  <c r="A9063"/>
  <c r="A9062"/>
  <c r="A9061"/>
  <c r="A9060"/>
  <c r="A9059"/>
  <c r="A9058"/>
  <c r="A9057"/>
  <c r="A9056"/>
  <c r="A9055"/>
  <c r="A9054"/>
  <c r="A9053"/>
  <c r="A9052"/>
  <c r="A9051"/>
  <c r="A9050"/>
  <c r="A9049"/>
  <c r="A9048"/>
  <c r="A9047"/>
  <c r="A9046"/>
  <c r="A9045"/>
  <c r="A9044"/>
  <c r="A9043"/>
  <c r="A9042"/>
  <c r="A9041"/>
  <c r="A9040"/>
  <c r="A9039"/>
  <c r="A9038"/>
  <c r="A9037"/>
  <c r="A9036"/>
  <c r="A9035"/>
  <c r="A9034"/>
  <c r="A9033"/>
  <c r="A9032"/>
  <c r="A9031"/>
  <c r="A9030"/>
  <c r="A9029"/>
  <c r="A9028"/>
  <c r="A9027"/>
  <c r="A9026"/>
  <c r="A9025"/>
  <c r="A9024"/>
  <c r="A9023"/>
  <c r="A9022"/>
  <c r="A9021"/>
  <c r="A9020"/>
  <c r="A9019"/>
  <c r="A9018"/>
  <c r="A9017"/>
  <c r="A9016"/>
  <c r="A9015"/>
  <c r="A9014"/>
  <c r="A9013"/>
  <c r="A9012"/>
  <c r="A9011"/>
  <c r="A9010"/>
  <c r="A9009"/>
  <c r="A9008"/>
  <c r="A9007"/>
  <c r="A9006"/>
  <c r="A9005"/>
  <c r="A9004"/>
  <c r="A9003"/>
  <c r="A9002"/>
  <c r="A9001"/>
  <c r="A9000"/>
  <c r="A8999"/>
  <c r="A8998"/>
  <c r="A8997"/>
  <c r="A8996"/>
  <c r="A8995"/>
  <c r="A8994"/>
  <c r="A8993"/>
  <c r="A8992"/>
  <c r="A8991"/>
  <c r="A8990"/>
  <c r="A8989"/>
  <c r="A8988"/>
  <c r="A8987"/>
  <c r="A8986"/>
  <c r="A8985"/>
  <c r="A8984"/>
  <c r="A8983"/>
  <c r="A8982"/>
  <c r="A8981"/>
  <c r="A8980"/>
  <c r="A8979"/>
  <c r="A8978"/>
  <c r="A8977"/>
  <c r="A8976"/>
  <c r="A8975"/>
  <c r="A8974"/>
  <c r="A8973"/>
  <c r="A8972"/>
  <c r="A8971"/>
  <c r="A8970"/>
  <c r="A8969"/>
  <c r="A8968"/>
  <c r="A8967"/>
  <c r="A8966"/>
  <c r="A8965"/>
  <c r="A8964"/>
  <c r="A8963"/>
  <c r="A8962"/>
  <c r="A8961"/>
  <c r="A8960"/>
  <c r="A8959"/>
  <c r="A8958"/>
  <c r="A8957"/>
  <c r="A8956"/>
  <c r="A8955"/>
  <c r="A8954"/>
  <c r="A8953"/>
  <c r="A8952"/>
  <c r="A8951"/>
  <c r="A8950"/>
  <c r="A8949"/>
  <c r="A8948"/>
  <c r="A8947"/>
  <c r="A8946"/>
  <c r="A8945"/>
  <c r="A8944"/>
  <c r="A8943"/>
  <c r="A8942"/>
  <c r="A8941"/>
  <c r="A8940"/>
  <c r="A8939"/>
  <c r="A8938"/>
  <c r="A8937"/>
  <c r="A8936"/>
  <c r="A8935"/>
  <c r="A8934"/>
  <c r="A8933"/>
  <c r="A8932"/>
  <c r="A8931"/>
  <c r="A8930"/>
  <c r="A8929"/>
  <c r="A8928"/>
  <c r="A8927"/>
  <c r="A8926"/>
  <c r="A8925"/>
  <c r="A8924"/>
  <c r="A8923"/>
  <c r="A8922"/>
  <c r="A8921"/>
  <c r="A8920"/>
  <c r="A8919"/>
  <c r="A8918"/>
  <c r="A8917"/>
  <c r="A8916"/>
  <c r="A8915"/>
  <c r="A8914"/>
  <c r="A8913"/>
  <c r="A8912"/>
  <c r="A8911"/>
  <c r="A8910"/>
  <c r="A8909"/>
  <c r="A8908"/>
  <c r="A8907"/>
  <c r="A8906"/>
  <c r="A8905"/>
  <c r="A8904"/>
  <c r="A8903"/>
  <c r="A8902"/>
  <c r="A8901"/>
  <c r="A8900"/>
  <c r="A8899"/>
  <c r="A8898"/>
  <c r="A8897"/>
  <c r="A8896"/>
  <c r="A8895"/>
  <c r="A8894"/>
  <c r="A8893"/>
  <c r="A8892"/>
  <c r="A8891"/>
  <c r="A8890"/>
  <c r="A8889"/>
  <c r="A8888"/>
  <c r="A8887"/>
  <c r="A8886"/>
  <c r="A8885"/>
  <c r="A8884"/>
  <c r="A8883"/>
  <c r="A8882"/>
  <c r="A8881"/>
  <c r="A8880"/>
  <c r="A8879"/>
  <c r="A8878"/>
  <c r="A8877"/>
  <c r="A8876"/>
  <c r="A8875"/>
  <c r="A8874"/>
  <c r="A8873"/>
  <c r="A8872"/>
  <c r="A8871"/>
  <c r="A8870"/>
  <c r="A8869"/>
  <c r="A8868"/>
  <c r="A8867"/>
  <c r="A8866"/>
  <c r="A8865"/>
  <c r="A8864"/>
  <c r="A8863"/>
  <c r="A8862"/>
  <c r="A8861"/>
  <c r="A8860"/>
  <c r="A8859"/>
  <c r="A8858"/>
  <c r="A8857"/>
  <c r="A8856"/>
  <c r="A8855"/>
  <c r="A8854"/>
  <c r="A8853"/>
  <c r="A8852"/>
  <c r="A8851"/>
  <c r="A8850"/>
  <c r="A8849"/>
  <c r="A8848"/>
  <c r="A8847"/>
  <c r="A8846"/>
  <c r="A8845"/>
  <c r="A8844"/>
  <c r="A8843"/>
  <c r="A8842"/>
  <c r="A8841"/>
  <c r="A8840"/>
  <c r="A8839"/>
  <c r="A8838"/>
  <c r="A8837"/>
  <c r="A8836"/>
  <c r="A8835"/>
  <c r="A8834"/>
  <c r="A8833"/>
  <c r="A8832"/>
  <c r="A8831"/>
  <c r="A8830"/>
  <c r="A8829"/>
  <c r="A8828"/>
  <c r="A8827"/>
  <c r="A8826"/>
  <c r="A8825"/>
  <c r="A8824"/>
  <c r="A8823"/>
  <c r="A8822"/>
  <c r="A8821"/>
  <c r="A8820"/>
  <c r="A8819"/>
  <c r="A8818"/>
  <c r="A8817"/>
  <c r="A8816"/>
  <c r="A8815"/>
  <c r="A8814"/>
  <c r="A8813"/>
  <c r="A8812"/>
  <c r="A8811"/>
  <c r="A8810"/>
  <c r="A8809"/>
  <c r="A8808"/>
  <c r="A8807"/>
  <c r="A8806"/>
  <c r="A8805"/>
  <c r="A8804"/>
  <c r="A8803"/>
  <c r="A8802"/>
  <c r="A8801"/>
  <c r="A8800"/>
  <c r="A8799"/>
  <c r="A8798"/>
  <c r="A8797"/>
  <c r="A8796"/>
  <c r="A8795"/>
  <c r="A8794"/>
  <c r="A8793"/>
  <c r="A8792"/>
  <c r="A8791"/>
  <c r="A8790"/>
  <c r="A8789"/>
  <c r="A8788"/>
  <c r="A8787"/>
  <c r="A8786"/>
  <c r="A8785"/>
  <c r="A8784"/>
  <c r="A8783"/>
  <c r="A8782"/>
  <c r="A8781"/>
  <c r="A8780"/>
  <c r="A8779"/>
  <c r="A8778"/>
  <c r="A8777"/>
  <c r="A8776"/>
  <c r="A8775"/>
  <c r="A8774"/>
  <c r="A8773"/>
  <c r="A8772"/>
  <c r="A8771"/>
  <c r="A8770"/>
  <c r="A8769"/>
  <c r="A8768"/>
  <c r="A8767"/>
  <c r="A8766"/>
  <c r="A8765"/>
  <c r="A8764"/>
  <c r="A8763"/>
  <c r="A8762"/>
  <c r="A8761"/>
  <c r="A8760"/>
  <c r="A8759"/>
  <c r="A8758"/>
  <c r="A8757"/>
  <c r="A8756"/>
  <c r="A8755"/>
  <c r="A8754"/>
  <c r="A8753"/>
  <c r="A8752"/>
  <c r="A8751"/>
  <c r="A8750"/>
  <c r="A8749"/>
  <c r="A8748"/>
  <c r="A8747"/>
  <c r="A8746"/>
  <c r="A8745"/>
  <c r="A8744"/>
  <c r="A8743"/>
  <c r="A8742"/>
  <c r="A8741"/>
  <c r="A8740"/>
  <c r="A8739"/>
  <c r="A8738"/>
  <c r="A8737"/>
  <c r="A8736"/>
  <c r="A8735"/>
  <c r="A8734"/>
  <c r="A8733"/>
  <c r="A8732"/>
  <c r="A8731"/>
  <c r="A8730"/>
  <c r="A8729"/>
  <c r="A8728"/>
  <c r="A8727"/>
  <c r="A8726"/>
  <c r="A8725"/>
  <c r="A8724"/>
  <c r="A8723"/>
  <c r="A8722"/>
  <c r="A8721"/>
  <c r="A8720"/>
  <c r="A8719"/>
  <c r="A8718"/>
  <c r="A8717"/>
  <c r="A8716"/>
  <c r="A8715"/>
  <c r="A8714"/>
  <c r="A8713"/>
  <c r="A8712"/>
  <c r="A8711"/>
  <c r="A8710"/>
  <c r="A8709"/>
  <c r="A8708"/>
  <c r="A8707"/>
  <c r="A8706"/>
  <c r="A8705"/>
  <c r="A8704"/>
  <c r="A8703"/>
  <c r="A8702"/>
  <c r="A8701"/>
  <c r="A8700"/>
  <c r="A8699"/>
  <c r="A8698"/>
  <c r="A8697"/>
  <c r="A8696"/>
  <c r="A8695"/>
  <c r="A8694"/>
  <c r="A8693"/>
  <c r="A8692"/>
  <c r="A8691"/>
  <c r="A8690"/>
  <c r="A8689"/>
  <c r="A8688"/>
  <c r="A8687"/>
  <c r="A8686"/>
  <c r="A8685"/>
  <c r="A8684"/>
  <c r="A8683"/>
  <c r="A8682"/>
  <c r="A8681"/>
  <c r="A8680"/>
  <c r="A8679"/>
  <c r="A8678"/>
  <c r="A8677"/>
  <c r="A8676"/>
  <c r="A8675"/>
  <c r="A8674"/>
  <c r="A8673"/>
  <c r="A8672"/>
  <c r="A8671"/>
  <c r="A8670"/>
  <c r="A8669"/>
  <c r="A8668"/>
  <c r="A8667"/>
  <c r="A8666"/>
  <c r="A8665"/>
  <c r="A8664"/>
  <c r="A8663"/>
  <c r="A8662"/>
  <c r="A8661"/>
  <c r="A8660"/>
  <c r="A8659"/>
  <c r="A8658"/>
  <c r="A8657"/>
  <c r="A8656"/>
  <c r="A8655"/>
  <c r="A8654"/>
  <c r="A8653"/>
  <c r="A8652"/>
  <c r="A8651"/>
  <c r="A8650"/>
  <c r="A8649"/>
  <c r="A8648"/>
  <c r="A8647"/>
  <c r="A8646"/>
  <c r="A8645"/>
  <c r="A8644"/>
  <c r="A8643"/>
  <c r="A8642"/>
  <c r="A8641"/>
  <c r="A8640"/>
  <c r="A8639"/>
  <c r="A8638"/>
  <c r="A8637"/>
  <c r="A8636"/>
  <c r="A8635"/>
  <c r="A8634"/>
  <c r="A8633"/>
  <c r="A8632"/>
  <c r="A8631"/>
  <c r="A8630"/>
  <c r="A8629"/>
  <c r="A8628"/>
  <c r="A8627"/>
  <c r="A8626"/>
  <c r="A8625"/>
  <c r="A8624"/>
  <c r="A8623"/>
  <c r="A8622"/>
  <c r="A8621"/>
  <c r="A8620"/>
  <c r="A8619"/>
  <c r="A8618"/>
  <c r="A8617"/>
  <c r="A8616"/>
  <c r="A8615"/>
  <c r="A8614"/>
  <c r="A8613"/>
  <c r="A8612"/>
  <c r="A8611"/>
  <c r="A8610"/>
  <c r="A8609"/>
  <c r="A8608"/>
  <c r="A8607"/>
  <c r="A8606"/>
  <c r="A8605"/>
  <c r="A8604"/>
  <c r="A8603"/>
  <c r="A8602"/>
  <c r="A8601"/>
  <c r="A8600"/>
  <c r="A8599"/>
  <c r="A8598"/>
  <c r="A8597"/>
  <c r="A8596"/>
  <c r="A8595"/>
  <c r="A8594"/>
  <c r="A8593"/>
  <c r="A8592"/>
  <c r="A8591"/>
  <c r="A8590"/>
  <c r="A8589"/>
  <c r="A8588"/>
  <c r="A8587"/>
  <c r="A8586"/>
  <c r="A8585"/>
  <c r="A8584"/>
  <c r="A8583"/>
  <c r="A8582"/>
  <c r="A8581"/>
  <c r="A8580"/>
  <c r="A8579"/>
  <c r="A8578"/>
  <c r="A8577"/>
  <c r="A8576"/>
  <c r="A8575"/>
  <c r="A8574"/>
  <c r="A8573"/>
  <c r="A8572"/>
  <c r="A8571"/>
  <c r="A8570"/>
  <c r="A8569"/>
  <c r="A8568"/>
  <c r="A8567"/>
  <c r="A8566"/>
  <c r="A8565"/>
  <c r="A8564"/>
  <c r="A8563"/>
  <c r="A8562"/>
  <c r="A8561"/>
  <c r="A8560"/>
  <c r="A8559"/>
  <c r="A8558"/>
  <c r="A8557"/>
  <c r="A8556"/>
  <c r="A8555"/>
  <c r="A8554"/>
  <c r="A8553"/>
  <c r="A8552"/>
  <c r="A8551"/>
  <c r="A8550"/>
  <c r="A8549"/>
  <c r="A8548"/>
  <c r="A8547"/>
  <c r="A8546"/>
  <c r="A8545"/>
  <c r="A8544"/>
  <c r="A8543"/>
  <c r="A8542"/>
  <c r="A8541"/>
  <c r="A8540"/>
  <c r="A8539"/>
  <c r="A8538"/>
  <c r="A8537"/>
  <c r="A8536"/>
  <c r="A8535"/>
  <c r="A8534"/>
  <c r="A8533"/>
  <c r="A8532"/>
  <c r="A8531"/>
  <c r="A8530"/>
  <c r="A8529"/>
  <c r="A8528"/>
  <c r="A8527"/>
  <c r="A8526"/>
  <c r="A8525"/>
  <c r="A8524"/>
  <c r="A8523"/>
  <c r="A8522"/>
  <c r="A8521"/>
  <c r="A8520"/>
  <c r="A8519"/>
  <c r="A8518"/>
  <c r="A8517"/>
  <c r="A8516"/>
  <c r="A8515"/>
  <c r="A8514"/>
  <c r="A8513"/>
  <c r="A8512"/>
  <c r="A8511"/>
  <c r="A8510"/>
  <c r="A8509"/>
  <c r="A8508"/>
  <c r="A8507"/>
  <c r="A8506"/>
  <c r="A8505"/>
  <c r="A8504"/>
  <c r="A8503"/>
  <c r="A8502"/>
  <c r="A8501"/>
  <c r="A8500"/>
  <c r="A8499"/>
  <c r="A8498"/>
  <c r="A8497"/>
  <c r="A8496"/>
  <c r="A8495"/>
  <c r="A8494"/>
  <c r="A8493"/>
  <c r="A8492"/>
  <c r="A8491"/>
  <c r="A8490"/>
  <c r="A8489"/>
  <c r="A8488"/>
  <c r="A8487"/>
  <c r="A8486"/>
  <c r="A8485"/>
  <c r="A8484"/>
  <c r="A8483"/>
  <c r="A8482"/>
  <c r="A8481"/>
  <c r="A8480"/>
  <c r="A8479"/>
  <c r="A8478"/>
  <c r="A8477"/>
  <c r="A8476"/>
  <c r="A8475"/>
  <c r="A8474"/>
  <c r="A8473"/>
  <c r="A8472"/>
  <c r="A8471"/>
  <c r="A8470"/>
  <c r="A8469"/>
  <c r="A8468"/>
  <c r="A8467"/>
  <c r="A8466"/>
  <c r="A8465"/>
  <c r="A8464"/>
  <c r="A8463"/>
  <c r="A8462"/>
  <c r="A8461"/>
  <c r="A8460"/>
  <c r="A8459"/>
  <c r="A8458"/>
  <c r="A8457"/>
  <c r="A8456"/>
  <c r="A8455"/>
  <c r="A8454"/>
  <c r="A8453"/>
  <c r="A8452"/>
  <c r="A8451"/>
  <c r="A8450"/>
  <c r="A8449"/>
  <c r="A8448"/>
  <c r="A8447"/>
  <c r="A8446"/>
  <c r="A8445"/>
  <c r="A8444"/>
  <c r="A8443"/>
  <c r="A8442"/>
  <c r="A8441"/>
  <c r="A8440"/>
  <c r="A8439"/>
  <c r="A8438"/>
  <c r="A8437"/>
  <c r="A8436"/>
  <c r="A8435"/>
  <c r="A8434"/>
  <c r="A8433"/>
  <c r="A8432"/>
  <c r="A8431"/>
  <c r="A8430"/>
  <c r="A8429"/>
  <c r="A8428"/>
  <c r="A8427"/>
  <c r="A8426"/>
  <c r="A8425"/>
  <c r="A8424"/>
  <c r="A8423"/>
  <c r="A8422"/>
  <c r="A8421"/>
  <c r="A8420"/>
  <c r="A8419"/>
  <c r="A8418"/>
  <c r="A8417"/>
  <c r="A8416"/>
  <c r="A8415"/>
  <c r="A8414"/>
  <c r="A8413"/>
  <c r="A8412"/>
  <c r="A8411"/>
  <c r="A8410"/>
  <c r="A8409"/>
  <c r="A8408"/>
  <c r="A8407"/>
  <c r="A8406"/>
  <c r="A8405"/>
  <c r="A8404"/>
  <c r="A8403"/>
  <c r="A8402"/>
  <c r="A8401"/>
  <c r="A8400"/>
  <c r="A8399"/>
  <c r="A8398"/>
  <c r="A8397"/>
  <c r="A8396"/>
  <c r="A8395"/>
  <c r="A8394"/>
  <c r="A8393"/>
  <c r="A8392"/>
  <c r="A8391"/>
  <c r="A8390"/>
  <c r="A8389"/>
  <c r="A8388"/>
  <c r="A8387"/>
  <c r="A8386"/>
  <c r="A8385"/>
  <c r="A8384"/>
  <c r="A8383"/>
  <c r="A8382"/>
  <c r="A8381"/>
  <c r="A8380"/>
  <c r="A8379"/>
  <c r="A8378"/>
  <c r="A8377"/>
  <c r="A8376"/>
  <c r="A8375"/>
  <c r="A8374"/>
  <c r="A8373"/>
  <c r="A8372"/>
  <c r="A8371"/>
  <c r="A8370"/>
  <c r="A8369"/>
  <c r="A8368"/>
  <c r="A8367"/>
  <c r="A8366"/>
  <c r="A8365"/>
  <c r="A8364"/>
  <c r="A8363"/>
  <c r="A8362"/>
  <c r="A8361"/>
  <c r="A8360"/>
  <c r="A8359"/>
  <c r="A8358"/>
  <c r="A8357"/>
  <c r="A8356"/>
  <c r="A8355"/>
  <c r="A8354"/>
  <c r="A8353"/>
  <c r="A8352"/>
  <c r="A8351"/>
  <c r="A8350"/>
  <c r="A8349"/>
  <c r="A8348"/>
  <c r="A8347"/>
  <c r="A8346"/>
  <c r="A8345"/>
  <c r="A8344"/>
  <c r="A8343"/>
  <c r="A8342"/>
  <c r="A8341"/>
  <c r="A8340"/>
  <c r="A8339"/>
  <c r="A8338"/>
  <c r="A8337"/>
  <c r="A8336"/>
  <c r="A8335"/>
  <c r="A8334"/>
  <c r="A8333"/>
  <c r="A8332"/>
  <c r="A8331"/>
  <c r="A8330"/>
  <c r="A8329"/>
  <c r="A8328"/>
  <c r="A8327"/>
  <c r="A8326"/>
  <c r="A8325"/>
  <c r="A8324"/>
  <c r="A8323"/>
  <c r="A8322"/>
  <c r="A8321"/>
  <c r="A8320"/>
  <c r="A8319"/>
  <c r="A8318"/>
  <c r="A8317"/>
  <c r="A8316"/>
  <c r="A8315"/>
  <c r="A8314"/>
  <c r="A8313"/>
  <c r="A8312"/>
  <c r="A8311"/>
  <c r="A8310"/>
  <c r="A8309"/>
  <c r="A8308"/>
  <c r="A8307"/>
  <c r="A8306"/>
  <c r="A8305"/>
  <c r="A8304"/>
  <c r="A8303"/>
  <c r="A8302"/>
  <c r="A8301"/>
  <c r="A8300"/>
  <c r="A8299"/>
  <c r="A8298"/>
  <c r="A8297"/>
  <c r="A8296"/>
  <c r="A8295"/>
  <c r="A8294"/>
  <c r="A8293"/>
  <c r="A8292"/>
  <c r="A8291"/>
  <c r="A8290"/>
  <c r="A8289"/>
  <c r="A8288"/>
  <c r="A8287"/>
  <c r="A8286"/>
  <c r="A8285"/>
  <c r="A8284"/>
  <c r="A8283"/>
  <c r="A8282"/>
  <c r="A8281"/>
  <c r="A8280"/>
  <c r="A8279"/>
  <c r="A8278"/>
  <c r="A8277"/>
  <c r="A8276"/>
  <c r="A8275"/>
  <c r="A8274"/>
  <c r="A8273"/>
  <c r="A8272"/>
  <c r="A8271"/>
  <c r="A8270"/>
  <c r="A8269"/>
  <c r="A8268"/>
  <c r="A8267"/>
  <c r="A8266"/>
  <c r="A8265"/>
  <c r="A8264"/>
  <c r="A8263"/>
  <c r="A8262"/>
  <c r="A8261"/>
  <c r="A8260"/>
  <c r="A8259"/>
  <c r="A8258"/>
  <c r="A8257"/>
  <c r="A8256"/>
  <c r="A8255"/>
  <c r="A8254"/>
  <c r="A8253"/>
  <c r="A8252"/>
  <c r="A8251"/>
  <c r="A8250"/>
  <c r="A8249"/>
  <c r="A8248"/>
  <c r="A8247"/>
  <c r="A8246"/>
  <c r="A8245"/>
  <c r="A8244"/>
  <c r="A8243"/>
  <c r="A8242"/>
  <c r="A8241"/>
  <c r="A8240"/>
  <c r="A8239"/>
  <c r="A8238"/>
  <c r="A8237"/>
  <c r="A8236"/>
  <c r="A8235"/>
  <c r="A8234"/>
  <c r="A8233"/>
  <c r="A8232"/>
  <c r="A8231"/>
  <c r="A8230"/>
  <c r="A8229"/>
  <c r="A8228"/>
  <c r="A8227"/>
  <c r="A8226"/>
  <c r="A8225"/>
  <c r="A8224"/>
  <c r="A8223"/>
  <c r="A8222"/>
  <c r="A8221"/>
  <c r="A8220"/>
  <c r="A8219"/>
  <c r="A8218"/>
  <c r="A8217"/>
  <c r="A8216"/>
  <c r="A8215"/>
  <c r="A8214"/>
  <c r="A8213"/>
  <c r="A8212"/>
  <c r="A8211"/>
  <c r="A8210"/>
  <c r="A8209"/>
  <c r="A8208"/>
  <c r="A8207"/>
  <c r="A8206"/>
  <c r="A8205"/>
  <c r="A8204"/>
  <c r="A8203"/>
  <c r="A8202"/>
  <c r="A8201"/>
  <c r="A8200"/>
  <c r="A8199"/>
  <c r="A8198"/>
  <c r="A8197"/>
  <c r="A8196"/>
  <c r="A8195"/>
  <c r="A8194"/>
  <c r="A8193"/>
  <c r="A8192"/>
  <c r="A8191"/>
  <c r="A8190"/>
  <c r="A8189"/>
  <c r="A8188"/>
  <c r="A8187"/>
  <c r="A8186"/>
  <c r="A8185"/>
  <c r="A8184"/>
  <c r="A8183"/>
  <c r="A8182"/>
  <c r="A8181"/>
  <c r="A8180"/>
  <c r="A8179"/>
  <c r="A8178"/>
  <c r="A8177"/>
  <c r="A8176"/>
  <c r="A8175"/>
  <c r="A8174"/>
  <c r="A8173"/>
  <c r="A8172"/>
  <c r="A8171"/>
  <c r="A8170"/>
  <c r="A8169"/>
  <c r="A8168"/>
  <c r="A8167"/>
  <c r="A8166"/>
  <c r="A8165"/>
  <c r="A8164"/>
  <c r="A8163"/>
  <c r="A8162"/>
  <c r="A8161"/>
  <c r="A8160"/>
  <c r="A8159"/>
  <c r="A8158"/>
  <c r="A8157"/>
  <c r="A8156"/>
  <c r="A8155"/>
  <c r="A8154"/>
  <c r="A8153"/>
  <c r="A8152"/>
  <c r="A8151"/>
  <c r="A8150"/>
  <c r="A8149"/>
  <c r="A8148"/>
  <c r="A8147"/>
  <c r="A8146"/>
  <c r="A8145"/>
  <c r="A8144"/>
  <c r="A8143"/>
  <c r="A8142"/>
  <c r="A8141"/>
  <c r="A8140"/>
  <c r="A8139"/>
  <c r="A8138"/>
  <c r="A8137"/>
  <c r="A8136"/>
  <c r="A8135"/>
  <c r="A8134"/>
  <c r="A8133"/>
  <c r="A8132"/>
  <c r="A8131"/>
  <c r="A8130"/>
  <c r="A8129"/>
  <c r="A8128"/>
  <c r="A8127"/>
  <c r="A8126"/>
  <c r="A8125"/>
  <c r="A8124"/>
  <c r="A8123"/>
  <c r="A8122"/>
  <c r="A8121"/>
  <c r="A8120"/>
  <c r="A8119"/>
  <c r="A8118"/>
  <c r="A8117"/>
  <c r="A8116"/>
  <c r="A8115"/>
  <c r="A8114"/>
  <c r="A8113"/>
  <c r="A8112"/>
  <c r="A8111"/>
  <c r="A8110"/>
  <c r="A8109"/>
  <c r="A8108"/>
  <c r="A8107"/>
  <c r="A8106"/>
  <c r="A8105"/>
  <c r="A8104"/>
  <c r="A8103"/>
  <c r="A8102"/>
  <c r="A8101"/>
  <c r="A8100"/>
  <c r="A8099"/>
  <c r="A8098"/>
  <c r="A8097"/>
  <c r="A8096"/>
  <c r="A8095"/>
  <c r="A8094"/>
  <c r="A8093"/>
  <c r="A8092"/>
  <c r="A8091"/>
  <c r="A8090"/>
  <c r="A8089"/>
  <c r="A8088"/>
  <c r="A8087"/>
  <c r="A8086"/>
  <c r="A8085"/>
  <c r="A8084"/>
  <c r="A8083"/>
  <c r="A8082"/>
  <c r="A8081"/>
  <c r="A8080"/>
  <c r="A8079"/>
  <c r="A8078"/>
  <c r="A8077"/>
  <c r="A8076"/>
  <c r="A8075"/>
  <c r="A8074"/>
  <c r="A8073"/>
  <c r="A8072"/>
  <c r="A8071"/>
  <c r="A8070"/>
  <c r="A8069"/>
  <c r="A8068"/>
  <c r="A8067"/>
  <c r="A8066"/>
  <c r="A8065"/>
  <c r="A8064"/>
  <c r="A8063"/>
  <c r="A8062"/>
  <c r="A8061"/>
  <c r="A8060"/>
  <c r="A8059"/>
  <c r="A8058"/>
  <c r="A8057"/>
  <c r="A8056"/>
  <c r="A8055"/>
  <c r="A8054"/>
  <c r="A8053"/>
  <c r="A8052"/>
  <c r="A8051"/>
  <c r="A8050"/>
  <c r="A8049"/>
  <c r="A8048"/>
  <c r="A8047"/>
  <c r="A8046"/>
  <c r="A8045"/>
  <c r="A8044"/>
  <c r="A8043"/>
  <c r="A8042"/>
  <c r="A8041"/>
  <c r="A8040"/>
  <c r="A8039"/>
  <c r="A8038"/>
  <c r="A8037"/>
  <c r="A8036"/>
  <c r="A8035"/>
  <c r="A8034"/>
  <c r="A8033"/>
  <c r="A8032"/>
  <c r="A8031"/>
  <c r="A8030"/>
  <c r="A8029"/>
  <c r="A8028"/>
  <c r="A8027"/>
  <c r="A8026"/>
  <c r="A8025"/>
  <c r="A8024"/>
  <c r="A8023"/>
  <c r="A8022"/>
  <c r="A8021"/>
  <c r="A8020"/>
  <c r="A8019"/>
  <c r="A8018"/>
  <c r="A8017"/>
  <c r="A8016"/>
  <c r="A8015"/>
  <c r="A8014"/>
  <c r="A8013"/>
  <c r="A8012"/>
  <c r="A8011"/>
  <c r="A8010"/>
  <c r="A8009"/>
  <c r="A8008"/>
  <c r="A8007"/>
  <c r="A8006"/>
  <c r="A8005"/>
  <c r="A8004"/>
  <c r="A8003"/>
  <c r="A8002"/>
  <c r="A8001"/>
  <c r="A8000"/>
  <c r="A7999"/>
  <c r="A7998"/>
  <c r="A7997"/>
  <c r="A7996"/>
  <c r="A7995"/>
  <c r="A7994"/>
  <c r="A7993"/>
  <c r="A7992"/>
  <c r="A7991"/>
  <c r="A7990"/>
  <c r="A7989"/>
  <c r="A7988"/>
  <c r="A7987"/>
  <c r="A7986"/>
  <c r="A7985"/>
  <c r="A7984"/>
  <c r="A7983"/>
  <c r="A7982"/>
  <c r="A7981"/>
  <c r="A7980"/>
  <c r="A7979"/>
  <c r="A7978"/>
  <c r="A7977"/>
  <c r="A7976"/>
  <c r="A7975"/>
  <c r="A7974"/>
  <c r="A7973"/>
  <c r="A7972"/>
  <c r="A7971"/>
  <c r="A7970"/>
  <c r="A7969"/>
  <c r="A7968"/>
  <c r="A7967"/>
  <c r="A7966"/>
  <c r="A7965"/>
  <c r="A7964"/>
  <c r="A7963"/>
  <c r="A7962"/>
  <c r="A7961"/>
  <c r="A7960"/>
  <c r="A7959"/>
  <c r="A7958"/>
  <c r="A7957"/>
  <c r="A7956"/>
  <c r="A7955"/>
  <c r="A7954"/>
  <c r="A7953"/>
  <c r="A7952"/>
  <c r="A7951"/>
  <c r="A7950"/>
  <c r="A7949"/>
  <c r="A7948"/>
  <c r="A7947"/>
  <c r="A7946"/>
  <c r="A7945"/>
  <c r="A7944"/>
  <c r="A7943"/>
  <c r="A7942"/>
  <c r="A7941"/>
  <c r="A7940"/>
  <c r="A7939"/>
  <c r="A7938"/>
  <c r="A7937"/>
  <c r="A7936"/>
  <c r="A7935"/>
  <c r="A7934"/>
  <c r="A7933"/>
  <c r="A7932"/>
  <c r="A7931"/>
  <c r="A7930"/>
  <c r="A7929"/>
  <c r="A7928"/>
  <c r="A7927"/>
  <c r="A7926"/>
  <c r="A7925"/>
  <c r="A7924"/>
  <c r="A7923"/>
  <c r="A7922"/>
  <c r="A7921"/>
  <c r="A7920"/>
  <c r="A7919"/>
  <c r="A7918"/>
  <c r="A7917"/>
  <c r="A7916"/>
  <c r="A7915"/>
  <c r="A7914"/>
  <c r="A7913"/>
  <c r="A7912"/>
  <c r="A7911"/>
  <c r="A7910"/>
  <c r="A7909"/>
  <c r="A7908"/>
  <c r="A7907"/>
  <c r="A7906"/>
  <c r="A7905"/>
  <c r="A7904"/>
  <c r="A7903"/>
  <c r="A7902"/>
  <c r="A7901"/>
  <c r="A7900"/>
  <c r="A7899"/>
  <c r="A7898"/>
  <c r="A7897"/>
  <c r="A7896"/>
  <c r="A7895"/>
  <c r="A7894"/>
  <c r="A7893"/>
  <c r="A7892"/>
  <c r="A7891"/>
  <c r="A7890"/>
  <c r="A7889"/>
  <c r="A7888"/>
  <c r="A7887"/>
  <c r="A7886"/>
  <c r="A7885"/>
  <c r="A7884"/>
  <c r="A7883"/>
  <c r="A7882"/>
  <c r="A7881"/>
  <c r="A7880"/>
  <c r="A7879"/>
  <c r="A7878"/>
  <c r="A7877"/>
  <c r="A7876"/>
  <c r="A7875"/>
  <c r="A7874"/>
  <c r="A7873"/>
  <c r="A7872"/>
  <c r="A7871"/>
  <c r="A7870"/>
  <c r="A7869"/>
  <c r="A7868"/>
  <c r="A7867"/>
  <c r="A7866"/>
  <c r="A7865"/>
  <c r="A7864"/>
  <c r="A7863"/>
  <c r="A7862"/>
  <c r="A7861"/>
  <c r="A7860"/>
  <c r="A7859"/>
  <c r="A7858"/>
  <c r="A7857"/>
  <c r="A7856"/>
  <c r="A7855"/>
  <c r="A7854"/>
  <c r="A7853"/>
  <c r="A7852"/>
  <c r="A7851"/>
  <c r="A7850"/>
  <c r="A7849"/>
  <c r="A7848"/>
  <c r="A7847"/>
  <c r="A7846"/>
  <c r="A7845"/>
  <c r="A7844"/>
  <c r="A7843"/>
  <c r="A7842"/>
  <c r="A7841"/>
  <c r="A7840"/>
  <c r="A7839"/>
  <c r="A7838"/>
  <c r="A7837"/>
  <c r="A7836"/>
  <c r="A7835"/>
  <c r="A7834"/>
  <c r="A7833"/>
  <c r="A7832"/>
  <c r="A7831"/>
  <c r="A7830"/>
  <c r="A7829"/>
  <c r="A7828"/>
  <c r="A7827"/>
  <c r="A7826"/>
  <c r="A7825"/>
  <c r="A7824"/>
  <c r="A7823"/>
  <c r="A7822"/>
  <c r="A7821"/>
  <c r="A7820"/>
  <c r="A7819"/>
  <c r="A7818"/>
  <c r="A7817"/>
  <c r="A7816"/>
  <c r="A7815"/>
  <c r="A7814"/>
  <c r="A7813"/>
  <c r="A7812"/>
  <c r="A7811"/>
  <c r="A7810"/>
  <c r="A7809"/>
  <c r="A7808"/>
  <c r="A7807"/>
  <c r="A7806"/>
  <c r="A7805"/>
  <c r="A7804"/>
  <c r="A7803"/>
  <c r="A7802"/>
  <c r="A7801"/>
  <c r="A7800"/>
  <c r="A7799"/>
  <c r="A7798"/>
  <c r="A7797"/>
  <c r="A7796"/>
  <c r="A7795"/>
  <c r="A7794"/>
  <c r="A7793"/>
  <c r="A7792"/>
  <c r="A7791"/>
  <c r="A7790"/>
  <c r="A7789"/>
  <c r="A7788"/>
  <c r="A7787"/>
  <c r="A7786"/>
  <c r="A7785"/>
  <c r="A7784"/>
  <c r="A7783"/>
  <c r="A7782"/>
  <c r="A7781"/>
  <c r="A7780"/>
  <c r="A7779"/>
  <c r="A7778"/>
  <c r="A7777"/>
  <c r="A7776"/>
  <c r="A7775"/>
  <c r="A7774"/>
  <c r="A7773"/>
  <c r="A7772"/>
  <c r="A7771"/>
  <c r="A7770"/>
  <c r="A7769"/>
  <c r="A7768"/>
  <c r="A7767"/>
  <c r="A7766"/>
  <c r="A7765"/>
  <c r="A7764"/>
  <c r="A7763"/>
  <c r="A7762"/>
  <c r="A7761"/>
  <c r="A7760"/>
  <c r="A7759"/>
  <c r="A7758"/>
  <c r="A7757"/>
  <c r="A7756"/>
  <c r="A7755"/>
  <c r="A7754"/>
  <c r="A7753"/>
  <c r="A7752"/>
  <c r="A7751"/>
  <c r="A7750"/>
  <c r="A7749"/>
  <c r="A7748"/>
  <c r="A7747"/>
  <c r="A7746"/>
  <c r="A7745"/>
  <c r="A7744"/>
  <c r="A7743"/>
  <c r="A7742"/>
  <c r="A7741"/>
  <c r="A7740"/>
  <c r="A7739"/>
  <c r="A7738"/>
  <c r="A7737"/>
  <c r="A7736"/>
  <c r="A7735"/>
  <c r="A7734"/>
  <c r="A7733"/>
  <c r="A7732"/>
  <c r="A7731"/>
  <c r="A7730"/>
  <c r="A7729"/>
  <c r="A7728"/>
  <c r="A7727"/>
  <c r="A7726"/>
  <c r="A7725"/>
  <c r="A7724"/>
  <c r="A7723"/>
  <c r="A7722"/>
  <c r="A7721"/>
  <c r="A7720"/>
  <c r="A7719"/>
  <c r="A7718"/>
  <c r="A7717"/>
  <c r="A7716"/>
  <c r="A7715"/>
  <c r="A7714"/>
  <c r="A7713"/>
  <c r="A7712"/>
  <c r="A7711"/>
  <c r="A7710"/>
  <c r="A7709"/>
  <c r="A7708"/>
  <c r="A7707"/>
  <c r="A7706"/>
  <c r="A7705"/>
  <c r="A7704"/>
  <c r="A7703"/>
  <c r="A7702"/>
  <c r="A7701"/>
  <c r="A7700"/>
  <c r="A7699"/>
  <c r="A7698"/>
  <c r="A7697"/>
  <c r="A7696"/>
  <c r="A7695"/>
  <c r="A7694"/>
  <c r="A7693"/>
  <c r="A7692"/>
  <c r="A7691"/>
  <c r="A7690"/>
  <c r="A7689"/>
  <c r="A7688"/>
  <c r="A7687"/>
  <c r="A7686"/>
  <c r="A7685"/>
  <c r="A7684"/>
  <c r="A7683"/>
  <c r="A7682"/>
  <c r="A7681"/>
  <c r="A7680"/>
  <c r="A7679"/>
  <c r="A7678"/>
  <c r="A7677"/>
  <c r="A7676"/>
  <c r="A7675"/>
  <c r="A7674"/>
  <c r="A7673"/>
  <c r="A7672"/>
  <c r="A7671"/>
  <c r="A7670"/>
  <c r="A7669"/>
  <c r="A7668"/>
  <c r="A7667"/>
  <c r="A7666"/>
  <c r="A7665"/>
  <c r="A7664"/>
  <c r="A7663"/>
  <c r="A7662"/>
  <c r="A7661"/>
  <c r="A7660"/>
  <c r="A7659"/>
  <c r="A7658"/>
  <c r="A7657"/>
  <c r="A7656"/>
  <c r="A7655"/>
  <c r="A7654"/>
  <c r="A7653"/>
  <c r="A7652"/>
  <c r="A7651"/>
  <c r="A7650"/>
  <c r="A7649"/>
  <c r="A7648"/>
  <c r="A7647"/>
  <c r="A7646"/>
  <c r="A7645"/>
  <c r="A7644"/>
  <c r="A7643"/>
  <c r="A7642"/>
  <c r="A7641"/>
  <c r="A7640"/>
  <c r="A7639"/>
  <c r="A7638"/>
  <c r="A7637"/>
  <c r="A7636"/>
  <c r="A7635"/>
  <c r="A7634"/>
  <c r="A7633"/>
  <c r="A7632"/>
  <c r="A7631"/>
  <c r="A7630"/>
  <c r="A7629"/>
  <c r="A7628"/>
  <c r="A7627"/>
  <c r="A7626"/>
  <c r="A7625"/>
  <c r="A7624"/>
  <c r="A7623"/>
  <c r="A7622"/>
  <c r="A7621"/>
  <c r="A7620"/>
  <c r="A7619"/>
  <c r="A7618"/>
  <c r="A7617"/>
  <c r="A7616"/>
  <c r="A7615"/>
  <c r="A7614"/>
  <c r="A7613"/>
  <c r="A7612"/>
  <c r="A7611"/>
  <c r="A7610"/>
  <c r="A7609"/>
  <c r="A7608"/>
  <c r="A7607"/>
  <c r="A7606"/>
  <c r="A7605"/>
  <c r="A7604"/>
  <c r="A7603"/>
  <c r="A7602"/>
  <c r="A7601"/>
  <c r="A7600"/>
  <c r="A7599"/>
  <c r="A7598"/>
  <c r="A7597"/>
  <c r="A7596"/>
  <c r="A7595"/>
  <c r="A7594"/>
  <c r="A7593"/>
  <c r="A7592"/>
  <c r="A7591"/>
  <c r="A7590"/>
  <c r="A7589"/>
  <c r="A7588"/>
  <c r="A7587"/>
  <c r="A7586"/>
  <c r="A7585"/>
  <c r="A7584"/>
  <c r="A7583"/>
  <c r="A7582"/>
  <c r="A7581"/>
  <c r="A7580"/>
  <c r="A7579"/>
  <c r="A7578"/>
  <c r="A7577"/>
  <c r="A7576"/>
  <c r="A7575"/>
  <c r="A7574"/>
  <c r="A7573"/>
  <c r="A7572"/>
  <c r="A7571"/>
  <c r="A7570"/>
  <c r="A7569"/>
  <c r="A7568"/>
  <c r="A7567"/>
  <c r="A7566"/>
  <c r="A7565"/>
  <c r="A7564"/>
  <c r="A7563"/>
  <c r="A7562"/>
  <c r="A7561"/>
  <c r="A7560"/>
  <c r="A7559"/>
  <c r="A7558"/>
  <c r="A7557"/>
  <c r="A7556"/>
  <c r="A7555"/>
  <c r="A7554"/>
  <c r="A7553"/>
  <c r="A7552"/>
  <c r="A7551"/>
  <c r="A7550"/>
  <c r="A7549"/>
  <c r="A7548"/>
  <c r="A7547"/>
  <c r="A7546"/>
  <c r="A7545"/>
  <c r="A7544"/>
  <c r="A7543"/>
  <c r="A7542"/>
  <c r="A7541"/>
  <c r="A7540"/>
  <c r="A7539"/>
  <c r="A7538"/>
  <c r="A7537"/>
  <c r="A7536"/>
  <c r="A7535"/>
  <c r="A7534"/>
  <c r="A7533"/>
  <c r="A7532"/>
  <c r="A7531"/>
  <c r="A7530"/>
  <c r="A7529"/>
  <c r="A7528"/>
  <c r="A7527"/>
  <c r="A7526"/>
  <c r="A7525"/>
  <c r="A7524"/>
  <c r="A7523"/>
  <c r="A7522"/>
  <c r="A7521"/>
  <c r="A7520"/>
  <c r="A7519"/>
  <c r="A7518"/>
  <c r="A7517"/>
  <c r="A7516"/>
  <c r="A7515"/>
  <c r="A7514"/>
  <c r="A7513"/>
  <c r="A7512"/>
  <c r="A7511"/>
  <c r="A7510"/>
  <c r="A7509"/>
  <c r="A7508"/>
  <c r="A7507"/>
  <c r="A7506"/>
  <c r="A7505"/>
  <c r="A7504"/>
  <c r="A7503"/>
  <c r="A7502"/>
  <c r="A7501"/>
  <c r="A7500"/>
  <c r="A7499"/>
  <c r="A7498"/>
  <c r="A7497"/>
  <c r="A7496"/>
  <c r="A7495"/>
  <c r="A7494"/>
  <c r="A7493"/>
  <c r="A7492"/>
  <c r="A7491"/>
  <c r="A7490"/>
  <c r="A7489"/>
  <c r="A7488"/>
  <c r="A7487"/>
  <c r="A7486"/>
  <c r="A7485"/>
  <c r="A7484"/>
  <c r="A7483"/>
  <c r="A7482"/>
  <c r="A7481"/>
  <c r="A7480"/>
  <c r="A7479"/>
  <c r="A7478"/>
  <c r="A7477"/>
  <c r="A7476"/>
  <c r="A7475"/>
  <c r="A7474"/>
  <c r="A7473"/>
  <c r="A7472"/>
  <c r="A7471"/>
  <c r="A7470"/>
  <c r="A7469"/>
  <c r="A7468"/>
  <c r="A7467"/>
  <c r="A7466"/>
  <c r="A7465"/>
  <c r="A7464"/>
  <c r="A7463"/>
  <c r="A7462"/>
  <c r="A7461"/>
  <c r="A7460"/>
  <c r="A7459"/>
  <c r="A7458"/>
  <c r="A7457"/>
  <c r="A7456"/>
  <c r="A7455"/>
  <c r="A7454"/>
  <c r="A7453"/>
  <c r="A7452"/>
  <c r="A7451"/>
  <c r="A7450"/>
  <c r="A7449"/>
  <c r="A7448"/>
  <c r="A7447"/>
  <c r="A7446"/>
  <c r="A7445"/>
  <c r="A7444"/>
  <c r="A7443"/>
  <c r="A7442"/>
  <c r="A7441"/>
  <c r="A7440"/>
  <c r="A7439"/>
  <c r="A7438"/>
  <c r="A7437"/>
  <c r="A7436"/>
  <c r="A7435"/>
  <c r="A7434"/>
  <c r="A7433"/>
  <c r="A7432"/>
  <c r="A7431"/>
  <c r="A7430"/>
  <c r="A7429"/>
  <c r="A7428"/>
  <c r="A7427"/>
  <c r="A7426"/>
  <c r="A7425"/>
  <c r="A7424"/>
  <c r="A7423"/>
  <c r="A7422"/>
  <c r="A7421"/>
  <c r="A7420"/>
  <c r="A7419"/>
  <c r="A7418"/>
  <c r="A7417"/>
  <c r="A7416"/>
  <c r="A7415"/>
  <c r="A7414"/>
  <c r="A7413"/>
  <c r="A7412"/>
  <c r="A7411"/>
  <c r="A7410"/>
  <c r="A7409"/>
  <c r="A7408"/>
  <c r="A7407"/>
  <c r="A7406"/>
  <c r="A7405"/>
  <c r="A7404"/>
  <c r="A7403"/>
  <c r="A7402"/>
  <c r="A7401"/>
  <c r="A7400"/>
  <c r="A7399"/>
  <c r="A7398"/>
  <c r="A7397"/>
  <c r="A7396"/>
  <c r="A7395"/>
  <c r="A7394"/>
  <c r="A7393"/>
  <c r="A7392"/>
  <c r="A7391"/>
  <c r="A7390"/>
  <c r="A7389"/>
  <c r="A7388"/>
  <c r="A7387"/>
  <c r="A7386"/>
  <c r="A7385"/>
  <c r="A7384"/>
  <c r="A7383"/>
  <c r="A7382"/>
  <c r="A7381"/>
  <c r="A7380"/>
  <c r="A7379"/>
  <c r="A7378"/>
  <c r="A7377"/>
  <c r="A7376"/>
  <c r="A7375"/>
  <c r="A7374"/>
  <c r="A7373"/>
  <c r="A7372"/>
  <c r="A7371"/>
  <c r="A7370"/>
  <c r="A7369"/>
  <c r="A7368"/>
  <c r="A7367"/>
  <c r="A7366"/>
  <c r="A7365"/>
  <c r="A7364"/>
  <c r="A7363"/>
  <c r="A7362"/>
  <c r="A7361"/>
  <c r="A7360"/>
  <c r="A7359"/>
  <c r="A7358"/>
  <c r="A7357"/>
  <c r="A7356"/>
  <c r="A7355"/>
  <c r="A7354"/>
  <c r="A7353"/>
  <c r="A7352"/>
  <c r="A7351"/>
  <c r="A7350"/>
  <c r="A7349"/>
  <c r="A7348"/>
  <c r="A7347"/>
  <c r="A7346"/>
  <c r="A7345"/>
  <c r="A7344"/>
  <c r="A7343"/>
  <c r="A7342"/>
  <c r="A7341"/>
  <c r="A7340"/>
  <c r="A7339"/>
  <c r="A7338"/>
  <c r="A7337"/>
  <c r="A7336"/>
  <c r="A7335"/>
  <c r="A7334"/>
  <c r="A7333"/>
  <c r="A7332"/>
  <c r="A7331"/>
  <c r="A7330"/>
  <c r="A7329"/>
  <c r="A7328"/>
  <c r="A7327"/>
  <c r="A7326"/>
  <c r="A7325"/>
  <c r="A7324"/>
  <c r="A7323"/>
  <c r="A7322"/>
  <c r="A7321"/>
  <c r="A7320"/>
  <c r="A7319"/>
  <c r="A7318"/>
  <c r="A7317"/>
  <c r="A7316"/>
  <c r="A7315"/>
  <c r="A7314"/>
  <c r="A7313"/>
  <c r="A7312"/>
  <c r="A7311"/>
  <c r="A7310"/>
  <c r="A7309"/>
  <c r="A7308"/>
  <c r="A7307"/>
  <c r="A7306"/>
  <c r="A7305"/>
  <c r="A7304"/>
  <c r="A7303"/>
  <c r="A7302"/>
  <c r="A7301"/>
  <c r="A7300"/>
  <c r="A7299"/>
  <c r="A7298"/>
  <c r="A7297"/>
  <c r="A7296"/>
  <c r="A7295"/>
  <c r="A7294"/>
  <c r="A7293"/>
  <c r="A7292"/>
  <c r="A7291"/>
  <c r="A7290"/>
  <c r="A7289"/>
  <c r="A7288"/>
  <c r="A7287"/>
  <c r="A7286"/>
  <c r="A7285"/>
  <c r="A7284"/>
  <c r="A7283"/>
  <c r="A7282"/>
  <c r="A7281"/>
  <c r="A7280"/>
  <c r="A7279"/>
  <c r="A7278"/>
  <c r="A7277"/>
  <c r="A7276"/>
  <c r="A7275"/>
  <c r="A7274"/>
  <c r="A7273"/>
  <c r="A7272"/>
  <c r="A7271"/>
  <c r="A7270"/>
  <c r="A7269"/>
  <c r="A7268"/>
  <c r="A7267"/>
  <c r="A7266"/>
  <c r="A7265"/>
  <c r="A7264"/>
  <c r="A7263"/>
  <c r="A7262"/>
  <c r="A7261"/>
  <c r="A7260"/>
  <c r="A7259"/>
  <c r="A7258"/>
  <c r="A7257"/>
  <c r="A7256"/>
  <c r="A7255"/>
  <c r="A7254"/>
  <c r="A7253"/>
  <c r="A7252"/>
  <c r="A7251"/>
  <c r="A7250"/>
  <c r="A7249"/>
  <c r="A7248"/>
  <c r="A7247"/>
  <c r="A7246"/>
  <c r="A7245"/>
  <c r="A7244"/>
  <c r="A7243"/>
  <c r="A7242"/>
  <c r="A7241"/>
  <c r="A7240"/>
  <c r="A7239"/>
  <c r="A7238"/>
  <c r="A7237"/>
  <c r="A7236"/>
  <c r="A7235"/>
  <c r="A7234"/>
  <c r="A7233"/>
  <c r="A7232"/>
  <c r="A7231"/>
  <c r="A7230"/>
  <c r="A7229"/>
  <c r="A7228"/>
  <c r="A7227"/>
  <c r="A7226"/>
  <c r="A7225"/>
  <c r="A7224"/>
  <c r="A7223"/>
  <c r="A7222"/>
  <c r="A7221"/>
  <c r="A7220"/>
  <c r="A7219"/>
  <c r="A7218"/>
  <c r="A7217"/>
  <c r="A7216"/>
  <c r="A7215"/>
  <c r="A7214"/>
  <c r="A7213"/>
  <c r="A7212"/>
  <c r="A7211"/>
  <c r="A7210"/>
  <c r="A7209"/>
  <c r="A7208"/>
  <c r="A7207"/>
  <c r="A7206"/>
  <c r="A7205"/>
  <c r="A7204"/>
  <c r="A7203"/>
  <c r="A7202"/>
  <c r="A7201"/>
  <c r="A7200"/>
  <c r="A7199"/>
  <c r="A7198"/>
  <c r="A7197"/>
  <c r="A7196"/>
  <c r="A7195"/>
  <c r="A7194"/>
  <c r="A7193"/>
  <c r="A7192"/>
  <c r="A7191"/>
  <c r="A7190"/>
  <c r="A7189"/>
  <c r="A7188"/>
  <c r="A7187"/>
  <c r="A7186"/>
  <c r="A7185"/>
  <c r="A7184"/>
  <c r="A7183"/>
  <c r="A7182"/>
  <c r="A7181"/>
  <c r="A7180"/>
  <c r="A7179"/>
  <c r="A7178"/>
  <c r="A7177"/>
  <c r="A7176"/>
  <c r="A7175"/>
  <c r="A7174"/>
  <c r="A7173"/>
  <c r="A7172"/>
  <c r="A7171"/>
  <c r="A7170"/>
  <c r="A7169"/>
  <c r="A7168"/>
  <c r="A7167"/>
  <c r="A7166"/>
  <c r="A7165"/>
  <c r="A7164"/>
  <c r="A7163"/>
  <c r="A7162"/>
  <c r="A7161"/>
  <c r="A7160"/>
  <c r="A7159"/>
  <c r="A7158"/>
  <c r="A7157"/>
  <c r="A7156"/>
  <c r="A7155"/>
  <c r="A7154"/>
  <c r="A7153"/>
  <c r="A7152"/>
  <c r="A7151"/>
  <c r="A7150"/>
  <c r="A7149"/>
  <c r="A7148"/>
  <c r="A7147"/>
  <c r="A7146"/>
  <c r="A7145"/>
  <c r="A7144"/>
  <c r="A7143"/>
  <c r="A7142"/>
  <c r="A7141"/>
  <c r="A7140"/>
  <c r="A7139"/>
  <c r="A7138"/>
  <c r="A7137"/>
  <c r="A7136"/>
  <c r="A7135"/>
  <c r="A7134"/>
  <c r="A7133"/>
  <c r="A7132"/>
  <c r="A7131"/>
  <c r="A7130"/>
  <c r="A7129"/>
  <c r="A7128"/>
  <c r="A7127"/>
  <c r="A7126"/>
  <c r="A7125"/>
  <c r="A7124"/>
  <c r="A7123"/>
  <c r="A7122"/>
  <c r="A7121"/>
  <c r="A7120"/>
  <c r="A7119"/>
  <c r="A7118"/>
  <c r="A7117"/>
  <c r="A7116"/>
  <c r="A7115"/>
  <c r="A7114"/>
  <c r="A7113"/>
  <c r="A7112"/>
  <c r="A7111"/>
  <c r="A7110"/>
  <c r="A7109"/>
  <c r="A7108"/>
  <c r="A7107"/>
  <c r="A7106"/>
  <c r="A7105"/>
  <c r="A7104"/>
  <c r="A7103"/>
  <c r="A7102"/>
  <c r="A7101"/>
  <c r="A7100"/>
  <c r="A7099"/>
  <c r="A7098"/>
  <c r="A7097"/>
  <c r="A7096"/>
  <c r="A7095"/>
  <c r="A7094"/>
  <c r="A7093"/>
  <c r="A7092"/>
  <c r="A7091"/>
  <c r="A7090"/>
  <c r="A7089"/>
  <c r="A7088"/>
  <c r="A7087"/>
  <c r="A7086"/>
  <c r="A7085"/>
  <c r="A7084"/>
  <c r="A7083"/>
  <c r="A7082"/>
  <c r="A7081"/>
  <c r="A7080"/>
  <c r="A7079"/>
  <c r="A7078"/>
  <c r="A7077"/>
  <c r="A7076"/>
  <c r="A7075"/>
  <c r="A7074"/>
  <c r="A7073"/>
  <c r="A7072"/>
  <c r="A7071"/>
  <c r="A7070"/>
  <c r="A7069"/>
  <c r="A7068"/>
  <c r="A7067"/>
  <c r="A7066"/>
  <c r="A7065"/>
  <c r="A7064"/>
  <c r="A7063"/>
  <c r="A7062"/>
  <c r="A7061"/>
  <c r="A7060"/>
  <c r="A7059"/>
  <c r="A7058"/>
  <c r="A7057"/>
  <c r="A7056"/>
  <c r="A7055"/>
  <c r="A7054"/>
  <c r="A7053"/>
  <c r="A7052"/>
  <c r="A7051"/>
  <c r="A7050"/>
  <c r="A7049"/>
  <c r="A7048"/>
  <c r="A7047"/>
  <c r="A7046"/>
  <c r="A7045"/>
  <c r="A7044"/>
  <c r="A7043"/>
  <c r="A7042"/>
  <c r="A7041"/>
  <c r="A7040"/>
  <c r="A7039"/>
  <c r="A7038"/>
  <c r="A7037"/>
  <c r="A7036"/>
  <c r="A7035"/>
  <c r="A7034"/>
  <c r="A7033"/>
  <c r="A7032"/>
  <c r="A7031"/>
  <c r="A7030"/>
  <c r="A7029"/>
  <c r="A7028"/>
  <c r="A7027"/>
  <c r="A7026"/>
  <c r="A7025"/>
  <c r="A7024"/>
  <c r="A7023"/>
  <c r="A7022"/>
  <c r="A7021"/>
  <c r="A7020"/>
  <c r="A7019"/>
  <c r="A7018"/>
  <c r="A7017"/>
  <c r="A7016"/>
  <c r="A7015"/>
  <c r="A7014"/>
  <c r="A7013"/>
  <c r="A7012"/>
  <c r="A7011"/>
  <c r="A7010"/>
  <c r="A7009"/>
  <c r="A7008"/>
  <c r="A7007"/>
  <c r="A7006"/>
  <c r="A7005"/>
  <c r="A7004"/>
  <c r="A7003"/>
  <c r="A7002"/>
  <c r="A7001"/>
  <c r="A7000"/>
  <c r="A6999"/>
  <c r="A6998"/>
  <c r="A6997"/>
  <c r="A6996"/>
  <c r="A6995"/>
  <c r="A6994"/>
  <c r="A6993"/>
  <c r="A6992"/>
  <c r="A6991"/>
  <c r="A6990"/>
  <c r="A6989"/>
  <c r="A6988"/>
  <c r="A6987"/>
  <c r="A6986"/>
  <c r="A6985"/>
  <c r="A6984"/>
  <c r="A6983"/>
  <c r="A6982"/>
  <c r="A6981"/>
  <c r="A6980"/>
  <c r="A6979"/>
  <c r="A6978"/>
  <c r="A6977"/>
  <c r="A6976"/>
  <c r="A6975"/>
  <c r="A6974"/>
  <c r="A6973"/>
  <c r="A6972"/>
  <c r="A6971"/>
  <c r="A6970"/>
  <c r="A6969"/>
  <c r="A6968"/>
  <c r="A6967"/>
  <c r="A6966"/>
  <c r="A6965"/>
  <c r="A6964"/>
  <c r="A6963"/>
  <c r="A6962"/>
  <c r="A6961"/>
  <c r="A6960"/>
  <c r="A6959"/>
  <c r="A6958"/>
  <c r="A6957"/>
  <c r="A6956"/>
  <c r="A6955"/>
  <c r="A6954"/>
  <c r="A6953"/>
  <c r="A6952"/>
  <c r="A6951"/>
  <c r="A6950"/>
  <c r="A6949"/>
  <c r="A6948"/>
  <c r="A6947"/>
  <c r="A6946"/>
  <c r="A6945"/>
  <c r="A6944"/>
  <c r="A6943"/>
  <c r="A6942"/>
  <c r="A6941"/>
  <c r="A6940"/>
  <c r="A6939"/>
  <c r="A6938"/>
  <c r="A6937"/>
  <c r="A6936"/>
  <c r="A6935"/>
  <c r="A6934"/>
  <c r="A6933"/>
  <c r="A6932"/>
  <c r="A6931"/>
  <c r="A6930"/>
  <c r="A6929"/>
  <c r="A6928"/>
  <c r="A6927"/>
  <c r="A6926"/>
  <c r="A6925"/>
  <c r="A6924"/>
  <c r="A6923"/>
  <c r="A6922"/>
  <c r="A6921"/>
  <c r="A6920"/>
  <c r="A6919"/>
  <c r="A6918"/>
  <c r="A6917"/>
  <c r="A6916"/>
  <c r="A6915"/>
  <c r="A6914"/>
  <c r="A6913"/>
  <c r="A6912"/>
  <c r="A6911"/>
  <c r="A6910"/>
  <c r="A6909"/>
  <c r="A6908"/>
  <c r="A6907"/>
  <c r="A6906"/>
  <c r="A6905"/>
  <c r="A6904"/>
  <c r="A6903"/>
  <c r="A6902"/>
  <c r="A6901"/>
  <c r="A6900"/>
  <c r="A6899"/>
  <c r="A6898"/>
  <c r="A6897"/>
  <c r="A6896"/>
  <c r="A6895"/>
  <c r="A6894"/>
  <c r="A6893"/>
  <c r="A6892"/>
  <c r="A6891"/>
  <c r="A6890"/>
  <c r="A6889"/>
  <c r="A6888"/>
  <c r="A6887"/>
  <c r="A6886"/>
  <c r="A6885"/>
  <c r="A6884"/>
  <c r="A6883"/>
  <c r="A6882"/>
  <c r="A6881"/>
  <c r="A6880"/>
  <c r="A6879"/>
  <c r="A6878"/>
  <c r="A6877"/>
  <c r="A6876"/>
  <c r="A6875"/>
  <c r="A6874"/>
  <c r="A6873"/>
  <c r="A6872"/>
  <c r="A6871"/>
  <c r="A6870"/>
  <c r="A6869"/>
  <c r="A6868"/>
  <c r="A6867"/>
  <c r="A6866"/>
  <c r="A6865"/>
  <c r="A6864"/>
  <c r="A6863"/>
  <c r="A6862"/>
  <c r="A6861"/>
  <c r="A6860"/>
  <c r="A6859"/>
  <c r="A6858"/>
  <c r="A6857"/>
  <c r="A6856"/>
  <c r="A6855"/>
  <c r="A6854"/>
  <c r="A6853"/>
  <c r="A6852"/>
  <c r="A6851"/>
  <c r="A6850"/>
  <c r="A6849"/>
  <c r="A6848"/>
  <c r="A6847"/>
  <c r="A6846"/>
  <c r="A6845"/>
  <c r="A6844"/>
  <c r="A6843"/>
  <c r="A6842"/>
  <c r="A6841"/>
  <c r="A6840"/>
  <c r="A6839"/>
  <c r="A6838"/>
  <c r="A6837"/>
  <c r="A6836"/>
  <c r="A6835"/>
  <c r="A6834"/>
  <c r="A6833"/>
  <c r="A6832"/>
  <c r="A6831"/>
  <c r="A6830"/>
  <c r="A6829"/>
  <c r="A6828"/>
  <c r="A6827"/>
  <c r="A6826"/>
  <c r="A6825"/>
  <c r="A6824"/>
  <c r="A6823"/>
  <c r="A6822"/>
  <c r="A6821"/>
  <c r="A6820"/>
  <c r="A6819"/>
  <c r="A6818"/>
  <c r="A6817"/>
  <c r="A6816"/>
  <c r="A6815"/>
  <c r="A6814"/>
  <c r="A6813"/>
  <c r="A6812"/>
  <c r="A6811"/>
  <c r="A6810"/>
  <c r="A6809"/>
  <c r="A6808"/>
  <c r="A6807"/>
  <c r="A6806"/>
  <c r="A6805"/>
  <c r="A6804"/>
  <c r="A6803"/>
  <c r="A6802"/>
  <c r="A6801"/>
  <c r="A6800"/>
  <c r="A6799"/>
  <c r="A6798"/>
  <c r="A6797"/>
  <c r="A6796"/>
  <c r="A6795"/>
  <c r="A6794"/>
  <c r="A6793"/>
  <c r="A6792"/>
  <c r="A6791"/>
  <c r="A6790"/>
  <c r="A6789"/>
  <c r="A6788"/>
  <c r="A6787"/>
  <c r="A6786"/>
  <c r="A6785"/>
  <c r="A6784"/>
  <c r="A6783"/>
  <c r="A6782"/>
  <c r="A6781"/>
  <c r="A6780"/>
  <c r="A6779"/>
  <c r="A6778"/>
  <c r="A6777"/>
  <c r="A6776"/>
  <c r="A6775"/>
  <c r="A6774"/>
  <c r="A6773"/>
  <c r="A6772"/>
  <c r="A6771"/>
  <c r="A6770"/>
  <c r="A6769"/>
  <c r="A6768"/>
  <c r="A6767"/>
  <c r="A6766"/>
  <c r="A6765"/>
  <c r="A6764"/>
  <c r="A6763"/>
  <c r="A6762"/>
  <c r="A6761"/>
  <c r="A6760"/>
  <c r="A6759"/>
  <c r="A6758"/>
  <c r="A6757"/>
  <c r="A6756"/>
  <c r="A6755"/>
  <c r="A6754"/>
  <c r="A6753"/>
  <c r="A6752"/>
  <c r="A6751"/>
  <c r="A6750"/>
  <c r="A6749"/>
  <c r="A6748"/>
  <c r="A6747"/>
  <c r="A6746"/>
  <c r="A6745"/>
  <c r="A6744"/>
  <c r="A6743"/>
  <c r="A6742"/>
  <c r="A6741"/>
  <c r="A6740"/>
  <c r="A6739"/>
  <c r="A6738"/>
  <c r="A6737"/>
  <c r="A6736"/>
  <c r="A6735"/>
  <c r="A6734"/>
  <c r="A6733"/>
  <c r="A6732"/>
  <c r="A6731"/>
  <c r="A6730"/>
  <c r="A6729"/>
  <c r="A6728"/>
  <c r="A6727"/>
  <c r="A6726"/>
  <c r="A6725"/>
  <c r="A6724"/>
  <c r="A6723"/>
  <c r="A6722"/>
  <c r="A6721"/>
  <c r="A6720"/>
  <c r="A6719"/>
  <c r="A6718"/>
  <c r="A6717"/>
  <c r="A6716"/>
  <c r="A6715"/>
  <c r="A6714"/>
  <c r="A6713"/>
  <c r="A6712"/>
  <c r="A6711"/>
  <c r="A6710"/>
  <c r="A6709"/>
  <c r="A6708"/>
  <c r="A6707"/>
  <c r="A6706"/>
  <c r="A6705"/>
  <c r="A6704"/>
  <c r="A6703"/>
  <c r="A6702"/>
  <c r="A6701"/>
  <c r="A6700"/>
  <c r="A6699"/>
  <c r="A6698"/>
  <c r="A6697"/>
  <c r="A6696"/>
  <c r="A6695"/>
  <c r="A6694"/>
  <c r="A6693"/>
  <c r="A6692"/>
  <c r="A6691"/>
  <c r="A6690"/>
  <c r="A6689"/>
  <c r="A6688"/>
  <c r="A6687"/>
  <c r="A6686"/>
  <c r="A6685"/>
  <c r="A6684"/>
  <c r="A6683"/>
  <c r="A6682"/>
  <c r="A6681"/>
  <c r="A6680"/>
  <c r="A6679"/>
  <c r="A6678"/>
  <c r="A6677"/>
  <c r="A6676"/>
  <c r="A6675"/>
  <c r="A6674"/>
  <c r="A6673"/>
  <c r="A6672"/>
  <c r="A6671"/>
  <c r="A6670"/>
  <c r="A6669"/>
  <c r="A6668"/>
  <c r="A6667"/>
  <c r="A6666"/>
  <c r="A6665"/>
  <c r="A6664"/>
  <c r="A6663"/>
  <c r="A6662"/>
  <c r="A6661"/>
  <c r="A6660"/>
  <c r="A6659"/>
  <c r="A6658"/>
  <c r="A6657"/>
  <c r="A6656"/>
  <c r="A6655"/>
  <c r="A6654"/>
  <c r="A6653"/>
  <c r="A6652"/>
  <c r="A6651"/>
  <c r="A6650"/>
  <c r="A6649"/>
  <c r="A6648"/>
  <c r="A6647"/>
  <c r="A6646"/>
  <c r="A6645"/>
  <c r="A6644"/>
  <c r="A6643"/>
  <c r="A6642"/>
  <c r="A6641"/>
  <c r="A6640"/>
  <c r="A6639"/>
  <c r="A6638"/>
  <c r="A6637"/>
  <c r="A6636"/>
  <c r="A6635"/>
  <c r="A6634"/>
  <c r="A6633"/>
  <c r="A6632"/>
  <c r="A6631"/>
  <c r="A6630"/>
  <c r="A6629"/>
  <c r="A6628"/>
  <c r="A6627"/>
  <c r="A6626"/>
  <c r="A6625"/>
  <c r="A6624"/>
  <c r="A6623"/>
  <c r="A6622"/>
  <c r="A6621"/>
  <c r="A6620"/>
  <c r="A6619"/>
  <c r="A6618"/>
  <c r="A6617"/>
  <c r="A6616"/>
  <c r="A6615"/>
  <c r="A6614"/>
  <c r="A6613"/>
  <c r="A6612"/>
  <c r="A6611"/>
  <c r="A6610"/>
  <c r="A6609"/>
  <c r="A6608"/>
  <c r="A6607"/>
  <c r="A6606"/>
  <c r="A6605"/>
  <c r="A6604"/>
  <c r="A6603"/>
  <c r="A6602"/>
  <c r="A6601"/>
  <c r="A6600"/>
  <c r="A6599"/>
  <c r="A6598"/>
  <c r="A6597"/>
  <c r="A6596"/>
  <c r="A6595"/>
  <c r="A6594"/>
  <c r="A6593"/>
  <c r="A6592"/>
  <c r="A6591"/>
  <c r="A6590"/>
  <c r="A6589"/>
  <c r="A6588"/>
  <c r="A6587"/>
  <c r="A6586"/>
  <c r="A6585"/>
  <c r="A6584"/>
  <c r="A6583"/>
  <c r="A6582"/>
  <c r="A6581"/>
  <c r="A6580"/>
  <c r="A6579"/>
  <c r="A6578"/>
  <c r="A6577"/>
  <c r="A6576"/>
  <c r="A6575"/>
  <c r="A6574"/>
  <c r="A6573"/>
  <c r="A6572"/>
  <c r="A6571"/>
  <c r="A6570"/>
  <c r="A6569"/>
  <c r="A6568"/>
  <c r="A6567"/>
  <c r="A6566"/>
  <c r="A6565"/>
  <c r="A6564"/>
  <c r="A6563"/>
  <c r="A6562"/>
  <c r="A6561"/>
  <c r="A6560"/>
  <c r="A6559"/>
  <c r="A6558"/>
  <c r="A6557"/>
  <c r="A6556"/>
  <c r="A6555"/>
  <c r="A6554"/>
  <c r="A6553"/>
  <c r="A6552"/>
  <c r="A6551"/>
  <c r="A6550"/>
  <c r="A6549"/>
  <c r="A6548"/>
  <c r="A6547"/>
  <c r="A6546"/>
  <c r="A6545"/>
  <c r="A6544"/>
  <c r="A6543"/>
  <c r="A6542"/>
  <c r="A6541"/>
  <c r="A6540"/>
  <c r="A6539"/>
  <c r="A6538"/>
  <c r="A6537"/>
  <c r="A6536"/>
  <c r="A6535"/>
  <c r="A6534"/>
  <c r="A6533"/>
  <c r="A6532"/>
  <c r="A6531"/>
  <c r="A6530"/>
  <c r="A6529"/>
  <c r="A6528"/>
  <c r="A6527"/>
  <c r="A6526"/>
  <c r="A6525"/>
  <c r="A6524"/>
  <c r="A6523"/>
  <c r="A6522"/>
  <c r="A6521"/>
  <c r="A6520"/>
  <c r="A6519"/>
  <c r="A6518"/>
  <c r="A6517"/>
  <c r="A6516"/>
  <c r="A6515"/>
  <c r="A6514"/>
  <c r="A6513"/>
  <c r="A6512"/>
  <c r="A6511"/>
  <c r="A6510"/>
  <c r="A6509"/>
  <c r="A6508"/>
  <c r="A6507"/>
  <c r="A6506"/>
  <c r="A6505"/>
  <c r="A6504"/>
  <c r="A6503"/>
  <c r="A6502"/>
  <c r="A6501"/>
  <c r="A6500"/>
  <c r="A6499"/>
  <c r="A6498"/>
  <c r="A6497"/>
  <c r="A6496"/>
  <c r="A6495"/>
  <c r="A6494"/>
  <c r="A6493"/>
  <c r="A6492"/>
  <c r="A6491"/>
  <c r="A6490"/>
  <c r="A6489"/>
  <c r="A6488"/>
  <c r="A6487"/>
  <c r="A6486"/>
  <c r="A6485"/>
  <c r="A6484"/>
  <c r="A6483"/>
  <c r="A6482"/>
  <c r="A6481"/>
  <c r="A6480"/>
  <c r="A6479"/>
  <c r="A6478"/>
  <c r="A6477"/>
  <c r="A6476"/>
  <c r="A6475"/>
  <c r="A6474"/>
  <c r="A6473"/>
  <c r="A6472"/>
  <c r="A6471"/>
  <c r="A6470"/>
  <c r="A6469"/>
  <c r="A6468"/>
  <c r="A6467"/>
  <c r="A6466"/>
  <c r="A6465"/>
  <c r="A6464"/>
  <c r="A6463"/>
  <c r="A6462"/>
  <c r="A6461"/>
  <c r="A6460"/>
  <c r="A6459"/>
  <c r="A6458"/>
  <c r="A6457"/>
  <c r="A6456"/>
  <c r="A6455"/>
  <c r="A6454"/>
  <c r="A6453"/>
  <c r="A6452"/>
  <c r="A6451"/>
  <c r="A6450"/>
  <c r="A6449"/>
  <c r="A6448"/>
  <c r="A6447"/>
  <c r="A6446"/>
  <c r="A6445"/>
  <c r="A6444"/>
  <c r="A6443"/>
  <c r="A6442"/>
  <c r="A6441"/>
  <c r="A6440"/>
  <c r="A6439"/>
  <c r="A6438"/>
  <c r="A6437"/>
  <c r="A6436"/>
  <c r="A6435"/>
  <c r="A6434"/>
  <c r="A6433"/>
  <c r="A6432"/>
  <c r="A6431"/>
  <c r="A6430"/>
  <c r="A6429"/>
  <c r="A6428"/>
  <c r="A6427"/>
  <c r="A6426"/>
  <c r="A6425"/>
  <c r="A6424"/>
  <c r="A6423"/>
  <c r="A6422"/>
  <c r="A6421"/>
  <c r="A6420"/>
  <c r="A6419"/>
  <c r="A6418"/>
  <c r="A6417"/>
  <c r="A6416"/>
  <c r="A6415"/>
  <c r="A6414"/>
  <c r="A6413"/>
  <c r="A6412"/>
  <c r="A6411"/>
  <c r="A6410"/>
  <c r="A6409"/>
  <c r="A6408"/>
  <c r="A6407"/>
  <c r="A6406"/>
  <c r="A6405"/>
  <c r="A6404"/>
  <c r="A6403"/>
  <c r="A6402"/>
  <c r="A6401"/>
  <c r="A6400"/>
  <c r="A6399"/>
  <c r="A6398"/>
  <c r="A6397"/>
  <c r="A6396"/>
  <c r="A6395"/>
  <c r="A6394"/>
  <c r="A6393"/>
  <c r="A6392"/>
  <c r="A6391"/>
  <c r="A6390"/>
  <c r="A6389"/>
  <c r="A6388"/>
  <c r="A6387"/>
  <c r="A6386"/>
  <c r="A6385"/>
  <c r="A6384"/>
  <c r="A6383"/>
  <c r="A6382"/>
  <c r="A6381"/>
  <c r="A6380"/>
  <c r="A6379"/>
  <c r="A6378"/>
  <c r="A6377"/>
  <c r="A6376"/>
  <c r="A6375"/>
  <c r="A6374"/>
  <c r="A6373"/>
  <c r="A6372"/>
  <c r="A6371"/>
  <c r="A6370"/>
  <c r="A6369"/>
  <c r="A6368"/>
  <c r="A6367"/>
  <c r="A6366"/>
  <c r="A6365"/>
  <c r="A6364"/>
  <c r="A6363"/>
  <c r="A6362"/>
  <c r="A6361"/>
  <c r="A6360"/>
  <c r="A6359"/>
  <c r="A6358"/>
  <c r="A6357"/>
  <c r="A6356"/>
  <c r="A6355"/>
  <c r="A6354"/>
  <c r="A6353"/>
  <c r="A6352"/>
  <c r="A6351"/>
  <c r="A6350"/>
  <c r="A6349"/>
  <c r="A6348"/>
  <c r="A6347"/>
  <c r="A6346"/>
  <c r="A6345"/>
  <c r="A6344"/>
  <c r="A6343"/>
  <c r="A6342"/>
  <c r="A6341"/>
  <c r="A6340"/>
  <c r="A6339"/>
  <c r="A6338"/>
  <c r="A6337"/>
  <c r="A6336"/>
  <c r="A6335"/>
  <c r="A6334"/>
  <c r="A6333"/>
  <c r="A6332"/>
  <c r="A6331"/>
  <c r="A6330"/>
  <c r="A6329"/>
  <c r="A6328"/>
  <c r="A6327"/>
  <c r="A6326"/>
  <c r="A6325"/>
  <c r="A6324"/>
  <c r="A6323"/>
  <c r="A6322"/>
  <c r="A6321"/>
  <c r="A6320"/>
  <c r="A6319"/>
  <c r="A6318"/>
  <c r="A6317"/>
  <c r="A6316"/>
  <c r="A6315"/>
  <c r="A6314"/>
  <c r="A6313"/>
  <c r="A6312"/>
  <c r="A6311"/>
  <c r="A6310"/>
  <c r="A6309"/>
  <c r="A6308"/>
  <c r="A6307"/>
  <c r="A6306"/>
  <c r="A6305"/>
  <c r="A6304"/>
  <c r="A6303"/>
  <c r="A6302"/>
  <c r="A6301"/>
  <c r="A6300"/>
  <c r="A6299"/>
  <c r="A6298"/>
  <c r="A6297"/>
  <c r="A6296"/>
  <c r="A6295"/>
  <c r="A6294"/>
  <c r="A6293"/>
  <c r="A6292"/>
  <c r="A6291"/>
  <c r="A6290"/>
  <c r="A6289"/>
  <c r="A6288"/>
  <c r="A6287"/>
  <c r="A6286"/>
  <c r="A6285"/>
  <c r="A6284"/>
  <c r="A6283"/>
  <c r="A6282"/>
  <c r="A6281"/>
  <c r="A6280"/>
  <c r="A6279"/>
  <c r="A6278"/>
  <c r="A6277"/>
  <c r="A6276"/>
  <c r="A6275"/>
  <c r="A6274"/>
  <c r="A6273"/>
  <c r="A6272"/>
  <c r="A6271"/>
  <c r="A6270"/>
  <c r="A6269"/>
  <c r="A6268"/>
  <c r="A6267"/>
  <c r="A6266"/>
  <c r="A6265"/>
  <c r="A6264"/>
  <c r="A6263"/>
  <c r="A6262"/>
  <c r="A6261"/>
  <c r="A6260"/>
  <c r="A6259"/>
  <c r="A6258"/>
  <c r="A6257"/>
  <c r="A6256"/>
  <c r="A6255"/>
  <c r="A6254"/>
  <c r="A6253"/>
  <c r="A6252"/>
  <c r="A6251"/>
  <c r="A6250"/>
  <c r="A6249"/>
  <c r="A6248"/>
  <c r="A6247"/>
  <c r="A6246"/>
  <c r="A6245"/>
  <c r="A6244"/>
  <c r="A6243"/>
  <c r="A6242"/>
  <c r="A6241"/>
  <c r="A6240"/>
  <c r="A6239"/>
  <c r="A6238"/>
  <c r="A6237"/>
  <c r="A6236"/>
  <c r="A6235"/>
  <c r="A6234"/>
  <c r="A6233"/>
  <c r="A6232"/>
  <c r="A6231"/>
  <c r="A6230"/>
  <c r="A6229"/>
  <c r="A6228"/>
  <c r="A6227"/>
  <c r="A6226"/>
  <c r="A6225"/>
  <c r="A6224"/>
  <c r="A6223"/>
  <c r="A6222"/>
  <c r="A6221"/>
  <c r="A6220"/>
  <c r="A6219"/>
  <c r="A6218"/>
  <c r="A6217"/>
  <c r="A6216"/>
  <c r="A6215"/>
  <c r="A6214"/>
  <c r="A6213"/>
  <c r="A6212"/>
  <c r="A6211"/>
  <c r="A6210"/>
  <c r="A6209"/>
  <c r="A6208"/>
  <c r="A6207"/>
  <c r="A6206"/>
  <c r="A6205"/>
  <c r="A6204"/>
  <c r="A6203"/>
  <c r="A6202"/>
  <c r="A6201"/>
  <c r="A6200"/>
  <c r="A6199"/>
  <c r="A6198"/>
  <c r="A6197"/>
  <c r="A6196"/>
  <c r="A6195"/>
  <c r="A6194"/>
  <c r="A6193"/>
  <c r="A6192"/>
  <c r="A6191"/>
  <c r="A6190"/>
  <c r="A6189"/>
  <c r="A6188"/>
  <c r="A6187"/>
  <c r="A6186"/>
  <c r="A6185"/>
  <c r="A6184"/>
  <c r="A6183"/>
  <c r="A6182"/>
  <c r="A6181"/>
  <c r="A6180"/>
  <c r="A6179"/>
  <c r="A6178"/>
  <c r="A6177"/>
  <c r="A6176"/>
  <c r="A6175"/>
  <c r="A6174"/>
  <c r="A6173"/>
  <c r="A6172"/>
  <c r="A6171"/>
  <c r="A6170"/>
  <c r="A6169"/>
  <c r="A6168"/>
  <c r="A6167"/>
  <c r="A6166"/>
  <c r="A6165"/>
  <c r="A6164"/>
  <c r="A6163"/>
  <c r="A6162"/>
  <c r="A6161"/>
  <c r="A6160"/>
  <c r="A6159"/>
  <c r="A6158"/>
  <c r="A6157"/>
  <c r="A6156"/>
  <c r="A6155"/>
  <c r="A6154"/>
  <c r="A6153"/>
  <c r="A6152"/>
  <c r="A6151"/>
  <c r="A6150"/>
  <c r="A6149"/>
  <c r="A6148"/>
  <c r="A6147"/>
  <c r="A6146"/>
  <c r="A6145"/>
  <c r="A6144"/>
  <c r="A6143"/>
  <c r="A6142"/>
  <c r="A6141"/>
  <c r="A6140"/>
  <c r="A6139"/>
  <c r="A6138"/>
  <c r="A6137"/>
  <c r="A6136"/>
  <c r="A6135"/>
  <c r="A6134"/>
  <c r="A6133"/>
  <c r="A6132"/>
  <c r="A6131"/>
  <c r="A6130"/>
  <c r="A6129"/>
  <c r="A6128"/>
  <c r="A6127"/>
  <c r="A6126"/>
  <c r="A6125"/>
  <c r="A6124"/>
  <c r="A6123"/>
  <c r="A6122"/>
  <c r="A6121"/>
  <c r="A6120"/>
  <c r="A6119"/>
  <c r="A6118"/>
  <c r="A6117"/>
  <c r="A6116"/>
  <c r="A6115"/>
  <c r="A6114"/>
  <c r="A6113"/>
  <c r="A6112"/>
  <c r="A6111"/>
  <c r="A6110"/>
  <c r="A6109"/>
  <c r="A6108"/>
  <c r="A6107"/>
  <c r="A6106"/>
  <c r="A6105"/>
  <c r="A6104"/>
  <c r="A6103"/>
  <c r="A6102"/>
  <c r="A6101"/>
  <c r="A6100"/>
  <c r="A6099"/>
  <c r="A6098"/>
  <c r="A6097"/>
  <c r="A6096"/>
  <c r="A6095"/>
  <c r="A6094"/>
  <c r="A6093"/>
  <c r="A6092"/>
  <c r="A6091"/>
  <c r="A6090"/>
  <c r="A6089"/>
  <c r="A6088"/>
  <c r="A6087"/>
  <c r="A6086"/>
  <c r="A6085"/>
  <c r="A6084"/>
  <c r="A6083"/>
  <c r="A6082"/>
  <c r="A6081"/>
  <c r="A6080"/>
  <c r="A6079"/>
  <c r="A6078"/>
  <c r="A6077"/>
  <c r="A6076"/>
  <c r="A6075"/>
  <c r="A6074"/>
  <c r="A6073"/>
  <c r="A6072"/>
  <c r="A6071"/>
  <c r="A6070"/>
  <c r="A6069"/>
  <c r="A6068"/>
  <c r="A6067"/>
  <c r="A6066"/>
  <c r="A6065"/>
  <c r="A6064"/>
  <c r="A6063"/>
  <c r="A6062"/>
  <c r="A6061"/>
  <c r="A6060"/>
  <c r="A6059"/>
  <c r="A6058"/>
  <c r="A6057"/>
  <c r="A6056"/>
  <c r="A6055"/>
  <c r="A6054"/>
  <c r="A6053"/>
  <c r="A6052"/>
  <c r="A6051"/>
  <c r="A6050"/>
  <c r="A6049"/>
  <c r="A6048"/>
  <c r="A6047"/>
  <c r="A6046"/>
  <c r="A6045"/>
  <c r="A6044"/>
  <c r="A6043"/>
  <c r="A6042"/>
  <c r="A6041"/>
  <c r="A6040"/>
  <c r="A6039"/>
  <c r="A6038"/>
  <c r="A6037"/>
  <c r="A6036"/>
  <c r="A6035"/>
  <c r="A6034"/>
  <c r="A6033"/>
  <c r="A6032"/>
  <c r="A6031"/>
  <c r="A6030"/>
  <c r="A6029"/>
  <c r="A6028"/>
  <c r="A6027"/>
  <c r="A6026"/>
  <c r="A6025"/>
  <c r="A6024"/>
  <c r="A6023"/>
  <c r="A6022"/>
  <c r="A6021"/>
  <c r="A6020"/>
  <c r="A6019"/>
  <c r="A6018"/>
  <c r="A6017"/>
  <c r="A6016"/>
  <c r="A6015"/>
  <c r="A6014"/>
  <c r="A6013"/>
  <c r="A6012"/>
  <c r="A6011"/>
  <c r="A6010"/>
  <c r="A6009"/>
  <c r="A6008"/>
  <c r="A6007"/>
  <c r="A6006"/>
  <c r="A6005"/>
  <c r="A6004"/>
  <c r="A6003"/>
  <c r="A6002"/>
  <c r="A6001"/>
  <c r="A6000"/>
  <c r="A5999"/>
  <c r="A5998"/>
  <c r="A5997"/>
  <c r="A5996"/>
  <c r="A5995"/>
  <c r="A5994"/>
  <c r="A5993"/>
  <c r="A5992"/>
  <c r="A5991"/>
  <c r="A5990"/>
  <c r="A5989"/>
  <c r="A5988"/>
  <c r="A5987"/>
  <c r="A5986"/>
  <c r="A5985"/>
  <c r="A5984"/>
  <c r="A5983"/>
  <c r="A5982"/>
  <c r="A5981"/>
  <c r="A5980"/>
  <c r="A5979"/>
  <c r="A5978"/>
  <c r="A5977"/>
  <c r="A5976"/>
  <c r="A5975"/>
  <c r="A5974"/>
  <c r="A5973"/>
  <c r="A5972"/>
  <c r="A5971"/>
  <c r="A5970"/>
  <c r="A5969"/>
  <c r="A5968"/>
  <c r="A5967"/>
  <c r="A5966"/>
  <c r="A5965"/>
  <c r="A5964"/>
  <c r="A5963"/>
  <c r="A5962"/>
  <c r="A5961"/>
  <c r="A5960"/>
  <c r="A5959"/>
  <c r="A5958"/>
  <c r="A5957"/>
  <c r="A5956"/>
  <c r="A5955"/>
  <c r="A5954"/>
  <c r="A5953"/>
  <c r="A5952"/>
  <c r="A5951"/>
  <c r="A5950"/>
  <c r="A5949"/>
  <c r="A5948"/>
  <c r="A5947"/>
  <c r="A5946"/>
  <c r="A5945"/>
  <c r="A5944"/>
  <c r="A5943"/>
  <c r="A5942"/>
  <c r="A5941"/>
  <c r="A5940"/>
  <c r="A5939"/>
  <c r="A5938"/>
  <c r="A5937"/>
  <c r="A5936"/>
  <c r="A5935"/>
  <c r="A5934"/>
  <c r="A5933"/>
  <c r="A5932"/>
  <c r="A5931"/>
  <c r="A5930"/>
  <c r="A5929"/>
  <c r="A5928"/>
  <c r="A5927"/>
  <c r="A5926"/>
  <c r="A5925"/>
  <c r="A5924"/>
  <c r="A5923"/>
  <c r="A5922"/>
  <c r="A5921"/>
  <c r="A5920"/>
  <c r="A5919"/>
  <c r="A5918"/>
  <c r="A5917"/>
  <c r="A5916"/>
  <c r="A5915"/>
  <c r="A5914"/>
  <c r="A5913"/>
  <c r="A5912"/>
  <c r="A5911"/>
  <c r="A5910"/>
  <c r="A5909"/>
  <c r="A5908"/>
  <c r="A5907"/>
  <c r="A5906"/>
  <c r="A5905"/>
  <c r="A5904"/>
  <c r="A5903"/>
  <c r="A5902"/>
  <c r="A5901"/>
  <c r="A5900"/>
  <c r="A5899"/>
  <c r="A5898"/>
  <c r="A5897"/>
  <c r="A5896"/>
  <c r="A5895"/>
  <c r="A5894"/>
  <c r="A5893"/>
  <c r="A5892"/>
  <c r="A5891"/>
  <c r="A5890"/>
  <c r="A5889"/>
  <c r="A5888"/>
  <c r="A5887"/>
  <c r="A5886"/>
  <c r="A5885"/>
  <c r="A5884"/>
  <c r="A5883"/>
  <c r="A5882"/>
  <c r="A5881"/>
  <c r="A5880"/>
  <c r="A5879"/>
  <c r="A5878"/>
  <c r="A5877"/>
  <c r="A5876"/>
  <c r="A5875"/>
  <c r="A5874"/>
  <c r="A5873"/>
  <c r="A5872"/>
  <c r="A5871"/>
  <c r="A5870"/>
  <c r="A5869"/>
  <c r="A5868"/>
  <c r="A5867"/>
  <c r="A5866"/>
  <c r="A5865"/>
  <c r="A5864"/>
  <c r="A5863"/>
  <c r="A5862"/>
  <c r="A5861"/>
  <c r="A5860"/>
  <c r="A5859"/>
  <c r="A5858"/>
  <c r="A5857"/>
  <c r="A5856"/>
  <c r="A5855"/>
  <c r="A5854"/>
  <c r="A5853"/>
  <c r="A5852"/>
  <c r="A5851"/>
  <c r="A5850"/>
  <c r="A5849"/>
  <c r="A5848"/>
  <c r="A5847"/>
  <c r="A5846"/>
  <c r="A5845"/>
  <c r="A5844"/>
  <c r="A5843"/>
  <c r="A5842"/>
  <c r="A5841"/>
  <c r="A5840"/>
  <c r="A5839"/>
  <c r="A5838"/>
  <c r="A5837"/>
  <c r="A5836"/>
  <c r="A5835"/>
  <c r="A5834"/>
  <c r="A5833"/>
  <c r="A5832"/>
  <c r="A5831"/>
  <c r="A5830"/>
  <c r="A5829"/>
  <c r="A5828"/>
  <c r="A5827"/>
  <c r="A5826"/>
  <c r="A5825"/>
  <c r="A5824"/>
  <c r="A5823"/>
  <c r="A5822"/>
  <c r="A5821"/>
  <c r="A5820"/>
  <c r="A5819"/>
  <c r="A5818"/>
  <c r="A5817"/>
  <c r="A5816"/>
  <c r="A5815"/>
  <c r="A5814"/>
  <c r="A5813"/>
  <c r="A5812"/>
  <c r="A5811"/>
  <c r="A5810"/>
  <c r="A5809"/>
  <c r="A5808"/>
  <c r="A5807"/>
  <c r="A5806"/>
  <c r="A5805"/>
  <c r="A5804"/>
  <c r="A5803"/>
  <c r="A5802"/>
  <c r="A5801"/>
  <c r="A5800"/>
  <c r="A5799"/>
  <c r="A5798"/>
  <c r="A5797"/>
  <c r="A5796"/>
  <c r="A5795"/>
  <c r="A5794"/>
  <c r="A5793"/>
  <c r="A5792"/>
  <c r="A5791"/>
  <c r="A5790"/>
  <c r="A5789"/>
  <c r="A5788"/>
  <c r="A5787"/>
  <c r="A5786"/>
  <c r="A5785"/>
  <c r="A5784"/>
  <c r="A5783"/>
  <c r="A5782"/>
  <c r="A5781"/>
  <c r="A5780"/>
  <c r="A5779"/>
  <c r="A5778"/>
  <c r="A5777"/>
  <c r="A5776"/>
  <c r="A5775"/>
  <c r="A5774"/>
  <c r="A5773"/>
  <c r="A5772"/>
  <c r="A5771"/>
  <c r="A5770"/>
  <c r="A5769"/>
  <c r="A5768"/>
  <c r="A5767"/>
  <c r="A5766"/>
  <c r="A5765"/>
  <c r="A5764"/>
  <c r="A5763"/>
  <c r="A5762"/>
  <c r="A5761"/>
  <c r="A5760"/>
  <c r="A5759"/>
  <c r="A5758"/>
  <c r="A5757"/>
  <c r="A5756"/>
  <c r="A5755"/>
  <c r="A5754"/>
  <c r="A5753"/>
  <c r="A5752"/>
  <c r="A5751"/>
  <c r="A5750"/>
  <c r="A5749"/>
  <c r="A5748"/>
  <c r="A5747"/>
  <c r="A5746"/>
  <c r="A5745"/>
  <c r="A5744"/>
  <c r="A5743"/>
  <c r="A5742"/>
  <c r="A5741"/>
  <c r="A5740"/>
  <c r="A5739"/>
  <c r="A5738"/>
  <c r="A5737"/>
  <c r="A5736"/>
  <c r="A5735"/>
  <c r="A5734"/>
  <c r="A5733"/>
  <c r="A5732"/>
  <c r="A5731"/>
  <c r="A5730"/>
  <c r="A5729"/>
  <c r="A5728"/>
  <c r="A5727"/>
  <c r="A5726"/>
  <c r="A5725"/>
  <c r="A5724"/>
  <c r="A5723"/>
  <c r="A5722"/>
  <c r="A5721"/>
  <c r="A5720"/>
  <c r="A5719"/>
  <c r="A5718"/>
  <c r="A5717"/>
  <c r="A5716"/>
  <c r="A5715"/>
  <c r="A5714"/>
  <c r="A5713"/>
  <c r="A5712"/>
  <c r="A5711"/>
  <c r="A5710"/>
  <c r="A5709"/>
  <c r="A5708"/>
  <c r="A5707"/>
  <c r="A5706"/>
  <c r="A5705"/>
  <c r="A5704"/>
  <c r="A5703"/>
  <c r="A5702"/>
  <c r="A5701"/>
  <c r="A5700"/>
  <c r="A5699"/>
  <c r="A5698"/>
  <c r="A5697"/>
  <c r="A5696"/>
  <c r="A5695"/>
  <c r="A5694"/>
  <c r="A5693"/>
  <c r="A5692"/>
  <c r="A5691"/>
  <c r="A5690"/>
  <c r="A5689"/>
  <c r="A5688"/>
  <c r="A5687"/>
  <c r="A5686"/>
  <c r="A5685"/>
  <c r="A5684"/>
  <c r="A5683"/>
  <c r="A5682"/>
  <c r="A5681"/>
  <c r="A5680"/>
  <c r="A5679"/>
  <c r="A5678"/>
  <c r="A5677"/>
  <c r="A5676"/>
  <c r="A5675"/>
  <c r="A5674"/>
  <c r="A5673"/>
  <c r="A5672"/>
  <c r="A5671"/>
  <c r="A5670"/>
  <c r="A5669"/>
  <c r="A5668"/>
  <c r="A5667"/>
  <c r="A5666"/>
  <c r="A5665"/>
  <c r="A5664"/>
  <c r="A5663"/>
  <c r="A5662"/>
  <c r="A5661"/>
  <c r="A5660"/>
  <c r="A5659"/>
  <c r="A5658"/>
  <c r="A5657"/>
  <c r="A5656"/>
  <c r="A5655"/>
  <c r="A5654"/>
  <c r="A5653"/>
  <c r="A5652"/>
  <c r="A5651"/>
  <c r="A5650"/>
  <c r="A5649"/>
  <c r="A5648"/>
  <c r="A5647"/>
  <c r="A5646"/>
  <c r="A5645"/>
  <c r="A5644"/>
  <c r="A5643"/>
  <c r="A5642"/>
  <c r="A5641"/>
  <c r="A5640"/>
  <c r="A5639"/>
  <c r="A5638"/>
  <c r="A5637"/>
  <c r="A5636"/>
  <c r="A5635"/>
  <c r="A5634"/>
  <c r="A5633"/>
  <c r="A5632"/>
  <c r="A5631"/>
  <c r="A5630"/>
  <c r="A5629"/>
  <c r="A5628"/>
  <c r="A5627"/>
  <c r="A5626"/>
  <c r="A5625"/>
  <c r="A5624"/>
  <c r="A5623"/>
  <c r="A5622"/>
  <c r="A5621"/>
  <c r="A5620"/>
  <c r="A5619"/>
  <c r="A5618"/>
  <c r="A5617"/>
  <c r="A5616"/>
  <c r="A5615"/>
  <c r="A5614"/>
  <c r="A5613"/>
  <c r="A5612"/>
  <c r="A5611"/>
  <c r="A5610"/>
  <c r="A5609"/>
  <c r="A5608"/>
  <c r="A5607"/>
  <c r="A5606"/>
  <c r="A5605"/>
  <c r="A5604"/>
  <c r="A5603"/>
  <c r="A5602"/>
  <c r="A5601"/>
  <c r="A5600"/>
  <c r="A5599"/>
  <c r="A5598"/>
  <c r="A5597"/>
  <c r="A5596"/>
  <c r="A5595"/>
  <c r="A5594"/>
  <c r="A5593"/>
  <c r="A5592"/>
  <c r="A5591"/>
  <c r="A5590"/>
  <c r="A5589"/>
  <c r="A5588"/>
  <c r="A5587"/>
  <c r="A5586"/>
  <c r="A5585"/>
  <c r="A5584"/>
  <c r="A5583"/>
  <c r="A5582"/>
  <c r="A5581"/>
  <c r="A5580"/>
  <c r="A5579"/>
  <c r="A5578"/>
  <c r="A5577"/>
  <c r="A5576"/>
  <c r="A5575"/>
  <c r="A5574"/>
  <c r="A5573"/>
  <c r="A5572"/>
  <c r="A5571"/>
  <c r="A5570"/>
  <c r="A5569"/>
  <c r="A5568"/>
  <c r="A5567"/>
  <c r="A5566"/>
  <c r="A5565"/>
  <c r="A5564"/>
  <c r="A5563"/>
  <c r="A5562"/>
  <c r="A5561"/>
  <c r="A5560"/>
  <c r="A5559"/>
  <c r="A5558"/>
  <c r="A5557"/>
  <c r="A5556"/>
  <c r="A5555"/>
  <c r="A5554"/>
  <c r="A5553"/>
  <c r="A5552"/>
  <c r="A5551"/>
  <c r="A5550"/>
  <c r="A5549"/>
  <c r="A5548"/>
  <c r="A5547"/>
  <c r="A5546"/>
  <c r="A5545"/>
  <c r="A5544"/>
  <c r="A5543"/>
  <c r="A5542"/>
  <c r="A5541"/>
  <c r="A5540"/>
  <c r="A5539"/>
  <c r="A5538"/>
  <c r="A5537"/>
  <c r="A5536"/>
  <c r="A5535"/>
  <c r="A5534"/>
  <c r="A5533"/>
  <c r="A5532"/>
  <c r="A5531"/>
  <c r="A5530"/>
  <c r="A5529"/>
  <c r="A5528"/>
  <c r="A5527"/>
  <c r="A5526"/>
  <c r="A5525"/>
  <c r="A5524"/>
  <c r="A5523"/>
  <c r="A5522"/>
  <c r="A5521"/>
  <c r="A5520"/>
  <c r="A5519"/>
  <c r="A5518"/>
  <c r="A5517"/>
  <c r="A5516"/>
  <c r="A5515"/>
  <c r="A5514"/>
  <c r="A5513"/>
  <c r="A5512"/>
  <c r="A5511"/>
  <c r="A5510"/>
  <c r="A5509"/>
  <c r="A5508"/>
  <c r="A5507"/>
  <c r="A5506"/>
  <c r="A5505"/>
  <c r="A5504"/>
  <c r="A5503"/>
  <c r="A5502"/>
  <c r="A5501"/>
  <c r="A5500"/>
  <c r="A5499"/>
  <c r="A5498"/>
  <c r="A5497"/>
  <c r="A5496"/>
  <c r="A5495"/>
  <c r="A5494"/>
  <c r="A5493"/>
  <c r="A5492"/>
  <c r="A5491"/>
  <c r="A5490"/>
  <c r="A5489"/>
  <c r="A5488"/>
  <c r="A5487"/>
  <c r="A5486"/>
  <c r="A5485"/>
  <c r="A5484"/>
  <c r="A5483"/>
  <c r="A5482"/>
  <c r="A5481"/>
  <c r="A5480"/>
  <c r="A5479"/>
  <c r="A5478"/>
  <c r="A5477"/>
  <c r="A5476"/>
  <c r="A5475"/>
  <c r="A5474"/>
  <c r="A5473"/>
  <c r="A5472"/>
  <c r="A5471"/>
  <c r="A5470"/>
  <c r="A5469"/>
  <c r="A5468"/>
  <c r="A5467"/>
  <c r="A5466"/>
  <c r="A5465"/>
  <c r="A5464"/>
  <c r="A5463"/>
  <c r="A5462"/>
  <c r="A5461"/>
  <c r="A5460"/>
  <c r="A5459"/>
  <c r="A5458"/>
  <c r="A5457"/>
  <c r="A5456"/>
  <c r="A5455"/>
  <c r="A5454"/>
  <c r="A5453"/>
  <c r="A5452"/>
  <c r="A5451"/>
  <c r="A5450"/>
  <c r="A5449"/>
  <c r="A5448"/>
  <c r="A5447"/>
  <c r="A5446"/>
  <c r="A5445"/>
  <c r="A5444"/>
  <c r="A5443"/>
  <c r="A5442"/>
  <c r="A5441"/>
  <c r="A5440"/>
  <c r="A5439"/>
  <c r="A5438"/>
  <c r="A5437"/>
  <c r="A5436"/>
  <c r="A5435"/>
  <c r="A5434"/>
  <c r="A5433"/>
  <c r="A5432"/>
  <c r="A5431"/>
  <c r="A5430"/>
  <c r="A5429"/>
  <c r="A5428"/>
  <c r="A5427"/>
  <c r="A5426"/>
  <c r="A5425"/>
  <c r="A5424"/>
  <c r="A5423"/>
  <c r="A5422"/>
  <c r="A5421"/>
  <c r="A5420"/>
  <c r="A5419"/>
  <c r="A5418"/>
  <c r="A5417"/>
  <c r="A5416"/>
  <c r="A5415"/>
  <c r="A5414"/>
  <c r="A5413"/>
  <c r="A5412"/>
  <c r="A5411"/>
  <c r="A5410"/>
  <c r="A5409"/>
  <c r="A5408"/>
  <c r="A5407"/>
  <c r="A5406"/>
  <c r="A5405"/>
  <c r="A5404"/>
  <c r="A5403"/>
  <c r="A5402"/>
  <c r="A5401"/>
  <c r="A5400"/>
  <c r="A5399"/>
  <c r="A5398"/>
  <c r="A5397"/>
  <c r="A5396"/>
  <c r="A5395"/>
  <c r="A5394"/>
  <c r="A5393"/>
  <c r="A5392"/>
  <c r="A5391"/>
  <c r="A5390"/>
  <c r="A5389"/>
  <c r="A5388"/>
  <c r="A5387"/>
  <c r="A5386"/>
  <c r="A5385"/>
  <c r="A5384"/>
  <c r="A5383"/>
  <c r="A5382"/>
  <c r="A5381"/>
  <c r="A5380"/>
  <c r="A5379"/>
  <c r="A5378"/>
  <c r="A5377"/>
  <c r="A5376"/>
  <c r="A5375"/>
  <c r="A5374"/>
  <c r="A5373"/>
  <c r="A5372"/>
  <c r="A5371"/>
  <c r="A5370"/>
  <c r="A5369"/>
  <c r="A5368"/>
  <c r="A5367"/>
  <c r="A5366"/>
  <c r="A5365"/>
  <c r="A5364"/>
  <c r="A5363"/>
  <c r="A5362"/>
  <c r="A5361"/>
  <c r="A5360"/>
  <c r="A5359"/>
  <c r="A5358"/>
  <c r="A5357"/>
  <c r="A5356"/>
  <c r="A5355"/>
  <c r="A5354"/>
  <c r="A5353"/>
  <c r="A5352"/>
  <c r="A5351"/>
  <c r="A5350"/>
  <c r="A5349"/>
  <c r="A5348"/>
  <c r="A5347"/>
  <c r="A5346"/>
  <c r="A5345"/>
  <c r="A5344"/>
  <c r="A5343"/>
  <c r="A5342"/>
  <c r="A5341"/>
  <c r="A5340"/>
  <c r="A5339"/>
  <c r="A5338"/>
  <c r="A5337"/>
  <c r="A5336"/>
  <c r="A5335"/>
  <c r="A5334"/>
  <c r="A5333"/>
  <c r="A5332"/>
  <c r="A5331"/>
  <c r="A5330"/>
  <c r="A5329"/>
  <c r="A5328"/>
  <c r="A5327"/>
  <c r="A5326"/>
  <c r="A5325"/>
  <c r="A5324"/>
  <c r="A5323"/>
  <c r="A5322"/>
  <c r="A5321"/>
  <c r="A5320"/>
  <c r="A5319"/>
  <c r="A5318"/>
  <c r="A5317"/>
  <c r="A5316"/>
  <c r="A5315"/>
  <c r="A5314"/>
  <c r="A5313"/>
  <c r="A5312"/>
  <c r="A5311"/>
  <c r="A5310"/>
  <c r="A5309"/>
  <c r="A5308"/>
  <c r="A5307"/>
  <c r="A5306"/>
  <c r="A5305"/>
  <c r="A5304"/>
  <c r="A5303"/>
  <c r="A5302"/>
  <c r="A5301"/>
  <c r="A5300"/>
  <c r="A5299"/>
  <c r="A5298"/>
  <c r="A5297"/>
  <c r="A5296"/>
  <c r="A5295"/>
  <c r="A5294"/>
  <c r="A5293"/>
  <c r="A5292"/>
  <c r="A5291"/>
  <c r="A5290"/>
  <c r="A5289"/>
  <c r="A5288"/>
  <c r="A5287"/>
  <c r="A5286"/>
  <c r="A5285"/>
  <c r="A5284"/>
  <c r="A5283"/>
  <c r="A5282"/>
  <c r="A5281"/>
  <c r="A5280"/>
  <c r="A5279"/>
  <c r="A5278"/>
  <c r="A5277"/>
  <c r="A5276"/>
  <c r="A5275"/>
  <c r="A5274"/>
  <c r="A5273"/>
  <c r="A5272"/>
  <c r="A5271"/>
  <c r="A5270"/>
  <c r="A5269"/>
  <c r="A5268"/>
  <c r="A5267"/>
  <c r="A5266"/>
  <c r="A5265"/>
  <c r="A5264"/>
  <c r="A5263"/>
  <c r="A5262"/>
  <c r="A5261"/>
  <c r="A5260"/>
  <c r="A5259"/>
  <c r="A5258"/>
  <c r="A5257"/>
  <c r="A5256"/>
  <c r="A5255"/>
  <c r="A5254"/>
  <c r="A5253"/>
  <c r="A5252"/>
  <c r="A5251"/>
  <c r="A5250"/>
  <c r="A5249"/>
  <c r="A5248"/>
  <c r="A5247"/>
  <c r="A5246"/>
  <c r="A5245"/>
  <c r="A5244"/>
  <c r="A5243"/>
  <c r="A5242"/>
  <c r="A5241"/>
  <c r="A5240"/>
  <c r="A5239"/>
  <c r="A5238"/>
  <c r="A5237"/>
  <c r="A5236"/>
  <c r="A5235"/>
  <c r="A5234"/>
  <c r="A5233"/>
  <c r="A5232"/>
  <c r="A5231"/>
  <c r="A5230"/>
  <c r="A5229"/>
  <c r="A5228"/>
  <c r="A5227"/>
  <c r="A5226"/>
  <c r="A5225"/>
  <c r="A5224"/>
  <c r="A5223"/>
  <c r="A5222"/>
  <c r="A5221"/>
  <c r="A5220"/>
  <c r="A5219"/>
  <c r="A5218"/>
  <c r="A5217"/>
  <c r="A5216"/>
  <c r="A5215"/>
  <c r="A5214"/>
  <c r="A5213"/>
  <c r="A5212"/>
  <c r="A5211"/>
  <c r="A5210"/>
  <c r="A5209"/>
  <c r="A5208"/>
  <c r="A5207"/>
  <c r="A5206"/>
  <c r="A5205"/>
  <c r="A5204"/>
  <c r="A5203"/>
  <c r="A5202"/>
  <c r="A5201"/>
  <c r="A5200"/>
  <c r="A5199"/>
  <c r="A5198"/>
  <c r="A5197"/>
  <c r="A5196"/>
  <c r="A5195"/>
  <c r="A5194"/>
  <c r="A5193"/>
  <c r="A5192"/>
  <c r="A5191"/>
  <c r="A5190"/>
  <c r="A5189"/>
  <c r="A5188"/>
  <c r="A5187"/>
  <c r="A5186"/>
  <c r="A5185"/>
  <c r="A5184"/>
  <c r="A5183"/>
  <c r="A5182"/>
  <c r="A5181"/>
  <c r="A5180"/>
  <c r="A5179"/>
  <c r="A5178"/>
  <c r="A5177"/>
  <c r="A5176"/>
  <c r="A5175"/>
  <c r="A5174"/>
  <c r="A5173"/>
  <c r="A5172"/>
  <c r="A5171"/>
  <c r="A5170"/>
  <c r="A5169"/>
  <c r="A5168"/>
  <c r="A5167"/>
  <c r="A5166"/>
  <c r="A5165"/>
  <c r="A5164"/>
  <c r="A5163"/>
  <c r="A5162"/>
  <c r="A5161"/>
  <c r="A5160"/>
  <c r="A5159"/>
  <c r="A5158"/>
  <c r="A5157"/>
  <c r="A5156"/>
  <c r="A5155"/>
  <c r="A5154"/>
  <c r="A5153"/>
  <c r="A5152"/>
  <c r="A5151"/>
  <c r="A5150"/>
  <c r="A5149"/>
  <c r="A5148"/>
  <c r="A5147"/>
  <c r="A5146"/>
  <c r="A5145"/>
  <c r="A5144"/>
  <c r="A5143"/>
  <c r="A5142"/>
  <c r="A5141"/>
  <c r="A5140"/>
  <c r="A5139"/>
  <c r="A5138"/>
  <c r="A5137"/>
  <c r="A5136"/>
  <c r="A5135"/>
  <c r="A5134"/>
  <c r="A5133"/>
  <c r="A5132"/>
  <c r="A5131"/>
  <c r="A5130"/>
  <c r="A5129"/>
  <c r="A5128"/>
  <c r="A5127"/>
  <c r="A5126"/>
  <c r="A5125"/>
  <c r="A5124"/>
  <c r="A5123"/>
  <c r="A5122"/>
  <c r="A5121"/>
  <c r="A5120"/>
  <c r="A5119"/>
  <c r="A5118"/>
  <c r="A5117"/>
  <c r="A5116"/>
  <c r="A5115"/>
  <c r="A5114"/>
  <c r="A5113"/>
  <c r="A5112"/>
  <c r="A5111"/>
  <c r="A5110"/>
  <c r="A5109"/>
  <c r="A5108"/>
  <c r="A5107"/>
  <c r="A5106"/>
  <c r="A5105"/>
  <c r="A5104"/>
  <c r="A5103"/>
  <c r="A5102"/>
  <c r="A5101"/>
  <c r="A5100"/>
  <c r="A5099"/>
  <c r="A5098"/>
  <c r="A5097"/>
  <c r="A5096"/>
  <c r="A5095"/>
  <c r="A5094"/>
  <c r="A5093"/>
  <c r="A5092"/>
  <c r="A5091"/>
  <c r="A5090"/>
  <c r="A5089"/>
  <c r="A5088"/>
  <c r="A5087"/>
  <c r="A5086"/>
  <c r="A5085"/>
  <c r="A5084"/>
  <c r="A5083"/>
  <c r="A5082"/>
  <c r="A5081"/>
  <c r="A5080"/>
  <c r="A5079"/>
  <c r="A5078"/>
  <c r="A5077"/>
  <c r="A5076"/>
  <c r="A5075"/>
  <c r="A5074"/>
  <c r="A5073"/>
  <c r="A5072"/>
  <c r="A5071"/>
  <c r="A5070"/>
  <c r="A5069"/>
  <c r="A5068"/>
  <c r="A5067"/>
  <c r="A5066"/>
  <c r="A5065"/>
  <c r="A5064"/>
  <c r="A5063"/>
  <c r="A5062"/>
  <c r="A5061"/>
  <c r="A5060"/>
  <c r="A5059"/>
  <c r="A5058"/>
  <c r="A5057"/>
  <c r="A5056"/>
  <c r="A5055"/>
  <c r="A5054"/>
  <c r="A5053"/>
  <c r="A5052"/>
  <c r="A5051"/>
  <c r="A5050"/>
  <c r="A5049"/>
  <c r="A5048"/>
  <c r="A5047"/>
  <c r="A5046"/>
  <c r="A5045"/>
  <c r="A5044"/>
  <c r="A5043"/>
  <c r="A5042"/>
  <c r="A5041"/>
  <c r="A5040"/>
  <c r="A5039"/>
  <c r="A5038"/>
  <c r="A5037"/>
  <c r="A5036"/>
  <c r="A5035"/>
  <c r="A5034"/>
  <c r="A5033"/>
  <c r="A5032"/>
  <c r="A5031"/>
  <c r="A5030"/>
  <c r="A5029"/>
  <c r="A5028"/>
  <c r="A5027"/>
  <c r="A5026"/>
  <c r="A5025"/>
  <c r="A5024"/>
  <c r="A5023"/>
  <c r="A5022"/>
  <c r="A5021"/>
  <c r="A5020"/>
  <c r="A5019"/>
  <c r="A5018"/>
  <c r="A5017"/>
  <c r="A5016"/>
  <c r="A5015"/>
  <c r="A5014"/>
  <c r="A5013"/>
  <c r="A5012"/>
  <c r="A5011"/>
  <c r="A5010"/>
  <c r="A5009"/>
  <c r="A5008"/>
  <c r="A5007"/>
  <c r="A5006"/>
  <c r="A5005"/>
  <c r="A5004"/>
  <c r="A5003"/>
  <c r="A5002"/>
  <c r="A5001"/>
  <c r="A5000"/>
  <c r="A4999"/>
  <c r="A4998"/>
  <c r="A4997"/>
  <c r="A4996"/>
  <c r="A4995"/>
  <c r="A4994"/>
  <c r="A4993"/>
  <c r="A4992"/>
  <c r="A4991"/>
  <c r="A4990"/>
  <c r="A4989"/>
  <c r="A4988"/>
  <c r="A4987"/>
  <c r="A4986"/>
  <c r="A4985"/>
  <c r="A4984"/>
  <c r="A4983"/>
  <c r="A4982"/>
  <c r="A4981"/>
  <c r="A4980"/>
  <c r="A4979"/>
  <c r="A4978"/>
  <c r="A4977"/>
  <c r="A4976"/>
  <c r="A4975"/>
  <c r="A4974"/>
  <c r="A4973"/>
  <c r="A4972"/>
  <c r="A4971"/>
  <c r="A4970"/>
  <c r="A4969"/>
  <c r="A4968"/>
  <c r="A4967"/>
  <c r="A4966"/>
  <c r="A4965"/>
  <c r="A4964"/>
  <c r="A4963"/>
  <c r="A4962"/>
  <c r="A4961"/>
  <c r="A4960"/>
  <c r="A4959"/>
  <c r="A4958"/>
  <c r="A4957"/>
  <c r="A4956"/>
  <c r="A4955"/>
  <c r="A4954"/>
  <c r="A4953"/>
  <c r="A4952"/>
  <c r="A4951"/>
  <c r="A4950"/>
  <c r="A4949"/>
  <c r="A4948"/>
  <c r="A4947"/>
  <c r="A4946"/>
  <c r="A4945"/>
  <c r="A4944"/>
  <c r="A4943"/>
  <c r="A4942"/>
  <c r="A4941"/>
  <c r="A4940"/>
  <c r="A4939"/>
  <c r="A4938"/>
  <c r="A4937"/>
  <c r="A4936"/>
  <c r="A4935"/>
  <c r="A4934"/>
  <c r="A4933"/>
  <c r="A4932"/>
  <c r="A4931"/>
  <c r="A4930"/>
  <c r="A4929"/>
  <c r="A4928"/>
  <c r="A4927"/>
  <c r="A4926"/>
  <c r="A4925"/>
  <c r="A4924"/>
  <c r="A4923"/>
  <c r="A4922"/>
  <c r="A4921"/>
  <c r="A4920"/>
  <c r="A4919"/>
  <c r="A4918"/>
  <c r="A4917"/>
  <c r="A4916"/>
  <c r="A4915"/>
  <c r="A4914"/>
  <c r="A4913"/>
  <c r="A4912"/>
  <c r="A4911"/>
  <c r="A4910"/>
  <c r="A4909"/>
  <c r="A4908"/>
  <c r="A4907"/>
  <c r="A4906"/>
  <c r="A4905"/>
  <c r="A4904"/>
  <c r="A4903"/>
  <c r="A4902"/>
  <c r="A4901"/>
  <c r="A4900"/>
  <c r="A4899"/>
  <c r="A4898"/>
  <c r="A4897"/>
  <c r="A4896"/>
  <c r="A4895"/>
  <c r="A4894"/>
  <c r="A4893"/>
  <c r="A4892"/>
  <c r="A4891"/>
  <c r="A4890"/>
  <c r="A4889"/>
  <c r="A4888"/>
  <c r="A4887"/>
  <c r="A4886"/>
  <c r="A4885"/>
  <c r="A4884"/>
  <c r="A4883"/>
  <c r="A4882"/>
  <c r="A4881"/>
  <c r="A4880"/>
  <c r="A4879"/>
  <c r="A4878"/>
  <c r="A4877"/>
  <c r="A4876"/>
  <c r="A4875"/>
  <c r="A4874"/>
  <c r="A4873"/>
  <c r="A4872"/>
  <c r="A4871"/>
  <c r="A4870"/>
  <c r="A4869"/>
  <c r="A4868"/>
  <c r="A4867"/>
  <c r="A4866"/>
  <c r="A4865"/>
  <c r="A4864"/>
  <c r="A4863"/>
  <c r="A4862"/>
  <c r="A4861"/>
  <c r="A4860"/>
  <c r="A4859"/>
  <c r="A4858"/>
  <c r="A4857"/>
  <c r="A4856"/>
  <c r="A4855"/>
  <c r="A4854"/>
  <c r="A4853"/>
  <c r="A4852"/>
  <c r="A4851"/>
  <c r="A4850"/>
  <c r="A4849"/>
  <c r="A4848"/>
  <c r="A4847"/>
  <c r="A4846"/>
  <c r="A4845"/>
  <c r="A4844"/>
  <c r="A4843"/>
  <c r="A4842"/>
  <c r="A4841"/>
  <c r="A4840"/>
  <c r="A4839"/>
  <c r="A4838"/>
  <c r="A4837"/>
  <c r="A4836"/>
  <c r="A4835"/>
  <c r="A4834"/>
  <c r="A4833"/>
  <c r="A4832"/>
  <c r="A4831"/>
  <c r="A4830"/>
  <c r="A4829"/>
  <c r="A4828"/>
  <c r="A4827"/>
  <c r="A4826"/>
  <c r="A4825"/>
  <c r="A4824"/>
  <c r="A4823"/>
  <c r="A4822"/>
  <c r="A4821"/>
  <c r="A4820"/>
  <c r="A4819"/>
  <c r="A4818"/>
  <c r="A4817"/>
  <c r="A4816"/>
  <c r="A4815"/>
  <c r="A4814"/>
  <c r="A4813"/>
  <c r="A4812"/>
  <c r="A4811"/>
  <c r="A4810"/>
  <c r="A4809"/>
  <c r="A4808"/>
  <c r="A4807"/>
  <c r="A4806"/>
  <c r="A4805"/>
  <c r="A4804"/>
  <c r="A4803"/>
  <c r="A4802"/>
  <c r="A4801"/>
  <c r="A4800"/>
  <c r="A4799"/>
  <c r="A4798"/>
  <c r="A4797"/>
  <c r="A4796"/>
  <c r="A4795"/>
  <c r="A4794"/>
  <c r="A4793"/>
  <c r="A4792"/>
  <c r="A4791"/>
  <c r="A4790"/>
  <c r="A4789"/>
  <c r="A4788"/>
  <c r="A4787"/>
  <c r="A4786"/>
  <c r="A4785"/>
  <c r="A4784"/>
  <c r="A4783"/>
  <c r="A4782"/>
  <c r="A4781"/>
  <c r="A4780"/>
  <c r="A4779"/>
  <c r="A4778"/>
  <c r="A4777"/>
  <c r="A4776"/>
  <c r="A4775"/>
  <c r="A4774"/>
  <c r="A4773"/>
  <c r="A4772"/>
  <c r="A4771"/>
  <c r="A4770"/>
  <c r="A4769"/>
  <c r="A4768"/>
  <c r="A4767"/>
  <c r="A4766"/>
  <c r="A4765"/>
  <c r="A4764"/>
  <c r="A4763"/>
  <c r="A4762"/>
  <c r="A4761"/>
  <c r="A4760"/>
  <c r="A4759"/>
  <c r="A4758"/>
  <c r="A4757"/>
  <c r="A4756"/>
  <c r="A4755"/>
  <c r="A4754"/>
  <c r="A4753"/>
  <c r="A4752"/>
  <c r="A4751"/>
  <c r="A4750"/>
  <c r="A4749"/>
  <c r="A4748"/>
  <c r="A4747"/>
  <c r="A4746"/>
  <c r="A4745"/>
  <c r="A4744"/>
  <c r="A4743"/>
  <c r="A4742"/>
  <c r="A4741"/>
  <c r="A4740"/>
  <c r="A4739"/>
  <c r="A4738"/>
  <c r="A4737"/>
  <c r="A4736"/>
  <c r="A4735"/>
  <c r="A4734"/>
  <c r="A4733"/>
  <c r="A4732"/>
  <c r="A4731"/>
  <c r="A4730"/>
  <c r="A4729"/>
  <c r="A4728"/>
  <c r="A4727"/>
  <c r="A4726"/>
  <c r="A4725"/>
  <c r="A4724"/>
  <c r="A4723"/>
  <c r="A4722"/>
  <c r="A4721"/>
  <c r="A4720"/>
  <c r="A4719"/>
  <c r="A4718"/>
  <c r="A4717"/>
  <c r="A4716"/>
  <c r="A4715"/>
  <c r="A4714"/>
  <c r="A4713"/>
  <c r="A4712"/>
  <c r="A4711"/>
  <c r="A4710"/>
  <c r="A4709"/>
  <c r="A4708"/>
  <c r="A4707"/>
  <c r="A4706"/>
  <c r="A4705"/>
  <c r="A4704"/>
  <c r="A4703"/>
  <c r="A4702"/>
  <c r="A4701"/>
  <c r="A4700"/>
  <c r="A4699"/>
  <c r="A4698"/>
  <c r="A4697"/>
  <c r="A4696"/>
  <c r="A4695"/>
  <c r="A4694"/>
  <c r="A4693"/>
  <c r="A4692"/>
  <c r="A4691"/>
  <c r="A4690"/>
  <c r="A4689"/>
  <c r="A4688"/>
  <c r="A4687"/>
  <c r="A4686"/>
  <c r="A4685"/>
  <c r="A4684"/>
  <c r="A4683"/>
  <c r="A4682"/>
  <c r="A4681"/>
  <c r="A4680"/>
  <c r="A4679"/>
  <c r="A4678"/>
  <c r="A4677"/>
  <c r="A4676"/>
  <c r="A4675"/>
  <c r="A4674"/>
  <c r="A4673"/>
  <c r="A4672"/>
  <c r="A4671"/>
  <c r="A4670"/>
  <c r="A4669"/>
  <c r="A4668"/>
  <c r="A4667"/>
  <c r="A4666"/>
  <c r="A4665"/>
  <c r="A4664"/>
  <c r="A4663"/>
  <c r="A4662"/>
  <c r="A4661"/>
  <c r="A4660"/>
  <c r="A4659"/>
  <c r="A4658"/>
  <c r="A4657"/>
  <c r="A4656"/>
  <c r="A4655"/>
  <c r="A4654"/>
  <c r="A4653"/>
  <c r="A4652"/>
  <c r="A4651"/>
  <c r="A4650"/>
  <c r="A4649"/>
  <c r="A4648"/>
  <c r="A4647"/>
  <c r="A4646"/>
  <c r="A4645"/>
  <c r="A4644"/>
  <c r="A4643"/>
  <c r="A4642"/>
  <c r="A4641"/>
  <c r="A4640"/>
  <c r="A4639"/>
  <c r="A4638"/>
  <c r="A4637"/>
  <c r="A4636"/>
  <c r="A4635"/>
  <c r="A4634"/>
  <c r="A4633"/>
  <c r="A4632"/>
  <c r="A4631"/>
  <c r="A4630"/>
  <c r="A4629"/>
  <c r="A4628"/>
  <c r="A4627"/>
  <c r="A4626"/>
  <c r="A4625"/>
  <c r="A4624"/>
  <c r="A4623"/>
  <c r="A4622"/>
  <c r="A4621"/>
  <c r="A4620"/>
  <c r="A4619"/>
  <c r="A4618"/>
  <c r="A4617"/>
  <c r="A4616"/>
  <c r="A4615"/>
  <c r="A4614"/>
  <c r="A4613"/>
  <c r="A4612"/>
  <c r="A4611"/>
  <c r="A4610"/>
  <c r="A4609"/>
  <c r="A4608"/>
  <c r="A4607"/>
  <c r="A4606"/>
  <c r="A4605"/>
  <c r="A4604"/>
  <c r="A4603"/>
  <c r="A4602"/>
  <c r="A4601"/>
  <c r="A4600"/>
  <c r="A4599"/>
  <c r="A4598"/>
  <c r="A4597"/>
  <c r="A4596"/>
  <c r="A4595"/>
  <c r="A4594"/>
  <c r="A4593"/>
  <c r="A4592"/>
  <c r="A4591"/>
  <c r="A4590"/>
  <c r="A4589"/>
  <c r="A4588"/>
  <c r="A4587"/>
  <c r="A4586"/>
  <c r="A4585"/>
  <c r="A4584"/>
  <c r="A4583"/>
  <c r="A4582"/>
  <c r="A4581"/>
  <c r="A4580"/>
  <c r="A4579"/>
  <c r="A4578"/>
  <c r="A4577"/>
  <c r="A4576"/>
  <c r="A4575"/>
  <c r="A4574"/>
  <c r="A4573"/>
  <c r="A4572"/>
  <c r="A4571"/>
  <c r="A4570"/>
  <c r="A4569"/>
  <c r="A4568"/>
  <c r="A4567"/>
  <c r="A4566"/>
  <c r="A4565"/>
  <c r="A4564"/>
  <c r="A4563"/>
  <c r="A4562"/>
  <c r="A4561"/>
  <c r="A4560"/>
  <c r="A4559"/>
  <c r="A4558"/>
  <c r="A4557"/>
  <c r="A4556"/>
  <c r="A4555"/>
  <c r="A4554"/>
  <c r="A4553"/>
  <c r="A4552"/>
  <c r="A4551"/>
  <c r="A4550"/>
  <c r="A4549"/>
  <c r="A4548"/>
  <c r="A4547"/>
  <c r="A4546"/>
  <c r="A4545"/>
  <c r="A4544"/>
  <c r="A4543"/>
  <c r="A4542"/>
  <c r="A4541"/>
  <c r="A4540"/>
  <c r="A4539"/>
  <c r="A4538"/>
  <c r="A4537"/>
  <c r="A4536"/>
  <c r="A4535"/>
  <c r="A4534"/>
  <c r="A4533"/>
  <c r="A4532"/>
  <c r="A4531"/>
  <c r="A4530"/>
  <c r="A4529"/>
  <c r="A4528"/>
  <c r="A4527"/>
  <c r="A4526"/>
  <c r="A4525"/>
  <c r="A4524"/>
  <c r="A4523"/>
  <c r="A4522"/>
  <c r="A4521"/>
  <c r="A4520"/>
  <c r="A4519"/>
  <c r="A4518"/>
  <c r="A4517"/>
  <c r="A4516"/>
  <c r="A4515"/>
  <c r="A4514"/>
  <c r="A4513"/>
  <c r="A4512"/>
  <c r="A4511"/>
  <c r="A4510"/>
  <c r="A4509"/>
  <c r="A4508"/>
  <c r="A4507"/>
  <c r="A4506"/>
  <c r="A4505"/>
  <c r="A4504"/>
  <c r="A4503"/>
  <c r="A4502"/>
  <c r="A4501"/>
  <c r="A4500"/>
  <c r="A4499"/>
  <c r="A4498"/>
  <c r="A4497"/>
  <c r="A4496"/>
  <c r="A4495"/>
  <c r="A4494"/>
  <c r="A4493"/>
  <c r="A4492"/>
  <c r="A4491"/>
  <c r="A4490"/>
  <c r="A4489"/>
  <c r="A4488"/>
  <c r="A4487"/>
  <c r="A4486"/>
  <c r="A4485"/>
  <c r="A4484"/>
  <c r="A4483"/>
  <c r="A4482"/>
  <c r="A4481"/>
  <c r="A4480"/>
  <c r="A4479"/>
  <c r="A4478"/>
  <c r="A4477"/>
  <c r="A4476"/>
  <c r="A4475"/>
  <c r="A4474"/>
  <c r="A4473"/>
  <c r="A4472"/>
  <c r="A4471"/>
  <c r="A4470"/>
  <c r="A4469"/>
  <c r="A4468"/>
  <c r="A4467"/>
  <c r="A4466"/>
  <c r="A4465"/>
  <c r="A4464"/>
  <c r="A4463"/>
  <c r="A4462"/>
  <c r="A4461"/>
  <c r="A4460"/>
  <c r="A4459"/>
  <c r="A4458"/>
  <c r="A4457"/>
  <c r="A4456"/>
  <c r="A4455"/>
  <c r="A4454"/>
  <c r="A4453"/>
  <c r="A4452"/>
  <c r="A4451"/>
  <c r="A4450"/>
  <c r="A4449"/>
  <c r="A4448"/>
  <c r="A4447"/>
  <c r="A4446"/>
  <c r="A4445"/>
  <c r="A4444"/>
  <c r="A4443"/>
  <c r="A4442"/>
  <c r="A4441"/>
  <c r="A4440"/>
  <c r="A4439"/>
  <c r="A4438"/>
  <c r="A4437"/>
  <c r="A4436"/>
  <c r="A4435"/>
  <c r="A4434"/>
  <c r="A4433"/>
  <c r="A4432"/>
  <c r="A4431"/>
  <c r="A4430"/>
  <c r="A4429"/>
  <c r="A4428"/>
  <c r="A4427"/>
  <c r="A4426"/>
  <c r="A4425"/>
  <c r="A4424"/>
  <c r="A4423"/>
  <c r="A4422"/>
  <c r="A4421"/>
  <c r="A4420"/>
  <c r="A4419"/>
  <c r="A4418"/>
  <c r="A4417"/>
  <c r="A4416"/>
  <c r="A4415"/>
  <c r="A4414"/>
  <c r="A4413"/>
  <c r="A4412"/>
  <c r="A4411"/>
  <c r="A4410"/>
  <c r="A4409"/>
  <c r="A4408"/>
  <c r="A4407"/>
  <c r="A4406"/>
  <c r="A4405"/>
  <c r="A4404"/>
  <c r="A4403"/>
  <c r="A4402"/>
  <c r="A4401"/>
  <c r="A4400"/>
  <c r="A4399"/>
  <c r="A4398"/>
  <c r="A4397"/>
  <c r="A4396"/>
  <c r="A4395"/>
  <c r="A4394"/>
  <c r="A4393"/>
  <c r="A4392"/>
  <c r="A4391"/>
  <c r="A4390"/>
  <c r="A4389"/>
  <c r="A4388"/>
  <c r="A4387"/>
  <c r="A4386"/>
  <c r="A4385"/>
  <c r="A4384"/>
  <c r="A4383"/>
  <c r="A4382"/>
  <c r="A4381"/>
  <c r="A4380"/>
  <c r="A4379"/>
  <c r="A4378"/>
  <c r="A4377"/>
  <c r="A4376"/>
  <c r="A4375"/>
  <c r="A4374"/>
  <c r="A4373"/>
  <c r="A4372"/>
  <c r="A4371"/>
  <c r="A4370"/>
  <c r="A4369"/>
  <c r="A4368"/>
  <c r="A4367"/>
  <c r="A4366"/>
  <c r="A4365"/>
  <c r="A4364"/>
  <c r="A4363"/>
  <c r="A4362"/>
  <c r="A4361"/>
  <c r="A4360"/>
  <c r="A4359"/>
  <c r="A4358"/>
  <c r="A4357"/>
  <c r="A4356"/>
  <c r="A4355"/>
  <c r="A4354"/>
  <c r="A4353"/>
  <c r="A4352"/>
  <c r="A4351"/>
  <c r="A4350"/>
  <c r="A4349"/>
  <c r="A4348"/>
  <c r="A4347"/>
  <c r="A4346"/>
  <c r="A4345"/>
  <c r="A4344"/>
  <c r="A4343"/>
  <c r="A4342"/>
  <c r="A4341"/>
  <c r="A4340"/>
  <c r="A4339"/>
  <c r="A4338"/>
  <c r="A4337"/>
  <c r="A4336"/>
  <c r="A4335"/>
  <c r="A4334"/>
  <c r="A4333"/>
  <c r="A4332"/>
  <c r="A4331"/>
  <c r="A4330"/>
  <c r="A4329"/>
  <c r="A4328"/>
  <c r="A4327"/>
  <c r="A4326"/>
  <c r="A4325"/>
  <c r="A4324"/>
  <c r="A4323"/>
  <c r="A4322"/>
  <c r="A4321"/>
  <c r="A4320"/>
  <c r="A4319"/>
  <c r="A4318"/>
  <c r="A4317"/>
  <c r="A4316"/>
  <c r="A4315"/>
  <c r="A4314"/>
  <c r="A4313"/>
  <c r="A4312"/>
  <c r="A4311"/>
  <c r="A4310"/>
  <c r="A4309"/>
  <c r="A4308"/>
  <c r="A4307"/>
  <c r="A4306"/>
  <c r="A4305"/>
  <c r="A4304"/>
  <c r="A4303"/>
  <c r="A4302"/>
  <c r="A4301"/>
  <c r="A4300"/>
  <c r="A4299"/>
  <c r="A4298"/>
  <c r="A4297"/>
  <c r="A4296"/>
  <c r="A4295"/>
  <c r="A4294"/>
  <c r="A4293"/>
  <c r="A4292"/>
  <c r="A4291"/>
  <c r="A4290"/>
  <c r="A4289"/>
  <c r="A4288"/>
  <c r="A4287"/>
  <c r="A4286"/>
  <c r="A4285"/>
  <c r="A4284"/>
  <c r="A4283"/>
  <c r="A4282"/>
  <c r="A4281"/>
  <c r="A4280"/>
  <c r="A4279"/>
  <c r="A4278"/>
  <c r="A4277"/>
  <c r="A4276"/>
  <c r="A4275"/>
  <c r="A4274"/>
  <c r="A4273"/>
  <c r="A4272"/>
  <c r="A4271"/>
  <c r="A4270"/>
  <c r="A4269"/>
  <c r="A4268"/>
  <c r="A4267"/>
  <c r="A4266"/>
  <c r="A4265"/>
  <c r="A4264"/>
  <c r="A4263"/>
  <c r="A4262"/>
  <c r="A4261"/>
  <c r="A4260"/>
  <c r="A4259"/>
  <c r="A4258"/>
  <c r="A4257"/>
  <c r="A4256"/>
  <c r="A4255"/>
  <c r="A4254"/>
  <c r="A4253"/>
  <c r="A4252"/>
  <c r="A4251"/>
  <c r="A4250"/>
  <c r="A4249"/>
  <c r="A4248"/>
  <c r="A4247"/>
  <c r="A4246"/>
  <c r="A4245"/>
  <c r="A4244"/>
  <c r="A4243"/>
  <c r="A4242"/>
  <c r="A4241"/>
  <c r="A4240"/>
  <c r="A4239"/>
  <c r="A4238"/>
  <c r="A4237"/>
  <c r="A4236"/>
  <c r="A4235"/>
  <c r="A4234"/>
  <c r="A4233"/>
  <c r="A4232"/>
  <c r="A4231"/>
  <c r="A4230"/>
  <c r="A4229"/>
  <c r="A4228"/>
  <c r="A4227"/>
  <c r="A4226"/>
  <c r="A4225"/>
  <c r="A4224"/>
  <c r="A4223"/>
  <c r="A4222"/>
  <c r="A4221"/>
  <c r="A4220"/>
  <c r="A4219"/>
  <c r="A4218"/>
  <c r="A4217"/>
  <c r="A4216"/>
  <c r="A4215"/>
  <c r="A4214"/>
  <c r="A4213"/>
  <c r="A4212"/>
  <c r="A4211"/>
  <c r="A4210"/>
  <c r="A4209"/>
  <c r="A4208"/>
  <c r="A4207"/>
  <c r="A4206"/>
  <c r="A4205"/>
  <c r="A4204"/>
  <c r="A4203"/>
  <c r="A4202"/>
  <c r="A4201"/>
  <c r="A4200"/>
  <c r="A4199"/>
  <c r="A4198"/>
  <c r="A4197"/>
  <c r="A4196"/>
  <c r="A4195"/>
  <c r="A4194"/>
  <c r="A4193"/>
  <c r="A4192"/>
  <c r="A4191"/>
  <c r="A4190"/>
  <c r="A4189"/>
  <c r="A4188"/>
  <c r="A4187"/>
  <c r="A4186"/>
  <c r="A4185"/>
  <c r="A4184"/>
  <c r="A4183"/>
  <c r="A4182"/>
  <c r="A4181"/>
  <c r="A4180"/>
  <c r="A4179"/>
  <c r="A4178"/>
  <c r="A4177"/>
  <c r="A4176"/>
  <c r="A4175"/>
  <c r="A4174"/>
  <c r="A4173"/>
  <c r="A4172"/>
  <c r="A4171"/>
  <c r="A4170"/>
  <c r="A4169"/>
  <c r="A4168"/>
  <c r="A4167"/>
  <c r="A4166"/>
  <c r="A4165"/>
  <c r="A4164"/>
  <c r="A4163"/>
  <c r="A4162"/>
  <c r="A4161"/>
  <c r="A4160"/>
  <c r="A4159"/>
  <c r="A4158"/>
  <c r="A4157"/>
  <c r="A4156"/>
  <c r="A4155"/>
  <c r="A4154"/>
  <c r="A4153"/>
  <c r="A4152"/>
  <c r="A4151"/>
  <c r="A4150"/>
  <c r="A4149"/>
  <c r="A4148"/>
  <c r="A4147"/>
  <c r="A4146"/>
  <c r="A4145"/>
  <c r="A4144"/>
  <c r="A4143"/>
  <c r="A4142"/>
  <c r="A4141"/>
  <c r="A4140"/>
  <c r="A4139"/>
  <c r="A4138"/>
  <c r="A4137"/>
  <c r="A4136"/>
  <c r="A4135"/>
  <c r="A4134"/>
  <c r="A4133"/>
  <c r="A4132"/>
  <c r="A4131"/>
  <c r="A4130"/>
  <c r="A4129"/>
  <c r="A4128"/>
  <c r="A4127"/>
  <c r="A4126"/>
  <c r="A4125"/>
  <c r="A4124"/>
  <c r="A4123"/>
  <c r="A4122"/>
  <c r="A4121"/>
  <c r="A4120"/>
  <c r="A4119"/>
  <c r="A4118"/>
  <c r="A4117"/>
  <c r="A4116"/>
  <c r="A4115"/>
  <c r="A4114"/>
  <c r="A4113"/>
  <c r="A4112"/>
  <c r="A4111"/>
  <c r="A4110"/>
  <c r="A4109"/>
  <c r="A4108"/>
  <c r="A4107"/>
  <c r="A4106"/>
  <c r="A4105"/>
  <c r="A4104"/>
  <c r="A4103"/>
  <c r="A4102"/>
  <c r="A4101"/>
  <c r="A4100"/>
  <c r="A4099"/>
  <c r="A4098"/>
  <c r="A4097"/>
  <c r="A4096"/>
  <c r="A4095"/>
  <c r="A4094"/>
  <c r="A4093"/>
  <c r="A4092"/>
  <c r="A4091"/>
  <c r="A4090"/>
  <c r="A4089"/>
  <c r="A4088"/>
  <c r="A4087"/>
  <c r="A4086"/>
  <c r="A4085"/>
  <c r="A4084"/>
  <c r="A4083"/>
  <c r="A4082"/>
  <c r="A4081"/>
  <c r="A4080"/>
  <c r="A4079"/>
  <c r="A4078"/>
  <c r="A4077"/>
  <c r="A4076"/>
  <c r="A4075"/>
  <c r="A4074"/>
  <c r="A4073"/>
  <c r="A4072"/>
  <c r="A4071"/>
  <c r="A4070"/>
  <c r="A4069"/>
  <c r="A4068"/>
  <c r="A4067"/>
  <c r="A4066"/>
  <c r="A4065"/>
  <c r="A4064"/>
  <c r="A4063"/>
  <c r="A4062"/>
  <c r="A4061"/>
  <c r="A4060"/>
  <c r="A4059"/>
  <c r="A4058"/>
  <c r="A4057"/>
  <c r="A4056"/>
  <c r="A4055"/>
  <c r="A4054"/>
  <c r="A4053"/>
  <c r="A4052"/>
  <c r="A4051"/>
  <c r="A4050"/>
  <c r="A4049"/>
  <c r="A4048"/>
  <c r="A4047"/>
  <c r="A4046"/>
  <c r="A4045"/>
  <c r="A4044"/>
  <c r="A4043"/>
  <c r="A4042"/>
  <c r="A4041"/>
  <c r="A4040"/>
  <c r="A4039"/>
  <c r="A4038"/>
  <c r="A4037"/>
  <c r="A4036"/>
  <c r="A4035"/>
  <c r="A4034"/>
  <c r="A4033"/>
  <c r="A4032"/>
  <c r="A4031"/>
  <c r="A4030"/>
  <c r="A4029"/>
  <c r="A4028"/>
  <c r="A4027"/>
  <c r="A4026"/>
  <c r="A4025"/>
  <c r="A4024"/>
  <c r="A4023"/>
  <c r="A4022"/>
  <c r="A4021"/>
  <c r="A4020"/>
  <c r="A4019"/>
  <c r="A4018"/>
  <c r="A4017"/>
  <c r="A4016"/>
  <c r="A4015"/>
  <c r="A4014"/>
  <c r="A4013"/>
  <c r="A4012"/>
  <c r="A4011"/>
  <c r="A4010"/>
  <c r="A4009"/>
  <c r="A4008"/>
  <c r="A4007"/>
  <c r="A4006"/>
  <c r="A4005"/>
  <c r="A4004"/>
  <c r="A4003"/>
  <c r="A4002"/>
  <c r="A4001"/>
  <c r="A4000"/>
  <c r="A3999"/>
  <c r="A3998"/>
  <c r="A3997"/>
  <c r="A3996"/>
  <c r="A3995"/>
  <c r="A3994"/>
  <c r="A3993"/>
  <c r="A3992"/>
  <c r="A3991"/>
  <c r="A3990"/>
  <c r="A3989"/>
  <c r="A3988"/>
  <c r="A3987"/>
  <c r="A3986"/>
  <c r="A3985"/>
  <c r="A3984"/>
  <c r="A3983"/>
  <c r="A3982"/>
  <c r="A3981"/>
  <c r="A3980"/>
  <c r="A3979"/>
  <c r="A3978"/>
  <c r="A3977"/>
  <c r="A3976"/>
  <c r="A3975"/>
  <c r="A3974"/>
  <c r="A3973"/>
  <c r="A3972"/>
  <c r="A3971"/>
  <c r="A3970"/>
  <c r="A3969"/>
  <c r="A3968"/>
  <c r="A3967"/>
  <c r="A3966"/>
  <c r="A3965"/>
  <c r="A3964"/>
  <c r="A3963"/>
  <c r="A3962"/>
  <c r="A3961"/>
  <c r="A3960"/>
  <c r="A3959"/>
  <c r="A3958"/>
  <c r="A3957"/>
  <c r="A3956"/>
  <c r="A3955"/>
  <c r="A3954"/>
  <c r="A3953"/>
  <c r="A3952"/>
  <c r="A3951"/>
  <c r="A3950"/>
  <c r="A3949"/>
  <c r="A3948"/>
  <c r="A3947"/>
  <c r="A3946"/>
  <c r="A3945"/>
  <c r="A3944"/>
  <c r="A3943"/>
  <c r="A3942"/>
  <c r="A3941"/>
  <c r="A3940"/>
  <c r="A3939"/>
  <c r="A3938"/>
  <c r="A3937"/>
  <c r="A3936"/>
  <c r="A3935"/>
  <c r="A3934"/>
  <c r="A3933"/>
  <c r="A3932"/>
  <c r="A3931"/>
  <c r="A3930"/>
  <c r="A3929"/>
  <c r="A3928"/>
  <c r="A3927"/>
  <c r="A3926"/>
  <c r="A3925"/>
  <c r="A3924"/>
  <c r="A3923"/>
  <c r="A3922"/>
  <c r="A3921"/>
  <c r="A3920"/>
  <c r="A3919"/>
  <c r="A3918"/>
  <c r="A3917"/>
  <c r="A3916"/>
  <c r="A3915"/>
  <c r="A3914"/>
  <c r="A3913"/>
  <c r="A3912"/>
  <c r="A3911"/>
  <c r="A3910"/>
  <c r="A3909"/>
  <c r="A3908"/>
  <c r="A3907"/>
  <c r="A3906"/>
  <c r="A3905"/>
  <c r="A3904"/>
  <c r="A3903"/>
  <c r="A3902"/>
  <c r="A3901"/>
  <c r="A3900"/>
  <c r="A3899"/>
  <c r="A3898"/>
  <c r="A3897"/>
  <c r="A3896"/>
  <c r="A3895"/>
  <c r="A3894"/>
  <c r="A3893"/>
  <c r="A3892"/>
  <c r="A3891"/>
  <c r="A3890"/>
  <c r="A3889"/>
  <c r="A3888"/>
  <c r="A3887"/>
  <c r="A3886"/>
  <c r="A3885"/>
  <c r="A3884"/>
  <c r="A3883"/>
  <c r="A3882"/>
  <c r="A3881"/>
  <c r="A3880"/>
  <c r="A3879"/>
  <c r="A3878"/>
  <c r="A3877"/>
  <c r="A3876"/>
  <c r="A3875"/>
  <c r="A3874"/>
  <c r="A3873"/>
  <c r="A3872"/>
  <c r="A3871"/>
  <c r="A3870"/>
  <c r="A3869"/>
  <c r="A3868"/>
  <c r="A3867"/>
  <c r="A3866"/>
  <c r="A3865"/>
  <c r="A3864"/>
  <c r="A3863"/>
  <c r="A3862"/>
  <c r="A3861"/>
  <c r="A3860"/>
  <c r="A3859"/>
  <c r="A3858"/>
  <c r="A3857"/>
  <c r="A3856"/>
  <c r="A3855"/>
  <c r="A3854"/>
  <c r="A3853"/>
  <c r="A3852"/>
  <c r="A3851"/>
  <c r="A3850"/>
  <c r="A3849"/>
  <c r="A3848"/>
  <c r="A3847"/>
  <c r="A3846"/>
  <c r="A3845"/>
  <c r="A3844"/>
  <c r="A3843"/>
  <c r="A3842"/>
  <c r="A3841"/>
  <c r="A3840"/>
  <c r="A3839"/>
  <c r="A3838"/>
  <c r="A3837"/>
  <c r="A3836"/>
  <c r="A3835"/>
  <c r="A3834"/>
  <c r="A3833"/>
  <c r="A3832"/>
  <c r="A3831"/>
  <c r="A3830"/>
  <c r="A3829"/>
  <c r="A3828"/>
  <c r="A3827"/>
  <c r="A3826"/>
  <c r="A3825"/>
  <c r="A3824"/>
  <c r="A3823"/>
  <c r="A3822"/>
  <c r="A3821"/>
  <c r="A3820"/>
  <c r="A3819"/>
  <c r="A3818"/>
  <c r="A3817"/>
  <c r="A3816"/>
  <c r="A3815"/>
  <c r="A3814"/>
  <c r="A3813"/>
  <c r="A3812"/>
  <c r="A3811"/>
  <c r="A3810"/>
  <c r="A3809"/>
  <c r="A3808"/>
  <c r="A3807"/>
  <c r="A3806"/>
  <c r="A3805"/>
  <c r="A3804"/>
  <c r="A3803"/>
  <c r="A3802"/>
  <c r="A3801"/>
  <c r="A3800"/>
  <c r="A3799"/>
  <c r="A3798"/>
  <c r="A3797"/>
  <c r="A3796"/>
  <c r="A3795"/>
  <c r="A3794"/>
  <c r="A3793"/>
  <c r="A3792"/>
  <c r="A3791"/>
  <c r="A3790"/>
  <c r="A3789"/>
  <c r="A3788"/>
  <c r="A3787"/>
  <c r="A3786"/>
  <c r="A3785"/>
  <c r="A3784"/>
  <c r="A3783"/>
  <c r="A3782"/>
  <c r="A3781"/>
  <c r="A3780"/>
  <c r="A3779"/>
  <c r="A3778"/>
  <c r="A3777"/>
  <c r="A3776"/>
  <c r="A3775"/>
  <c r="A3774"/>
  <c r="A3773"/>
  <c r="A3772"/>
  <c r="A3771"/>
  <c r="A3770"/>
  <c r="A3769"/>
  <c r="A3768"/>
  <c r="A3767"/>
  <c r="A3766"/>
  <c r="A3765"/>
  <c r="A3764"/>
  <c r="A3763"/>
  <c r="A3762"/>
  <c r="A3761"/>
  <c r="A3760"/>
  <c r="A3759"/>
  <c r="A3758"/>
  <c r="A3757"/>
  <c r="A3756"/>
  <c r="A3755"/>
  <c r="A3754"/>
  <c r="A3753"/>
  <c r="A3752"/>
  <c r="A3751"/>
  <c r="A3750"/>
  <c r="A3749"/>
  <c r="A3748"/>
  <c r="A3747"/>
  <c r="A3746"/>
  <c r="A3745"/>
  <c r="A3744"/>
  <c r="A3743"/>
  <c r="A3742"/>
  <c r="A3741"/>
  <c r="A3740"/>
  <c r="A3739"/>
  <c r="A3738"/>
  <c r="A3737"/>
  <c r="A3736"/>
  <c r="A3735"/>
  <c r="A3734"/>
  <c r="A3733"/>
  <c r="A3732"/>
  <c r="A3731"/>
  <c r="A3730"/>
  <c r="A3729"/>
  <c r="A3728"/>
  <c r="A3727"/>
  <c r="A3726"/>
  <c r="A3725"/>
  <c r="A3724"/>
  <c r="A3723"/>
  <c r="A3722"/>
  <c r="A3721"/>
  <c r="A3720"/>
  <c r="A3719"/>
  <c r="A3718"/>
  <c r="A3717"/>
  <c r="A3716"/>
  <c r="A3715"/>
  <c r="A3714"/>
  <c r="A3713"/>
  <c r="A3712"/>
  <c r="A3711"/>
  <c r="A3710"/>
  <c r="A3709"/>
  <c r="A3708"/>
  <c r="A3707"/>
  <c r="A3706"/>
  <c r="A3705"/>
  <c r="A3704"/>
  <c r="A3703"/>
  <c r="A3702"/>
  <c r="A3701"/>
  <c r="A3700"/>
  <c r="A3699"/>
  <c r="A3698"/>
  <c r="A3697"/>
  <c r="A3696"/>
  <c r="A3695"/>
  <c r="A3694"/>
  <c r="A3693"/>
  <c r="A3692"/>
  <c r="A3691"/>
  <c r="A3690"/>
  <c r="A3689"/>
  <c r="A3688"/>
  <c r="A3687"/>
  <c r="A3686"/>
  <c r="A3685"/>
  <c r="A3684"/>
  <c r="A3683"/>
  <c r="A3682"/>
  <c r="A3681"/>
  <c r="A3680"/>
  <c r="A3679"/>
  <c r="A3678"/>
  <c r="A3677"/>
  <c r="A3676"/>
  <c r="A3675"/>
  <c r="A3674"/>
  <c r="A3673"/>
  <c r="A3672"/>
  <c r="A3671"/>
  <c r="A3670"/>
  <c r="A3669"/>
  <c r="A3668"/>
  <c r="A3667"/>
  <c r="A3666"/>
  <c r="A3665"/>
  <c r="A3664"/>
  <c r="A3663"/>
  <c r="A3662"/>
  <c r="A3661"/>
  <c r="A3660"/>
  <c r="A3659"/>
  <c r="A3658"/>
  <c r="A3657"/>
  <c r="A3656"/>
  <c r="A3655"/>
  <c r="A3654"/>
  <c r="A3653"/>
  <c r="A3652"/>
  <c r="A3651"/>
  <c r="A3650"/>
  <c r="A3649"/>
  <c r="A3648"/>
  <c r="A3647"/>
  <c r="A3646"/>
  <c r="A3645"/>
  <c r="A3644"/>
  <c r="A3643"/>
  <c r="A3642"/>
  <c r="A3641"/>
  <c r="A3640"/>
  <c r="A3639"/>
  <c r="A3638"/>
  <c r="A3637"/>
  <c r="A3636"/>
  <c r="A3635"/>
  <c r="A3634"/>
  <c r="A3633"/>
  <c r="A3632"/>
  <c r="A3631"/>
  <c r="A3630"/>
  <c r="A3629"/>
  <c r="A3628"/>
  <c r="A3627"/>
  <c r="A3626"/>
  <c r="A3625"/>
  <c r="A3624"/>
  <c r="A3623"/>
  <c r="A3622"/>
  <c r="A3621"/>
  <c r="A3620"/>
  <c r="A3619"/>
  <c r="A3618"/>
  <c r="A3617"/>
  <c r="A3616"/>
  <c r="A3615"/>
  <c r="A3614"/>
  <c r="A3613"/>
  <c r="A3612"/>
  <c r="A3611"/>
  <c r="A3610"/>
  <c r="A3609"/>
  <c r="A3608"/>
  <c r="A3607"/>
  <c r="A3606"/>
  <c r="A3605"/>
  <c r="A3604"/>
  <c r="A3603"/>
  <c r="A3602"/>
  <c r="A3601"/>
  <c r="A3600"/>
  <c r="A3599"/>
  <c r="A3598"/>
  <c r="A3597"/>
  <c r="A3596"/>
  <c r="A3595"/>
  <c r="A3594"/>
  <c r="A3593"/>
  <c r="A3592"/>
  <c r="A3591"/>
  <c r="A3590"/>
  <c r="A3589"/>
  <c r="A3588"/>
  <c r="A3587"/>
  <c r="A3586"/>
  <c r="A3585"/>
  <c r="A3584"/>
  <c r="A3583"/>
  <c r="A3582"/>
  <c r="A3581"/>
  <c r="A3580"/>
  <c r="A3579"/>
  <c r="A3578"/>
  <c r="A3577"/>
  <c r="A3576"/>
  <c r="A3575"/>
  <c r="A3574"/>
  <c r="A3573"/>
  <c r="A3572"/>
  <c r="A3571"/>
  <c r="A3570"/>
  <c r="A3569"/>
  <c r="A3568"/>
  <c r="A3567"/>
  <c r="A3566"/>
  <c r="A3565"/>
  <c r="A3564"/>
  <c r="A3563"/>
  <c r="A3562"/>
  <c r="A3561"/>
  <c r="A3560"/>
  <c r="A3559"/>
  <c r="A3558"/>
  <c r="A3557"/>
  <c r="A3556"/>
  <c r="A3555"/>
  <c r="A3554"/>
  <c r="A3553"/>
  <c r="A3552"/>
  <c r="A3551"/>
  <c r="A3550"/>
  <c r="A3549"/>
  <c r="A3548"/>
  <c r="A3547"/>
  <c r="A3546"/>
  <c r="A3545"/>
  <c r="A3544"/>
  <c r="A3543"/>
  <c r="A3542"/>
  <c r="A3541"/>
  <c r="A3540"/>
  <c r="A3539"/>
  <c r="A3538"/>
  <c r="A3537"/>
  <c r="A3536"/>
  <c r="A3535"/>
  <c r="A3534"/>
  <c r="A3533"/>
  <c r="A3532"/>
  <c r="A3531"/>
  <c r="A3530"/>
  <c r="A3529"/>
  <c r="A3528"/>
  <c r="A3527"/>
  <c r="A3526"/>
  <c r="A3525"/>
  <c r="A3524"/>
  <c r="A3523"/>
  <c r="A3522"/>
  <c r="A3521"/>
  <c r="A3520"/>
  <c r="A3519"/>
  <c r="A3518"/>
  <c r="A3517"/>
  <c r="A3516"/>
  <c r="A3515"/>
  <c r="A3514"/>
  <c r="A3513"/>
  <c r="A3512"/>
  <c r="A3511"/>
  <c r="A3510"/>
  <c r="A3509"/>
  <c r="A3508"/>
  <c r="A3507"/>
  <c r="A3506"/>
  <c r="A3505"/>
  <c r="A3504"/>
  <c r="A3503"/>
  <c r="A3502"/>
  <c r="A3501"/>
  <c r="A3500"/>
  <c r="A3499"/>
  <c r="A3498"/>
  <c r="A3497"/>
  <c r="A3496"/>
  <c r="A3495"/>
  <c r="A3494"/>
  <c r="A3493"/>
  <c r="A3492"/>
  <c r="A3491"/>
  <c r="A3490"/>
  <c r="A3489"/>
  <c r="A3488"/>
  <c r="A3487"/>
  <c r="A3486"/>
  <c r="A3485"/>
  <c r="A3484"/>
  <c r="A3483"/>
  <c r="A3482"/>
  <c r="A3481"/>
  <c r="A3480"/>
  <c r="A3479"/>
  <c r="A3478"/>
  <c r="A3477"/>
  <c r="A3476"/>
  <c r="A3475"/>
  <c r="A3474"/>
  <c r="A3473"/>
  <c r="A3472"/>
  <c r="A3471"/>
  <c r="A3470"/>
  <c r="A3469"/>
  <c r="A3468"/>
  <c r="A3467"/>
  <c r="A3466"/>
  <c r="A3465"/>
  <c r="A3464"/>
  <c r="A3463"/>
  <c r="A3462"/>
  <c r="A3461"/>
  <c r="A3460"/>
  <c r="A3459"/>
  <c r="A3458"/>
  <c r="A3457"/>
  <c r="A3456"/>
  <c r="A3455"/>
  <c r="A3454"/>
  <c r="A3453"/>
  <c r="A3452"/>
  <c r="A3451"/>
  <c r="A3450"/>
  <c r="A3449"/>
  <c r="A3448"/>
  <c r="A3447"/>
  <c r="A3446"/>
  <c r="A3445"/>
  <c r="A3444"/>
  <c r="A3443"/>
  <c r="A3442"/>
  <c r="A3441"/>
  <c r="A3440"/>
  <c r="A3439"/>
  <c r="A3438"/>
  <c r="A3437"/>
  <c r="A3436"/>
  <c r="A3435"/>
  <c r="A3434"/>
  <c r="A3433"/>
  <c r="A3432"/>
  <c r="A3431"/>
  <c r="A3430"/>
  <c r="A3429"/>
  <c r="A3428"/>
  <c r="A3427"/>
  <c r="A3426"/>
  <c r="A3425"/>
  <c r="A3424"/>
  <c r="A3423"/>
  <c r="A3422"/>
  <c r="A3421"/>
  <c r="A3420"/>
  <c r="A3419"/>
  <c r="A3418"/>
  <c r="A3417"/>
  <c r="A3416"/>
  <c r="A3415"/>
  <c r="A3414"/>
  <c r="A3413"/>
  <c r="A3412"/>
  <c r="A3411"/>
  <c r="A3410"/>
  <c r="A3409"/>
  <c r="A3408"/>
  <c r="A3407"/>
  <c r="A3406"/>
  <c r="A3405"/>
  <c r="A3404"/>
  <c r="A3403"/>
  <c r="A3402"/>
  <c r="A3401"/>
  <c r="A3400"/>
  <c r="A3399"/>
  <c r="A3398"/>
  <c r="A3397"/>
  <c r="A3396"/>
  <c r="A3395"/>
  <c r="A3394"/>
  <c r="A3393"/>
  <c r="A3392"/>
  <c r="A3391"/>
  <c r="A3390"/>
  <c r="A3389"/>
  <c r="A3388"/>
  <c r="A3387"/>
  <c r="A3386"/>
  <c r="A3385"/>
  <c r="A3384"/>
  <c r="A3383"/>
  <c r="A3382"/>
  <c r="A3381"/>
  <c r="A3380"/>
  <c r="A3379"/>
  <c r="A3378"/>
  <c r="A3377"/>
  <c r="A3376"/>
  <c r="A3375"/>
  <c r="A3374"/>
  <c r="A3373"/>
  <c r="A3372"/>
  <c r="A3371"/>
  <c r="A3370"/>
  <c r="A3369"/>
  <c r="A3368"/>
  <c r="A3367"/>
  <c r="A3366"/>
  <c r="A3365"/>
  <c r="A3364"/>
  <c r="A3363"/>
  <c r="A3362"/>
  <c r="A3361"/>
  <c r="A3360"/>
  <c r="A3359"/>
  <c r="A3358"/>
  <c r="A3357"/>
  <c r="A3356"/>
  <c r="A3355"/>
  <c r="A3354"/>
  <c r="A3353"/>
  <c r="A3352"/>
  <c r="A3351"/>
  <c r="A3350"/>
  <c r="A3349"/>
  <c r="A3348"/>
  <c r="A3347"/>
  <c r="A3346"/>
  <c r="A3345"/>
  <c r="A3344"/>
  <c r="A3343"/>
  <c r="A3342"/>
  <c r="A3341"/>
  <c r="A3340"/>
  <c r="A3339"/>
  <c r="A3338"/>
  <c r="A3337"/>
  <c r="A3336"/>
  <c r="A3335"/>
  <c r="A3334"/>
  <c r="A3333"/>
  <c r="A3332"/>
  <c r="A3331"/>
  <c r="A3330"/>
  <c r="A3329"/>
  <c r="A3328"/>
  <c r="A3327"/>
  <c r="A3326"/>
  <c r="A3325"/>
  <c r="A3324"/>
  <c r="A3323"/>
  <c r="A3322"/>
  <c r="A3321"/>
  <c r="A3320"/>
  <c r="A3319"/>
  <c r="A3318"/>
  <c r="A3317"/>
  <c r="A3316"/>
  <c r="A3315"/>
  <c r="A3314"/>
  <c r="A3313"/>
  <c r="A3312"/>
  <c r="A3311"/>
  <c r="A3310"/>
  <c r="A3309"/>
  <c r="A3308"/>
  <c r="A3307"/>
  <c r="A3306"/>
  <c r="A3305"/>
  <c r="A3304"/>
  <c r="A3303"/>
  <c r="A3302"/>
  <c r="A3301"/>
  <c r="A3300"/>
  <c r="A3299"/>
  <c r="A3298"/>
  <c r="A3297"/>
  <c r="A3296"/>
  <c r="A3295"/>
  <c r="A3294"/>
  <c r="A3293"/>
  <c r="A3292"/>
  <c r="A3291"/>
  <c r="A3290"/>
  <c r="A3289"/>
  <c r="A3288"/>
  <c r="A3287"/>
  <c r="A3286"/>
  <c r="A3285"/>
  <c r="A3284"/>
  <c r="A3283"/>
  <c r="A3282"/>
  <c r="A3281"/>
  <c r="A3280"/>
  <c r="A3279"/>
  <c r="A3278"/>
  <c r="A3277"/>
  <c r="A3276"/>
  <c r="A3275"/>
  <c r="A3274"/>
  <c r="A3273"/>
  <c r="A3272"/>
  <c r="A3271"/>
  <c r="A3270"/>
  <c r="A3269"/>
  <c r="A3268"/>
  <c r="A3267"/>
  <c r="A3266"/>
  <c r="A3265"/>
  <c r="A3264"/>
  <c r="A3263"/>
  <c r="A3262"/>
  <c r="A3261"/>
  <c r="A3260"/>
  <c r="A3259"/>
  <c r="A3258"/>
  <c r="A3257"/>
  <c r="A3256"/>
  <c r="A3255"/>
  <c r="A3254"/>
  <c r="A3253"/>
  <c r="A3252"/>
  <c r="A3251"/>
  <c r="A3250"/>
  <c r="A3249"/>
  <c r="A3248"/>
  <c r="A3247"/>
  <c r="A3246"/>
  <c r="A3245"/>
  <c r="A3244"/>
  <c r="A3243"/>
  <c r="A3242"/>
  <c r="A3241"/>
  <c r="A3240"/>
  <c r="A3239"/>
  <c r="A3238"/>
  <c r="A3237"/>
  <c r="A3236"/>
  <c r="A3235"/>
  <c r="A3234"/>
  <c r="A3233"/>
  <c r="A3232"/>
  <c r="A3231"/>
  <c r="A3230"/>
  <c r="A3229"/>
  <c r="A3228"/>
  <c r="A3227"/>
  <c r="A3226"/>
  <c r="A3225"/>
  <c r="A3224"/>
  <c r="A3223"/>
  <c r="A3222"/>
  <c r="A3221"/>
  <c r="A3220"/>
  <c r="A3219"/>
  <c r="A3218"/>
  <c r="A3217"/>
  <c r="A3216"/>
  <c r="A3215"/>
  <c r="A3214"/>
  <c r="A3213"/>
  <c r="A3212"/>
  <c r="A3211"/>
  <c r="A3210"/>
  <c r="A3209"/>
  <c r="A3208"/>
  <c r="A3207"/>
  <c r="A3206"/>
  <c r="A3205"/>
  <c r="A3204"/>
  <c r="A3203"/>
  <c r="A3202"/>
  <c r="A3201"/>
  <c r="A3200"/>
  <c r="A3199"/>
  <c r="A3198"/>
  <c r="A3197"/>
  <c r="A3196"/>
  <c r="A3195"/>
  <c r="A3194"/>
  <c r="A3193"/>
  <c r="A3192"/>
  <c r="A3191"/>
  <c r="A3190"/>
  <c r="A3189"/>
  <c r="A3188"/>
  <c r="A3187"/>
  <c r="A3186"/>
  <c r="A3185"/>
  <c r="A3184"/>
  <c r="A3183"/>
  <c r="A3182"/>
  <c r="A3181"/>
  <c r="A3180"/>
  <c r="A3179"/>
  <c r="A3178"/>
  <c r="A3177"/>
  <c r="A3176"/>
  <c r="A3175"/>
  <c r="A3174"/>
  <c r="A3173"/>
  <c r="A3172"/>
  <c r="A3171"/>
  <c r="A3170"/>
  <c r="A3169"/>
  <c r="A3168"/>
  <c r="A3167"/>
  <c r="A3166"/>
  <c r="A3165"/>
  <c r="A3164"/>
  <c r="A3163"/>
  <c r="A3162"/>
  <c r="A3161"/>
  <c r="A3160"/>
  <c r="A3159"/>
  <c r="A3158"/>
  <c r="A3157"/>
  <c r="A3156"/>
  <c r="A3155"/>
  <c r="A3154"/>
  <c r="A3153"/>
  <c r="A3152"/>
  <c r="A3151"/>
  <c r="A3150"/>
  <c r="A3149"/>
  <c r="A3148"/>
  <c r="A3147"/>
  <c r="A3146"/>
  <c r="A3145"/>
  <c r="A3144"/>
  <c r="A3143"/>
  <c r="A3142"/>
  <c r="A3141"/>
  <c r="A3140"/>
  <c r="A3139"/>
  <c r="A3138"/>
  <c r="A3137"/>
  <c r="A3136"/>
  <c r="A3135"/>
  <c r="A3134"/>
  <c r="A3133"/>
  <c r="A3132"/>
  <c r="A3131"/>
  <c r="A3130"/>
  <c r="A3129"/>
  <c r="A3128"/>
  <c r="A3127"/>
  <c r="A3126"/>
  <c r="A3125"/>
  <c r="A3124"/>
  <c r="A3123"/>
  <c r="A3122"/>
  <c r="A3121"/>
  <c r="A3120"/>
  <c r="A3119"/>
  <c r="A3118"/>
  <c r="A3117"/>
  <c r="A3116"/>
  <c r="A3115"/>
  <c r="A3114"/>
  <c r="A3113"/>
  <c r="A3112"/>
  <c r="A3111"/>
  <c r="A3110"/>
  <c r="A3109"/>
  <c r="A3108"/>
  <c r="A3107"/>
  <c r="A3106"/>
  <c r="A3105"/>
  <c r="A3104"/>
  <c r="A3103"/>
  <c r="A3102"/>
  <c r="A3101"/>
  <c r="A3100"/>
  <c r="A3099"/>
  <c r="A3098"/>
  <c r="A3097"/>
  <c r="A3096"/>
  <c r="A3095"/>
  <c r="A3094"/>
  <c r="A3093"/>
  <c r="A3092"/>
  <c r="A3091"/>
  <c r="A3090"/>
  <c r="A3089"/>
  <c r="A3088"/>
  <c r="A3087"/>
  <c r="A3086"/>
  <c r="A3085"/>
  <c r="A3084"/>
  <c r="A3083"/>
  <c r="A3082"/>
  <c r="A3081"/>
  <c r="A3080"/>
  <c r="A3079"/>
  <c r="A3078"/>
  <c r="A3077"/>
  <c r="A3076"/>
  <c r="A3075"/>
  <c r="A3074"/>
  <c r="A3073"/>
  <c r="A3072"/>
  <c r="A3071"/>
  <c r="A3070"/>
  <c r="A3069"/>
  <c r="A3068"/>
  <c r="A3067"/>
  <c r="A3066"/>
  <c r="A3065"/>
  <c r="A3064"/>
  <c r="A3063"/>
  <c r="A3062"/>
  <c r="A3061"/>
  <c r="A3060"/>
  <c r="A3059"/>
  <c r="A3058"/>
  <c r="A3057"/>
  <c r="A3056"/>
  <c r="A3055"/>
  <c r="A3054"/>
  <c r="A3053"/>
  <c r="A3052"/>
  <c r="A3051"/>
  <c r="A3050"/>
  <c r="A3049"/>
  <c r="A3048"/>
  <c r="A3047"/>
  <c r="A3046"/>
  <c r="A3045"/>
  <c r="A3044"/>
  <c r="A3043"/>
  <c r="A3042"/>
  <c r="A3041"/>
  <c r="A3040"/>
  <c r="A3039"/>
  <c r="A3038"/>
  <c r="A3037"/>
  <c r="A3036"/>
  <c r="A3035"/>
  <c r="A3034"/>
  <c r="A3033"/>
  <c r="A3032"/>
  <c r="A3031"/>
  <c r="A3030"/>
  <c r="A3029"/>
  <c r="A3028"/>
  <c r="A3027"/>
  <c r="A3026"/>
  <c r="A3025"/>
  <c r="A3024"/>
  <c r="A3023"/>
  <c r="A3022"/>
  <c r="A3021"/>
  <c r="A3020"/>
  <c r="A3019"/>
  <c r="A3018"/>
  <c r="A3017"/>
  <c r="A3016"/>
  <c r="A3015"/>
  <c r="A3014"/>
  <c r="A3013"/>
  <c r="A3012"/>
  <c r="A3011"/>
  <c r="A3010"/>
  <c r="A3009"/>
  <c r="A3008"/>
  <c r="A3007"/>
  <c r="A3006"/>
  <c r="A3005"/>
  <c r="A3004"/>
  <c r="A3003"/>
  <c r="A3002"/>
  <c r="A3001"/>
  <c r="A3000"/>
  <c r="A2999"/>
  <c r="A2998"/>
  <c r="A2997"/>
  <c r="A2996"/>
  <c r="A2995"/>
  <c r="A2994"/>
  <c r="A2993"/>
  <c r="A2992"/>
  <c r="A2991"/>
  <c r="A2990"/>
  <c r="A2989"/>
  <c r="A2988"/>
  <c r="A2987"/>
  <c r="A2986"/>
  <c r="A2985"/>
  <c r="A2984"/>
  <c r="A2983"/>
  <c r="A2982"/>
  <c r="A2981"/>
  <c r="A2980"/>
  <c r="A2979"/>
  <c r="A2978"/>
  <c r="A2977"/>
  <c r="A2976"/>
  <c r="A2975"/>
  <c r="A2974"/>
  <c r="A2973"/>
  <c r="A2972"/>
  <c r="A2971"/>
  <c r="A2970"/>
  <c r="A2969"/>
  <c r="A2968"/>
  <c r="A2967"/>
  <c r="A2966"/>
  <c r="A2965"/>
  <c r="A2964"/>
  <c r="A2963"/>
  <c r="A2962"/>
  <c r="A2961"/>
  <c r="A2960"/>
  <c r="A2959"/>
  <c r="A2958"/>
  <c r="A2957"/>
  <c r="A2956"/>
  <c r="A2955"/>
  <c r="A2954"/>
  <c r="A2953"/>
  <c r="A2952"/>
  <c r="A2951"/>
  <c r="A2950"/>
  <c r="A2949"/>
  <c r="A2948"/>
  <c r="A2947"/>
  <c r="A2946"/>
  <c r="A2945"/>
  <c r="A2944"/>
  <c r="A2943"/>
  <c r="A2942"/>
  <c r="A2941"/>
  <c r="A2940"/>
  <c r="A2939"/>
  <c r="A2938"/>
  <c r="A2937"/>
  <c r="A2936"/>
  <c r="A2935"/>
  <c r="A2934"/>
  <c r="A2933"/>
  <c r="A2932"/>
  <c r="A2931"/>
  <c r="A2930"/>
  <c r="A2929"/>
  <c r="A2928"/>
  <c r="A2927"/>
  <c r="A2926"/>
  <c r="A2925"/>
  <c r="A2924"/>
  <c r="A2923"/>
  <c r="A2922"/>
  <c r="A2921"/>
  <c r="A2920"/>
  <c r="A2919"/>
  <c r="A2918"/>
  <c r="A2917"/>
  <c r="A2916"/>
  <c r="A2915"/>
  <c r="A2914"/>
  <c r="A2913"/>
  <c r="A2912"/>
  <c r="A2911"/>
  <c r="A2910"/>
  <c r="A2909"/>
  <c r="A2908"/>
  <c r="A2907"/>
  <c r="A2906"/>
  <c r="A2905"/>
  <c r="A2904"/>
  <c r="A2903"/>
  <c r="A2902"/>
  <c r="A2901"/>
  <c r="A2900"/>
  <c r="A2899"/>
  <c r="A2898"/>
  <c r="A2897"/>
  <c r="A2896"/>
  <c r="A2895"/>
  <c r="A2894"/>
  <c r="A2893"/>
  <c r="A2892"/>
  <c r="A2891"/>
  <c r="A2890"/>
  <c r="A2889"/>
  <c r="A2888"/>
  <c r="A2887"/>
  <c r="A2886"/>
  <c r="A2885"/>
  <c r="A2884"/>
  <c r="A2883"/>
  <c r="A2882"/>
  <c r="A2881"/>
  <c r="A2880"/>
  <c r="A2879"/>
  <c r="A2878"/>
  <c r="A2877"/>
  <c r="A2876"/>
  <c r="A2875"/>
  <c r="A2874"/>
  <c r="A2873"/>
  <c r="A2872"/>
  <c r="A2871"/>
  <c r="A2870"/>
  <c r="A2869"/>
  <c r="A2868"/>
  <c r="A2867"/>
  <c r="A2866"/>
  <c r="A2865"/>
  <c r="A2864"/>
  <c r="A2863"/>
  <c r="A2862"/>
  <c r="A2861"/>
  <c r="A2860"/>
  <c r="A2859"/>
  <c r="A2858"/>
  <c r="A2857"/>
  <c r="A2856"/>
  <c r="A2855"/>
  <c r="A2854"/>
  <c r="A2853"/>
  <c r="A2852"/>
  <c r="A2851"/>
  <c r="A2850"/>
  <c r="A2849"/>
  <c r="A2848"/>
  <c r="A2847"/>
  <c r="A2846"/>
  <c r="A2845"/>
  <c r="A2844"/>
  <c r="A2843"/>
  <c r="A2842"/>
  <c r="A2841"/>
  <c r="A2840"/>
  <c r="A2839"/>
  <c r="A2838"/>
  <c r="A2837"/>
  <c r="A2836"/>
  <c r="A2835"/>
  <c r="A2834"/>
  <c r="A2833"/>
  <c r="A2832"/>
  <c r="A2831"/>
  <c r="A2830"/>
  <c r="A2829"/>
  <c r="A2828"/>
  <c r="A2827"/>
  <c r="A2826"/>
  <c r="A2825"/>
  <c r="A2824"/>
  <c r="A2823"/>
  <c r="A2822"/>
  <c r="A2821"/>
  <c r="A2820"/>
  <c r="A2819"/>
  <c r="A2818"/>
  <c r="A2817"/>
  <c r="A2816"/>
  <c r="A2815"/>
  <c r="A2814"/>
  <c r="A2813"/>
  <c r="A2812"/>
  <c r="A2811"/>
  <c r="A2810"/>
  <c r="A2809"/>
  <c r="A2808"/>
  <c r="A2807"/>
  <c r="A2806"/>
  <c r="A2805"/>
  <c r="A2804"/>
  <c r="A2803"/>
  <c r="A2802"/>
  <c r="A2801"/>
  <c r="A2800"/>
  <c r="A2799"/>
  <c r="A2798"/>
  <c r="A2797"/>
  <c r="A2796"/>
  <c r="A2795"/>
  <c r="A2794"/>
  <c r="A2793"/>
  <c r="A2792"/>
  <c r="A2791"/>
  <c r="A2790"/>
  <c r="A2789"/>
  <c r="A2788"/>
  <c r="A2787"/>
  <c r="A2786"/>
  <c r="A2785"/>
  <c r="A2784"/>
  <c r="A2783"/>
  <c r="A2782"/>
  <c r="A2781"/>
  <c r="A2780"/>
  <c r="A2779"/>
  <c r="A2778"/>
  <c r="A2777"/>
  <c r="A2776"/>
  <c r="A2775"/>
  <c r="A2774"/>
  <c r="A2773"/>
  <c r="A2772"/>
  <c r="A2771"/>
  <c r="A2770"/>
  <c r="A2769"/>
  <c r="A2768"/>
  <c r="A2767"/>
  <c r="A2766"/>
  <c r="A2765"/>
  <c r="A2764"/>
  <c r="A2763"/>
  <c r="A2762"/>
  <c r="A2761"/>
  <c r="A2760"/>
  <c r="A2759"/>
  <c r="A2758"/>
  <c r="A2757"/>
  <c r="A2756"/>
  <c r="A2755"/>
  <c r="A2754"/>
  <c r="A2753"/>
  <c r="A2752"/>
  <c r="A2751"/>
  <c r="A2750"/>
  <c r="A2749"/>
  <c r="A2748"/>
  <c r="A2747"/>
  <c r="A2746"/>
  <c r="A2745"/>
  <c r="A2744"/>
  <c r="A2743"/>
  <c r="A2742"/>
  <c r="A2741"/>
  <c r="A2740"/>
  <c r="A2739"/>
  <c r="A2738"/>
  <c r="A2737"/>
  <c r="A2736"/>
  <c r="A2735"/>
  <c r="A2734"/>
  <c r="A2733"/>
  <c r="A2732"/>
  <c r="A2731"/>
  <c r="A2730"/>
  <c r="A2729"/>
  <c r="A2728"/>
  <c r="A2727"/>
  <c r="A2726"/>
  <c r="A2725"/>
  <c r="A2724"/>
  <c r="A2723"/>
  <c r="A2722"/>
  <c r="A2721"/>
  <c r="A2720"/>
  <c r="A2719"/>
  <c r="A2718"/>
  <c r="A2717"/>
  <c r="A2716"/>
  <c r="A2715"/>
  <c r="A2714"/>
  <c r="A2713"/>
  <c r="A2712"/>
  <c r="A2711"/>
  <c r="A2710"/>
  <c r="A2709"/>
  <c r="A2708"/>
  <c r="A2707"/>
  <c r="A2706"/>
  <c r="A2705"/>
  <c r="A2704"/>
  <c r="A2703"/>
  <c r="A2702"/>
  <c r="A2701"/>
  <c r="A2700"/>
  <c r="A2699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6"/>
  <c r="A2675"/>
  <c r="A2674"/>
  <c r="A2673"/>
  <c r="A2672"/>
  <c r="A2671"/>
  <c r="A2670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7"/>
  <c r="A2556"/>
  <c r="A2555"/>
  <c r="A2554"/>
  <c r="A2553"/>
  <c r="A2552"/>
  <c r="A2551"/>
  <c r="A2550"/>
  <c r="A2549"/>
  <c r="A2548"/>
  <c r="A2547"/>
  <c r="A2546"/>
  <c r="A2545"/>
  <c r="A2544"/>
  <c r="A2543"/>
  <c r="A2542"/>
  <c r="A2541"/>
  <c r="A2540"/>
  <c r="A2539"/>
  <c r="A2538"/>
  <c r="A2537"/>
  <c r="A2536"/>
  <c r="A2535"/>
  <c r="A2534"/>
  <c r="A2533"/>
  <c r="A2532"/>
  <c r="A2531"/>
  <c r="A2530"/>
  <c r="A2529"/>
  <c r="A2528"/>
  <c r="A2527"/>
  <c r="A2526"/>
  <c r="A2525"/>
  <c r="A2524"/>
  <c r="A2523"/>
  <c r="A2522"/>
  <c r="A2521"/>
  <c r="A2520"/>
  <c r="A2519"/>
  <c r="A2518"/>
  <c r="A2517"/>
  <c r="A2516"/>
  <c r="A2515"/>
  <c r="A2514"/>
  <c r="A2513"/>
  <c r="A2512"/>
  <c r="A2511"/>
  <c r="A2510"/>
  <c r="A2509"/>
  <c r="A2508"/>
  <c r="A2507"/>
  <c r="A2506"/>
  <c r="A2505"/>
  <c r="A2504"/>
  <c r="A2503"/>
  <c r="A2502"/>
  <c r="A2501"/>
  <c r="A2500"/>
  <c r="A2499"/>
  <c r="A2498"/>
  <c r="A2497"/>
  <c r="A2496"/>
  <c r="A2495"/>
  <c r="A2494"/>
  <c r="A2493"/>
  <c r="A2492"/>
  <c r="A2491"/>
  <c r="A2490"/>
  <c r="A2489"/>
  <c r="A2488"/>
  <c r="A2487"/>
  <c r="A2486"/>
  <c r="A2485"/>
  <c r="A2484"/>
  <c r="A2483"/>
  <c r="A2482"/>
  <c r="A2481"/>
  <c r="A2480"/>
  <c r="A2479"/>
  <c r="A2478"/>
  <c r="A2477"/>
  <c r="A2476"/>
  <c r="A2475"/>
  <c r="A2474"/>
  <c r="A2473"/>
  <c r="A2472"/>
  <c r="A2471"/>
  <c r="A2470"/>
  <c r="A2469"/>
  <c r="A2468"/>
  <c r="A2467"/>
  <c r="A2466"/>
  <c r="A2465"/>
  <c r="A2464"/>
  <c r="A2463"/>
  <c r="A2462"/>
  <c r="A2461"/>
  <c r="A2460"/>
  <c r="A2459"/>
  <c r="A2458"/>
  <c r="A2457"/>
  <c r="A2456"/>
  <c r="A2455"/>
  <c r="A2454"/>
  <c r="A2453"/>
  <c r="A2452"/>
  <c r="A2451"/>
  <c r="A2450"/>
  <c r="A2449"/>
  <c r="A2448"/>
  <c r="A2447"/>
  <c r="A2446"/>
  <c r="A2445"/>
  <c r="A2444"/>
  <c r="A2443"/>
  <c r="A2442"/>
  <c r="A2441"/>
  <c r="A2440"/>
  <c r="A2439"/>
  <c r="A2438"/>
  <c r="A2437"/>
  <c r="A2436"/>
  <c r="A2435"/>
  <c r="A2434"/>
  <c r="A2433"/>
  <c r="A2432"/>
  <c r="A2431"/>
  <c r="A2430"/>
  <c r="A2429"/>
  <c r="A2428"/>
  <c r="A2427"/>
  <c r="A2426"/>
  <c r="A2425"/>
  <c r="A2424"/>
  <c r="A2423"/>
  <c r="A2422"/>
  <c r="A2421"/>
  <c r="A2420"/>
  <c r="A2419"/>
  <c r="A2418"/>
  <c r="A2417"/>
  <c r="A2416"/>
  <c r="A2415"/>
  <c r="A2414"/>
  <c r="A2413"/>
  <c r="A2412"/>
  <c r="A2411"/>
  <c r="A2410"/>
  <c r="A2409"/>
  <c r="A2408"/>
  <c r="A2407"/>
  <c r="A2406"/>
  <c r="A2405"/>
  <c r="A2404"/>
  <c r="A2403"/>
  <c r="A2402"/>
  <c r="A2401"/>
  <c r="A2400"/>
  <c r="A2399"/>
  <c r="A2398"/>
  <c r="A2397"/>
  <c r="A2396"/>
  <c r="A2395"/>
  <c r="A2394"/>
  <c r="A2393"/>
  <c r="A2392"/>
  <c r="A2391"/>
  <c r="A2390"/>
  <c r="A2389"/>
  <c r="A2388"/>
  <c r="A2387"/>
  <c r="A2386"/>
  <c r="A2385"/>
  <c r="A2384"/>
  <c r="A2383"/>
  <c r="A2382"/>
  <c r="A238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L19" i="10"/>
  <c r="L18"/>
  <c r="L17"/>
  <c r="K19"/>
  <c r="K18"/>
  <c r="K17"/>
  <c r="J19"/>
  <c r="J18"/>
  <c r="J21" s="1"/>
  <c r="L21"/>
  <c r="K20"/>
  <c r="I19"/>
  <c r="I18"/>
  <c r="H19"/>
  <c r="H18"/>
  <c r="H21"/>
  <c r="I17"/>
  <c r="I21"/>
  <c r="I20"/>
  <c r="H17"/>
  <c r="G19"/>
  <c r="G18"/>
  <c r="G17"/>
  <c r="F21"/>
  <c r="C29"/>
  <c r="C28"/>
  <c r="C27"/>
  <c r="C19"/>
  <c r="C21"/>
  <c r="C18"/>
  <c r="C20"/>
  <c r="C17"/>
  <c r="C9"/>
  <c r="C11"/>
  <c r="C8"/>
  <c r="C10"/>
  <c r="C7"/>
  <c r="G59" i="8"/>
  <c r="G59" i="7"/>
  <c r="G59" i="6"/>
  <c r="G59" i="5"/>
  <c r="G59" i="4"/>
  <c r="G59" i="3"/>
  <c r="G60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59" i="2"/>
  <c r="G60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F7" i="10" s="1"/>
  <c r="G59" i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C43" i="9"/>
  <c r="G60" i="8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L7" i="10" s="1"/>
  <c r="L27" s="1"/>
  <c r="C40" i="9"/>
  <c r="C35"/>
  <c r="C34"/>
  <c r="C36"/>
  <c r="C44"/>
  <c r="G60" i="4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60" i="5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I7" i="10" s="1"/>
  <c r="I27" s="1"/>
  <c r="G60" i="6"/>
  <c r="G6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J7" i="10" s="1"/>
  <c r="G60" i="7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K7" i="10" s="1"/>
  <c r="L49" i="15"/>
  <c r="L41"/>
  <c r="K29"/>
  <c r="P29"/>
  <c r="S29" s="1"/>
  <c r="K31"/>
  <c r="P31"/>
  <c r="S31"/>
  <c r="L26"/>
  <c r="L38"/>
  <c r="D12" i="17"/>
  <c r="K25" i="15"/>
  <c r="P25"/>
  <c r="S25"/>
  <c r="K37"/>
  <c r="P37"/>
  <c r="S37" s="1"/>
  <c r="L34"/>
  <c r="D11" i="17"/>
  <c r="K33" i="15"/>
  <c r="P33"/>
  <c r="S33"/>
  <c r="K50"/>
  <c r="P50"/>
  <c r="S50" s="1"/>
  <c r="L50"/>
  <c r="D15" i="17"/>
  <c r="K49" i="15"/>
  <c r="P49"/>
  <c r="S49"/>
  <c r="K51"/>
  <c r="P51"/>
  <c r="S51" s="1"/>
  <c r="L9"/>
  <c r="L17"/>
  <c r="K21"/>
  <c r="P21"/>
  <c r="S21" s="1"/>
  <c r="K22"/>
  <c r="P22"/>
  <c r="S22"/>
  <c r="K23"/>
  <c r="P23"/>
  <c r="S23" s="1"/>
  <c r="L25"/>
  <c r="K30"/>
  <c r="P30"/>
  <c r="S30" s="1"/>
  <c r="L33"/>
  <c r="L37"/>
  <c r="K42"/>
  <c r="P42"/>
  <c r="S42"/>
  <c r="L22"/>
  <c r="L11" i="14"/>
  <c r="L10"/>
  <c r="J20" i="10"/>
  <c r="L20"/>
  <c r="G21"/>
  <c r="E21"/>
  <c r="F20"/>
  <c r="E20"/>
  <c r="M3" i="16"/>
  <c r="M5"/>
  <c r="M7"/>
  <c r="M9"/>
  <c r="M11"/>
  <c r="M13"/>
  <c r="M15"/>
  <c r="M17"/>
  <c r="M19"/>
  <c r="M21"/>
  <c r="M23"/>
  <c r="M25"/>
  <c r="M27"/>
  <c r="M29"/>
  <c r="M31"/>
  <c r="G20" i="10"/>
  <c r="H20"/>
  <c r="K21"/>
  <c r="J22" i="14"/>
  <c r="D20" i="17"/>
  <c r="D21"/>
  <c r="E13"/>
  <c r="E21" s="1"/>
  <c r="O5" i="15"/>
  <c r="R5" s="1"/>
  <c r="O6"/>
  <c r="R6" s="1"/>
  <c r="O9"/>
  <c r="R9" s="1"/>
  <c r="O10"/>
  <c r="R10" s="1"/>
  <c r="O13"/>
  <c r="R13" s="1"/>
  <c r="O14"/>
  <c r="R14" s="1"/>
  <c r="O17"/>
  <c r="R17" s="1"/>
  <c r="O18"/>
  <c r="R18" s="1"/>
  <c r="O21"/>
  <c r="R21" s="1"/>
  <c r="O22"/>
  <c r="R22" s="1"/>
  <c r="O25"/>
  <c r="R25" s="1"/>
  <c r="O26"/>
  <c r="R26" s="1"/>
  <c r="O29"/>
  <c r="R29" s="1"/>
  <c r="O30"/>
  <c r="R30" s="1"/>
  <c r="O33"/>
  <c r="R33" s="1"/>
  <c r="O34"/>
  <c r="R34" s="1"/>
  <c r="O37"/>
  <c r="R37" s="1"/>
  <c r="O38"/>
  <c r="R38" s="1"/>
  <c r="O41"/>
  <c r="R41" s="1"/>
  <c r="O42"/>
  <c r="R42" s="1"/>
  <c r="O45"/>
  <c r="R45" s="1"/>
  <c r="O46"/>
  <c r="R46" s="1"/>
  <c r="O53"/>
  <c r="R53" s="1"/>
  <c r="O54"/>
  <c r="R54" s="1"/>
  <c r="O61"/>
  <c r="R61" s="1"/>
  <c r="O62"/>
  <c r="R62" s="1"/>
  <c r="X6"/>
  <c r="X10"/>
  <c r="X14"/>
  <c r="X34"/>
  <c r="X38"/>
  <c r="X46"/>
  <c r="X50"/>
  <c r="X54"/>
  <c r="X58"/>
  <c r="X62"/>
  <c r="O7"/>
  <c r="R7" s="1"/>
  <c r="Y7"/>
  <c r="P11"/>
  <c r="S11"/>
  <c r="O15"/>
  <c r="R15"/>
  <c r="Y15"/>
  <c r="P19"/>
  <c r="S19" s="1"/>
  <c r="O23"/>
  <c r="R23" s="1"/>
  <c r="O27"/>
  <c r="R27" s="1"/>
  <c r="S27"/>
  <c r="R31"/>
  <c r="R35"/>
  <c r="S35"/>
  <c r="O39"/>
  <c r="R39" s="1"/>
  <c r="S39"/>
  <c r="R43"/>
  <c r="S43"/>
  <c r="R47"/>
  <c r="S47"/>
  <c r="O51"/>
  <c r="R51"/>
  <c r="R55"/>
  <c r="S55"/>
  <c r="R59"/>
  <c r="S59"/>
  <c r="O63"/>
  <c r="R63" s="1"/>
  <c r="S63"/>
  <c r="O49"/>
  <c r="R49"/>
  <c r="O50"/>
  <c r="R50"/>
  <c r="O57"/>
  <c r="R57"/>
  <c r="O58"/>
  <c r="R58"/>
  <c r="Y11"/>
  <c r="Y19"/>
  <c r="Y23"/>
  <c r="Y27"/>
  <c r="Y31"/>
  <c r="Y35"/>
  <c r="Y39"/>
  <c r="Y43"/>
  <c r="Y47"/>
  <c r="Y51"/>
  <c r="Y55"/>
  <c r="Y59"/>
  <c r="Y63"/>
  <c r="W19"/>
  <c r="W15"/>
  <c r="W11"/>
  <c r="W7"/>
  <c r="G113" i="8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H7" i="10"/>
  <c r="H27"/>
  <c r="G7"/>
  <c r="G27"/>
  <c r="G113" i="3"/>
  <c r="G114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L37" i="10"/>
  <c r="H37"/>
  <c r="G37"/>
  <c r="G113" i="2"/>
  <c r="G114" s="1"/>
  <c r="G115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13" i="5"/>
  <c r="G114"/>
  <c r="G115" s="1"/>
  <c r="G116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13" i="7"/>
  <c r="G114" s="1"/>
  <c r="G115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F27" i="10"/>
  <c r="F37"/>
  <c r="Y5" i="15"/>
  <c r="Y6"/>
  <c r="Y9"/>
  <c r="Y10"/>
  <c r="Y13"/>
  <c r="Y14"/>
  <c r="Y17"/>
  <c r="Y18"/>
  <c r="Y21"/>
  <c r="Y22"/>
  <c r="Y25"/>
  <c r="Y26"/>
  <c r="Y29"/>
  <c r="Y30"/>
  <c r="Y33"/>
  <c r="Y34"/>
  <c r="Y37"/>
  <c r="Y38"/>
  <c r="Y41"/>
  <c r="Y42"/>
  <c r="Y45"/>
  <c r="Y46"/>
  <c r="Y49"/>
  <c r="Y50"/>
  <c r="Y53"/>
  <c r="Y54"/>
  <c r="Y57"/>
  <c r="Y58"/>
  <c r="Y61"/>
  <c r="Y62"/>
  <c r="I37" i="10"/>
  <c r="E7"/>
  <c r="G113" i="6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W42" i="15"/>
  <c r="W31"/>
  <c r="W43"/>
  <c r="W51"/>
  <c r="W59"/>
  <c r="W63"/>
  <c r="G158" i="4"/>
  <c r="G159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H8" i="10"/>
  <c r="E8"/>
  <c r="G158" i="1"/>
  <c r="G159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J18" i="14"/>
  <c r="C6" i="18"/>
  <c r="E6" s="1"/>
  <c r="C5"/>
  <c r="E5" s="1"/>
  <c r="C8"/>
  <c r="E8" s="1"/>
  <c r="C7"/>
  <c r="E7" s="1"/>
  <c r="C9"/>
  <c r="E9" s="1"/>
  <c r="E37" i="10"/>
  <c r="E27"/>
  <c r="K37"/>
  <c r="K27"/>
  <c r="M10" i="14"/>
  <c r="K12"/>
  <c r="M11"/>
  <c r="J20"/>
  <c r="K9"/>
  <c r="J23"/>
  <c r="E28" i="10"/>
  <c r="E38"/>
  <c r="H28"/>
  <c r="H38"/>
  <c r="K16" i="14"/>
  <c r="K15"/>
  <c r="G158" i="7" l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K8" i="10"/>
  <c r="G158" i="5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I8" i="10"/>
  <c r="G158" i="3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8" i="10"/>
  <c r="G158" i="8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L8" i="10"/>
  <c r="E9"/>
  <c r="G208" i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08" i="4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H9" i="10"/>
  <c r="G158" i="6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J8" i="10"/>
  <c r="G158" i="2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F8" i="10"/>
  <c r="J27"/>
  <c r="J37"/>
  <c r="E20" i="17"/>
  <c r="K10" i="14"/>
  <c r="G208" i="6" l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J9" i="10"/>
  <c r="G208" i="8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L9" i="10"/>
  <c r="G208" i="5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I9" i="10"/>
  <c r="K9"/>
  <c r="G208" i="7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08" i="2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F9" i="10"/>
  <c r="E29"/>
  <c r="E39"/>
  <c r="G208" i="3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9" i="10"/>
  <c r="F28"/>
  <c r="F38"/>
  <c r="J28"/>
  <c r="J38"/>
  <c r="H29"/>
  <c r="H39"/>
  <c r="L38"/>
  <c r="L28"/>
  <c r="G28"/>
  <c r="G38"/>
  <c r="I28"/>
  <c r="I38"/>
  <c r="K28"/>
  <c r="K38"/>
  <c r="K29" l="1"/>
  <c r="K39"/>
  <c r="G39"/>
  <c r="G29"/>
  <c r="F29"/>
  <c r="F39"/>
  <c r="I29"/>
  <c r="I39"/>
  <c r="L29"/>
  <c r="L39"/>
  <c r="J39"/>
  <c r="J29"/>
</calcChain>
</file>

<file path=xl/sharedStrings.xml><?xml version="1.0" encoding="utf-8"?>
<sst xmlns="http://schemas.openxmlformats.org/spreadsheetml/2006/main" count="2603" uniqueCount="510">
  <si>
    <t>BLM</t>
  </si>
  <si>
    <t xml:space="preserve"> LI230</t>
  </si>
  <si>
    <t xml:space="preserve"> lbmd weighted</t>
  </si>
  <si>
    <t xml:space="preserve"> ln2/tau</t>
  </si>
  <si>
    <t xml:space="preserve"> date</t>
  </si>
  <si>
    <t xml:space="preserve"> clinks</t>
  </si>
  <si>
    <t xml:space="preserve"> a(week avg)</t>
  </si>
  <si>
    <t xml:space="preserve"> b(312.30D)</t>
  </si>
  <si>
    <t xml:space="preserve"> c( 27.70D)</t>
  </si>
  <si>
    <t xml:space="preserve"> d(  5.59D)</t>
  </si>
  <si>
    <t xml:space="preserve"> 16-OCT-2006 00:00:00</t>
  </si>
  <si>
    <t xml:space="preserve"> 23-OCT-2006 00:00:00</t>
  </si>
  <si>
    <t xml:space="preserve"> 30-OCT-2006 00:00:00</t>
  </si>
  <si>
    <t xml:space="preserve"> 06-NOV-2006 00:00:00</t>
  </si>
  <si>
    <t xml:space="preserve"> 13-NOV-2006 00:00:00</t>
  </si>
  <si>
    <t xml:space="preserve"> 20-NOV-2006 00:00:00</t>
  </si>
  <si>
    <t xml:space="preserve"> 27-NOV-2006 00:00:00</t>
  </si>
  <si>
    <t xml:space="preserve"> 04-DEC-2006 00:00:00</t>
  </si>
  <si>
    <t xml:space="preserve"> 11-DEC-2006 00:00:00</t>
  </si>
  <si>
    <t xml:space="preserve"> 18-DEC-2006 00:00:00</t>
  </si>
  <si>
    <t xml:space="preserve"> 25-DEC-2006 00:00:00</t>
  </si>
  <si>
    <t xml:space="preserve"> 01-JAN-2007 00:00:00</t>
  </si>
  <si>
    <t xml:space="preserve"> 08-JAN-2007 00:00:00</t>
  </si>
  <si>
    <t xml:space="preserve"> 15-JAN-2007 00:00:00</t>
  </si>
  <si>
    <t xml:space="preserve"> 22-JAN-2007 00:00:00</t>
  </si>
  <si>
    <t xml:space="preserve"> 29-JAN-2007 00:00:00</t>
  </si>
  <si>
    <t xml:space="preserve"> 05-FEB-2007 00:00:00</t>
  </si>
  <si>
    <t xml:space="preserve"> 12-FEB-2007 00:00:00</t>
  </si>
  <si>
    <t xml:space="preserve"> 19-FEB-2007 00:00:00</t>
  </si>
  <si>
    <t xml:space="preserve"> 26-FEB-2007 00:00:00</t>
  </si>
  <si>
    <t xml:space="preserve"> 05-MAR-2007 00:00:00</t>
  </si>
  <si>
    <t xml:space="preserve"> 12-MAR-2007 00:00:00</t>
  </si>
  <si>
    <t xml:space="preserve"> 19-MAR-2007 00:00:00</t>
  </si>
  <si>
    <t xml:space="preserve"> 26-MAR-2007 00:00:00</t>
  </si>
  <si>
    <t xml:space="preserve"> 02-APR-2007 00:00:00</t>
  </si>
  <si>
    <t xml:space="preserve"> 09-APR-2007 00:00:00</t>
  </si>
  <si>
    <t xml:space="preserve"> 16-APR-2007 00:00:00</t>
  </si>
  <si>
    <t xml:space="preserve"> 23-APR-2007 00:00:00</t>
  </si>
  <si>
    <t xml:space="preserve"> 30-APR-2007 00:00:00</t>
  </si>
  <si>
    <t xml:space="preserve"> 07-MAY-2007 00:00:00</t>
  </si>
  <si>
    <t xml:space="preserve"> 14-MAY-2007 00:00:00</t>
  </si>
  <si>
    <t xml:space="preserve"> 21-MAY-2007 00:00:00</t>
  </si>
  <si>
    <t xml:space="preserve"> 28-MAY-2007 00:00:00</t>
  </si>
  <si>
    <t xml:space="preserve"> 04-JUN-2007 00:00:00</t>
  </si>
  <si>
    <t xml:space="preserve"> 11-JUN-2007 00:00:00</t>
  </si>
  <si>
    <t xml:space="preserve"> 18-JUN-2007 00:00:00</t>
  </si>
  <si>
    <t xml:space="preserve"> 25-JUN-2007 00:00:00</t>
  </si>
  <si>
    <t xml:space="preserve"> 02-JUL-2007 00:00:00</t>
  </si>
  <si>
    <t xml:space="preserve"> 09-JUL-2007 00:00:00</t>
  </si>
  <si>
    <t xml:space="preserve"> 16-JUL-2007 00:00:00</t>
  </si>
  <si>
    <t xml:space="preserve"> 23-JUL-2007 00:00:00</t>
  </si>
  <si>
    <t xml:space="preserve"> 30-JUL-2007 00:00:00</t>
  </si>
  <si>
    <t xml:space="preserve"> 06-AUG-2007 00:00:00</t>
  </si>
  <si>
    <t xml:space="preserve"> 13-AUG-2007 00:00:00</t>
  </si>
  <si>
    <t xml:space="preserve"> 20-AUG-2007 00:00:00</t>
  </si>
  <si>
    <t xml:space="preserve"> 27-AUG-2007 00:00:00</t>
  </si>
  <si>
    <t xml:space="preserve"> 03-SEP-2007 00:00:00</t>
  </si>
  <si>
    <t xml:space="preserve"> 10-SEP-2007 00:00:00</t>
  </si>
  <si>
    <t xml:space="preserve"> 17-SEP-2007 00:00:00</t>
  </si>
  <si>
    <t xml:space="preserve"> 24-SEP-2007 00:00:00</t>
  </si>
  <si>
    <t xml:space="preserve"> 01-OCT-2007 00:00:00</t>
  </si>
  <si>
    <t xml:space="preserve"> 08-OCT-2007 00:00:00</t>
  </si>
  <si>
    <t xml:space="preserve"> 15-OCT-2007 00:00:00</t>
  </si>
  <si>
    <t xml:space="preserve"> 22-OCT-2007 00:00:00</t>
  </si>
  <si>
    <t xml:space="preserve"> 29-OCT-2007 00:00:00</t>
  </si>
  <si>
    <t xml:space="preserve"> 05-NOV-2007 00:00:00</t>
  </si>
  <si>
    <t xml:space="preserve"> 12-NOV-2007 00:00:00</t>
  </si>
  <si>
    <t xml:space="preserve"> 19-NOV-2007 00:00:00</t>
  </si>
  <si>
    <t xml:space="preserve"> 26-NOV-2007 00:00:00</t>
  </si>
  <si>
    <t xml:space="preserve"> 03-DEC-2007 00:00:00</t>
  </si>
  <si>
    <t xml:space="preserve"> 10-DEC-2007 00:00:00</t>
  </si>
  <si>
    <t xml:space="preserve"> 17-DEC-2007 00:00:00</t>
  </si>
  <si>
    <t xml:space="preserve"> 24-DEC-2007 00:00:00</t>
  </si>
  <si>
    <t xml:space="preserve"> 31-DEC-2007 00:00:00</t>
  </si>
  <si>
    <t xml:space="preserve"> 07-JAN-2008 00:00:00</t>
  </si>
  <si>
    <t xml:space="preserve"> 14-JAN-2008 00:00:00</t>
  </si>
  <si>
    <t xml:space="preserve"> 21-JAN-2008 00:00:00</t>
  </si>
  <si>
    <t xml:space="preserve"> 28-JAN-2008 00:00:00</t>
  </si>
  <si>
    <t xml:space="preserve"> 04-FEB-2008 00:00:00</t>
  </si>
  <si>
    <t xml:space="preserve"> 11-FEB-2008 00:00:00</t>
  </si>
  <si>
    <t xml:space="preserve"> 18-FEB-2008 00:00:00</t>
  </si>
  <si>
    <t xml:space="preserve"> 25-FEB-2008 00:00:00</t>
  </si>
  <si>
    <t xml:space="preserve"> 03-MAR-2008 00:00:00</t>
  </si>
  <si>
    <t xml:space="preserve"> 10-MAR-2008 00:00:00</t>
  </si>
  <si>
    <t xml:space="preserve"> 17-MAR-2008 00:00:00</t>
  </si>
  <si>
    <t xml:space="preserve"> 24-MAR-2008 00:00:00</t>
  </si>
  <si>
    <t xml:space="preserve"> 31-MAR-2008 00:00:00</t>
  </si>
  <si>
    <t xml:space="preserve"> 07-APR-2008 00:00:00</t>
  </si>
  <si>
    <t xml:space="preserve"> 14-APR-2008 00:00:00</t>
  </si>
  <si>
    <t xml:space="preserve"> 21-APR-2008 00:00:00</t>
  </si>
  <si>
    <t xml:space="preserve"> 28-APR-2008 00:00:00</t>
  </si>
  <si>
    <t xml:space="preserve"> 05-MAY-2008 00:00:00</t>
  </si>
  <si>
    <t xml:space="preserve"> 12-MAY-2008 00:00:00</t>
  </si>
  <si>
    <t xml:space="preserve"> 19-MAY-2008 00:00:00</t>
  </si>
  <si>
    <t xml:space="preserve"> 26-MAY-2008 00:00:00</t>
  </si>
  <si>
    <t xml:space="preserve"> 02-JUN-2008 00:00:00</t>
  </si>
  <si>
    <t xml:space="preserve"> 09-JUN-2008 00:00:00</t>
  </si>
  <si>
    <t xml:space="preserve"> 16-JUN-2008 00:00:00</t>
  </si>
  <si>
    <t xml:space="preserve"> 23-JUN-2008 00:00:00</t>
  </si>
  <si>
    <t xml:space="preserve"> 30-JUN-2008 00:00:00</t>
  </si>
  <si>
    <t xml:space="preserve"> 07-JUL-2008 00:00:00</t>
  </si>
  <si>
    <t xml:space="preserve"> 14-JUL-2008 00:00:00</t>
  </si>
  <si>
    <t xml:space="preserve"> 21-JUL-2008 00:00:00</t>
  </si>
  <si>
    <t xml:space="preserve"> 28-JUL-2008 00:00:00</t>
  </si>
  <si>
    <t xml:space="preserve"> 04-AUG-2008 00:00:00</t>
  </si>
  <si>
    <t xml:space="preserve"> 11-AUG-2008 00:00:00</t>
  </si>
  <si>
    <t xml:space="preserve"> 18-AUG-2008 00:00:00</t>
  </si>
  <si>
    <t xml:space="preserve"> 25-AUG-2008 00:00:00</t>
  </si>
  <si>
    <t xml:space="preserve"> 01-SEP-2008 00:00:00</t>
  </si>
  <si>
    <t xml:space="preserve"> 08-SEP-2008 00:00:00</t>
  </si>
  <si>
    <t xml:space="preserve"> 15-SEP-2008 00:00:00</t>
  </si>
  <si>
    <t xml:space="preserve"> 22-SEP-2008 00:00:00</t>
  </si>
  <si>
    <t xml:space="preserve"> 29-SEP-2008 00:00:00</t>
  </si>
  <si>
    <t xml:space="preserve"> 06-OCT-2008 00:00:00</t>
  </si>
  <si>
    <t xml:space="preserve"> 13-OCT-2008 00:00:00</t>
  </si>
  <si>
    <t xml:space="preserve"> 20-OCT-2008 00:00:00</t>
  </si>
  <si>
    <t xml:space="preserve"> 27-OCT-2008 00:00:00</t>
  </si>
  <si>
    <t xml:space="preserve"> 03-NOV-2008 00:00:00</t>
  </si>
  <si>
    <t xml:space="preserve"> 10-NOV-2008 00:00:00</t>
  </si>
  <si>
    <t xml:space="preserve"> 17-NOV-2008 00:00:00</t>
  </si>
  <si>
    <t xml:space="preserve"> 24-NOV-2008 00:00:00</t>
  </si>
  <si>
    <t xml:space="preserve"> 01-DEC-2008 00:00:00</t>
  </si>
  <si>
    <t xml:space="preserve"> 08-DEC-2008 00:00:00</t>
  </si>
  <si>
    <t xml:space="preserve"> 15-DEC-2008 00:00:00</t>
  </si>
  <si>
    <t xml:space="preserve"> 22-DEC-2008 00:00:00</t>
  </si>
  <si>
    <t xml:space="preserve"> 29-DEC-2008 00:00:00</t>
  </si>
  <si>
    <t xml:space="preserve"> 05-JAN-2009 00:00:00</t>
  </si>
  <si>
    <t xml:space="preserve"> 12-JAN-2009 00:00:00</t>
  </si>
  <si>
    <t xml:space="preserve"> 19-JAN-2009 00:00:00</t>
  </si>
  <si>
    <t xml:space="preserve"> 26-JAN-2009 00:00:00</t>
  </si>
  <si>
    <t xml:space="preserve"> 02-FEB-2009 00:00:00</t>
  </si>
  <si>
    <t xml:space="preserve"> 09-FEB-2009 00:00:00</t>
  </si>
  <si>
    <t xml:space="preserve"> 16-FEB-2009 00:00:00</t>
  </si>
  <si>
    <t xml:space="preserve"> 23-FEB-2009 00:00:00</t>
  </si>
  <si>
    <t xml:space="preserve"> 02-MAR-2009 00:00:00</t>
  </si>
  <si>
    <t xml:space="preserve"> 09-MAR-2009 00:00:00</t>
  </si>
  <si>
    <t xml:space="preserve"> 16-MAR-2009 00:00:00</t>
  </si>
  <si>
    <t xml:space="preserve"> 23-MAR-2009 00:00:00</t>
  </si>
  <si>
    <t xml:space="preserve"> 30-MAR-2009 00:00:00</t>
  </si>
  <si>
    <t xml:space="preserve"> 06-APR-2009 00:00:00</t>
  </si>
  <si>
    <t xml:space="preserve"> 13-APR-2009 00:00:00</t>
  </si>
  <si>
    <t xml:space="preserve"> 20-APR-2009 00:00:00</t>
  </si>
  <si>
    <t xml:space="preserve"> 27-APR-2009 00:00:00</t>
  </si>
  <si>
    <t xml:space="preserve"> 04-MAY-2009 00:00:00</t>
  </si>
  <si>
    <t xml:space="preserve"> 11-MAY-2009 00:00:00</t>
  </si>
  <si>
    <t xml:space="preserve"> 18-MAY-2009 00:00:00</t>
  </si>
  <si>
    <t xml:space="preserve"> 25-MAY-2009 00:00:00</t>
  </si>
  <si>
    <t xml:space="preserve"> 01-JUN-2009 00:00:00</t>
  </si>
  <si>
    <t xml:space="preserve"> 08-JUN-2009 00:00:00</t>
  </si>
  <si>
    <t xml:space="preserve"> 15-JUN-2009 00:00:00</t>
  </si>
  <si>
    <t xml:space="preserve"> 22-JUN-2009 00:00:00</t>
  </si>
  <si>
    <t xml:space="preserve"> 29-JUN-2009 00:00:00</t>
  </si>
  <si>
    <t xml:space="preserve"> 06-JUL-2009 00:00:00</t>
  </si>
  <si>
    <t xml:space="preserve"> 13-JUL-2009 00:00:00</t>
  </si>
  <si>
    <t xml:space="preserve"> 20-JUL-2009 00:00:00</t>
  </si>
  <si>
    <t xml:space="preserve"> 27-JUL-2009 00:00:00</t>
  </si>
  <si>
    <t xml:space="preserve"> 03-AUG-2009 00:00:00</t>
  </si>
  <si>
    <t xml:space="preserve"> 10-AUG-2009 00:00:00</t>
  </si>
  <si>
    <t xml:space="preserve"> 17-AUG-2009 00:00:00</t>
  </si>
  <si>
    <t xml:space="preserve"> 24-AUG-2009 00:00:00</t>
  </si>
  <si>
    <t xml:space="preserve"> 31-AUG-2009 00:00:00</t>
  </si>
  <si>
    <t xml:space="preserve"> 07-SEP-2009 00:00:00</t>
  </si>
  <si>
    <t xml:space="preserve"> 14-SEP-2009 00:00:00</t>
  </si>
  <si>
    <t xml:space="preserve"> 21-SEP-2009 00:00:00</t>
  </si>
  <si>
    <t xml:space="preserve"> 28-SEP-2009 00:00:00</t>
  </si>
  <si>
    <t xml:space="preserve"> 05-OCT-2009 00:00:00</t>
  </si>
  <si>
    <t xml:space="preserve"> 12-OCT-2009 00:00:00</t>
  </si>
  <si>
    <t xml:space="preserve"> 19-OCT-2009 00:00:00</t>
  </si>
  <si>
    <t xml:space="preserve"> 26-OCT-2009 00:00:00</t>
  </si>
  <si>
    <t xml:space="preserve"> 02-NOV-2009 00:00:00</t>
  </si>
  <si>
    <t xml:space="preserve"> 09-NOV-2009 00:00:00</t>
  </si>
  <si>
    <t xml:space="preserve"> 16-NOV-2009 00:00:00</t>
  </si>
  <si>
    <t xml:space="preserve"> 23-NOV-2009 00:00:00</t>
  </si>
  <si>
    <t xml:space="preserve"> 30-NOV-2009 00:00:00</t>
  </si>
  <si>
    <t xml:space="preserve"> 07-DEC-2009 00:00:00</t>
  </si>
  <si>
    <t xml:space="preserve"> 14-DEC-2009 00:00:00</t>
  </si>
  <si>
    <t xml:space="preserve"> 21-DEC-2009 00:00:00</t>
  </si>
  <si>
    <t xml:space="preserve"> 28-DEC-2009 00:00:00</t>
  </si>
  <si>
    <t xml:space="preserve"> 04-JAN-2010 00:00:00</t>
  </si>
  <si>
    <t xml:space="preserve"> 11-JAN-2010 00:00:00</t>
  </si>
  <si>
    <t xml:space="preserve"> 18-JAN-2010 00:00:00</t>
  </si>
  <si>
    <t xml:space="preserve"> 25-JAN-2010 00:00:00</t>
  </si>
  <si>
    <t xml:space="preserve"> 01-FEB-2010 00:00:00</t>
  </si>
  <si>
    <t xml:space="preserve"> 08-FEB-2010 00:00:00</t>
  </si>
  <si>
    <t xml:space="preserve"> 15-FEB-2010 00:00:00</t>
  </si>
  <si>
    <t xml:space="preserve"> 22-FEB-2010 00:00:00</t>
  </si>
  <si>
    <t xml:space="preserve"> 01-MAR-2010 00:00:00</t>
  </si>
  <si>
    <t xml:space="preserve"> 08-MAR-2010 00:00:00</t>
  </si>
  <si>
    <t xml:space="preserve"> 15-MAR-2010 00:00:00</t>
  </si>
  <si>
    <t xml:space="preserve"> 22-MAR-2010 00:00:00</t>
  </si>
  <si>
    <t xml:space="preserve"> 29-MAR-2010 00:00:00</t>
  </si>
  <si>
    <t xml:space="preserve"> 05-APR-2010 00:00:00</t>
  </si>
  <si>
    <t xml:space="preserve"> 12-APR-2010 00:00:00</t>
  </si>
  <si>
    <t xml:space="preserve"> 19-APR-2010 00:00:00</t>
  </si>
  <si>
    <t xml:space="preserve"> 26-APR-2010 00:00:00</t>
  </si>
  <si>
    <t xml:space="preserve"> 03-MAY-2010 00:00:00</t>
  </si>
  <si>
    <t xml:space="preserve"> 10-MAY-2010 00:00:00</t>
  </si>
  <si>
    <t xml:space="preserve"> 17-MAY-2010 00:00:00</t>
  </si>
  <si>
    <t xml:space="preserve"> 24-MAY-2010 00:00:00</t>
  </si>
  <si>
    <t xml:space="preserve"> 31-MAY-2010 00:00:00</t>
  </si>
  <si>
    <t xml:space="preserve"> 07-JUN-2010 00:00:00</t>
  </si>
  <si>
    <t xml:space="preserve"> 14-JUN-2010 00:00:00</t>
  </si>
  <si>
    <t xml:space="preserve"> 21-JUN-2010 00:00:00</t>
  </si>
  <si>
    <t xml:space="preserve"> 28-JUN-2010 00:00:00</t>
  </si>
  <si>
    <t xml:space="preserve"> 05-JUL-2010 00:00:00</t>
  </si>
  <si>
    <t xml:space="preserve"> 12-JUL-2010 00:00:00</t>
  </si>
  <si>
    <t xml:space="preserve"> 19-JUL-2010 00:00:00</t>
  </si>
  <si>
    <t xml:space="preserve"> 26-JUL-2010 00:00:00</t>
  </si>
  <si>
    <t xml:space="preserve"> 02-AUG-2010 00:00:00</t>
  </si>
  <si>
    <t xml:space="preserve"> 09-AUG-2010 00:00:00</t>
  </si>
  <si>
    <t xml:space="preserve"> 16-AUG-2010 00:00:00</t>
  </si>
  <si>
    <t xml:space="preserve"> 23-AUG-2010 00:00:00</t>
  </si>
  <si>
    <t xml:space="preserve"> 30-AUG-2010 00:00:00</t>
  </si>
  <si>
    <t xml:space="preserve"> 06-SEP-2010 00:00:00</t>
  </si>
  <si>
    <t xml:space="preserve"> 13-SEP-2010 00:00:00</t>
  </si>
  <si>
    <t xml:space="preserve"> 20-SEP-2010 00:00:00</t>
  </si>
  <si>
    <t xml:space="preserve"> 27-SEP-2010 00:00:00</t>
  </si>
  <si>
    <t xml:space="preserve"> 04-OCT-2010 00:00:00</t>
  </si>
  <si>
    <t xml:space="preserve"> 11-OCT-2010 00:00:00</t>
  </si>
  <si>
    <t xml:space="preserve"> 18-OCT-2010 00:00:00</t>
  </si>
  <si>
    <t xml:space="preserve"> 25-OCT-2010 00:00:00</t>
  </si>
  <si>
    <t xml:space="preserve"> 01-NOV-2010 00:00:00</t>
  </si>
  <si>
    <t xml:space="preserve"> 08-NOV-2010 00:00:00</t>
  </si>
  <si>
    <t xml:space="preserve"> 15-NOV-2010 00:00:00</t>
  </si>
  <si>
    <t xml:space="preserve"> 22-NOV-2010 00:00:00</t>
  </si>
  <si>
    <t xml:space="preserve"> 29-NOV-2010 00:00:00</t>
  </si>
  <si>
    <t xml:space="preserve"> 06-DEC-2010 00:00:00</t>
  </si>
  <si>
    <t xml:space="preserve"> 13-DEC-2010 00:00:00</t>
  </si>
  <si>
    <t xml:space="preserve"> 20-DEC-2010 00:00:00</t>
  </si>
  <si>
    <t xml:space="preserve"> 27-DEC-2010 00:00:00</t>
  </si>
  <si>
    <t xml:space="preserve"> 03-JAN-2011 00:00:00</t>
  </si>
  <si>
    <t xml:space="preserve"> 10-JAN-2011 00:00:00</t>
  </si>
  <si>
    <t xml:space="preserve"> 17-JAN-2011 00:00:00</t>
  </si>
  <si>
    <t xml:space="preserve"> 24-JAN-2011 00:00:00</t>
  </si>
  <si>
    <t xml:space="preserve"> 31-JAN-2011 00:00:00</t>
  </si>
  <si>
    <t xml:space="preserve"> 07-FEB-2011 00:00:00</t>
  </si>
  <si>
    <t xml:space="preserve"> 14-FEB-2011 00:00:00</t>
  </si>
  <si>
    <t xml:space="preserve"> 21-FEB-2011 00:00:00</t>
  </si>
  <si>
    <t xml:space="preserve"> 28-FEB-2011 00:00:00</t>
  </si>
  <si>
    <t xml:space="preserve"> 07-MAR-2011 00:00:00</t>
  </si>
  <si>
    <t xml:space="preserve"> 14-MAR-2011 00:00:00</t>
  </si>
  <si>
    <t xml:space="preserve"> 21-MAR-2011 00:00:00</t>
  </si>
  <si>
    <t xml:space="preserve"> 28-MAR-2011 00:00:00</t>
  </si>
  <si>
    <t xml:space="preserve"> 04-APR-2011 00:00:00</t>
  </si>
  <si>
    <t xml:space="preserve"> 11-APR-2011 00:00:00</t>
  </si>
  <si>
    <t xml:space="preserve"> 18-APR-2011 00:00:00</t>
  </si>
  <si>
    <t xml:space="preserve"> 25-APR-2011 00:00:00</t>
  </si>
  <si>
    <t xml:space="preserve"> 02-MAY-2011 00:00:00</t>
  </si>
  <si>
    <t xml:space="preserve"> 09-MAY-2011 00:00:00</t>
  </si>
  <si>
    <t xml:space="preserve"> 16-MAY-2011 00:00:00</t>
  </si>
  <si>
    <t xml:space="preserve"> 23-MAY-2011 00:00:00</t>
  </si>
  <si>
    <t xml:space="preserve"> 30-MAY-2011 00:00:00</t>
  </si>
  <si>
    <t xml:space="preserve"> 06-JUN-2011 00:00:00</t>
  </si>
  <si>
    <t xml:space="preserve"> 13-JUN-2011 00:00:00</t>
  </si>
  <si>
    <t xml:space="preserve"> 20-JUN-2011 00:00:00</t>
  </si>
  <si>
    <t xml:space="preserve"> 27-JUN-2011 00:00:00</t>
  </si>
  <si>
    <t xml:space="preserve"> 04-JUL-2011 00:00:00</t>
  </si>
  <si>
    <t xml:space="preserve"> 11-JUL-2011 00:00:00</t>
  </si>
  <si>
    <t xml:space="preserve"> 18-JUL-2011 00:00:00</t>
  </si>
  <si>
    <t xml:space="preserve"> 25-JUL-2011 00:00:00</t>
  </si>
  <si>
    <t xml:space="preserve"> 01-AUG-2011 00:00:00</t>
  </si>
  <si>
    <t xml:space="preserve"> 08-AUG-2011 00:00:00</t>
  </si>
  <si>
    <t xml:space="preserve"> 15-AUG-2011 00:00:00</t>
  </si>
  <si>
    <t xml:space="preserve"> 22-AUG-2011 00:00:00</t>
  </si>
  <si>
    <t xml:space="preserve"> 29-AUG-2011 00:00:00</t>
  </si>
  <si>
    <t xml:space="preserve"> 05-SEP-2011 00:00:00</t>
  </si>
  <si>
    <t xml:space="preserve"> 12-SEP-2011 00:00:00</t>
  </si>
  <si>
    <t xml:space="preserve"> LI301</t>
  </si>
  <si>
    <t xml:space="preserve"> LI302</t>
  </si>
  <si>
    <t xml:space="preserve"> LI303</t>
  </si>
  <si>
    <t xml:space="preserve"> LI304</t>
  </si>
  <si>
    <t xml:space="preserve"> LI307</t>
  </si>
  <si>
    <t xml:space="preserve"> LI308</t>
  </si>
  <si>
    <t xml:space="preserve"> LI309</t>
  </si>
  <si>
    <t xml:space="preserve">LI230_plt4_28SEP11_1727.csv       </t>
  </si>
  <si>
    <t xml:space="preserve">LI301_plt4_28SEP11_1728.csv       </t>
  </si>
  <si>
    <t xml:space="preserve">LI302_plt4_28SEP11_1731.csv       </t>
  </si>
  <si>
    <t xml:space="preserve">LI303_plt4_28SEP11_1738.csv       </t>
  </si>
  <si>
    <t xml:space="preserve">LI304_plt4_28SEP11_1739.csv       </t>
  </si>
  <si>
    <t xml:space="preserve">LI307_plt4_28SEP11_1741.csv       </t>
  </si>
  <si>
    <t xml:space="preserve">LI308_plt4_28SEP11_1747.csv       </t>
  </si>
  <si>
    <t xml:space="preserve">LI309_plt4_28SEP11_1748.csv       </t>
  </si>
  <si>
    <t>Data for Tags placed in 2007 and removed in 2008, 2009, 2010</t>
  </si>
  <si>
    <t>Data for Tags placed in June, July 2011 and removed in 2011</t>
  </si>
  <si>
    <t xml:space="preserve">Weekly loss data extracted using the Sep 2011 version of W89 to create </t>
  </si>
  <si>
    <t>Day/Week</t>
  </si>
  <si>
    <t>Hours/Day</t>
  </si>
  <si>
    <t>Minutes/Hour</t>
  </si>
  <si>
    <t>Minutes/Week</t>
  </si>
  <si>
    <t>Second/Week</t>
  </si>
  <si>
    <t>10min/Week</t>
  </si>
  <si>
    <t>Sec/min</t>
  </si>
  <si>
    <t>NuMI Rep Rate</t>
  </si>
  <si>
    <t>Pulses/10 min</t>
  </si>
  <si>
    <r>
      <rPr>
        <vertAlign val="superscript"/>
        <sz val="11"/>
        <color indexed="8"/>
        <rFont val="Calibri"/>
        <family val="2"/>
      </rPr>
      <t>22</t>
    </r>
    <r>
      <rPr>
        <sz val="11"/>
        <color theme="1"/>
        <rFont val="Calibri"/>
        <family val="2"/>
        <scheme val="minor"/>
      </rPr>
      <t>Na Half life</t>
    </r>
  </si>
  <si>
    <t>years</t>
  </si>
  <si>
    <t>days/year</t>
  </si>
  <si>
    <t>seconds</t>
  </si>
  <si>
    <t>minutes</t>
  </si>
  <si>
    <t>Sums of Loss For comparison with Activation Tags</t>
  </si>
  <si>
    <t>Loss Study with Integrated Loss Calibrated using Uncaptured Beam Loss</t>
  </si>
  <si>
    <t>Date</t>
  </si>
  <si>
    <t>Days</t>
  </si>
  <si>
    <t>Tags placed</t>
  </si>
  <si>
    <t>Collected 1</t>
  </si>
  <si>
    <t>Collected 2</t>
  </si>
  <si>
    <t>Collected 3</t>
  </si>
  <si>
    <t>Nominal 2nd yr</t>
  </si>
  <si>
    <t>Nominal 3rd yr</t>
  </si>
  <si>
    <t>Weighted</t>
  </si>
  <si>
    <t>LI230</t>
  </si>
  <si>
    <t>LI301</t>
  </si>
  <si>
    <t>LI302</t>
  </si>
  <si>
    <t>LI303</t>
  </si>
  <si>
    <t>LI304</t>
  </si>
  <si>
    <t>LI307</t>
  </si>
  <si>
    <t>LI308</t>
  </si>
  <si>
    <t>LI309</t>
  </si>
  <si>
    <t>Unwgted</t>
  </si>
  <si>
    <t>Uwgt/Wgt</t>
  </si>
  <si>
    <t>WklyLoss</t>
  </si>
  <si>
    <r>
      <rPr>
        <vertAlign val="superscript"/>
        <sz val="11"/>
        <color indexed="8"/>
        <rFont val="Calibri"/>
        <family val="2"/>
      </rPr>
      <t>22</t>
    </r>
    <r>
      <rPr>
        <sz val="11"/>
        <color theme="1"/>
        <rFont val="Calibri"/>
        <family val="2"/>
        <scheme val="minor"/>
      </rPr>
      <t>Na Wgt</t>
    </r>
  </si>
  <si>
    <t>Time</t>
  </si>
  <si>
    <t>Quanta data (10 minute sums) extracted using W189:  LI307_QD_2011.csv 9/19/2011 2:22 PM</t>
  </si>
  <si>
    <t>To assist in spreadsheet analysis, when quanta with zero value were found, resulting in missing times from LI307_QD_2011, rows with zero were added.</t>
  </si>
  <si>
    <t>clink</t>
  </si>
  <si>
    <t>LI307 Rad</t>
  </si>
  <si>
    <t>Central Daylight</t>
  </si>
  <si>
    <t>Days(H L)</t>
  </si>
  <si>
    <t>S (H L)</t>
  </si>
  <si>
    <t>Install 1</t>
  </si>
  <si>
    <t>Collect 1</t>
  </si>
  <si>
    <t>Collect 2</t>
  </si>
  <si>
    <t>Install 2</t>
  </si>
  <si>
    <t>Collect 3</t>
  </si>
  <si>
    <t>Collect 4</t>
  </si>
  <si>
    <t>Na-22</t>
  </si>
  <si>
    <t>Year (H L)</t>
  </si>
  <si>
    <t xml:space="preserve"> Na-22</t>
  </si>
  <si>
    <t>Activity</t>
  </si>
  <si>
    <t>Error</t>
  </si>
  <si>
    <t>SumW</t>
  </si>
  <si>
    <t>Activity/BLM</t>
  </si>
  <si>
    <t>pCi/gm</t>
  </si>
  <si>
    <t>Rad/sec</t>
  </si>
  <si>
    <t>pCi/gm/(Rad/sec)</t>
  </si>
  <si>
    <t>#5954</t>
  </si>
  <si>
    <t>Shielded</t>
  </si>
  <si>
    <t>#5955</t>
  </si>
  <si>
    <t>Unshielded</t>
  </si>
  <si>
    <t>11-179</t>
  </si>
  <si>
    <t>#1612</t>
  </si>
  <si>
    <t>11-181</t>
  </si>
  <si>
    <t>#6271</t>
  </si>
  <si>
    <t>11-196</t>
  </si>
  <si>
    <t>Data and Analysis for Al Tag Activation Study for MI Collimator Installation</t>
  </si>
  <si>
    <t>Activ/BLM</t>
  </si>
  <si>
    <t>Location</t>
  </si>
  <si>
    <t>Tag ID</t>
  </si>
  <si>
    <t>Date Inst</t>
  </si>
  <si>
    <t>Date Rem</t>
  </si>
  <si>
    <t>Date Meas</t>
  </si>
  <si>
    <t>BLM ID</t>
  </si>
  <si>
    <t>UnWt BLM</t>
  </si>
  <si>
    <t>Wt BLM</t>
  </si>
  <si>
    <t>Cooling Factor</t>
  </si>
  <si>
    <t>Rads</t>
  </si>
  <si>
    <t>C301</t>
  </si>
  <si>
    <t>C303</t>
  </si>
  <si>
    <t>C307</t>
  </si>
  <si>
    <t>C308</t>
  </si>
  <si>
    <t>STCM301</t>
  </si>
  <si>
    <t>(all on floor)</t>
  </si>
  <si>
    <t>(moved to top)</t>
  </si>
  <si>
    <t>STCM303</t>
  </si>
  <si>
    <t>(on top 2009)</t>
  </si>
  <si>
    <t>(on top 2010)</t>
  </si>
  <si>
    <t>STCM308</t>
  </si>
  <si>
    <t>STMM301</t>
  </si>
  <si>
    <t>STMM303</t>
  </si>
  <si>
    <t>STMM308</t>
  </si>
  <si>
    <t>Q301DS</t>
  </si>
  <si>
    <t>Q303DS</t>
  </si>
  <si>
    <t>Q307DS</t>
  </si>
  <si>
    <t>Q230DS</t>
  </si>
  <si>
    <t>Q302US</t>
  </si>
  <si>
    <t>Shielded Average</t>
  </si>
  <si>
    <t>ratio to</t>
  </si>
  <si>
    <t>average</t>
  </si>
  <si>
    <t>Unshielded Average</t>
  </si>
  <si>
    <t>Ratio</t>
  </si>
  <si>
    <t>Shielded RMS</t>
  </si>
  <si>
    <t>Shielded RMS/Mean</t>
  </si>
  <si>
    <t>Rads/E12Protons</t>
  </si>
  <si>
    <t>skip</t>
  </si>
  <si>
    <t>BLM Calibration based on pfl-11June13-143510-amc01.csv</t>
  </si>
  <si>
    <t>Calibration of LI230 based on Aperture scan (see ActAnal_Log.txt)</t>
  </si>
  <si>
    <t>Scan on 9/16/2011</t>
  </si>
  <si>
    <t>2007 Tags at C307</t>
  </si>
  <si>
    <t>2011 Al Tag at C307</t>
  </si>
  <si>
    <t>File name:  22NaAl-BeamFluxCalc08-1.xls</t>
  </si>
  <si>
    <t>RAF_Flux_2008 has data from Vernon Cupps Counting and Analysis in 2008</t>
  </si>
  <si>
    <t>Work Request #: 08-341 dated November 19,2008</t>
  </si>
  <si>
    <t>Measured Activity (pCi/gram)</t>
  </si>
  <si>
    <r>
      <rPr>
        <sz val="10"/>
        <rFont val="Times"/>
        <family val="1"/>
      </rPr>
      <t xml:space="preserve">Final Radioisotope (ith)   </t>
    </r>
  </si>
  <si>
    <r>
      <rPr>
        <sz val="10"/>
        <rFont val="Times"/>
        <family val="1"/>
      </rPr>
      <t>Primary Initial Isotope/s (jth)</t>
    </r>
  </si>
  <si>
    <r>
      <rPr>
        <sz val="10"/>
        <rFont val="Times"/>
        <family val="1"/>
      </rPr>
      <t>Abundance of  jth Isotope</t>
    </r>
  </si>
  <si>
    <r>
      <rPr>
        <sz val="10"/>
        <rFont val="Times"/>
        <family val="1"/>
      </rPr>
      <t xml:space="preserve">Number of Sample atoms of Aluminum (x1020)  </t>
    </r>
  </si>
  <si>
    <r>
      <rPr>
        <sz val="10"/>
        <rFont val="Times"/>
        <family val="1"/>
      </rPr>
      <t xml:space="preserve">Cross Section for j to i process        (x 10-27)    (cm2)  </t>
    </r>
  </si>
  <si>
    <t>Irradiation time (minutes)</t>
  </si>
  <si>
    <t>Cooling time (minutes)</t>
  </si>
  <si>
    <r>
      <rPr>
        <sz val="10"/>
        <rFont val="Times"/>
        <family val="1"/>
      </rPr>
      <t xml:space="preserve">Decay Constant (minute-1)  </t>
    </r>
  </si>
  <si>
    <r>
      <rPr>
        <sz val="10"/>
        <rFont val="Times"/>
        <family val="1"/>
      </rPr>
      <t xml:space="preserve">Estimated Flux from Activity Measured (part/cm2 sec) (x 107)  </t>
    </r>
  </si>
  <si>
    <r>
      <rPr>
        <sz val="10"/>
        <rFont val="Times"/>
        <family val="1"/>
      </rPr>
      <t>Estimated Fluence from Measured Activity  (Hadrons/cm2) (X1013)</t>
    </r>
  </si>
  <si>
    <t xml:space="preserve">Estimated Dose Equivalent Rate from proton flux (mrem/hr)  (x 107)  </t>
  </si>
  <si>
    <r>
      <rPr>
        <sz val="10"/>
        <rFont val="Times"/>
        <family val="1"/>
      </rPr>
      <t>22Na</t>
    </r>
  </si>
  <si>
    <r>
      <rPr>
        <sz val="10"/>
        <rFont val="Times"/>
        <family val="1"/>
      </rPr>
      <t>27Al</t>
    </r>
  </si>
  <si>
    <r>
      <t xml:space="preserve">Worksheet ColAlTags has results of measured </t>
    </r>
    <r>
      <rPr>
        <vertAlign val="superscript"/>
        <sz val="10"/>
        <rFont val="Arial"/>
        <family val="2"/>
      </rPr>
      <t>22</t>
    </r>
    <r>
      <rPr>
        <sz val="10"/>
        <rFont val="Arial"/>
        <family val="2"/>
      </rPr>
      <t>Na activation from RAF Work Requests:</t>
    </r>
  </si>
  <si>
    <t>Work Request #:08-341 Report Date: November 19, 2008 Submitted by G. Lauten on 10/10/08 issued by Vernon Cupps</t>
  </si>
  <si>
    <t>Work Request #:09-232 Report Date: October 9, 2009 Submitted by G. Lauten on 9/1/09 issued by Steven Benesch</t>
  </si>
  <si>
    <t>Act Error</t>
  </si>
  <si>
    <t>Wt Error</t>
  </si>
  <si>
    <t>Protons</t>
  </si>
  <si>
    <t xml:space="preserve">Comparisons of Al Activation ratio to BLM integral </t>
  </si>
  <si>
    <t>Compare Tags from 2007-2008 with Tags from 2007-2009 at same location</t>
  </si>
  <si>
    <r>
      <t xml:space="preserve">Correct BLM for </t>
    </r>
    <r>
      <rPr>
        <vertAlign val="superscript"/>
        <sz val="11"/>
        <color indexed="8"/>
        <rFont val="Calibri"/>
        <family val="2"/>
      </rPr>
      <t>22</t>
    </r>
    <r>
      <rPr>
        <sz val="11"/>
        <color theme="1"/>
        <rFont val="Calibri"/>
        <family val="2"/>
        <scheme val="minor"/>
      </rPr>
      <t>Na decay before dividing into Activation</t>
    </r>
  </si>
  <si>
    <t>Al Tag Location</t>
  </si>
  <si>
    <t>2009/2008</t>
  </si>
  <si>
    <t>UnWtA/BLM</t>
  </si>
  <si>
    <t>WtA/BLM</t>
  </si>
  <si>
    <t>Average Ratio</t>
  </si>
  <si>
    <t>StDev Ratio</t>
  </si>
  <si>
    <t>Calculation of Fluence (Flux integral) from Cross Section and Activation</t>
  </si>
  <si>
    <t>We will convert the Activation to fluence, correct for decay, and compare to BLM unweighted sum</t>
  </si>
  <si>
    <t>Constants and Formulas</t>
  </si>
  <si>
    <t>Atomic Number for Al-27</t>
  </si>
  <si>
    <t>A_T</t>
  </si>
  <si>
    <t>gm/mole</t>
  </si>
  <si>
    <t>Half Life of Na-22</t>
  </si>
  <si>
    <t>T_1/2</t>
  </si>
  <si>
    <t>second</t>
  </si>
  <si>
    <t>Tau</t>
  </si>
  <si>
    <t>sec</t>
  </si>
  <si>
    <t>decays/sec/pCi</t>
  </si>
  <si>
    <t>pCi/Bq</t>
  </si>
  <si>
    <t>Tau^-1</t>
  </si>
  <si>
    <t>sec^-1</t>
  </si>
  <si>
    <t>Avagadro Constant</t>
  </si>
  <si>
    <t>atoms/mole</t>
  </si>
  <si>
    <t>min^-1</t>
  </si>
  <si>
    <t>Cross section = 10.1 mB</t>
  </si>
  <si>
    <t>cm-1</t>
  </si>
  <si>
    <t>ln 2</t>
  </si>
  <si>
    <t>Fluence/S_A</t>
  </si>
  <si>
    <t>Half life (yr)</t>
  </si>
  <si>
    <t>Half Life (sec)</t>
  </si>
  <si>
    <t>Fluence</t>
  </si>
  <si>
    <t>hadrons/cm^2</t>
  </si>
  <si>
    <t>Fluence Err</t>
  </si>
  <si>
    <t>We will convert the BLM unweighted sum to protons lost using above sensitivity from 1 pulse loss based on pfl-11June13-143510-amc01.csv</t>
  </si>
  <si>
    <t>The Fluence per lost proton will be from the ratio of these.  Calculation in worksheet ColAlTags</t>
  </si>
  <si>
    <t>per proton</t>
  </si>
  <si>
    <t>Fl per P</t>
  </si>
  <si>
    <t>error</t>
  </si>
  <si>
    <t xml:space="preserve">We calculate an estimate of Absorbed Dose (energy) by assuming the hadronic fluence creates a MIP (Min Ionizing Particle) deposition </t>
  </si>
  <si>
    <t>Electron Charge</t>
  </si>
  <si>
    <t xml:space="preserve">1 eV </t>
  </si>
  <si>
    <t>Joules</t>
  </si>
  <si>
    <t>1 MeV</t>
  </si>
  <si>
    <t xml:space="preserve">    d =  C * Phi * MIP,  C in Gy/(Mev/gm), Phi in hadrons/cm^2, MIP in MeV-cm^2/gm</t>
  </si>
  <si>
    <t xml:space="preserve">MIP </t>
  </si>
  <si>
    <t>Mev-cm^2/gm</t>
  </si>
  <si>
    <t>C</t>
  </si>
  <si>
    <t>Gy</t>
  </si>
  <si>
    <t>Joule/kg</t>
  </si>
  <si>
    <t>Rad</t>
  </si>
  <si>
    <t>Joule/g</t>
  </si>
  <si>
    <t>Joule/gm</t>
  </si>
  <si>
    <t>Rad-gm/Mev</t>
  </si>
  <si>
    <t>Gy-gm/Mev</t>
  </si>
  <si>
    <t>AbsDose</t>
  </si>
  <si>
    <t>Meas</t>
  </si>
  <si>
    <t>Rads/S_A</t>
  </si>
  <si>
    <t>Rad/(pCi/gm)</t>
  </si>
  <si>
    <t>Meas/Err</t>
  </si>
  <si>
    <t>lost</t>
  </si>
  <si>
    <t>AbsDose/BLM</t>
  </si>
  <si>
    <t>AbsDose/p_lost</t>
  </si>
  <si>
    <t xml:space="preserve"> 19-SEP-2011 00:00:00</t>
  </si>
  <si>
    <t xml:space="preserve"> 26-SEP-2011 00:00:00</t>
  </si>
  <si>
    <t xml:space="preserve"> 03-OCT-2011 00:00:00</t>
  </si>
  <si>
    <t xml:space="preserve"> 10-OCT-2011 00:00:00</t>
  </si>
  <si>
    <t xml:space="preserve"> 16-OCT-2011 23:45:01</t>
  </si>
  <si>
    <t>Average</t>
  </si>
  <si>
    <t>StdDev/A</t>
  </si>
  <si>
    <t>Avg Stdev</t>
  </si>
  <si>
    <t>Absorbed Dose at Coil Tags using Fluence to Dose Constant</t>
  </si>
  <si>
    <t>Avg Abs/BLM</t>
  </si>
  <si>
    <t>5 Yr BLM</t>
  </si>
  <si>
    <t>5 Yr AbsDose</t>
  </si>
  <si>
    <t>Rads/Rad</t>
  </si>
  <si>
    <t>Al Tag</t>
  </si>
  <si>
    <t>ActErr/Act</t>
  </si>
  <si>
    <t>Work Request: #10-203 Report Date: October 20, 2011 Submitted by G. Lauten on 8/26/10 issued by Meka E. Francis</t>
  </si>
  <si>
    <t>Analysis of Aluminum Tag Activation</t>
  </si>
  <si>
    <t>See Beams-doc-3980 for analysis and discussion</t>
  </si>
  <si>
    <t xml:space="preserve">These data were updated using the same program with files created 19OCT11 </t>
  </si>
  <si>
    <t>protons/Bq</t>
  </si>
  <si>
    <t>Protons/pCi</t>
  </si>
  <si>
    <t>coulombs</t>
  </si>
</sst>
</file>

<file path=xl/styles.xml><?xml version="1.0" encoding="utf-8"?>
<styleSheet xmlns="http://schemas.openxmlformats.org/spreadsheetml/2006/main">
  <numFmts count="12">
    <numFmt numFmtId="164" formatCode="m/d/yy\ h:mm;@"/>
    <numFmt numFmtId="165" formatCode="0.0000E+00"/>
    <numFmt numFmtId="166" formatCode="mm/dd/yy"/>
    <numFmt numFmtId="167" formatCode="0.00E+000"/>
    <numFmt numFmtId="168" formatCode="mm/dd/yyyy"/>
    <numFmt numFmtId="169" formatCode="0.000000000"/>
    <numFmt numFmtId="170" formatCode="0.000000"/>
    <numFmt numFmtId="171" formatCode="0.00000"/>
    <numFmt numFmtId="172" formatCode="0.000E+00"/>
    <numFmt numFmtId="173" formatCode="0.000"/>
    <numFmt numFmtId="174" formatCode="#.0000"/>
    <numFmt numFmtId="175" formatCode="0.0000E+000"/>
  </numFmts>
  <fonts count="9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Arial"/>
      <family val="2"/>
    </font>
    <font>
      <sz val="10"/>
      <name val="Times"/>
      <family val="1"/>
    </font>
    <font>
      <vertAlign val="superscript"/>
      <sz val="10"/>
      <name val="Arial"/>
      <family val="2"/>
    </font>
    <font>
      <vertAlign val="superscript"/>
      <sz val="11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8" fillId="0" borderId="0" xfId="0" applyFont="1"/>
    <xf numFmtId="17" fontId="0" fillId="0" borderId="0" xfId="0" quotePrefix="1" applyNumberFormat="1"/>
    <xf numFmtId="0" fontId="4" fillId="0" borderId="0" xfId="0" applyFont="1" applyBorder="1"/>
    <xf numFmtId="165" fontId="4" fillId="0" borderId="0" xfId="0" applyNumberFormat="1" applyFont="1" applyBorder="1"/>
    <xf numFmtId="0" fontId="4" fillId="0" borderId="0" xfId="0" applyFont="1" applyFill="1" applyBorder="1"/>
    <xf numFmtId="166" fontId="4" fillId="0" borderId="0" xfId="0" applyNumberFormat="1" applyFont="1" applyBorder="1"/>
    <xf numFmtId="168" fontId="4" fillId="0" borderId="0" xfId="0" applyNumberFormat="1" applyFont="1" applyBorder="1"/>
    <xf numFmtId="1" fontId="4" fillId="0" borderId="0" xfId="0" applyNumberFormat="1" applyFont="1" applyFill="1" applyBorder="1"/>
    <xf numFmtId="165" fontId="0" fillId="0" borderId="0" xfId="0" applyNumberFormat="1"/>
    <xf numFmtId="11" fontId="0" fillId="0" borderId="0" xfId="0" applyNumberFormat="1"/>
    <xf numFmtId="0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1" fontId="5" fillId="0" borderId="0" xfId="0" applyNumberFormat="1" applyFont="1" applyBorder="1" applyAlignment="1">
      <alignment horizontal="center" vertical="center" wrapText="1"/>
    </xf>
    <xf numFmtId="169" fontId="5" fillId="0" borderId="0" xfId="0" applyNumberFormat="1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 wrapText="1"/>
    </xf>
    <xf numFmtId="171" fontId="5" fillId="0" borderId="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1" fontId="5" fillId="0" borderId="9" xfId="0" applyNumberFormat="1" applyFont="1" applyBorder="1" applyAlignment="1">
      <alignment horizontal="center" vertical="center" wrapText="1"/>
    </xf>
    <xf numFmtId="170" fontId="5" fillId="0" borderId="9" xfId="0" applyNumberFormat="1" applyFont="1" applyBorder="1" applyAlignment="1">
      <alignment horizontal="center" vertical="center" wrapText="1"/>
    </xf>
    <xf numFmtId="171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9" fontId="5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/>
    <xf numFmtId="172" fontId="4" fillId="0" borderId="0" xfId="0" applyNumberFormat="1" applyFont="1" applyBorder="1"/>
    <xf numFmtId="165" fontId="4" fillId="0" borderId="0" xfId="0" applyNumberFormat="1" applyFont="1" applyFill="1" applyBorder="1"/>
    <xf numFmtId="172" fontId="0" fillId="0" borderId="0" xfId="0" applyNumberFormat="1"/>
    <xf numFmtId="173" fontId="4" fillId="0" borderId="0" xfId="0" applyNumberFormat="1" applyFont="1" applyBorder="1"/>
    <xf numFmtId="173" fontId="4" fillId="0" borderId="0" xfId="0" quotePrefix="1" applyNumberFormat="1" applyFont="1" applyFill="1" applyBorder="1"/>
    <xf numFmtId="173" fontId="0" fillId="0" borderId="0" xfId="0" applyNumberFormat="1"/>
    <xf numFmtId="174" fontId="4" fillId="0" borderId="0" xfId="0" applyNumberFormat="1" applyFont="1" applyBorder="1"/>
    <xf numFmtId="175" fontId="4" fillId="0" borderId="0" xfId="0" applyNumberFormat="1" applyFont="1" applyBorder="1"/>
    <xf numFmtId="167" fontId="4" fillId="0" borderId="0" xfId="0" applyNumberFormat="1" applyFont="1" applyBorder="1"/>
    <xf numFmtId="165" fontId="4" fillId="0" borderId="0" xfId="0" applyNumberFormat="1" applyFont="1" applyBorder="1" applyAlignment="1">
      <alignment wrapText="1"/>
    </xf>
    <xf numFmtId="173" fontId="4" fillId="0" borderId="0" xfId="0" applyNumberFormat="1" applyFont="1" applyFill="1" applyBorder="1"/>
    <xf numFmtId="2" fontId="0" fillId="0" borderId="0" xfId="0" applyNumberFormat="1"/>
    <xf numFmtId="3" fontId="4" fillId="0" borderId="0" xfId="0" applyNumberFormat="1" applyFont="1" applyBorder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3" Type="http://schemas.openxmlformats.org/officeDocument/2006/relationships/chartsheet" Target="chartsheets/sheet2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8.xml"/><Relationship Id="rId19" Type="http://schemas.openxmlformats.org/officeDocument/2006/relationships/theme" Target="theme/theme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Total Loss (unweighted)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BLMWgt!$B$17</c:f>
              <c:strCache>
                <c:ptCount val="1"/>
                <c:pt idx="0">
                  <c:v>10/8/2008</c:v>
                </c:pt>
              </c:strCache>
            </c:strRef>
          </c:tx>
          <c:cat>
            <c:strRef>
              <c:f>BLMWgt!$E$16:$L$16</c:f>
              <c:strCache>
                <c:ptCount val="8"/>
                <c:pt idx="0">
                  <c:v>LI230</c:v>
                </c:pt>
                <c:pt idx="1">
                  <c:v>LI301</c:v>
                </c:pt>
                <c:pt idx="2">
                  <c:v>LI302</c:v>
                </c:pt>
                <c:pt idx="3">
                  <c:v>LI303</c:v>
                </c:pt>
                <c:pt idx="4">
                  <c:v>LI304</c:v>
                </c:pt>
                <c:pt idx="5">
                  <c:v>LI307</c:v>
                </c:pt>
                <c:pt idx="6">
                  <c:v>LI308</c:v>
                </c:pt>
                <c:pt idx="7">
                  <c:v>LI309</c:v>
                </c:pt>
              </c:strCache>
            </c:strRef>
          </c:cat>
          <c:val>
            <c:numRef>
              <c:f>BLMWgt!$E$17:$L$17</c:f>
              <c:numCache>
                <c:formatCode>General</c:formatCode>
                <c:ptCount val="8"/>
                <c:pt idx="0">
                  <c:v>939837.42720000003</c:v>
                </c:pt>
                <c:pt idx="1">
                  <c:v>258874.96319999997</c:v>
                </c:pt>
                <c:pt idx="2">
                  <c:v>718681.42079999973</c:v>
                </c:pt>
                <c:pt idx="3">
                  <c:v>1266726.3840000003</c:v>
                </c:pt>
                <c:pt idx="4">
                  <c:v>466150.80960000004</c:v>
                </c:pt>
                <c:pt idx="5">
                  <c:v>363648.09599999996</c:v>
                </c:pt>
                <c:pt idx="6">
                  <c:v>1093642.9055999997</c:v>
                </c:pt>
                <c:pt idx="7">
                  <c:v>521118.0576</c:v>
                </c:pt>
              </c:numCache>
            </c:numRef>
          </c:val>
        </c:ser>
        <c:ser>
          <c:idx val="1"/>
          <c:order val="1"/>
          <c:tx>
            <c:strRef>
              <c:f>BLMWgt!$B$18</c:f>
              <c:strCache>
                <c:ptCount val="1"/>
                <c:pt idx="0">
                  <c:v>8/26/2009</c:v>
                </c:pt>
              </c:strCache>
            </c:strRef>
          </c:tx>
          <c:cat>
            <c:strRef>
              <c:f>BLMWgt!$E$16:$L$16</c:f>
              <c:strCache>
                <c:ptCount val="8"/>
                <c:pt idx="0">
                  <c:v>LI230</c:v>
                </c:pt>
                <c:pt idx="1">
                  <c:v>LI301</c:v>
                </c:pt>
                <c:pt idx="2">
                  <c:v>LI302</c:v>
                </c:pt>
                <c:pt idx="3">
                  <c:v>LI303</c:v>
                </c:pt>
                <c:pt idx="4">
                  <c:v>LI304</c:v>
                </c:pt>
                <c:pt idx="5">
                  <c:v>LI307</c:v>
                </c:pt>
                <c:pt idx="6">
                  <c:v>LI308</c:v>
                </c:pt>
                <c:pt idx="7">
                  <c:v>LI309</c:v>
                </c:pt>
              </c:strCache>
            </c:strRef>
          </c:cat>
          <c:val>
            <c:numRef>
              <c:f>BLMWgt!$E$18:$L$18</c:f>
              <c:numCache>
                <c:formatCode>General</c:formatCode>
                <c:ptCount val="8"/>
                <c:pt idx="0">
                  <c:v>2804366.2752</c:v>
                </c:pt>
                <c:pt idx="1">
                  <c:v>523647.93600000005</c:v>
                </c:pt>
                <c:pt idx="2">
                  <c:v>1419595.6320000002</c:v>
                </c:pt>
                <c:pt idx="3">
                  <c:v>2381237.3088000002</c:v>
                </c:pt>
                <c:pt idx="4">
                  <c:v>720096.04800000007</c:v>
                </c:pt>
                <c:pt idx="5">
                  <c:v>1061289.7344</c:v>
                </c:pt>
                <c:pt idx="6">
                  <c:v>3751988.6880000005</c:v>
                </c:pt>
                <c:pt idx="7">
                  <c:v>1278976.6080000002</c:v>
                </c:pt>
              </c:numCache>
            </c:numRef>
          </c:val>
        </c:ser>
        <c:ser>
          <c:idx val="2"/>
          <c:order val="2"/>
          <c:tx>
            <c:strRef>
              <c:f>BLMWgt!$B$19</c:f>
              <c:strCache>
                <c:ptCount val="1"/>
                <c:pt idx="0">
                  <c:v>8/12/2010</c:v>
                </c:pt>
              </c:strCache>
            </c:strRef>
          </c:tx>
          <c:cat>
            <c:strRef>
              <c:f>BLMWgt!$E$16:$L$16</c:f>
              <c:strCache>
                <c:ptCount val="8"/>
                <c:pt idx="0">
                  <c:v>LI230</c:v>
                </c:pt>
                <c:pt idx="1">
                  <c:v>LI301</c:v>
                </c:pt>
                <c:pt idx="2">
                  <c:v>LI302</c:v>
                </c:pt>
                <c:pt idx="3">
                  <c:v>LI303</c:v>
                </c:pt>
                <c:pt idx="4">
                  <c:v>LI304</c:v>
                </c:pt>
                <c:pt idx="5">
                  <c:v>LI307</c:v>
                </c:pt>
                <c:pt idx="6">
                  <c:v>LI308</c:v>
                </c:pt>
                <c:pt idx="7">
                  <c:v>LI309</c:v>
                </c:pt>
              </c:strCache>
            </c:strRef>
          </c:cat>
          <c:val>
            <c:numRef>
              <c:f>BLMWgt!$E$19:$L$19</c:f>
              <c:numCache>
                <c:formatCode>General</c:formatCode>
                <c:ptCount val="8"/>
                <c:pt idx="0">
                  <c:v>3282460.6751999985</c:v>
                </c:pt>
                <c:pt idx="1">
                  <c:v>1339301.1744000001</c:v>
                </c:pt>
                <c:pt idx="2">
                  <c:v>3369995.7983999988</c:v>
                </c:pt>
                <c:pt idx="3">
                  <c:v>4540779.7344000004</c:v>
                </c:pt>
                <c:pt idx="4">
                  <c:v>1254157.4304000002</c:v>
                </c:pt>
                <c:pt idx="5">
                  <c:v>1761611.8463999997</c:v>
                </c:pt>
                <c:pt idx="6">
                  <c:v>5185243.1232000003</c:v>
                </c:pt>
                <c:pt idx="7">
                  <c:v>2124588.0095999995</c:v>
                </c:pt>
              </c:numCache>
            </c:numRef>
          </c:val>
        </c:ser>
        <c:ser>
          <c:idx val="3"/>
          <c:order val="3"/>
          <c:tx>
            <c:strRef>
              <c:f>BLMWgt!$A$20</c:f>
              <c:strCache>
                <c:ptCount val="1"/>
                <c:pt idx="0">
                  <c:v>Nominal 2nd yr</c:v>
                </c:pt>
              </c:strCache>
            </c:strRef>
          </c:tx>
          <c:cat>
            <c:strRef>
              <c:f>BLMWgt!$E$16:$L$16</c:f>
              <c:strCache>
                <c:ptCount val="8"/>
                <c:pt idx="0">
                  <c:v>LI230</c:v>
                </c:pt>
                <c:pt idx="1">
                  <c:v>LI301</c:v>
                </c:pt>
                <c:pt idx="2">
                  <c:v>LI302</c:v>
                </c:pt>
                <c:pt idx="3">
                  <c:v>LI303</c:v>
                </c:pt>
                <c:pt idx="4">
                  <c:v>LI304</c:v>
                </c:pt>
                <c:pt idx="5">
                  <c:v>LI307</c:v>
                </c:pt>
                <c:pt idx="6">
                  <c:v>LI308</c:v>
                </c:pt>
                <c:pt idx="7">
                  <c:v>LI309</c:v>
                </c:pt>
              </c:strCache>
            </c:strRef>
          </c:cat>
          <c:val>
            <c:numRef>
              <c:f>BLMWgt!$E$20:$L$20</c:f>
              <c:numCache>
                <c:formatCode>General</c:formatCode>
                <c:ptCount val="8"/>
                <c:pt idx="0">
                  <c:v>1864528.848</c:v>
                </c:pt>
                <c:pt idx="1">
                  <c:v>264772.97280000011</c:v>
                </c:pt>
                <c:pt idx="2">
                  <c:v>700914.21120000049</c:v>
                </c:pt>
                <c:pt idx="3">
                  <c:v>1114510.9247999999</c:v>
                </c:pt>
                <c:pt idx="4">
                  <c:v>253945.23840000003</c:v>
                </c:pt>
                <c:pt idx="5">
                  <c:v>697641.63840000005</c:v>
                </c:pt>
                <c:pt idx="6">
                  <c:v>2658345.7824000008</c:v>
                </c:pt>
                <c:pt idx="7">
                  <c:v>757858.5504000003</c:v>
                </c:pt>
              </c:numCache>
            </c:numRef>
          </c:val>
        </c:ser>
        <c:ser>
          <c:idx val="4"/>
          <c:order val="4"/>
          <c:tx>
            <c:strRef>
              <c:f>BLMWgt!$A$21</c:f>
              <c:strCache>
                <c:ptCount val="1"/>
                <c:pt idx="0">
                  <c:v>Nominal 3rd yr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cat>
            <c:strRef>
              <c:f>BLMWgt!$E$16:$L$16</c:f>
              <c:strCache>
                <c:ptCount val="8"/>
                <c:pt idx="0">
                  <c:v>LI230</c:v>
                </c:pt>
                <c:pt idx="1">
                  <c:v>LI301</c:v>
                </c:pt>
                <c:pt idx="2">
                  <c:v>LI302</c:v>
                </c:pt>
                <c:pt idx="3">
                  <c:v>LI303</c:v>
                </c:pt>
                <c:pt idx="4">
                  <c:v>LI304</c:v>
                </c:pt>
                <c:pt idx="5">
                  <c:v>LI307</c:v>
                </c:pt>
                <c:pt idx="6">
                  <c:v>LI308</c:v>
                </c:pt>
                <c:pt idx="7">
                  <c:v>LI309</c:v>
                </c:pt>
              </c:strCache>
            </c:strRef>
          </c:cat>
          <c:val>
            <c:numRef>
              <c:f>BLMWgt!$E$21:$L$21</c:f>
              <c:numCache>
                <c:formatCode>General</c:formatCode>
                <c:ptCount val="8"/>
                <c:pt idx="0">
                  <c:v>478094.39999999851</c:v>
                </c:pt>
                <c:pt idx="1">
                  <c:v>815653.23840000015</c:v>
                </c:pt>
                <c:pt idx="2">
                  <c:v>1950400.1663999986</c:v>
                </c:pt>
                <c:pt idx="3">
                  <c:v>2159542.4256000002</c:v>
                </c:pt>
                <c:pt idx="4">
                  <c:v>534061.38240000012</c:v>
                </c:pt>
                <c:pt idx="5">
                  <c:v>700322.11199999973</c:v>
                </c:pt>
                <c:pt idx="6">
                  <c:v>1433254.4351999997</c:v>
                </c:pt>
                <c:pt idx="7">
                  <c:v>845611.40159999928</c:v>
                </c:pt>
              </c:numCache>
            </c:numRef>
          </c:val>
        </c:ser>
        <c:axId val="107416192"/>
        <c:axId val="107430272"/>
      </c:barChart>
      <c:catAx>
        <c:axId val="1074161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7430272"/>
        <c:crosses val="autoZero"/>
        <c:auto val="1"/>
        <c:lblAlgn val="ctr"/>
        <c:lblOffset val="100"/>
      </c:catAx>
      <c:valAx>
        <c:axId val="1074302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BLM</a:t>
                </a:r>
                <a:r>
                  <a:rPr lang="en-US" sz="1800" baseline="0"/>
                  <a:t> Sum (Rads)</a:t>
                </a:r>
                <a:endParaRPr lang="en-US" sz="18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7416192"/>
        <c:crosses val="autoZero"/>
        <c:crossBetween val="between"/>
        <c:dispUnits>
          <c:builtInUnit val="thousands"/>
          <c:dispUnitsLbl>
            <c:layout/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</c:dispUnitsLbl>
        </c:dispUnits>
      </c:valAx>
    </c:plotArea>
    <c:legend>
      <c:legendPos val="b"/>
      <c:layout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Weekly Average Beam Loss in Main Injector Collimator Region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'LI230'!$B$2</c:f>
              <c:strCache>
                <c:ptCount val="1"/>
                <c:pt idx="0">
                  <c:v> LI230</c:v>
                </c:pt>
              </c:strCache>
            </c:strRef>
          </c:tx>
          <c:cat>
            <c:strRef>
              <c:f>'LI230'!$A$2:$A$269</c:f>
              <c:strCache>
                <c:ptCount val="268"/>
                <c:pt idx="0">
                  <c:v>BLM</c:v>
                </c:pt>
                <c:pt idx="2">
                  <c:v> lbmd weighted</c:v>
                </c:pt>
                <c:pt idx="4">
                  <c:v> date</c:v>
                </c:pt>
                <c:pt idx="6">
                  <c:v> 16-OCT-2006 00:00:00</c:v>
                </c:pt>
                <c:pt idx="7">
                  <c:v> 23-OCT-2006 00:00:00</c:v>
                </c:pt>
                <c:pt idx="8">
                  <c:v> 30-OCT-2006 00:00:00</c:v>
                </c:pt>
                <c:pt idx="9">
                  <c:v> 06-NOV-2006 00:00:00</c:v>
                </c:pt>
                <c:pt idx="10">
                  <c:v> 13-NOV-2006 00:00:00</c:v>
                </c:pt>
                <c:pt idx="11">
                  <c:v> 20-NOV-2006 00:00:00</c:v>
                </c:pt>
                <c:pt idx="12">
                  <c:v> 27-NOV-2006 00:00:00</c:v>
                </c:pt>
                <c:pt idx="13">
                  <c:v> 04-DEC-2006 00:00:00</c:v>
                </c:pt>
                <c:pt idx="14">
                  <c:v> 11-DEC-2006 00:00:00</c:v>
                </c:pt>
                <c:pt idx="15">
                  <c:v> 18-DEC-2006 00:00:00</c:v>
                </c:pt>
                <c:pt idx="16">
                  <c:v> 25-DEC-2006 00:00:00</c:v>
                </c:pt>
                <c:pt idx="17">
                  <c:v> 01-JAN-2007 00:00:00</c:v>
                </c:pt>
                <c:pt idx="18">
                  <c:v> 08-JAN-2007 00:00:00</c:v>
                </c:pt>
                <c:pt idx="19">
                  <c:v> 15-JAN-2007 00:00:00</c:v>
                </c:pt>
                <c:pt idx="20">
                  <c:v> 22-JAN-2007 00:00:00</c:v>
                </c:pt>
                <c:pt idx="21">
                  <c:v> 29-JAN-2007 00:00:00</c:v>
                </c:pt>
                <c:pt idx="22">
                  <c:v> 05-FEB-2007 00:00:00</c:v>
                </c:pt>
                <c:pt idx="23">
                  <c:v> 12-FEB-2007 00:00:00</c:v>
                </c:pt>
                <c:pt idx="24">
                  <c:v> 19-FEB-2007 00:00:00</c:v>
                </c:pt>
                <c:pt idx="25">
                  <c:v> 26-FEB-2007 00:00:00</c:v>
                </c:pt>
                <c:pt idx="26">
                  <c:v> 05-MAR-2007 00:00:00</c:v>
                </c:pt>
                <c:pt idx="27">
                  <c:v> 12-MAR-2007 00:00:00</c:v>
                </c:pt>
                <c:pt idx="28">
                  <c:v> 19-MAR-2007 00:00:00</c:v>
                </c:pt>
                <c:pt idx="29">
                  <c:v> 26-MAR-2007 00:00:00</c:v>
                </c:pt>
                <c:pt idx="30">
                  <c:v> 02-APR-2007 00:00:00</c:v>
                </c:pt>
                <c:pt idx="31">
                  <c:v> 09-APR-2007 00:00:00</c:v>
                </c:pt>
                <c:pt idx="32">
                  <c:v> 16-APR-2007 00:00:00</c:v>
                </c:pt>
                <c:pt idx="33">
                  <c:v> 23-APR-2007 00:00:00</c:v>
                </c:pt>
                <c:pt idx="34">
                  <c:v> 30-APR-2007 00:00:00</c:v>
                </c:pt>
                <c:pt idx="35">
                  <c:v> 07-MAY-2007 00:00:00</c:v>
                </c:pt>
                <c:pt idx="36">
                  <c:v> 14-MAY-2007 00:00:00</c:v>
                </c:pt>
                <c:pt idx="37">
                  <c:v> 21-MAY-2007 00:00:00</c:v>
                </c:pt>
                <c:pt idx="38">
                  <c:v> 28-MAY-2007 00:00:00</c:v>
                </c:pt>
                <c:pt idx="39">
                  <c:v> 04-JUN-2007 00:00:00</c:v>
                </c:pt>
                <c:pt idx="40">
                  <c:v> 11-JUN-2007 00:00:00</c:v>
                </c:pt>
                <c:pt idx="41">
                  <c:v> 18-JUN-2007 00:00:00</c:v>
                </c:pt>
                <c:pt idx="42">
                  <c:v> 25-JUN-2007 00:00:00</c:v>
                </c:pt>
                <c:pt idx="43">
                  <c:v> 02-JUL-2007 00:00:00</c:v>
                </c:pt>
                <c:pt idx="44">
                  <c:v> 09-JUL-2007 00:00:00</c:v>
                </c:pt>
                <c:pt idx="45">
                  <c:v> 16-JUL-2007 00:00:00</c:v>
                </c:pt>
                <c:pt idx="46">
                  <c:v> 23-JUL-2007 00:00:00</c:v>
                </c:pt>
                <c:pt idx="47">
                  <c:v> 30-JUL-2007 00:00:00</c:v>
                </c:pt>
                <c:pt idx="48">
                  <c:v> 06-AUG-2007 00:00:00</c:v>
                </c:pt>
                <c:pt idx="49">
                  <c:v> 13-AUG-2007 00:00:00</c:v>
                </c:pt>
                <c:pt idx="50">
                  <c:v> 20-AUG-2007 00:00:00</c:v>
                </c:pt>
                <c:pt idx="51">
                  <c:v> 27-AUG-2007 00:00:00</c:v>
                </c:pt>
                <c:pt idx="52">
                  <c:v> 03-SEP-2007 00:00:00</c:v>
                </c:pt>
                <c:pt idx="53">
                  <c:v> 10-SEP-2007 00:00:00</c:v>
                </c:pt>
                <c:pt idx="54">
                  <c:v> 17-SEP-2007 00:00:00</c:v>
                </c:pt>
                <c:pt idx="55">
                  <c:v> 24-SEP-2007 00:00:00</c:v>
                </c:pt>
                <c:pt idx="56">
                  <c:v> 01-OCT-2007 00:00:00</c:v>
                </c:pt>
                <c:pt idx="57">
                  <c:v> 08-OCT-2007 00:00:00</c:v>
                </c:pt>
                <c:pt idx="58">
                  <c:v> 15-OCT-2007 00:00:00</c:v>
                </c:pt>
                <c:pt idx="59">
                  <c:v> 22-OCT-2007 00:00:00</c:v>
                </c:pt>
                <c:pt idx="60">
                  <c:v> 29-OCT-2007 00:00:00</c:v>
                </c:pt>
                <c:pt idx="61">
                  <c:v> 05-NOV-2007 00:00:00</c:v>
                </c:pt>
                <c:pt idx="62">
                  <c:v> 12-NOV-2007 00:00:00</c:v>
                </c:pt>
                <c:pt idx="63">
                  <c:v> 19-NOV-2007 00:00:00</c:v>
                </c:pt>
                <c:pt idx="64">
                  <c:v> 26-NOV-2007 00:00:00</c:v>
                </c:pt>
                <c:pt idx="65">
                  <c:v> 03-DEC-2007 00:00:00</c:v>
                </c:pt>
                <c:pt idx="66">
                  <c:v> 10-DEC-2007 00:00:00</c:v>
                </c:pt>
                <c:pt idx="67">
                  <c:v> 17-DEC-2007 00:00:00</c:v>
                </c:pt>
                <c:pt idx="68">
                  <c:v> 24-DEC-2007 00:00:00</c:v>
                </c:pt>
                <c:pt idx="69">
                  <c:v> 31-DEC-2007 00:00:00</c:v>
                </c:pt>
                <c:pt idx="70">
                  <c:v> 07-JAN-2008 00:00:00</c:v>
                </c:pt>
                <c:pt idx="71">
                  <c:v> 14-JAN-2008 00:00:00</c:v>
                </c:pt>
                <c:pt idx="72">
                  <c:v> 21-JAN-2008 00:00:00</c:v>
                </c:pt>
                <c:pt idx="73">
                  <c:v> 28-JAN-2008 00:00:00</c:v>
                </c:pt>
                <c:pt idx="74">
                  <c:v> 04-FEB-2008 00:00:00</c:v>
                </c:pt>
                <c:pt idx="75">
                  <c:v> 11-FEB-2008 00:00:00</c:v>
                </c:pt>
                <c:pt idx="76">
                  <c:v> 18-FEB-2008 00:00:00</c:v>
                </c:pt>
                <c:pt idx="77">
                  <c:v> 25-FEB-2008 00:00:00</c:v>
                </c:pt>
                <c:pt idx="78">
                  <c:v> 03-MAR-2008 00:00:00</c:v>
                </c:pt>
                <c:pt idx="79">
                  <c:v> 10-MAR-2008 00:00:00</c:v>
                </c:pt>
                <c:pt idx="80">
                  <c:v> 17-MAR-2008 00:00:00</c:v>
                </c:pt>
                <c:pt idx="81">
                  <c:v> 24-MAR-2008 00:00:00</c:v>
                </c:pt>
                <c:pt idx="82">
                  <c:v> 31-MAR-2008 00:00:00</c:v>
                </c:pt>
                <c:pt idx="83">
                  <c:v> 07-APR-2008 00:00:00</c:v>
                </c:pt>
                <c:pt idx="84">
                  <c:v> 14-APR-2008 00:00:00</c:v>
                </c:pt>
                <c:pt idx="85">
                  <c:v> 21-APR-2008 00:00:00</c:v>
                </c:pt>
                <c:pt idx="86">
                  <c:v> 28-APR-2008 00:00:00</c:v>
                </c:pt>
                <c:pt idx="87">
                  <c:v> 05-MAY-2008 00:00:00</c:v>
                </c:pt>
                <c:pt idx="88">
                  <c:v> 12-MAY-2008 00:00:00</c:v>
                </c:pt>
                <c:pt idx="89">
                  <c:v> 19-MAY-2008 00:00:00</c:v>
                </c:pt>
                <c:pt idx="90">
                  <c:v> 26-MAY-2008 00:00:00</c:v>
                </c:pt>
                <c:pt idx="91">
                  <c:v> 02-JUN-2008 00:00:00</c:v>
                </c:pt>
                <c:pt idx="92">
                  <c:v> 09-JUN-2008 00:00:00</c:v>
                </c:pt>
                <c:pt idx="93">
                  <c:v> 16-JUN-2008 00:00:00</c:v>
                </c:pt>
                <c:pt idx="94">
                  <c:v> 23-JUN-2008 00:00:00</c:v>
                </c:pt>
                <c:pt idx="95">
                  <c:v> 30-JUN-2008 00:00:00</c:v>
                </c:pt>
                <c:pt idx="96">
                  <c:v> 07-JUL-2008 00:00:00</c:v>
                </c:pt>
                <c:pt idx="97">
                  <c:v> 14-JUL-2008 00:00:00</c:v>
                </c:pt>
                <c:pt idx="98">
                  <c:v> 21-JUL-2008 00:00:00</c:v>
                </c:pt>
                <c:pt idx="99">
                  <c:v> 28-JUL-2008 00:00:00</c:v>
                </c:pt>
                <c:pt idx="100">
                  <c:v> 04-AUG-2008 00:00:00</c:v>
                </c:pt>
                <c:pt idx="101">
                  <c:v> 11-AUG-2008 00:00:00</c:v>
                </c:pt>
                <c:pt idx="102">
                  <c:v> 18-AUG-2008 00:00:00</c:v>
                </c:pt>
                <c:pt idx="103">
                  <c:v> 25-AUG-2008 00:00:00</c:v>
                </c:pt>
                <c:pt idx="104">
                  <c:v> 01-SEP-2008 00:00:00</c:v>
                </c:pt>
                <c:pt idx="105">
                  <c:v> 08-SEP-2008 00:00:00</c:v>
                </c:pt>
                <c:pt idx="106">
                  <c:v> 15-SEP-2008 00:00:00</c:v>
                </c:pt>
                <c:pt idx="107">
                  <c:v> 22-SEP-2008 00:00:00</c:v>
                </c:pt>
                <c:pt idx="108">
                  <c:v> 29-SEP-2008 00:00:00</c:v>
                </c:pt>
                <c:pt idx="109">
                  <c:v> 06-OCT-2008 00:00:00</c:v>
                </c:pt>
                <c:pt idx="110">
                  <c:v> 13-OCT-2008 00:00:00</c:v>
                </c:pt>
                <c:pt idx="111">
                  <c:v> 20-OCT-2008 00:00:00</c:v>
                </c:pt>
                <c:pt idx="112">
                  <c:v> 27-OCT-2008 00:00:00</c:v>
                </c:pt>
                <c:pt idx="113">
                  <c:v> 03-NOV-2008 00:00:00</c:v>
                </c:pt>
                <c:pt idx="114">
                  <c:v> 10-NOV-2008 00:00:00</c:v>
                </c:pt>
                <c:pt idx="115">
                  <c:v> 17-NOV-2008 00:00:00</c:v>
                </c:pt>
                <c:pt idx="116">
                  <c:v> 24-NOV-2008 00:00:00</c:v>
                </c:pt>
                <c:pt idx="117">
                  <c:v> 01-DEC-2008 00:00:00</c:v>
                </c:pt>
                <c:pt idx="118">
                  <c:v> 08-DEC-2008 00:00:00</c:v>
                </c:pt>
                <c:pt idx="119">
                  <c:v> 15-DEC-2008 00:00:00</c:v>
                </c:pt>
                <c:pt idx="120">
                  <c:v> 22-DEC-2008 00:00:00</c:v>
                </c:pt>
                <c:pt idx="121">
                  <c:v> 29-DEC-2008 00:00:00</c:v>
                </c:pt>
                <c:pt idx="122">
                  <c:v> 05-JAN-2009 00:00:00</c:v>
                </c:pt>
                <c:pt idx="123">
                  <c:v> 12-JAN-2009 00:00:00</c:v>
                </c:pt>
                <c:pt idx="124">
                  <c:v> 19-JAN-2009 00:00:00</c:v>
                </c:pt>
                <c:pt idx="125">
                  <c:v> 26-JAN-2009 00:00:00</c:v>
                </c:pt>
                <c:pt idx="126">
                  <c:v> 02-FEB-2009 00:00:00</c:v>
                </c:pt>
                <c:pt idx="127">
                  <c:v> 09-FEB-2009 00:00:00</c:v>
                </c:pt>
                <c:pt idx="128">
                  <c:v> 16-FEB-2009 00:00:00</c:v>
                </c:pt>
                <c:pt idx="129">
                  <c:v> 23-FEB-2009 00:00:00</c:v>
                </c:pt>
                <c:pt idx="130">
                  <c:v> 02-MAR-2009 00:00:00</c:v>
                </c:pt>
                <c:pt idx="131">
                  <c:v> 09-MAR-2009 00:00:00</c:v>
                </c:pt>
                <c:pt idx="132">
                  <c:v> 16-MAR-2009 00:00:00</c:v>
                </c:pt>
                <c:pt idx="133">
                  <c:v> 23-MAR-2009 00:00:00</c:v>
                </c:pt>
                <c:pt idx="134">
                  <c:v> 30-MAR-2009 00:00:00</c:v>
                </c:pt>
                <c:pt idx="135">
                  <c:v> 06-APR-2009 00:00:00</c:v>
                </c:pt>
                <c:pt idx="136">
                  <c:v> 13-APR-2009 00:00:00</c:v>
                </c:pt>
                <c:pt idx="137">
                  <c:v> 20-APR-2009 00:00:00</c:v>
                </c:pt>
                <c:pt idx="138">
                  <c:v> 27-APR-2009 00:00:00</c:v>
                </c:pt>
                <c:pt idx="139">
                  <c:v> 04-MAY-2009 00:00:00</c:v>
                </c:pt>
                <c:pt idx="140">
                  <c:v> 11-MAY-2009 00:00:00</c:v>
                </c:pt>
                <c:pt idx="141">
                  <c:v> 18-MAY-2009 00:00:00</c:v>
                </c:pt>
                <c:pt idx="142">
                  <c:v> 25-MAY-2009 00:00:00</c:v>
                </c:pt>
                <c:pt idx="143">
                  <c:v> 01-JUN-2009 00:00:00</c:v>
                </c:pt>
                <c:pt idx="144">
                  <c:v> 08-JUN-2009 00:00:00</c:v>
                </c:pt>
                <c:pt idx="145">
                  <c:v> 15-JUN-2009 00:00:00</c:v>
                </c:pt>
                <c:pt idx="146">
                  <c:v> 22-JUN-2009 00:00:00</c:v>
                </c:pt>
                <c:pt idx="147">
                  <c:v> 29-JUN-2009 00:00:00</c:v>
                </c:pt>
                <c:pt idx="148">
                  <c:v> 06-JUL-2009 00:00:00</c:v>
                </c:pt>
                <c:pt idx="149">
                  <c:v> 13-JUL-2009 00:00:00</c:v>
                </c:pt>
                <c:pt idx="150">
                  <c:v> 20-JUL-2009 00:00:00</c:v>
                </c:pt>
                <c:pt idx="151">
                  <c:v> 27-JUL-2009 00:00:00</c:v>
                </c:pt>
                <c:pt idx="152">
                  <c:v> 03-AUG-2009 00:00:00</c:v>
                </c:pt>
                <c:pt idx="153">
                  <c:v> 10-AUG-2009 00:00:00</c:v>
                </c:pt>
                <c:pt idx="154">
                  <c:v> 17-AUG-2009 00:00:00</c:v>
                </c:pt>
                <c:pt idx="155">
                  <c:v> 24-AUG-2009 00:00:00</c:v>
                </c:pt>
                <c:pt idx="156">
                  <c:v> 31-AUG-2009 00:00:00</c:v>
                </c:pt>
                <c:pt idx="157">
                  <c:v> 07-SEP-2009 00:00:00</c:v>
                </c:pt>
                <c:pt idx="158">
                  <c:v> 14-SEP-2009 00:00:00</c:v>
                </c:pt>
                <c:pt idx="159">
                  <c:v> 21-SEP-2009 00:00:00</c:v>
                </c:pt>
                <c:pt idx="160">
                  <c:v> 28-SEP-2009 00:00:00</c:v>
                </c:pt>
                <c:pt idx="161">
                  <c:v> 05-OCT-2009 00:00:00</c:v>
                </c:pt>
                <c:pt idx="162">
                  <c:v> 12-OCT-2009 00:00:00</c:v>
                </c:pt>
                <c:pt idx="163">
                  <c:v> 19-OCT-2009 00:00:00</c:v>
                </c:pt>
                <c:pt idx="164">
                  <c:v> 26-OCT-2009 00:00:00</c:v>
                </c:pt>
                <c:pt idx="165">
                  <c:v> 02-NOV-2009 00:00:00</c:v>
                </c:pt>
                <c:pt idx="166">
                  <c:v> 09-NOV-2009 00:00:00</c:v>
                </c:pt>
                <c:pt idx="167">
                  <c:v> 16-NOV-2009 00:00:00</c:v>
                </c:pt>
                <c:pt idx="168">
                  <c:v> 23-NOV-2009 00:00:00</c:v>
                </c:pt>
                <c:pt idx="169">
                  <c:v> 30-NOV-2009 00:00:00</c:v>
                </c:pt>
                <c:pt idx="170">
                  <c:v> 07-DEC-2009 00:00:00</c:v>
                </c:pt>
                <c:pt idx="171">
                  <c:v> 14-DEC-2009 00:00:00</c:v>
                </c:pt>
                <c:pt idx="172">
                  <c:v> 21-DEC-2009 00:00:00</c:v>
                </c:pt>
                <c:pt idx="173">
                  <c:v> 28-DEC-2009 00:00:00</c:v>
                </c:pt>
                <c:pt idx="174">
                  <c:v> 04-JAN-2010 00:00:00</c:v>
                </c:pt>
                <c:pt idx="175">
                  <c:v> 11-JAN-2010 00:00:00</c:v>
                </c:pt>
                <c:pt idx="176">
                  <c:v> 18-JAN-2010 00:00:00</c:v>
                </c:pt>
                <c:pt idx="177">
                  <c:v> 25-JAN-2010 00:00:00</c:v>
                </c:pt>
                <c:pt idx="178">
                  <c:v> 01-FEB-2010 00:00:00</c:v>
                </c:pt>
                <c:pt idx="179">
                  <c:v> 08-FEB-2010 00:00:00</c:v>
                </c:pt>
                <c:pt idx="180">
                  <c:v> 15-FEB-2010 00:00:00</c:v>
                </c:pt>
                <c:pt idx="181">
                  <c:v> 22-FEB-2010 00:00:00</c:v>
                </c:pt>
                <c:pt idx="182">
                  <c:v> 01-MAR-2010 00:00:00</c:v>
                </c:pt>
                <c:pt idx="183">
                  <c:v> 08-MAR-2010 00:00:00</c:v>
                </c:pt>
                <c:pt idx="184">
                  <c:v> 15-MAR-2010 00:00:00</c:v>
                </c:pt>
                <c:pt idx="185">
                  <c:v> 22-MAR-2010 00:00:00</c:v>
                </c:pt>
                <c:pt idx="186">
                  <c:v> 29-MAR-2010 00:00:00</c:v>
                </c:pt>
                <c:pt idx="187">
                  <c:v> 05-APR-2010 00:00:00</c:v>
                </c:pt>
                <c:pt idx="188">
                  <c:v> 12-APR-2010 00:00:00</c:v>
                </c:pt>
                <c:pt idx="189">
                  <c:v> 19-APR-2010 00:00:00</c:v>
                </c:pt>
                <c:pt idx="190">
                  <c:v> 26-APR-2010 00:00:00</c:v>
                </c:pt>
                <c:pt idx="191">
                  <c:v> 03-MAY-2010 00:00:00</c:v>
                </c:pt>
                <c:pt idx="192">
                  <c:v> 10-MAY-2010 00:00:00</c:v>
                </c:pt>
                <c:pt idx="193">
                  <c:v> 17-MAY-2010 00:00:00</c:v>
                </c:pt>
                <c:pt idx="194">
                  <c:v> 24-MAY-2010 00:00:00</c:v>
                </c:pt>
                <c:pt idx="195">
                  <c:v> 31-MAY-2010 00:00:00</c:v>
                </c:pt>
                <c:pt idx="196">
                  <c:v> 07-JUN-2010 00:00:00</c:v>
                </c:pt>
                <c:pt idx="197">
                  <c:v> 14-JUN-2010 00:00:00</c:v>
                </c:pt>
                <c:pt idx="198">
                  <c:v> 21-JUN-2010 00:00:00</c:v>
                </c:pt>
                <c:pt idx="199">
                  <c:v> 28-JUN-2010 00:00:00</c:v>
                </c:pt>
                <c:pt idx="200">
                  <c:v> 05-JUL-2010 00:00:00</c:v>
                </c:pt>
                <c:pt idx="201">
                  <c:v> 12-JUL-2010 00:00:00</c:v>
                </c:pt>
                <c:pt idx="202">
                  <c:v> 19-JUL-2010 00:00:00</c:v>
                </c:pt>
                <c:pt idx="203">
                  <c:v> 26-JUL-2010 00:00:00</c:v>
                </c:pt>
                <c:pt idx="204">
                  <c:v> 02-AUG-2010 00:00:00</c:v>
                </c:pt>
                <c:pt idx="205">
                  <c:v> 09-AUG-2010 00:00:00</c:v>
                </c:pt>
                <c:pt idx="206">
                  <c:v> 16-AUG-2010 00:00:00</c:v>
                </c:pt>
                <c:pt idx="207">
                  <c:v> 23-AUG-2010 00:00:00</c:v>
                </c:pt>
                <c:pt idx="208">
                  <c:v> 30-AUG-2010 00:00:00</c:v>
                </c:pt>
                <c:pt idx="209">
                  <c:v> 06-SEP-2010 00:00:00</c:v>
                </c:pt>
                <c:pt idx="210">
                  <c:v> 13-SEP-2010 00:00:00</c:v>
                </c:pt>
                <c:pt idx="211">
                  <c:v> 20-SEP-2010 00:00:00</c:v>
                </c:pt>
                <c:pt idx="212">
                  <c:v> 27-SEP-2010 00:00:00</c:v>
                </c:pt>
                <c:pt idx="213">
                  <c:v> 04-OCT-2010 00:00:00</c:v>
                </c:pt>
                <c:pt idx="214">
                  <c:v> 11-OCT-2010 00:00:00</c:v>
                </c:pt>
                <c:pt idx="215">
                  <c:v> 18-OCT-2010 00:00:00</c:v>
                </c:pt>
                <c:pt idx="216">
                  <c:v> 25-OCT-2010 00:00:00</c:v>
                </c:pt>
                <c:pt idx="217">
                  <c:v> 01-NOV-2010 00:00:00</c:v>
                </c:pt>
                <c:pt idx="218">
                  <c:v> 08-NOV-2010 00:00:00</c:v>
                </c:pt>
                <c:pt idx="219">
                  <c:v> 15-NOV-2010 00:00:00</c:v>
                </c:pt>
                <c:pt idx="220">
                  <c:v> 22-NOV-2010 00:00:00</c:v>
                </c:pt>
                <c:pt idx="221">
                  <c:v> 29-NOV-2010 00:00:00</c:v>
                </c:pt>
                <c:pt idx="222">
                  <c:v> 06-DEC-2010 00:00:00</c:v>
                </c:pt>
                <c:pt idx="223">
                  <c:v> 13-DEC-2010 00:00:00</c:v>
                </c:pt>
                <c:pt idx="224">
                  <c:v> 20-DEC-2010 00:00:00</c:v>
                </c:pt>
                <c:pt idx="225">
                  <c:v> 27-DEC-2010 00:00:00</c:v>
                </c:pt>
                <c:pt idx="226">
                  <c:v> 03-JAN-2011 00:00:00</c:v>
                </c:pt>
                <c:pt idx="227">
                  <c:v> 10-JAN-2011 00:00:00</c:v>
                </c:pt>
                <c:pt idx="228">
                  <c:v> 17-JAN-2011 00:00:00</c:v>
                </c:pt>
                <c:pt idx="229">
                  <c:v> 24-JAN-2011 00:00:00</c:v>
                </c:pt>
                <c:pt idx="230">
                  <c:v> 31-JAN-2011 00:00:00</c:v>
                </c:pt>
                <c:pt idx="231">
                  <c:v> 07-FEB-2011 00:00:00</c:v>
                </c:pt>
                <c:pt idx="232">
                  <c:v> 14-FEB-2011 00:00:00</c:v>
                </c:pt>
                <c:pt idx="233">
                  <c:v> 21-FEB-2011 00:00:00</c:v>
                </c:pt>
                <c:pt idx="234">
                  <c:v> 28-FEB-2011 00:00:00</c:v>
                </c:pt>
                <c:pt idx="235">
                  <c:v> 07-MAR-2011 00:00:00</c:v>
                </c:pt>
                <c:pt idx="236">
                  <c:v> 14-MAR-2011 00:00:00</c:v>
                </c:pt>
                <c:pt idx="237">
                  <c:v> 21-MAR-2011 00:00:00</c:v>
                </c:pt>
                <c:pt idx="238">
                  <c:v> 28-MAR-2011 00:00:00</c:v>
                </c:pt>
                <c:pt idx="239">
                  <c:v> 04-APR-2011 00:00:00</c:v>
                </c:pt>
                <c:pt idx="240">
                  <c:v> 11-APR-2011 00:00:00</c:v>
                </c:pt>
                <c:pt idx="241">
                  <c:v> 18-APR-2011 00:00:00</c:v>
                </c:pt>
                <c:pt idx="242">
                  <c:v> 25-APR-2011 00:00:00</c:v>
                </c:pt>
                <c:pt idx="243">
                  <c:v> 02-MAY-2011 00:00:00</c:v>
                </c:pt>
                <c:pt idx="244">
                  <c:v> 09-MAY-2011 00:00:00</c:v>
                </c:pt>
                <c:pt idx="245">
                  <c:v> 16-MAY-2011 00:00:00</c:v>
                </c:pt>
                <c:pt idx="246">
                  <c:v> 23-MAY-2011 00:00:00</c:v>
                </c:pt>
                <c:pt idx="247">
                  <c:v> 30-MAY-2011 00:00:00</c:v>
                </c:pt>
                <c:pt idx="248">
                  <c:v> 06-JUN-2011 00:00:00</c:v>
                </c:pt>
                <c:pt idx="249">
                  <c:v> 13-JUN-2011 00:00:00</c:v>
                </c:pt>
                <c:pt idx="250">
                  <c:v> 20-JUN-2011 00:00:00</c:v>
                </c:pt>
                <c:pt idx="251">
                  <c:v> 27-JUN-2011 00:00:00</c:v>
                </c:pt>
                <c:pt idx="252">
                  <c:v> 04-JUL-2011 00:00:00</c:v>
                </c:pt>
                <c:pt idx="253">
                  <c:v> 11-JUL-2011 00:00:00</c:v>
                </c:pt>
                <c:pt idx="254">
                  <c:v> 18-JUL-2011 00:00:00</c:v>
                </c:pt>
                <c:pt idx="255">
                  <c:v> 25-JUL-2011 00:00:00</c:v>
                </c:pt>
                <c:pt idx="256">
                  <c:v> 01-AUG-2011 00:00:00</c:v>
                </c:pt>
                <c:pt idx="257">
                  <c:v> 08-AUG-2011 00:00:00</c:v>
                </c:pt>
                <c:pt idx="258">
                  <c:v> 15-AUG-2011 00:00:00</c:v>
                </c:pt>
                <c:pt idx="259">
                  <c:v> 22-AUG-2011 00:00:00</c:v>
                </c:pt>
                <c:pt idx="260">
                  <c:v> 29-AUG-2011 00:00:00</c:v>
                </c:pt>
                <c:pt idx="261">
                  <c:v> 05-SEP-2011 00:00:00</c:v>
                </c:pt>
                <c:pt idx="262">
                  <c:v> 12-SEP-2011 00:00:00</c:v>
                </c:pt>
                <c:pt idx="263">
                  <c:v> 19-SEP-2011 00:00:00</c:v>
                </c:pt>
                <c:pt idx="264">
                  <c:v> 26-SEP-2011 00:00:00</c:v>
                </c:pt>
                <c:pt idx="265">
                  <c:v> 03-OCT-2011 00:00:00</c:v>
                </c:pt>
                <c:pt idx="266">
                  <c:v> 10-OCT-2011 00:00:00</c:v>
                </c:pt>
                <c:pt idx="267">
                  <c:v> 16-OCT-2011 23:45:01</c:v>
                </c:pt>
              </c:strCache>
            </c:strRef>
          </c:cat>
          <c:val>
            <c:numRef>
              <c:f>'LI230'!$C$8:$C$269</c:f>
              <c:numCache>
                <c:formatCode>General</c:formatCode>
                <c:ptCount val="262"/>
                <c:pt idx="0">
                  <c:v>3.0000000000000001E-5</c:v>
                </c:pt>
                <c:pt idx="1">
                  <c:v>3.6000000000000001E-5</c:v>
                </c:pt>
                <c:pt idx="2">
                  <c:v>4.5000000000000003E-5</c:v>
                </c:pt>
                <c:pt idx="3">
                  <c:v>2.9E-5</c:v>
                </c:pt>
                <c:pt idx="4">
                  <c:v>2.624E-3</c:v>
                </c:pt>
                <c:pt idx="5">
                  <c:v>1.315E-3</c:v>
                </c:pt>
                <c:pt idx="6">
                  <c:v>1.5479999999999999E-3</c:v>
                </c:pt>
                <c:pt idx="7">
                  <c:v>1.7329999999999999E-3</c:v>
                </c:pt>
                <c:pt idx="8">
                  <c:v>1.511E-3</c:v>
                </c:pt>
                <c:pt idx="9">
                  <c:v>2.4689999999999998E-3</c:v>
                </c:pt>
                <c:pt idx="10">
                  <c:v>1.9959999999999999E-3</c:v>
                </c:pt>
                <c:pt idx="11">
                  <c:v>4.3930000000000002E-3</c:v>
                </c:pt>
                <c:pt idx="12">
                  <c:v>5.0809999999999996E-3</c:v>
                </c:pt>
                <c:pt idx="13">
                  <c:v>4.1729999999999996E-3</c:v>
                </c:pt>
                <c:pt idx="14">
                  <c:v>3.1250000000000002E-3</c:v>
                </c:pt>
                <c:pt idx="15">
                  <c:v>6.0800000000000003E-4</c:v>
                </c:pt>
                <c:pt idx="16">
                  <c:v>4.7600000000000002E-4</c:v>
                </c:pt>
                <c:pt idx="17">
                  <c:v>3.4396000000000003E-2</c:v>
                </c:pt>
                <c:pt idx="18">
                  <c:v>2.049E-3</c:v>
                </c:pt>
                <c:pt idx="19">
                  <c:v>1.655E-3</c:v>
                </c:pt>
                <c:pt idx="20">
                  <c:v>1.0579999999999999E-3</c:v>
                </c:pt>
                <c:pt idx="21">
                  <c:v>1.129E-3</c:v>
                </c:pt>
                <c:pt idx="22">
                  <c:v>2.0769999999999999E-3</c:v>
                </c:pt>
                <c:pt idx="23">
                  <c:v>2.3649999999999999E-3</c:v>
                </c:pt>
                <c:pt idx="24">
                  <c:v>3.3639999999999998E-3</c:v>
                </c:pt>
                <c:pt idx="25">
                  <c:v>3.385E-3</c:v>
                </c:pt>
                <c:pt idx="26">
                  <c:v>3.094E-3</c:v>
                </c:pt>
                <c:pt idx="27">
                  <c:v>3.1970000000000002E-3</c:v>
                </c:pt>
                <c:pt idx="28">
                  <c:v>3.6050000000000001E-3</c:v>
                </c:pt>
                <c:pt idx="29">
                  <c:v>2.9350000000000001E-3</c:v>
                </c:pt>
                <c:pt idx="30">
                  <c:v>2.941E-3</c:v>
                </c:pt>
                <c:pt idx="31">
                  <c:v>3.8349999999999999E-3</c:v>
                </c:pt>
                <c:pt idx="32">
                  <c:v>3.1830000000000001E-3</c:v>
                </c:pt>
                <c:pt idx="33">
                  <c:v>2.3389999999999999E-3</c:v>
                </c:pt>
                <c:pt idx="34">
                  <c:v>4.3639999999999998E-3</c:v>
                </c:pt>
                <c:pt idx="35">
                  <c:v>2.8579999999999999E-3</c:v>
                </c:pt>
                <c:pt idx="36">
                  <c:v>1.3159999999999999E-3</c:v>
                </c:pt>
                <c:pt idx="37">
                  <c:v>1.8220000000000001E-3</c:v>
                </c:pt>
                <c:pt idx="38">
                  <c:v>3.2550000000000001E-3</c:v>
                </c:pt>
                <c:pt idx="39">
                  <c:v>2.4160000000000002E-3</c:v>
                </c:pt>
                <c:pt idx="40">
                  <c:v>1.4729999999999999E-3</c:v>
                </c:pt>
                <c:pt idx="41">
                  <c:v>1.085E-3</c:v>
                </c:pt>
                <c:pt idx="42">
                  <c:v>1.194E-3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9.9999999999999995E-7</c:v>
                </c:pt>
                <c:pt idx="53">
                  <c:v>1.11E-4</c:v>
                </c:pt>
                <c:pt idx="54">
                  <c:v>1.3799999999999999E-4</c:v>
                </c:pt>
                <c:pt idx="55">
                  <c:v>2.5700000000000001E-4</c:v>
                </c:pt>
                <c:pt idx="56">
                  <c:v>1.8100000000000001E-4</c:v>
                </c:pt>
                <c:pt idx="57">
                  <c:v>2.4800000000000001E-4</c:v>
                </c:pt>
                <c:pt idx="58">
                  <c:v>7.4899999999999999E-4</c:v>
                </c:pt>
                <c:pt idx="59">
                  <c:v>8.2899999999999998E-4</c:v>
                </c:pt>
                <c:pt idx="60">
                  <c:v>6.6200000000000005E-4</c:v>
                </c:pt>
                <c:pt idx="61">
                  <c:v>7.2499999999999995E-4</c:v>
                </c:pt>
                <c:pt idx="62">
                  <c:v>1.356E-3</c:v>
                </c:pt>
                <c:pt idx="63">
                  <c:v>8.52E-4</c:v>
                </c:pt>
                <c:pt idx="64">
                  <c:v>2.4510000000000001E-3</c:v>
                </c:pt>
                <c:pt idx="65">
                  <c:v>3.156E-3</c:v>
                </c:pt>
                <c:pt idx="66">
                  <c:v>2.2000000000000001E-3</c:v>
                </c:pt>
                <c:pt idx="67">
                  <c:v>2.137E-3</c:v>
                </c:pt>
                <c:pt idx="68">
                  <c:v>4.8960000000000002E-3</c:v>
                </c:pt>
                <c:pt idx="69">
                  <c:v>6.0920000000000002E-3</c:v>
                </c:pt>
                <c:pt idx="70">
                  <c:v>5.9431999999999999E-2</c:v>
                </c:pt>
                <c:pt idx="71">
                  <c:v>2.8483000000000001E-2</c:v>
                </c:pt>
                <c:pt idx="72">
                  <c:v>8.0000000000000007E-5</c:v>
                </c:pt>
                <c:pt idx="73">
                  <c:v>1.4877E-2</c:v>
                </c:pt>
                <c:pt idx="74">
                  <c:v>3.771E-2</c:v>
                </c:pt>
                <c:pt idx="75">
                  <c:v>5.4627000000000002E-2</c:v>
                </c:pt>
                <c:pt idx="76">
                  <c:v>7.4334999999999998E-2</c:v>
                </c:pt>
                <c:pt idx="77">
                  <c:v>3.3223999999999997E-2</c:v>
                </c:pt>
                <c:pt idx="78">
                  <c:v>1.2508999999999999E-2</c:v>
                </c:pt>
                <c:pt idx="79">
                  <c:v>8.3099000000000006E-2</c:v>
                </c:pt>
                <c:pt idx="80">
                  <c:v>9.7110000000000002E-2</c:v>
                </c:pt>
                <c:pt idx="81">
                  <c:v>9.1000999999999999E-2</c:v>
                </c:pt>
                <c:pt idx="82">
                  <c:v>0.12117</c:v>
                </c:pt>
                <c:pt idx="83">
                  <c:v>8.2017000000000007E-2</c:v>
                </c:pt>
                <c:pt idx="84">
                  <c:v>6.6365999999999994E-2</c:v>
                </c:pt>
                <c:pt idx="85">
                  <c:v>5.3341E-2</c:v>
                </c:pt>
                <c:pt idx="86">
                  <c:v>7.7229999999999998E-3</c:v>
                </c:pt>
                <c:pt idx="87">
                  <c:v>1.4610000000000001E-3</c:v>
                </c:pt>
                <c:pt idx="88">
                  <c:v>9.3499999999999996E-4</c:v>
                </c:pt>
                <c:pt idx="89">
                  <c:v>5.7899999999999998E-4</c:v>
                </c:pt>
                <c:pt idx="90">
                  <c:v>4.6709999999999998E-3</c:v>
                </c:pt>
                <c:pt idx="91">
                  <c:v>9.6220000000000003E-3</c:v>
                </c:pt>
                <c:pt idx="92">
                  <c:v>3.9227999999999999E-2</c:v>
                </c:pt>
                <c:pt idx="93">
                  <c:v>6.3108999999999998E-2</c:v>
                </c:pt>
                <c:pt idx="94">
                  <c:v>7.4704999999999994E-2</c:v>
                </c:pt>
                <c:pt idx="95">
                  <c:v>7.9190999999999998E-2</c:v>
                </c:pt>
                <c:pt idx="96">
                  <c:v>4.2178E-2</c:v>
                </c:pt>
                <c:pt idx="97">
                  <c:v>3.7123999999999997E-2</c:v>
                </c:pt>
                <c:pt idx="98">
                  <c:v>3.5216999999999998E-2</c:v>
                </c:pt>
                <c:pt idx="99">
                  <c:v>3.7546000000000003E-2</c:v>
                </c:pt>
                <c:pt idx="100">
                  <c:v>3.8737000000000001E-2</c:v>
                </c:pt>
                <c:pt idx="101">
                  <c:v>4.2654999999999998E-2</c:v>
                </c:pt>
                <c:pt idx="102">
                  <c:v>5.1306999999999998E-2</c:v>
                </c:pt>
                <c:pt idx="103">
                  <c:v>4.3262000000000002E-2</c:v>
                </c:pt>
                <c:pt idx="104">
                  <c:v>8.2920000000000008E-3</c:v>
                </c:pt>
                <c:pt idx="105">
                  <c:v>3.3294999999999998E-2</c:v>
                </c:pt>
                <c:pt idx="106">
                  <c:v>2.6522E-2</c:v>
                </c:pt>
                <c:pt idx="107">
                  <c:v>2.8816999999999999E-2</c:v>
                </c:pt>
                <c:pt idx="108">
                  <c:v>1.8633E-2</c:v>
                </c:pt>
                <c:pt idx="109">
                  <c:v>2.9654E-2</c:v>
                </c:pt>
                <c:pt idx="110">
                  <c:v>4.4229999999999998E-3</c:v>
                </c:pt>
                <c:pt idx="111">
                  <c:v>4.8999999999999998E-3</c:v>
                </c:pt>
                <c:pt idx="112">
                  <c:v>3.0590000000000001E-3</c:v>
                </c:pt>
                <c:pt idx="113">
                  <c:v>1.2302E-2</c:v>
                </c:pt>
                <c:pt idx="114">
                  <c:v>3.3805000000000002E-2</c:v>
                </c:pt>
                <c:pt idx="115">
                  <c:v>4.7469999999999998E-2</c:v>
                </c:pt>
                <c:pt idx="116">
                  <c:v>3.8517000000000003E-2</c:v>
                </c:pt>
                <c:pt idx="117">
                  <c:v>0.13417899999999999</c:v>
                </c:pt>
                <c:pt idx="118">
                  <c:v>0.136763</c:v>
                </c:pt>
                <c:pt idx="119">
                  <c:v>0.14812500000000001</c:v>
                </c:pt>
                <c:pt idx="120">
                  <c:v>0.15637899999999999</c:v>
                </c:pt>
                <c:pt idx="121">
                  <c:v>0.16494300000000001</c:v>
                </c:pt>
                <c:pt idx="122">
                  <c:v>0.13070100000000001</c:v>
                </c:pt>
                <c:pt idx="123">
                  <c:v>0.14734900000000001</c:v>
                </c:pt>
                <c:pt idx="124">
                  <c:v>0.144209</c:v>
                </c:pt>
                <c:pt idx="125">
                  <c:v>0.12606700000000001</c:v>
                </c:pt>
                <c:pt idx="126">
                  <c:v>0.15765000000000001</c:v>
                </c:pt>
                <c:pt idx="127">
                  <c:v>0.146145</c:v>
                </c:pt>
                <c:pt idx="128">
                  <c:v>0.12554299999999999</c:v>
                </c:pt>
                <c:pt idx="129">
                  <c:v>0.131138</c:v>
                </c:pt>
                <c:pt idx="130">
                  <c:v>0.104812</c:v>
                </c:pt>
                <c:pt idx="131">
                  <c:v>0.13220699999999999</c:v>
                </c:pt>
                <c:pt idx="132">
                  <c:v>0.10472099999999999</c:v>
                </c:pt>
                <c:pt idx="133">
                  <c:v>0.117497</c:v>
                </c:pt>
                <c:pt idx="134">
                  <c:v>0.10992499999999999</c:v>
                </c:pt>
                <c:pt idx="135">
                  <c:v>0.104059</c:v>
                </c:pt>
                <c:pt idx="136">
                  <c:v>7.6916999999999999E-2</c:v>
                </c:pt>
                <c:pt idx="137">
                  <c:v>0.109335</c:v>
                </c:pt>
                <c:pt idx="138">
                  <c:v>5.8979999999999998E-2</c:v>
                </c:pt>
                <c:pt idx="139">
                  <c:v>3.3843999999999999E-2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2.3000000000000001E-4</c:v>
                </c:pt>
                <c:pt idx="153">
                  <c:v>8.9560000000000004E-3</c:v>
                </c:pt>
                <c:pt idx="154">
                  <c:v>1.5479E-2</c:v>
                </c:pt>
                <c:pt idx="155">
                  <c:v>1.6423E-2</c:v>
                </c:pt>
                <c:pt idx="156">
                  <c:v>1.4548999999999999E-2</c:v>
                </c:pt>
                <c:pt idx="157">
                  <c:v>1.2213E-2</c:v>
                </c:pt>
                <c:pt idx="158">
                  <c:v>1.8370000000000001E-2</c:v>
                </c:pt>
                <c:pt idx="159">
                  <c:v>1.6957E-2</c:v>
                </c:pt>
                <c:pt idx="160">
                  <c:v>1.3443E-2</c:v>
                </c:pt>
                <c:pt idx="161">
                  <c:v>1.9602999999999999E-2</c:v>
                </c:pt>
                <c:pt idx="162">
                  <c:v>1.1941E-2</c:v>
                </c:pt>
                <c:pt idx="163">
                  <c:v>1.6952999999999999E-2</c:v>
                </c:pt>
                <c:pt idx="164">
                  <c:v>1.8244E-2</c:v>
                </c:pt>
                <c:pt idx="165">
                  <c:v>1.3472E-2</c:v>
                </c:pt>
                <c:pt idx="166">
                  <c:v>1.4203E-2</c:v>
                </c:pt>
                <c:pt idx="167">
                  <c:v>2.6825999999999999E-2</c:v>
                </c:pt>
                <c:pt idx="168">
                  <c:v>2.9357999999999999E-2</c:v>
                </c:pt>
                <c:pt idx="169">
                  <c:v>3.5011E-2</c:v>
                </c:pt>
                <c:pt idx="170">
                  <c:v>2.4639000000000001E-2</c:v>
                </c:pt>
                <c:pt idx="171">
                  <c:v>2.4695999999999999E-2</c:v>
                </c:pt>
                <c:pt idx="172">
                  <c:v>1.4215E-2</c:v>
                </c:pt>
                <c:pt idx="173">
                  <c:v>2.4837999999999999E-2</c:v>
                </c:pt>
                <c:pt idx="174">
                  <c:v>2.7209000000000001E-2</c:v>
                </c:pt>
                <c:pt idx="175">
                  <c:v>3.2607999999999998E-2</c:v>
                </c:pt>
                <c:pt idx="176">
                  <c:v>2.3234999999999999E-2</c:v>
                </c:pt>
                <c:pt idx="177">
                  <c:v>2.4058E-2</c:v>
                </c:pt>
                <c:pt idx="178">
                  <c:v>1.9606999999999999E-2</c:v>
                </c:pt>
                <c:pt idx="179">
                  <c:v>1.7628999999999999E-2</c:v>
                </c:pt>
                <c:pt idx="180">
                  <c:v>2.0206999999999999E-2</c:v>
                </c:pt>
                <c:pt idx="181">
                  <c:v>2.1439E-2</c:v>
                </c:pt>
                <c:pt idx="182">
                  <c:v>1.8534999999999999E-2</c:v>
                </c:pt>
                <c:pt idx="183">
                  <c:v>1.106E-2</c:v>
                </c:pt>
                <c:pt idx="184">
                  <c:v>1.8695E-2</c:v>
                </c:pt>
                <c:pt idx="185">
                  <c:v>1.8169999999999999E-2</c:v>
                </c:pt>
                <c:pt idx="186">
                  <c:v>1.3372E-2</c:v>
                </c:pt>
                <c:pt idx="187">
                  <c:v>1.7675E-2</c:v>
                </c:pt>
                <c:pt idx="188">
                  <c:v>1.6458E-2</c:v>
                </c:pt>
                <c:pt idx="189">
                  <c:v>1.5618999999999999E-2</c:v>
                </c:pt>
                <c:pt idx="190">
                  <c:v>1.736E-2</c:v>
                </c:pt>
                <c:pt idx="191">
                  <c:v>1.4699E-2</c:v>
                </c:pt>
                <c:pt idx="192">
                  <c:v>1.5115E-2</c:v>
                </c:pt>
                <c:pt idx="193">
                  <c:v>1.4644000000000001E-2</c:v>
                </c:pt>
                <c:pt idx="194">
                  <c:v>1.558E-2</c:v>
                </c:pt>
                <c:pt idx="195">
                  <c:v>5.6030000000000003E-3</c:v>
                </c:pt>
                <c:pt idx="196">
                  <c:v>1.304E-3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1.008E-3</c:v>
                </c:pt>
                <c:pt idx="202">
                  <c:v>1.4548E-2</c:v>
                </c:pt>
                <c:pt idx="203">
                  <c:v>1.4588E-2</c:v>
                </c:pt>
                <c:pt idx="204">
                  <c:v>1.255E-2</c:v>
                </c:pt>
                <c:pt idx="205">
                  <c:v>1.2211E-2</c:v>
                </c:pt>
                <c:pt idx="206">
                  <c:v>1.0790000000000001E-3</c:v>
                </c:pt>
                <c:pt idx="207">
                  <c:v>1.109E-3</c:v>
                </c:pt>
                <c:pt idx="208">
                  <c:v>1.077E-3</c:v>
                </c:pt>
                <c:pt idx="209">
                  <c:v>1.224E-3</c:v>
                </c:pt>
                <c:pt idx="210">
                  <c:v>7.9900000000000001E-4</c:v>
                </c:pt>
                <c:pt idx="211">
                  <c:v>8.9599999999999999E-4</c:v>
                </c:pt>
                <c:pt idx="212">
                  <c:v>1.4657E-2</c:v>
                </c:pt>
                <c:pt idx="213">
                  <c:v>1.8185E-2</c:v>
                </c:pt>
                <c:pt idx="214">
                  <c:v>2.0896999999999999E-2</c:v>
                </c:pt>
                <c:pt idx="215">
                  <c:v>1.9185000000000001E-2</c:v>
                </c:pt>
                <c:pt idx="216">
                  <c:v>1.4035000000000001E-2</c:v>
                </c:pt>
                <c:pt idx="217">
                  <c:v>1.2076E-2</c:v>
                </c:pt>
                <c:pt idx="218">
                  <c:v>1.1660999999999999E-2</c:v>
                </c:pt>
                <c:pt idx="219">
                  <c:v>1.2259000000000001E-2</c:v>
                </c:pt>
                <c:pt idx="220">
                  <c:v>1.0527E-2</c:v>
                </c:pt>
                <c:pt idx="221">
                  <c:v>1.0106E-2</c:v>
                </c:pt>
                <c:pt idx="222">
                  <c:v>1.1976000000000001E-2</c:v>
                </c:pt>
                <c:pt idx="223">
                  <c:v>1.3291000000000001E-2</c:v>
                </c:pt>
                <c:pt idx="224">
                  <c:v>1.3121000000000001E-2</c:v>
                </c:pt>
                <c:pt idx="225">
                  <c:v>7.9880000000000003E-3</c:v>
                </c:pt>
                <c:pt idx="226">
                  <c:v>1.1316E-2</c:v>
                </c:pt>
                <c:pt idx="227">
                  <c:v>9.3069999999999993E-3</c:v>
                </c:pt>
                <c:pt idx="228">
                  <c:v>5.6030000000000003E-3</c:v>
                </c:pt>
                <c:pt idx="229">
                  <c:v>1.2160000000000001E-3</c:v>
                </c:pt>
                <c:pt idx="230">
                  <c:v>3.5799999999999997E-4</c:v>
                </c:pt>
                <c:pt idx="231">
                  <c:v>2.343E-3</c:v>
                </c:pt>
                <c:pt idx="232">
                  <c:v>1.8699999999999999E-4</c:v>
                </c:pt>
                <c:pt idx="233">
                  <c:v>8.5899999999999995E-4</c:v>
                </c:pt>
                <c:pt idx="234">
                  <c:v>1.98E-3</c:v>
                </c:pt>
                <c:pt idx="235">
                  <c:v>3.7139999999999999E-3</c:v>
                </c:pt>
                <c:pt idx="236">
                  <c:v>1.9E-3</c:v>
                </c:pt>
                <c:pt idx="237">
                  <c:v>3.5370000000000002E-3</c:v>
                </c:pt>
                <c:pt idx="238">
                  <c:v>2.5170000000000001E-3</c:v>
                </c:pt>
                <c:pt idx="239">
                  <c:v>2.0969999999999999E-3</c:v>
                </c:pt>
                <c:pt idx="240">
                  <c:v>1.09E-3</c:v>
                </c:pt>
                <c:pt idx="241">
                  <c:v>9.3599999999999998E-4</c:v>
                </c:pt>
                <c:pt idx="242">
                  <c:v>1.06E-3</c:v>
                </c:pt>
                <c:pt idx="243">
                  <c:v>2.016E-3</c:v>
                </c:pt>
                <c:pt idx="244">
                  <c:v>7.0499999999999998E-3</c:v>
                </c:pt>
                <c:pt idx="245">
                  <c:v>5.2950000000000002E-3</c:v>
                </c:pt>
                <c:pt idx="246">
                  <c:v>6.5539999999999999E-3</c:v>
                </c:pt>
                <c:pt idx="247">
                  <c:v>3.9750000000000002E-3</c:v>
                </c:pt>
                <c:pt idx="248">
                  <c:v>6.7400000000000001E-4</c:v>
                </c:pt>
                <c:pt idx="249">
                  <c:v>7.9299999999999998E-4</c:v>
                </c:pt>
                <c:pt idx="250">
                  <c:v>8.6600000000000002E-4</c:v>
                </c:pt>
                <c:pt idx="251">
                  <c:v>5.8659999999999997E-3</c:v>
                </c:pt>
                <c:pt idx="252">
                  <c:v>9.4129999999999995E-3</c:v>
                </c:pt>
                <c:pt idx="253">
                  <c:v>1.0789E-2</c:v>
                </c:pt>
                <c:pt idx="254">
                  <c:v>9.4610000000000007E-3</c:v>
                </c:pt>
                <c:pt idx="255">
                  <c:v>1.4168999999999999E-2</c:v>
                </c:pt>
                <c:pt idx="256">
                  <c:v>1.3764E-2</c:v>
                </c:pt>
                <c:pt idx="257">
                  <c:v>4.3689999999999996E-3</c:v>
                </c:pt>
                <c:pt idx="258">
                  <c:v>3.8969999999999999E-3</c:v>
                </c:pt>
                <c:pt idx="259">
                  <c:v>1.0359999999999999E-2</c:v>
                </c:pt>
                <c:pt idx="260">
                  <c:v>6.1130000000000004E-3</c:v>
                </c:pt>
                <c:pt idx="261">
                  <c:v>4.2069999999999998E-3</c:v>
                </c:pt>
              </c:numCache>
            </c:numRef>
          </c:val>
        </c:ser>
        <c:ser>
          <c:idx val="1"/>
          <c:order val="1"/>
          <c:tx>
            <c:strRef>
              <c:f>'LI301'!$B$2</c:f>
              <c:strCache>
                <c:ptCount val="1"/>
                <c:pt idx="0">
                  <c:v> LI301</c:v>
                </c:pt>
              </c:strCache>
            </c:strRef>
          </c:tx>
          <c:val>
            <c:numRef>
              <c:f>'LI301'!$C$8:$C$269</c:f>
              <c:numCache>
                <c:formatCode>General</c:formatCode>
                <c:ptCount val="262"/>
                <c:pt idx="0">
                  <c:v>2.8140000000000001E-3</c:v>
                </c:pt>
                <c:pt idx="1">
                  <c:v>2.8E-3</c:v>
                </c:pt>
                <c:pt idx="2">
                  <c:v>1.3979999999999999E-3</c:v>
                </c:pt>
                <c:pt idx="3">
                  <c:v>9.9999999999999995E-7</c:v>
                </c:pt>
                <c:pt idx="4">
                  <c:v>1.9999999999999999E-6</c:v>
                </c:pt>
                <c:pt idx="5">
                  <c:v>8.5000000000000006E-5</c:v>
                </c:pt>
                <c:pt idx="6">
                  <c:v>1.7899999999999999E-4</c:v>
                </c:pt>
                <c:pt idx="7">
                  <c:v>3.3700000000000001E-4</c:v>
                </c:pt>
                <c:pt idx="8">
                  <c:v>2.2000000000000001E-4</c:v>
                </c:pt>
                <c:pt idx="9">
                  <c:v>4.6000000000000001E-4</c:v>
                </c:pt>
                <c:pt idx="10">
                  <c:v>3.4200000000000002E-4</c:v>
                </c:pt>
                <c:pt idx="11">
                  <c:v>3.9100000000000002E-4</c:v>
                </c:pt>
                <c:pt idx="12">
                  <c:v>5.1900000000000004E-4</c:v>
                </c:pt>
                <c:pt idx="13">
                  <c:v>4.6999999999999999E-4</c:v>
                </c:pt>
                <c:pt idx="14">
                  <c:v>3.79E-4</c:v>
                </c:pt>
                <c:pt idx="15">
                  <c:v>2.2000000000000001E-4</c:v>
                </c:pt>
                <c:pt idx="16">
                  <c:v>1.27E-4</c:v>
                </c:pt>
                <c:pt idx="17">
                  <c:v>1.5744000000000001E-2</c:v>
                </c:pt>
                <c:pt idx="18">
                  <c:v>8.3999999999999995E-5</c:v>
                </c:pt>
                <c:pt idx="19">
                  <c:v>1.6000000000000001E-4</c:v>
                </c:pt>
                <c:pt idx="20">
                  <c:v>3.4000000000000002E-4</c:v>
                </c:pt>
                <c:pt idx="21">
                  <c:v>4.6799999999999999E-4</c:v>
                </c:pt>
                <c:pt idx="22">
                  <c:v>4.8299999999999998E-4</c:v>
                </c:pt>
                <c:pt idx="23">
                  <c:v>8.0800000000000002E-4</c:v>
                </c:pt>
                <c:pt idx="24">
                  <c:v>5.9999999999999995E-4</c:v>
                </c:pt>
                <c:pt idx="25">
                  <c:v>4.3899999999999999E-4</c:v>
                </c:pt>
                <c:pt idx="26">
                  <c:v>5.1099999999999995E-4</c:v>
                </c:pt>
                <c:pt idx="27">
                  <c:v>4.7899999999999999E-4</c:v>
                </c:pt>
                <c:pt idx="28">
                  <c:v>5.0299999999999997E-4</c:v>
                </c:pt>
                <c:pt idx="29">
                  <c:v>3.9399999999999998E-4</c:v>
                </c:pt>
                <c:pt idx="30">
                  <c:v>3.5E-4</c:v>
                </c:pt>
                <c:pt idx="31">
                  <c:v>3.9300000000000001E-4</c:v>
                </c:pt>
                <c:pt idx="32">
                  <c:v>4.46E-4</c:v>
                </c:pt>
                <c:pt idx="33">
                  <c:v>3.4200000000000002E-4</c:v>
                </c:pt>
                <c:pt idx="34">
                  <c:v>3.7800000000000003E-4</c:v>
                </c:pt>
                <c:pt idx="35">
                  <c:v>2.9100000000000003E-4</c:v>
                </c:pt>
                <c:pt idx="36">
                  <c:v>3.21E-4</c:v>
                </c:pt>
                <c:pt idx="37">
                  <c:v>3.9199999999999999E-4</c:v>
                </c:pt>
                <c:pt idx="38">
                  <c:v>4.66E-4</c:v>
                </c:pt>
                <c:pt idx="39">
                  <c:v>4.3800000000000002E-4</c:v>
                </c:pt>
                <c:pt idx="40">
                  <c:v>4.3600000000000003E-4</c:v>
                </c:pt>
                <c:pt idx="41">
                  <c:v>2.34E-4</c:v>
                </c:pt>
                <c:pt idx="42">
                  <c:v>7.4999999999999993E-5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9.9999999999999995E-7</c:v>
                </c:pt>
                <c:pt idx="53">
                  <c:v>2.6999999999999999E-5</c:v>
                </c:pt>
                <c:pt idx="54">
                  <c:v>4.3000000000000002E-5</c:v>
                </c:pt>
                <c:pt idx="55">
                  <c:v>1.02E-4</c:v>
                </c:pt>
                <c:pt idx="56">
                  <c:v>7.1000000000000005E-5</c:v>
                </c:pt>
                <c:pt idx="57">
                  <c:v>7.4999999999999993E-5</c:v>
                </c:pt>
                <c:pt idx="58">
                  <c:v>1.46E-4</c:v>
                </c:pt>
                <c:pt idx="59">
                  <c:v>1.3999999999999999E-4</c:v>
                </c:pt>
                <c:pt idx="60">
                  <c:v>7.8999999999999996E-5</c:v>
                </c:pt>
                <c:pt idx="61">
                  <c:v>1.45E-4</c:v>
                </c:pt>
                <c:pt idx="62">
                  <c:v>2.6200000000000003E-4</c:v>
                </c:pt>
                <c:pt idx="63">
                  <c:v>5.9199999999999997E-4</c:v>
                </c:pt>
                <c:pt idx="64">
                  <c:v>5.0500000000000002E-4</c:v>
                </c:pt>
                <c:pt idx="65">
                  <c:v>6.9499999999999998E-4</c:v>
                </c:pt>
                <c:pt idx="66">
                  <c:v>1.0579999999999999E-3</c:v>
                </c:pt>
                <c:pt idx="67">
                  <c:v>1.9849999999999998E-3</c:v>
                </c:pt>
                <c:pt idx="68">
                  <c:v>3.3029999999999999E-3</c:v>
                </c:pt>
                <c:pt idx="69">
                  <c:v>3.4659999999999999E-3</c:v>
                </c:pt>
                <c:pt idx="70">
                  <c:v>1.2762000000000001E-2</c:v>
                </c:pt>
                <c:pt idx="71">
                  <c:v>6.6400000000000001E-3</c:v>
                </c:pt>
                <c:pt idx="72">
                  <c:v>1.3999999999999999E-4</c:v>
                </c:pt>
                <c:pt idx="73">
                  <c:v>4.4749999999999998E-3</c:v>
                </c:pt>
                <c:pt idx="74">
                  <c:v>1.0591E-2</c:v>
                </c:pt>
                <c:pt idx="75">
                  <c:v>1.4911000000000001E-2</c:v>
                </c:pt>
                <c:pt idx="76">
                  <c:v>2.1735999999999998E-2</c:v>
                </c:pt>
                <c:pt idx="77">
                  <c:v>9.5980000000000006E-3</c:v>
                </c:pt>
                <c:pt idx="78">
                  <c:v>4.4999999999999997E-3</c:v>
                </c:pt>
                <c:pt idx="79">
                  <c:v>2.5732000000000001E-2</c:v>
                </c:pt>
                <c:pt idx="80">
                  <c:v>2.6567E-2</c:v>
                </c:pt>
                <c:pt idx="81">
                  <c:v>2.5152000000000001E-2</c:v>
                </c:pt>
                <c:pt idx="82">
                  <c:v>2.7212E-2</c:v>
                </c:pt>
                <c:pt idx="83">
                  <c:v>2.3496E-2</c:v>
                </c:pt>
                <c:pt idx="84">
                  <c:v>2.0424000000000001E-2</c:v>
                </c:pt>
                <c:pt idx="85">
                  <c:v>1.6896000000000001E-2</c:v>
                </c:pt>
                <c:pt idx="86">
                  <c:v>3.5300000000000002E-3</c:v>
                </c:pt>
                <c:pt idx="87">
                  <c:v>2.63E-3</c:v>
                </c:pt>
                <c:pt idx="88">
                  <c:v>2.1519999999999998E-3</c:v>
                </c:pt>
                <c:pt idx="89">
                  <c:v>1.7179999999999999E-3</c:v>
                </c:pt>
                <c:pt idx="90">
                  <c:v>1.415E-3</c:v>
                </c:pt>
                <c:pt idx="91">
                  <c:v>1.902E-3</c:v>
                </c:pt>
                <c:pt idx="92">
                  <c:v>6.4380000000000001E-3</c:v>
                </c:pt>
                <c:pt idx="93">
                  <c:v>8.5609999999999992E-3</c:v>
                </c:pt>
                <c:pt idx="94">
                  <c:v>1.0437E-2</c:v>
                </c:pt>
                <c:pt idx="95">
                  <c:v>1.1124E-2</c:v>
                </c:pt>
                <c:pt idx="96">
                  <c:v>1.2054E-2</c:v>
                </c:pt>
                <c:pt idx="97">
                  <c:v>1.2439E-2</c:v>
                </c:pt>
                <c:pt idx="98">
                  <c:v>1.2652E-2</c:v>
                </c:pt>
                <c:pt idx="99">
                  <c:v>1.2512000000000001E-2</c:v>
                </c:pt>
                <c:pt idx="100">
                  <c:v>1.4879E-2</c:v>
                </c:pt>
                <c:pt idx="101">
                  <c:v>1.6535999999999999E-2</c:v>
                </c:pt>
                <c:pt idx="102">
                  <c:v>1.7409000000000001E-2</c:v>
                </c:pt>
                <c:pt idx="103">
                  <c:v>1.3519E-2</c:v>
                </c:pt>
                <c:pt idx="104">
                  <c:v>2.5999999999999999E-3</c:v>
                </c:pt>
                <c:pt idx="105">
                  <c:v>1.0683E-2</c:v>
                </c:pt>
                <c:pt idx="106">
                  <c:v>1.2382000000000001E-2</c:v>
                </c:pt>
                <c:pt idx="107">
                  <c:v>1.5165E-2</c:v>
                </c:pt>
                <c:pt idx="108">
                  <c:v>9.8259999999999997E-3</c:v>
                </c:pt>
                <c:pt idx="109">
                  <c:v>1.5717999999999999E-2</c:v>
                </c:pt>
                <c:pt idx="110">
                  <c:v>2.3040000000000001E-3</c:v>
                </c:pt>
                <c:pt idx="111">
                  <c:v>2.4599999999999999E-3</c:v>
                </c:pt>
                <c:pt idx="112">
                  <c:v>1.9400000000000001E-3</c:v>
                </c:pt>
                <c:pt idx="113">
                  <c:v>6.2170000000000003E-3</c:v>
                </c:pt>
                <c:pt idx="114">
                  <c:v>1.3939E-2</c:v>
                </c:pt>
                <c:pt idx="115">
                  <c:v>1.5427E-2</c:v>
                </c:pt>
                <c:pt idx="116">
                  <c:v>1.6784E-2</c:v>
                </c:pt>
                <c:pt idx="117">
                  <c:v>1.2677000000000001E-2</c:v>
                </c:pt>
                <c:pt idx="118">
                  <c:v>1.0529999999999999E-2</c:v>
                </c:pt>
                <c:pt idx="119">
                  <c:v>1.1133000000000001E-2</c:v>
                </c:pt>
                <c:pt idx="120">
                  <c:v>1.2364999999999999E-2</c:v>
                </c:pt>
                <c:pt idx="121">
                  <c:v>1.2160000000000001E-2</c:v>
                </c:pt>
                <c:pt idx="122">
                  <c:v>9.9570000000000006E-3</c:v>
                </c:pt>
                <c:pt idx="123">
                  <c:v>1.1615E-2</c:v>
                </c:pt>
                <c:pt idx="124">
                  <c:v>1.1923E-2</c:v>
                </c:pt>
                <c:pt idx="125">
                  <c:v>1.0756E-2</c:v>
                </c:pt>
                <c:pt idx="126">
                  <c:v>1.2704E-2</c:v>
                </c:pt>
                <c:pt idx="127">
                  <c:v>1.3119E-2</c:v>
                </c:pt>
                <c:pt idx="128">
                  <c:v>1.3566E-2</c:v>
                </c:pt>
                <c:pt idx="129">
                  <c:v>1.5528999999999999E-2</c:v>
                </c:pt>
                <c:pt idx="130">
                  <c:v>1.5741999999999999E-2</c:v>
                </c:pt>
                <c:pt idx="131">
                  <c:v>2.1956E-2</c:v>
                </c:pt>
                <c:pt idx="132">
                  <c:v>1.8596000000000001E-2</c:v>
                </c:pt>
                <c:pt idx="133">
                  <c:v>1.9081000000000001E-2</c:v>
                </c:pt>
                <c:pt idx="134">
                  <c:v>1.7982999999999999E-2</c:v>
                </c:pt>
                <c:pt idx="135">
                  <c:v>1.6875999999999999E-2</c:v>
                </c:pt>
                <c:pt idx="136">
                  <c:v>1.3646E-2</c:v>
                </c:pt>
                <c:pt idx="137">
                  <c:v>2.0719000000000001E-2</c:v>
                </c:pt>
                <c:pt idx="138">
                  <c:v>7.7869999999999997E-3</c:v>
                </c:pt>
                <c:pt idx="139">
                  <c:v>4.5209999999999998E-3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6.8999999999999997E-5</c:v>
                </c:pt>
                <c:pt idx="153">
                  <c:v>1.2441000000000001E-2</c:v>
                </c:pt>
                <c:pt idx="154">
                  <c:v>1.6095999999999999E-2</c:v>
                </c:pt>
                <c:pt idx="155">
                  <c:v>2.7659E-2</c:v>
                </c:pt>
                <c:pt idx="156">
                  <c:v>2.8136000000000001E-2</c:v>
                </c:pt>
                <c:pt idx="157">
                  <c:v>2.2454999999999999E-2</c:v>
                </c:pt>
                <c:pt idx="158">
                  <c:v>3.0068000000000001E-2</c:v>
                </c:pt>
                <c:pt idx="159">
                  <c:v>3.1960000000000002E-2</c:v>
                </c:pt>
                <c:pt idx="160">
                  <c:v>2.7306E-2</c:v>
                </c:pt>
                <c:pt idx="161">
                  <c:v>2.4117E-2</c:v>
                </c:pt>
                <c:pt idx="162">
                  <c:v>1.6986999999999999E-2</c:v>
                </c:pt>
                <c:pt idx="163">
                  <c:v>2.2370000000000001E-2</c:v>
                </c:pt>
                <c:pt idx="164">
                  <c:v>2.1127E-2</c:v>
                </c:pt>
                <c:pt idx="165">
                  <c:v>1.4522E-2</c:v>
                </c:pt>
                <c:pt idx="166">
                  <c:v>1.4749E-2</c:v>
                </c:pt>
                <c:pt idx="167">
                  <c:v>3.0759999999999999E-2</c:v>
                </c:pt>
                <c:pt idx="168">
                  <c:v>3.8780000000000002E-2</c:v>
                </c:pt>
                <c:pt idx="169">
                  <c:v>3.2737000000000002E-2</c:v>
                </c:pt>
                <c:pt idx="170">
                  <c:v>2.2216E-2</c:v>
                </c:pt>
                <c:pt idx="171">
                  <c:v>1.8963000000000001E-2</c:v>
                </c:pt>
                <c:pt idx="172">
                  <c:v>1.2659999999999999E-2</c:v>
                </c:pt>
                <c:pt idx="173">
                  <c:v>2.8535000000000001E-2</c:v>
                </c:pt>
                <c:pt idx="174">
                  <c:v>2.4299999999999999E-2</c:v>
                </c:pt>
                <c:pt idx="175">
                  <c:v>2.8273E-2</c:v>
                </c:pt>
                <c:pt idx="176">
                  <c:v>2.3484000000000001E-2</c:v>
                </c:pt>
                <c:pt idx="177">
                  <c:v>2.5312999999999999E-2</c:v>
                </c:pt>
                <c:pt idx="178">
                  <c:v>2.1437999999999999E-2</c:v>
                </c:pt>
                <c:pt idx="179">
                  <c:v>2.0188999999999999E-2</c:v>
                </c:pt>
                <c:pt idx="180">
                  <c:v>3.8501000000000001E-2</c:v>
                </c:pt>
                <c:pt idx="181">
                  <c:v>5.5114999999999997E-2</c:v>
                </c:pt>
                <c:pt idx="182">
                  <c:v>4.7671999999999999E-2</c:v>
                </c:pt>
                <c:pt idx="183">
                  <c:v>3.7136000000000002E-2</c:v>
                </c:pt>
                <c:pt idx="184">
                  <c:v>5.7706E-2</c:v>
                </c:pt>
                <c:pt idx="185">
                  <c:v>5.2763999999999998E-2</c:v>
                </c:pt>
                <c:pt idx="186">
                  <c:v>4.1979000000000002E-2</c:v>
                </c:pt>
                <c:pt idx="187">
                  <c:v>4.7947999999999998E-2</c:v>
                </c:pt>
                <c:pt idx="188">
                  <c:v>4.6800000000000001E-2</c:v>
                </c:pt>
                <c:pt idx="189">
                  <c:v>4.8522000000000003E-2</c:v>
                </c:pt>
                <c:pt idx="190">
                  <c:v>5.4183000000000002E-2</c:v>
                </c:pt>
                <c:pt idx="191">
                  <c:v>4.6730000000000001E-2</c:v>
                </c:pt>
                <c:pt idx="192">
                  <c:v>4.1805000000000002E-2</c:v>
                </c:pt>
                <c:pt idx="193">
                  <c:v>4.19E-2</c:v>
                </c:pt>
                <c:pt idx="194">
                  <c:v>3.9743000000000001E-2</c:v>
                </c:pt>
                <c:pt idx="195">
                  <c:v>9.1170000000000001E-3</c:v>
                </c:pt>
                <c:pt idx="196">
                  <c:v>3.3019999999999998E-3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1.3359999999999999E-3</c:v>
                </c:pt>
                <c:pt idx="202">
                  <c:v>4.0613999999999997E-2</c:v>
                </c:pt>
                <c:pt idx="203">
                  <c:v>3.3578999999999998E-2</c:v>
                </c:pt>
                <c:pt idx="204">
                  <c:v>2.9721999999999998E-2</c:v>
                </c:pt>
                <c:pt idx="205">
                  <c:v>2.9524000000000002E-2</c:v>
                </c:pt>
                <c:pt idx="206">
                  <c:v>3.6819999999999999E-3</c:v>
                </c:pt>
                <c:pt idx="207">
                  <c:v>4.2389999999999997E-3</c:v>
                </c:pt>
                <c:pt idx="208">
                  <c:v>3.29E-3</c:v>
                </c:pt>
                <c:pt idx="209">
                  <c:v>3.0999999999999999E-3</c:v>
                </c:pt>
                <c:pt idx="210">
                  <c:v>2.0739999999999999E-3</c:v>
                </c:pt>
                <c:pt idx="211">
                  <c:v>3.0890000000000002E-3</c:v>
                </c:pt>
                <c:pt idx="212">
                  <c:v>3.1313000000000001E-2</c:v>
                </c:pt>
                <c:pt idx="213">
                  <c:v>3.9560999999999999E-2</c:v>
                </c:pt>
                <c:pt idx="214">
                  <c:v>4.1069000000000001E-2</c:v>
                </c:pt>
                <c:pt idx="215">
                  <c:v>5.1088000000000001E-2</c:v>
                </c:pt>
                <c:pt idx="216">
                  <c:v>4.9398999999999998E-2</c:v>
                </c:pt>
                <c:pt idx="217">
                  <c:v>4.1597000000000002E-2</c:v>
                </c:pt>
                <c:pt idx="218">
                  <c:v>4.0119000000000002E-2</c:v>
                </c:pt>
                <c:pt idx="219">
                  <c:v>4.3671000000000001E-2</c:v>
                </c:pt>
                <c:pt idx="220">
                  <c:v>4.2229999999999997E-2</c:v>
                </c:pt>
                <c:pt idx="221">
                  <c:v>3.7823000000000002E-2</c:v>
                </c:pt>
                <c:pt idx="222">
                  <c:v>3.8440000000000002E-2</c:v>
                </c:pt>
                <c:pt idx="223">
                  <c:v>4.6469000000000003E-2</c:v>
                </c:pt>
                <c:pt idx="224">
                  <c:v>4.6268999999999998E-2</c:v>
                </c:pt>
                <c:pt idx="225">
                  <c:v>2.9259E-2</c:v>
                </c:pt>
                <c:pt idx="226">
                  <c:v>4.3411999999999999E-2</c:v>
                </c:pt>
                <c:pt idx="227">
                  <c:v>4.7381E-2</c:v>
                </c:pt>
                <c:pt idx="228">
                  <c:v>2.4849E-2</c:v>
                </c:pt>
                <c:pt idx="229">
                  <c:v>3.1050000000000001E-3</c:v>
                </c:pt>
                <c:pt idx="230">
                  <c:v>2.4250000000000001E-3</c:v>
                </c:pt>
                <c:pt idx="231">
                  <c:v>5.5149999999999999E-3</c:v>
                </c:pt>
                <c:pt idx="232">
                  <c:v>4.0499999999999998E-4</c:v>
                </c:pt>
                <c:pt idx="233">
                  <c:v>3.0240000000000002E-3</c:v>
                </c:pt>
                <c:pt idx="234">
                  <c:v>1.1292999999999999E-2</c:v>
                </c:pt>
                <c:pt idx="235">
                  <c:v>2.5575000000000001E-2</c:v>
                </c:pt>
                <c:pt idx="236">
                  <c:v>1.9782000000000001E-2</c:v>
                </c:pt>
                <c:pt idx="237">
                  <c:v>2.8294E-2</c:v>
                </c:pt>
                <c:pt idx="238">
                  <c:v>2.4459999999999999E-2</c:v>
                </c:pt>
                <c:pt idx="239">
                  <c:v>2.9694000000000002E-2</c:v>
                </c:pt>
                <c:pt idx="240">
                  <c:v>4.8479999999999999E-3</c:v>
                </c:pt>
                <c:pt idx="241">
                  <c:v>2.8869999999999998E-3</c:v>
                </c:pt>
                <c:pt idx="242">
                  <c:v>3.8969999999999999E-3</c:v>
                </c:pt>
                <c:pt idx="243">
                  <c:v>1.2704999999999999E-2</c:v>
                </c:pt>
                <c:pt idx="244">
                  <c:v>4.0993000000000002E-2</c:v>
                </c:pt>
                <c:pt idx="245">
                  <c:v>3.4854000000000003E-2</c:v>
                </c:pt>
                <c:pt idx="246">
                  <c:v>3.9739999999999998E-2</c:v>
                </c:pt>
                <c:pt idx="247">
                  <c:v>2.6003999999999999E-2</c:v>
                </c:pt>
                <c:pt idx="248">
                  <c:v>5.3449999999999999E-3</c:v>
                </c:pt>
                <c:pt idx="249">
                  <c:v>4.5050000000000003E-3</c:v>
                </c:pt>
                <c:pt idx="250">
                  <c:v>6.2030000000000002E-3</c:v>
                </c:pt>
                <c:pt idx="251">
                  <c:v>5.1707000000000003E-2</c:v>
                </c:pt>
                <c:pt idx="252">
                  <c:v>3.7414999999999997E-2</c:v>
                </c:pt>
                <c:pt idx="253">
                  <c:v>4.4650000000000002E-2</c:v>
                </c:pt>
                <c:pt idx="254">
                  <c:v>3.6387000000000003E-2</c:v>
                </c:pt>
                <c:pt idx="255">
                  <c:v>6.2691999999999998E-2</c:v>
                </c:pt>
                <c:pt idx="256">
                  <c:v>6.8776000000000004E-2</c:v>
                </c:pt>
                <c:pt idx="257">
                  <c:v>2.2672000000000001E-2</c:v>
                </c:pt>
                <c:pt idx="258">
                  <c:v>2.0111E-2</c:v>
                </c:pt>
                <c:pt idx="259">
                  <c:v>6.1074999999999997E-2</c:v>
                </c:pt>
                <c:pt idx="260">
                  <c:v>3.2658E-2</c:v>
                </c:pt>
                <c:pt idx="261">
                  <c:v>3.0592999999999999E-2</c:v>
                </c:pt>
              </c:numCache>
            </c:numRef>
          </c:val>
        </c:ser>
        <c:ser>
          <c:idx val="2"/>
          <c:order val="2"/>
          <c:tx>
            <c:strRef>
              <c:f>'LI302'!$B$2</c:f>
              <c:strCache>
                <c:ptCount val="1"/>
                <c:pt idx="0">
                  <c:v> LI302</c:v>
                </c:pt>
              </c:strCache>
            </c:strRef>
          </c:tx>
          <c:val>
            <c:numRef>
              <c:f>'LI302'!$C$8:$C$269</c:f>
              <c:numCache>
                <c:formatCode>General</c:formatCode>
                <c:ptCount val="262"/>
                <c:pt idx="0">
                  <c:v>1.0679999999999999E-3</c:v>
                </c:pt>
                <c:pt idx="1">
                  <c:v>4.7399999999999997E-4</c:v>
                </c:pt>
                <c:pt idx="2">
                  <c:v>2.0900000000000001E-4</c:v>
                </c:pt>
                <c:pt idx="3">
                  <c:v>0</c:v>
                </c:pt>
                <c:pt idx="4">
                  <c:v>9.9999999999999995E-7</c:v>
                </c:pt>
                <c:pt idx="5">
                  <c:v>2.8499999999999999E-4</c:v>
                </c:pt>
                <c:pt idx="6">
                  <c:v>6.5499999999999998E-4</c:v>
                </c:pt>
                <c:pt idx="7">
                  <c:v>1.139E-3</c:v>
                </c:pt>
                <c:pt idx="8">
                  <c:v>9.6299999999999999E-4</c:v>
                </c:pt>
                <c:pt idx="9">
                  <c:v>1.671E-3</c:v>
                </c:pt>
                <c:pt idx="10">
                  <c:v>1.34E-3</c:v>
                </c:pt>
                <c:pt idx="11">
                  <c:v>1.2160000000000001E-3</c:v>
                </c:pt>
                <c:pt idx="12">
                  <c:v>1.5709999999999999E-3</c:v>
                </c:pt>
                <c:pt idx="13">
                  <c:v>1.6429999999999999E-3</c:v>
                </c:pt>
                <c:pt idx="14">
                  <c:v>1.555E-3</c:v>
                </c:pt>
                <c:pt idx="15">
                  <c:v>1.274E-3</c:v>
                </c:pt>
                <c:pt idx="16">
                  <c:v>8.9599999999999999E-4</c:v>
                </c:pt>
                <c:pt idx="17">
                  <c:v>2.7490000000000001E-3</c:v>
                </c:pt>
                <c:pt idx="18">
                  <c:v>1.1980000000000001E-3</c:v>
                </c:pt>
                <c:pt idx="19">
                  <c:v>1.402E-3</c:v>
                </c:pt>
                <c:pt idx="20">
                  <c:v>2.3960000000000001E-3</c:v>
                </c:pt>
                <c:pt idx="21">
                  <c:v>2.7139999999999998E-3</c:v>
                </c:pt>
                <c:pt idx="22">
                  <c:v>2.4650000000000002E-3</c:v>
                </c:pt>
                <c:pt idx="23">
                  <c:v>3.1840000000000002E-3</c:v>
                </c:pt>
                <c:pt idx="24">
                  <c:v>2.196E-3</c:v>
                </c:pt>
                <c:pt idx="25">
                  <c:v>1.8400000000000001E-3</c:v>
                </c:pt>
                <c:pt idx="26">
                  <c:v>2.2139999999999998E-3</c:v>
                </c:pt>
                <c:pt idx="27">
                  <c:v>1.9400000000000001E-3</c:v>
                </c:pt>
                <c:pt idx="28">
                  <c:v>1.624E-3</c:v>
                </c:pt>
                <c:pt idx="29">
                  <c:v>1.508E-3</c:v>
                </c:pt>
                <c:pt idx="30">
                  <c:v>1.0950000000000001E-3</c:v>
                </c:pt>
                <c:pt idx="31">
                  <c:v>1.2260000000000001E-3</c:v>
                </c:pt>
                <c:pt idx="32">
                  <c:v>1.3290000000000001E-3</c:v>
                </c:pt>
                <c:pt idx="33">
                  <c:v>1.106E-3</c:v>
                </c:pt>
                <c:pt idx="34">
                  <c:v>1.193E-3</c:v>
                </c:pt>
                <c:pt idx="35">
                  <c:v>1.1050000000000001E-3</c:v>
                </c:pt>
                <c:pt idx="36">
                  <c:v>1.3140000000000001E-3</c:v>
                </c:pt>
                <c:pt idx="37">
                  <c:v>1.5629999999999999E-3</c:v>
                </c:pt>
                <c:pt idx="38">
                  <c:v>1.6850000000000001E-3</c:v>
                </c:pt>
                <c:pt idx="39">
                  <c:v>1.6379999999999999E-3</c:v>
                </c:pt>
                <c:pt idx="40">
                  <c:v>1.786E-3</c:v>
                </c:pt>
                <c:pt idx="41">
                  <c:v>9.9700000000000006E-4</c:v>
                </c:pt>
                <c:pt idx="42">
                  <c:v>3.1199999999999999E-4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3.0000000000000001E-6</c:v>
                </c:pt>
                <c:pt idx="53">
                  <c:v>6.0000000000000002E-6</c:v>
                </c:pt>
                <c:pt idx="54">
                  <c:v>1.4E-5</c:v>
                </c:pt>
                <c:pt idx="55">
                  <c:v>5.1999999999999997E-5</c:v>
                </c:pt>
                <c:pt idx="56">
                  <c:v>8.2000000000000001E-5</c:v>
                </c:pt>
                <c:pt idx="57">
                  <c:v>7.1000000000000005E-5</c:v>
                </c:pt>
                <c:pt idx="58">
                  <c:v>1.4200000000000001E-4</c:v>
                </c:pt>
                <c:pt idx="59">
                  <c:v>5.1900000000000004E-4</c:v>
                </c:pt>
                <c:pt idx="60">
                  <c:v>2.34E-4</c:v>
                </c:pt>
                <c:pt idx="61">
                  <c:v>7.0299999999999996E-4</c:v>
                </c:pt>
                <c:pt idx="62">
                  <c:v>7.6900000000000004E-4</c:v>
                </c:pt>
                <c:pt idx="63">
                  <c:v>1.74E-3</c:v>
                </c:pt>
                <c:pt idx="64">
                  <c:v>1.1349999999999999E-3</c:v>
                </c:pt>
                <c:pt idx="65">
                  <c:v>1.2179999999999999E-3</c:v>
                </c:pt>
                <c:pt idx="66">
                  <c:v>3.003E-3</c:v>
                </c:pt>
                <c:pt idx="67">
                  <c:v>3.369E-3</c:v>
                </c:pt>
                <c:pt idx="68">
                  <c:v>3.7759999999999998E-3</c:v>
                </c:pt>
                <c:pt idx="69">
                  <c:v>4.7759999999999999E-3</c:v>
                </c:pt>
                <c:pt idx="70">
                  <c:v>1.4425E-2</c:v>
                </c:pt>
                <c:pt idx="71">
                  <c:v>7.6340000000000002E-3</c:v>
                </c:pt>
                <c:pt idx="72">
                  <c:v>3.2899999999999997E-4</c:v>
                </c:pt>
                <c:pt idx="73">
                  <c:v>4.9249999999999997E-3</c:v>
                </c:pt>
                <c:pt idx="74">
                  <c:v>1.1802E-2</c:v>
                </c:pt>
                <c:pt idx="75">
                  <c:v>1.5565000000000001E-2</c:v>
                </c:pt>
                <c:pt idx="76">
                  <c:v>6.4463000000000006E-2</c:v>
                </c:pt>
                <c:pt idx="77">
                  <c:v>3.3688000000000003E-2</c:v>
                </c:pt>
                <c:pt idx="78">
                  <c:v>1.7065E-2</c:v>
                </c:pt>
                <c:pt idx="79">
                  <c:v>9.5533000000000007E-2</c:v>
                </c:pt>
                <c:pt idx="80">
                  <c:v>9.2564999999999995E-2</c:v>
                </c:pt>
                <c:pt idx="81">
                  <c:v>8.9868000000000003E-2</c:v>
                </c:pt>
                <c:pt idx="82">
                  <c:v>9.0539999999999995E-2</c:v>
                </c:pt>
                <c:pt idx="83">
                  <c:v>7.9419000000000003E-2</c:v>
                </c:pt>
                <c:pt idx="84">
                  <c:v>6.8984000000000004E-2</c:v>
                </c:pt>
                <c:pt idx="85">
                  <c:v>5.3893999999999997E-2</c:v>
                </c:pt>
                <c:pt idx="86">
                  <c:v>1.7344999999999999E-2</c:v>
                </c:pt>
                <c:pt idx="87">
                  <c:v>1.7156999999999999E-2</c:v>
                </c:pt>
                <c:pt idx="88">
                  <c:v>1.6750999999999999E-2</c:v>
                </c:pt>
                <c:pt idx="89">
                  <c:v>1.6601000000000001E-2</c:v>
                </c:pt>
                <c:pt idx="90">
                  <c:v>1.0503999999999999E-2</c:v>
                </c:pt>
                <c:pt idx="91">
                  <c:v>5.4799999999999996E-3</c:v>
                </c:pt>
                <c:pt idx="92">
                  <c:v>1.5775000000000001E-2</c:v>
                </c:pt>
                <c:pt idx="93">
                  <c:v>1.9435999999999998E-2</c:v>
                </c:pt>
                <c:pt idx="94">
                  <c:v>2.3063E-2</c:v>
                </c:pt>
                <c:pt idx="95">
                  <c:v>2.4771999999999999E-2</c:v>
                </c:pt>
                <c:pt idx="96">
                  <c:v>2.7244999999999998E-2</c:v>
                </c:pt>
                <c:pt idx="97">
                  <c:v>2.6415000000000001E-2</c:v>
                </c:pt>
                <c:pt idx="98">
                  <c:v>3.2134999999999997E-2</c:v>
                </c:pt>
                <c:pt idx="99">
                  <c:v>2.9940999999999999E-2</c:v>
                </c:pt>
                <c:pt idx="100">
                  <c:v>3.6408999999999997E-2</c:v>
                </c:pt>
                <c:pt idx="101">
                  <c:v>3.4069000000000002E-2</c:v>
                </c:pt>
                <c:pt idx="102">
                  <c:v>3.5340000000000003E-2</c:v>
                </c:pt>
                <c:pt idx="103">
                  <c:v>3.0095E-2</c:v>
                </c:pt>
                <c:pt idx="104">
                  <c:v>7.4520000000000003E-3</c:v>
                </c:pt>
                <c:pt idx="105">
                  <c:v>2.9988999999999998E-2</c:v>
                </c:pt>
                <c:pt idx="106">
                  <c:v>3.0804000000000002E-2</c:v>
                </c:pt>
                <c:pt idx="107">
                  <c:v>3.712E-2</c:v>
                </c:pt>
                <c:pt idx="108">
                  <c:v>2.2072999999999999E-2</c:v>
                </c:pt>
                <c:pt idx="109">
                  <c:v>3.6413000000000001E-2</c:v>
                </c:pt>
                <c:pt idx="110">
                  <c:v>1.5417E-2</c:v>
                </c:pt>
                <c:pt idx="111">
                  <c:v>1.7358999999999999E-2</c:v>
                </c:pt>
                <c:pt idx="112">
                  <c:v>1.4482999999999999E-2</c:v>
                </c:pt>
                <c:pt idx="113">
                  <c:v>1.883E-2</c:v>
                </c:pt>
                <c:pt idx="114">
                  <c:v>3.3187000000000001E-2</c:v>
                </c:pt>
                <c:pt idx="115">
                  <c:v>3.6361999999999998E-2</c:v>
                </c:pt>
                <c:pt idx="116">
                  <c:v>4.0666000000000001E-2</c:v>
                </c:pt>
                <c:pt idx="117">
                  <c:v>2.3543999999999999E-2</c:v>
                </c:pt>
                <c:pt idx="118">
                  <c:v>2.0426E-2</c:v>
                </c:pt>
                <c:pt idx="119">
                  <c:v>2.1588E-2</c:v>
                </c:pt>
                <c:pt idx="120">
                  <c:v>2.3483E-2</c:v>
                </c:pt>
                <c:pt idx="121">
                  <c:v>2.0604000000000001E-2</c:v>
                </c:pt>
                <c:pt idx="122">
                  <c:v>1.712E-2</c:v>
                </c:pt>
                <c:pt idx="123">
                  <c:v>2.0354000000000001E-2</c:v>
                </c:pt>
                <c:pt idx="124">
                  <c:v>2.1937999999999999E-2</c:v>
                </c:pt>
                <c:pt idx="125">
                  <c:v>2.1173999999999998E-2</c:v>
                </c:pt>
                <c:pt idx="126">
                  <c:v>2.3798E-2</c:v>
                </c:pt>
                <c:pt idx="127">
                  <c:v>2.8881E-2</c:v>
                </c:pt>
                <c:pt idx="128">
                  <c:v>3.2148999999999997E-2</c:v>
                </c:pt>
                <c:pt idx="129">
                  <c:v>3.9E-2</c:v>
                </c:pt>
                <c:pt idx="130">
                  <c:v>4.7889000000000001E-2</c:v>
                </c:pt>
                <c:pt idx="131">
                  <c:v>7.1107000000000004E-2</c:v>
                </c:pt>
                <c:pt idx="132">
                  <c:v>6.1963999999999998E-2</c:v>
                </c:pt>
                <c:pt idx="133">
                  <c:v>6.1074999999999997E-2</c:v>
                </c:pt>
                <c:pt idx="134">
                  <c:v>5.9318000000000003E-2</c:v>
                </c:pt>
                <c:pt idx="135">
                  <c:v>5.5014E-2</c:v>
                </c:pt>
                <c:pt idx="136">
                  <c:v>4.6325999999999999E-2</c:v>
                </c:pt>
                <c:pt idx="137">
                  <c:v>7.1148000000000003E-2</c:v>
                </c:pt>
                <c:pt idx="138">
                  <c:v>2.3741999999999999E-2</c:v>
                </c:pt>
                <c:pt idx="139">
                  <c:v>1.4574E-2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2.33E-4</c:v>
                </c:pt>
                <c:pt idx="153">
                  <c:v>1.9175999999999999E-2</c:v>
                </c:pt>
                <c:pt idx="154">
                  <c:v>2.6464000000000001E-2</c:v>
                </c:pt>
                <c:pt idx="155">
                  <c:v>5.3069999999999999E-2</c:v>
                </c:pt>
                <c:pt idx="156">
                  <c:v>5.7889000000000003E-2</c:v>
                </c:pt>
                <c:pt idx="157">
                  <c:v>4.385E-2</c:v>
                </c:pt>
                <c:pt idx="158">
                  <c:v>6.1220999999999998E-2</c:v>
                </c:pt>
                <c:pt idx="159">
                  <c:v>7.2414999999999993E-2</c:v>
                </c:pt>
                <c:pt idx="160">
                  <c:v>6.2977000000000005E-2</c:v>
                </c:pt>
                <c:pt idx="161">
                  <c:v>4.5520999999999999E-2</c:v>
                </c:pt>
                <c:pt idx="162">
                  <c:v>2.8490000000000001E-2</c:v>
                </c:pt>
                <c:pt idx="163">
                  <c:v>3.4653999999999997E-2</c:v>
                </c:pt>
                <c:pt idx="164">
                  <c:v>3.2466000000000002E-2</c:v>
                </c:pt>
                <c:pt idx="165">
                  <c:v>2.2085E-2</c:v>
                </c:pt>
                <c:pt idx="166">
                  <c:v>2.4309000000000001E-2</c:v>
                </c:pt>
                <c:pt idx="167">
                  <c:v>5.4243E-2</c:v>
                </c:pt>
                <c:pt idx="168">
                  <c:v>6.7710999999999993E-2</c:v>
                </c:pt>
                <c:pt idx="169">
                  <c:v>5.2742999999999998E-2</c:v>
                </c:pt>
                <c:pt idx="170">
                  <c:v>3.5157000000000001E-2</c:v>
                </c:pt>
                <c:pt idx="171">
                  <c:v>2.9232999999999999E-2</c:v>
                </c:pt>
                <c:pt idx="172">
                  <c:v>1.8717999999999999E-2</c:v>
                </c:pt>
                <c:pt idx="173">
                  <c:v>3.8048999999999999E-2</c:v>
                </c:pt>
                <c:pt idx="174">
                  <c:v>3.7073000000000002E-2</c:v>
                </c:pt>
                <c:pt idx="175">
                  <c:v>4.3303000000000001E-2</c:v>
                </c:pt>
                <c:pt idx="176">
                  <c:v>4.1262E-2</c:v>
                </c:pt>
                <c:pt idx="177">
                  <c:v>4.4864000000000001E-2</c:v>
                </c:pt>
                <c:pt idx="178">
                  <c:v>3.8622999999999998E-2</c:v>
                </c:pt>
                <c:pt idx="179">
                  <c:v>3.7571E-2</c:v>
                </c:pt>
                <c:pt idx="180">
                  <c:v>9.9213999999999997E-2</c:v>
                </c:pt>
                <c:pt idx="181">
                  <c:v>0.15817500000000001</c:v>
                </c:pt>
                <c:pt idx="182">
                  <c:v>0.135213</c:v>
                </c:pt>
                <c:pt idx="183">
                  <c:v>0.113331</c:v>
                </c:pt>
                <c:pt idx="184">
                  <c:v>0.17477599999999999</c:v>
                </c:pt>
                <c:pt idx="185">
                  <c:v>0.15571499999999999</c:v>
                </c:pt>
                <c:pt idx="186">
                  <c:v>0.12923399999999999</c:v>
                </c:pt>
                <c:pt idx="187">
                  <c:v>0.14046400000000001</c:v>
                </c:pt>
                <c:pt idx="188">
                  <c:v>0.14019000000000001</c:v>
                </c:pt>
                <c:pt idx="189">
                  <c:v>0.15216199999999999</c:v>
                </c:pt>
                <c:pt idx="190">
                  <c:v>0.16547999999999999</c:v>
                </c:pt>
                <c:pt idx="191">
                  <c:v>0.13872399999999999</c:v>
                </c:pt>
                <c:pt idx="192">
                  <c:v>0.122391</c:v>
                </c:pt>
                <c:pt idx="193">
                  <c:v>0.123387</c:v>
                </c:pt>
                <c:pt idx="194">
                  <c:v>0.11276899999999999</c:v>
                </c:pt>
                <c:pt idx="195">
                  <c:v>2.7911999999999999E-2</c:v>
                </c:pt>
                <c:pt idx="196">
                  <c:v>1.2361E-2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4.529E-3</c:v>
                </c:pt>
                <c:pt idx="202">
                  <c:v>0.117478</c:v>
                </c:pt>
                <c:pt idx="203">
                  <c:v>8.2419000000000006E-2</c:v>
                </c:pt>
                <c:pt idx="204">
                  <c:v>7.2134000000000004E-2</c:v>
                </c:pt>
                <c:pt idx="205">
                  <c:v>7.4387999999999996E-2</c:v>
                </c:pt>
                <c:pt idx="206">
                  <c:v>1.5897999999999999E-2</c:v>
                </c:pt>
                <c:pt idx="207">
                  <c:v>1.7668E-2</c:v>
                </c:pt>
                <c:pt idx="208">
                  <c:v>1.3009E-2</c:v>
                </c:pt>
                <c:pt idx="209">
                  <c:v>1.2063000000000001E-2</c:v>
                </c:pt>
                <c:pt idx="210">
                  <c:v>1.1610000000000001E-2</c:v>
                </c:pt>
                <c:pt idx="211">
                  <c:v>1.6083E-2</c:v>
                </c:pt>
                <c:pt idx="212">
                  <c:v>7.7810000000000004E-2</c:v>
                </c:pt>
                <c:pt idx="213">
                  <c:v>9.8117999999999997E-2</c:v>
                </c:pt>
                <c:pt idx="214">
                  <c:v>0.102849</c:v>
                </c:pt>
                <c:pt idx="215">
                  <c:v>0.135321</c:v>
                </c:pt>
                <c:pt idx="216">
                  <c:v>0.13037099999999999</c:v>
                </c:pt>
                <c:pt idx="217">
                  <c:v>0.107805</c:v>
                </c:pt>
                <c:pt idx="218">
                  <c:v>0.108018</c:v>
                </c:pt>
                <c:pt idx="219">
                  <c:v>0.121654</c:v>
                </c:pt>
                <c:pt idx="220">
                  <c:v>0.124005</c:v>
                </c:pt>
                <c:pt idx="221">
                  <c:v>0.10860499999999999</c:v>
                </c:pt>
                <c:pt idx="222">
                  <c:v>9.7004000000000007E-2</c:v>
                </c:pt>
                <c:pt idx="223">
                  <c:v>0.120395</c:v>
                </c:pt>
                <c:pt idx="224">
                  <c:v>0.11608300000000001</c:v>
                </c:pt>
                <c:pt idx="225">
                  <c:v>7.4807999999999999E-2</c:v>
                </c:pt>
                <c:pt idx="226">
                  <c:v>0.11493200000000001</c:v>
                </c:pt>
                <c:pt idx="227">
                  <c:v>0.13136999999999999</c:v>
                </c:pt>
                <c:pt idx="228">
                  <c:v>6.6730999999999999E-2</c:v>
                </c:pt>
                <c:pt idx="229">
                  <c:v>1.3088000000000001E-2</c:v>
                </c:pt>
                <c:pt idx="230">
                  <c:v>9.7140000000000004E-3</c:v>
                </c:pt>
                <c:pt idx="231">
                  <c:v>1.7002E-2</c:v>
                </c:pt>
                <c:pt idx="232">
                  <c:v>1.4970000000000001E-3</c:v>
                </c:pt>
                <c:pt idx="233">
                  <c:v>1.2645999999999999E-2</c:v>
                </c:pt>
                <c:pt idx="234">
                  <c:v>4.1063000000000002E-2</c:v>
                </c:pt>
                <c:pt idx="235">
                  <c:v>9.1563000000000005E-2</c:v>
                </c:pt>
                <c:pt idx="236">
                  <c:v>6.6334000000000004E-2</c:v>
                </c:pt>
                <c:pt idx="237">
                  <c:v>9.1439999999999994E-2</c:v>
                </c:pt>
                <c:pt idx="238">
                  <c:v>8.4692000000000003E-2</c:v>
                </c:pt>
                <c:pt idx="239">
                  <c:v>0.10347199999999999</c:v>
                </c:pt>
                <c:pt idx="240">
                  <c:v>1.8898000000000002E-2</c:v>
                </c:pt>
                <c:pt idx="241">
                  <c:v>1.133E-2</c:v>
                </c:pt>
                <c:pt idx="242">
                  <c:v>1.3672E-2</c:v>
                </c:pt>
                <c:pt idx="243">
                  <c:v>4.1982999999999999E-2</c:v>
                </c:pt>
                <c:pt idx="244">
                  <c:v>0.131915</c:v>
                </c:pt>
                <c:pt idx="245">
                  <c:v>0.11031299999999999</c:v>
                </c:pt>
                <c:pt idx="246">
                  <c:v>0.13142999999999999</c:v>
                </c:pt>
                <c:pt idx="247">
                  <c:v>8.8386999999999993E-2</c:v>
                </c:pt>
                <c:pt idx="248">
                  <c:v>2.3118E-2</c:v>
                </c:pt>
                <c:pt idx="249">
                  <c:v>1.7956E-2</c:v>
                </c:pt>
                <c:pt idx="250">
                  <c:v>2.0121E-2</c:v>
                </c:pt>
                <c:pt idx="251">
                  <c:v>0.16592499999999999</c:v>
                </c:pt>
                <c:pt idx="252">
                  <c:v>0.101343</c:v>
                </c:pt>
                <c:pt idx="253">
                  <c:v>0.12523799999999999</c:v>
                </c:pt>
                <c:pt idx="254">
                  <c:v>0.10155</c:v>
                </c:pt>
                <c:pt idx="255">
                  <c:v>0.17119500000000001</c:v>
                </c:pt>
                <c:pt idx="256">
                  <c:v>0.18415999999999999</c:v>
                </c:pt>
                <c:pt idx="257">
                  <c:v>6.2403E-2</c:v>
                </c:pt>
                <c:pt idx="258">
                  <c:v>6.3545000000000004E-2</c:v>
                </c:pt>
                <c:pt idx="259">
                  <c:v>0.17696999999999999</c:v>
                </c:pt>
                <c:pt idx="260">
                  <c:v>0.110986</c:v>
                </c:pt>
                <c:pt idx="261">
                  <c:v>0.111011</c:v>
                </c:pt>
              </c:numCache>
            </c:numRef>
          </c:val>
        </c:ser>
        <c:ser>
          <c:idx val="3"/>
          <c:order val="3"/>
          <c:tx>
            <c:strRef>
              <c:f>'LI303'!$B$2</c:f>
              <c:strCache>
                <c:ptCount val="1"/>
                <c:pt idx="0">
                  <c:v> LI303</c:v>
                </c:pt>
              </c:strCache>
            </c:strRef>
          </c:tx>
          <c:val>
            <c:numRef>
              <c:f>'LI303'!$C$8:$C$269</c:f>
              <c:numCache>
                <c:formatCode>General</c:formatCode>
                <c:ptCount val="262"/>
                <c:pt idx="0">
                  <c:v>2.5799999999999998E-4</c:v>
                </c:pt>
                <c:pt idx="1">
                  <c:v>1.06E-3</c:v>
                </c:pt>
                <c:pt idx="2">
                  <c:v>6.3900000000000003E-4</c:v>
                </c:pt>
                <c:pt idx="3">
                  <c:v>3.0899999999999998E-4</c:v>
                </c:pt>
                <c:pt idx="4">
                  <c:v>5.2899999999999996E-4</c:v>
                </c:pt>
                <c:pt idx="5">
                  <c:v>3.4520000000000002E-3</c:v>
                </c:pt>
                <c:pt idx="6">
                  <c:v>5.4850000000000003E-3</c:v>
                </c:pt>
                <c:pt idx="7">
                  <c:v>8.2889999999999995E-3</c:v>
                </c:pt>
                <c:pt idx="8">
                  <c:v>5.7580000000000001E-3</c:v>
                </c:pt>
                <c:pt idx="9">
                  <c:v>9.5969999999999996E-3</c:v>
                </c:pt>
                <c:pt idx="10">
                  <c:v>8.6709999999999999E-3</c:v>
                </c:pt>
                <c:pt idx="11">
                  <c:v>7.3210000000000003E-3</c:v>
                </c:pt>
                <c:pt idx="12">
                  <c:v>8.9049999999999997E-3</c:v>
                </c:pt>
                <c:pt idx="13">
                  <c:v>8.3599999999999994E-3</c:v>
                </c:pt>
                <c:pt idx="14">
                  <c:v>8.0560000000000007E-3</c:v>
                </c:pt>
                <c:pt idx="15">
                  <c:v>7.5570000000000003E-3</c:v>
                </c:pt>
                <c:pt idx="16">
                  <c:v>4.5180000000000003E-3</c:v>
                </c:pt>
                <c:pt idx="17">
                  <c:v>8.0199999999999994E-3</c:v>
                </c:pt>
                <c:pt idx="18">
                  <c:v>6.4120000000000002E-3</c:v>
                </c:pt>
                <c:pt idx="19">
                  <c:v>7.221E-3</c:v>
                </c:pt>
                <c:pt idx="20">
                  <c:v>1.3220000000000001E-2</c:v>
                </c:pt>
                <c:pt idx="21">
                  <c:v>1.5847E-2</c:v>
                </c:pt>
                <c:pt idx="22">
                  <c:v>1.4690999999999999E-2</c:v>
                </c:pt>
                <c:pt idx="23">
                  <c:v>1.6961E-2</c:v>
                </c:pt>
                <c:pt idx="24">
                  <c:v>1.1370999999999999E-2</c:v>
                </c:pt>
                <c:pt idx="25">
                  <c:v>6.6E-3</c:v>
                </c:pt>
                <c:pt idx="26">
                  <c:v>8.3250000000000008E-3</c:v>
                </c:pt>
                <c:pt idx="27">
                  <c:v>7.6759999999999997E-3</c:v>
                </c:pt>
                <c:pt idx="28">
                  <c:v>7.8230000000000001E-3</c:v>
                </c:pt>
                <c:pt idx="29">
                  <c:v>7.1570000000000002E-3</c:v>
                </c:pt>
                <c:pt idx="30">
                  <c:v>4.3787E-2</c:v>
                </c:pt>
                <c:pt idx="31">
                  <c:v>6.5079999999999999E-3</c:v>
                </c:pt>
                <c:pt idx="32">
                  <c:v>6.8180000000000003E-3</c:v>
                </c:pt>
                <c:pt idx="33">
                  <c:v>6.5690000000000002E-3</c:v>
                </c:pt>
                <c:pt idx="34">
                  <c:v>6.1809999999999999E-3</c:v>
                </c:pt>
                <c:pt idx="35">
                  <c:v>6.0439999999999999E-3</c:v>
                </c:pt>
                <c:pt idx="36">
                  <c:v>7.7920000000000003E-3</c:v>
                </c:pt>
                <c:pt idx="37">
                  <c:v>8.1510000000000003E-3</c:v>
                </c:pt>
                <c:pt idx="38">
                  <c:v>8.7869999999999997E-3</c:v>
                </c:pt>
                <c:pt idx="39">
                  <c:v>7.0429999999999998E-3</c:v>
                </c:pt>
                <c:pt idx="40">
                  <c:v>8.7329999999999994E-3</c:v>
                </c:pt>
                <c:pt idx="41">
                  <c:v>5.7060000000000001E-3</c:v>
                </c:pt>
                <c:pt idx="42">
                  <c:v>2.2030000000000001E-3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3.4999999999999997E-5</c:v>
                </c:pt>
                <c:pt idx="53">
                  <c:v>5.3600000000000002E-4</c:v>
                </c:pt>
                <c:pt idx="54">
                  <c:v>4.9799999999999996E-4</c:v>
                </c:pt>
                <c:pt idx="55">
                  <c:v>1.266E-3</c:v>
                </c:pt>
                <c:pt idx="56">
                  <c:v>1.2359999999999999E-3</c:v>
                </c:pt>
                <c:pt idx="57">
                  <c:v>1.0170999999999999E-2</c:v>
                </c:pt>
                <c:pt idx="58">
                  <c:v>1.0205000000000001E-2</c:v>
                </c:pt>
                <c:pt idx="59">
                  <c:v>1.7239000000000001E-2</c:v>
                </c:pt>
                <c:pt idx="60">
                  <c:v>7.3429999999999997E-3</c:v>
                </c:pt>
                <c:pt idx="61">
                  <c:v>9.9139999999999992E-3</c:v>
                </c:pt>
                <c:pt idx="62">
                  <c:v>5.3959999999999998E-3</c:v>
                </c:pt>
                <c:pt idx="63">
                  <c:v>6.1000000000000004E-3</c:v>
                </c:pt>
                <c:pt idx="64">
                  <c:v>1.2493000000000001E-2</c:v>
                </c:pt>
                <c:pt idx="65">
                  <c:v>5.0540000000000003E-3</c:v>
                </c:pt>
                <c:pt idx="66">
                  <c:v>9.3650000000000001E-3</c:v>
                </c:pt>
                <c:pt idx="67">
                  <c:v>1.2146000000000001E-2</c:v>
                </c:pt>
                <c:pt idx="68">
                  <c:v>1.2519000000000001E-2</c:v>
                </c:pt>
                <c:pt idx="69">
                  <c:v>1.4655E-2</c:v>
                </c:pt>
                <c:pt idx="70">
                  <c:v>4.1686000000000001E-2</c:v>
                </c:pt>
                <c:pt idx="71">
                  <c:v>2.1239999999999998E-2</c:v>
                </c:pt>
                <c:pt idx="72">
                  <c:v>1.5839999999999999E-3</c:v>
                </c:pt>
                <c:pt idx="73">
                  <c:v>1.3913999999999999E-2</c:v>
                </c:pt>
                <c:pt idx="74">
                  <c:v>4.2326999999999997E-2</c:v>
                </c:pt>
                <c:pt idx="75">
                  <c:v>7.0859000000000005E-2</c:v>
                </c:pt>
                <c:pt idx="76">
                  <c:v>9.9227999999999997E-2</c:v>
                </c:pt>
                <c:pt idx="77">
                  <c:v>4.1054E-2</c:v>
                </c:pt>
                <c:pt idx="78">
                  <c:v>1.9465E-2</c:v>
                </c:pt>
                <c:pt idx="79">
                  <c:v>0.103325</c:v>
                </c:pt>
                <c:pt idx="80">
                  <c:v>0.104686</c:v>
                </c:pt>
                <c:pt idx="81">
                  <c:v>9.8197999999999994E-2</c:v>
                </c:pt>
                <c:pt idx="82">
                  <c:v>0.10402500000000001</c:v>
                </c:pt>
                <c:pt idx="83">
                  <c:v>0.10127700000000001</c:v>
                </c:pt>
                <c:pt idx="84">
                  <c:v>8.8474999999999998E-2</c:v>
                </c:pt>
                <c:pt idx="85">
                  <c:v>7.6878000000000002E-2</c:v>
                </c:pt>
                <c:pt idx="86">
                  <c:v>2.349E-2</c:v>
                </c:pt>
                <c:pt idx="87">
                  <c:v>2.1572999999999998E-2</c:v>
                </c:pt>
                <c:pt idx="88">
                  <c:v>1.9723000000000001E-2</c:v>
                </c:pt>
                <c:pt idx="89">
                  <c:v>1.7056000000000002E-2</c:v>
                </c:pt>
                <c:pt idx="90">
                  <c:v>1.5433000000000001E-2</c:v>
                </c:pt>
                <c:pt idx="91">
                  <c:v>1.2642E-2</c:v>
                </c:pt>
                <c:pt idx="92">
                  <c:v>3.0415000000000001E-2</c:v>
                </c:pt>
                <c:pt idx="93">
                  <c:v>4.6803999999999998E-2</c:v>
                </c:pt>
                <c:pt idx="94">
                  <c:v>5.7745999999999999E-2</c:v>
                </c:pt>
                <c:pt idx="95">
                  <c:v>6.1920000000000003E-2</c:v>
                </c:pt>
                <c:pt idx="96">
                  <c:v>6.1669000000000002E-2</c:v>
                </c:pt>
                <c:pt idx="97">
                  <c:v>6.3302999999999998E-2</c:v>
                </c:pt>
                <c:pt idx="98">
                  <c:v>6.6682000000000005E-2</c:v>
                </c:pt>
                <c:pt idx="99">
                  <c:v>6.9287000000000001E-2</c:v>
                </c:pt>
                <c:pt idx="100">
                  <c:v>7.6761999999999997E-2</c:v>
                </c:pt>
                <c:pt idx="101">
                  <c:v>9.2773999999999995E-2</c:v>
                </c:pt>
                <c:pt idx="102">
                  <c:v>0.101391</c:v>
                </c:pt>
                <c:pt idx="103">
                  <c:v>7.4748999999999996E-2</c:v>
                </c:pt>
                <c:pt idx="104">
                  <c:v>1.6643999999999999E-2</c:v>
                </c:pt>
                <c:pt idx="105">
                  <c:v>6.4132999999999996E-2</c:v>
                </c:pt>
                <c:pt idx="106">
                  <c:v>7.2364999999999999E-2</c:v>
                </c:pt>
                <c:pt idx="107">
                  <c:v>9.1776999999999997E-2</c:v>
                </c:pt>
                <c:pt idx="108">
                  <c:v>5.2755000000000003E-2</c:v>
                </c:pt>
                <c:pt idx="109">
                  <c:v>8.7157999999999999E-2</c:v>
                </c:pt>
                <c:pt idx="110">
                  <c:v>2.1507999999999999E-2</c:v>
                </c:pt>
                <c:pt idx="111">
                  <c:v>2.3082999999999999E-2</c:v>
                </c:pt>
                <c:pt idx="112">
                  <c:v>1.8405999999999999E-2</c:v>
                </c:pt>
                <c:pt idx="113">
                  <c:v>4.1050999999999997E-2</c:v>
                </c:pt>
                <c:pt idx="114">
                  <c:v>8.1383999999999998E-2</c:v>
                </c:pt>
                <c:pt idx="115">
                  <c:v>8.4362999999999994E-2</c:v>
                </c:pt>
                <c:pt idx="116">
                  <c:v>7.1202000000000001E-2</c:v>
                </c:pt>
                <c:pt idx="117">
                  <c:v>4.1377999999999998E-2</c:v>
                </c:pt>
                <c:pt idx="118">
                  <c:v>3.6097999999999998E-2</c:v>
                </c:pt>
                <c:pt idx="119">
                  <c:v>3.8524000000000003E-2</c:v>
                </c:pt>
                <c:pt idx="120">
                  <c:v>4.0277E-2</c:v>
                </c:pt>
                <c:pt idx="121">
                  <c:v>3.9112000000000001E-2</c:v>
                </c:pt>
                <c:pt idx="122">
                  <c:v>3.1871999999999998E-2</c:v>
                </c:pt>
                <c:pt idx="123">
                  <c:v>3.7013999999999998E-2</c:v>
                </c:pt>
                <c:pt idx="124">
                  <c:v>3.8164999999999998E-2</c:v>
                </c:pt>
                <c:pt idx="125">
                  <c:v>3.5168999999999999E-2</c:v>
                </c:pt>
                <c:pt idx="126">
                  <c:v>4.0947999999999998E-2</c:v>
                </c:pt>
                <c:pt idx="127">
                  <c:v>4.4072E-2</c:v>
                </c:pt>
                <c:pt idx="128">
                  <c:v>4.4273E-2</c:v>
                </c:pt>
                <c:pt idx="129">
                  <c:v>5.0175999999999998E-2</c:v>
                </c:pt>
                <c:pt idx="130">
                  <c:v>5.8894000000000002E-2</c:v>
                </c:pt>
                <c:pt idx="131">
                  <c:v>8.5223999999999994E-2</c:v>
                </c:pt>
                <c:pt idx="132">
                  <c:v>7.2598999999999997E-2</c:v>
                </c:pt>
                <c:pt idx="133">
                  <c:v>7.4121999999999993E-2</c:v>
                </c:pt>
                <c:pt idx="134">
                  <c:v>7.2065000000000004E-2</c:v>
                </c:pt>
                <c:pt idx="135">
                  <c:v>6.6869999999999999E-2</c:v>
                </c:pt>
                <c:pt idx="136">
                  <c:v>5.4133000000000001E-2</c:v>
                </c:pt>
                <c:pt idx="137">
                  <c:v>8.1460000000000005E-2</c:v>
                </c:pt>
                <c:pt idx="138">
                  <c:v>3.2031999999999998E-2</c:v>
                </c:pt>
                <c:pt idx="139">
                  <c:v>1.9113999999999999E-2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7.2900000000000005E-4</c:v>
                </c:pt>
                <c:pt idx="153">
                  <c:v>4.6412000000000002E-2</c:v>
                </c:pt>
                <c:pt idx="154">
                  <c:v>6.8408999999999998E-2</c:v>
                </c:pt>
                <c:pt idx="155">
                  <c:v>8.3780999999999994E-2</c:v>
                </c:pt>
                <c:pt idx="156">
                  <c:v>8.6064000000000002E-2</c:v>
                </c:pt>
                <c:pt idx="157">
                  <c:v>6.8645999999999999E-2</c:v>
                </c:pt>
                <c:pt idx="158">
                  <c:v>9.1966999999999993E-2</c:v>
                </c:pt>
                <c:pt idx="159">
                  <c:v>9.6882999999999997E-2</c:v>
                </c:pt>
                <c:pt idx="160">
                  <c:v>8.3413000000000001E-2</c:v>
                </c:pt>
                <c:pt idx="161">
                  <c:v>7.4843999999999994E-2</c:v>
                </c:pt>
                <c:pt idx="162">
                  <c:v>5.5384999999999997E-2</c:v>
                </c:pt>
                <c:pt idx="163">
                  <c:v>7.4829000000000007E-2</c:v>
                </c:pt>
                <c:pt idx="164">
                  <c:v>6.8015999999999993E-2</c:v>
                </c:pt>
                <c:pt idx="165">
                  <c:v>4.3789000000000002E-2</c:v>
                </c:pt>
                <c:pt idx="166">
                  <c:v>5.0819000000000003E-2</c:v>
                </c:pt>
                <c:pt idx="167">
                  <c:v>0.101449</c:v>
                </c:pt>
                <c:pt idx="168">
                  <c:v>0.115119</c:v>
                </c:pt>
                <c:pt idx="169">
                  <c:v>0.106527</c:v>
                </c:pt>
                <c:pt idx="170">
                  <c:v>7.5774999999999995E-2</c:v>
                </c:pt>
                <c:pt idx="171">
                  <c:v>7.0002999999999996E-2</c:v>
                </c:pt>
                <c:pt idx="172">
                  <c:v>4.6327E-2</c:v>
                </c:pt>
                <c:pt idx="173">
                  <c:v>9.9332000000000004E-2</c:v>
                </c:pt>
                <c:pt idx="174">
                  <c:v>8.0522999999999997E-2</c:v>
                </c:pt>
                <c:pt idx="175">
                  <c:v>9.3895000000000006E-2</c:v>
                </c:pt>
                <c:pt idx="176">
                  <c:v>7.7066999999999997E-2</c:v>
                </c:pt>
                <c:pt idx="177">
                  <c:v>8.0544000000000004E-2</c:v>
                </c:pt>
                <c:pt idx="178">
                  <c:v>6.9017999999999996E-2</c:v>
                </c:pt>
                <c:pt idx="179">
                  <c:v>6.8200999999999998E-2</c:v>
                </c:pt>
                <c:pt idx="180">
                  <c:v>9.2495999999999995E-2</c:v>
                </c:pt>
                <c:pt idx="181">
                  <c:v>0.110411</c:v>
                </c:pt>
                <c:pt idx="182">
                  <c:v>0.100021</c:v>
                </c:pt>
                <c:pt idx="183">
                  <c:v>7.3076000000000002E-2</c:v>
                </c:pt>
                <c:pt idx="184">
                  <c:v>0.11269700000000001</c:v>
                </c:pt>
                <c:pt idx="185">
                  <c:v>0.10603600000000001</c:v>
                </c:pt>
                <c:pt idx="186">
                  <c:v>8.8553000000000007E-2</c:v>
                </c:pt>
                <c:pt idx="187">
                  <c:v>0.101165</c:v>
                </c:pt>
                <c:pt idx="188">
                  <c:v>9.7742999999999997E-2</c:v>
                </c:pt>
                <c:pt idx="189">
                  <c:v>9.8366999999999996E-2</c:v>
                </c:pt>
                <c:pt idx="190">
                  <c:v>0.10038999999999999</c:v>
                </c:pt>
                <c:pt idx="191">
                  <c:v>8.8841000000000003E-2</c:v>
                </c:pt>
                <c:pt idx="192">
                  <c:v>8.7079000000000004E-2</c:v>
                </c:pt>
                <c:pt idx="193">
                  <c:v>0.10005</c:v>
                </c:pt>
                <c:pt idx="194">
                  <c:v>9.6561999999999995E-2</c:v>
                </c:pt>
                <c:pt idx="195">
                  <c:v>2.6882E-2</c:v>
                </c:pt>
                <c:pt idx="196">
                  <c:v>1.2537E-2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7.4590000000000004E-3</c:v>
                </c:pt>
                <c:pt idx="202">
                  <c:v>0.121656</c:v>
                </c:pt>
                <c:pt idx="203">
                  <c:v>8.5930000000000006E-2</c:v>
                </c:pt>
                <c:pt idx="204">
                  <c:v>8.8477E-2</c:v>
                </c:pt>
                <c:pt idx="205">
                  <c:v>8.0465999999999996E-2</c:v>
                </c:pt>
                <c:pt idx="206">
                  <c:v>2.4398E-2</c:v>
                </c:pt>
                <c:pt idx="207">
                  <c:v>2.3296000000000001E-2</c:v>
                </c:pt>
                <c:pt idx="208">
                  <c:v>1.9203000000000001E-2</c:v>
                </c:pt>
                <c:pt idx="209">
                  <c:v>1.9276000000000001E-2</c:v>
                </c:pt>
                <c:pt idx="210">
                  <c:v>1.9356000000000002E-2</c:v>
                </c:pt>
                <c:pt idx="211">
                  <c:v>2.3633999999999999E-2</c:v>
                </c:pt>
                <c:pt idx="212">
                  <c:v>8.2406999999999994E-2</c:v>
                </c:pt>
                <c:pt idx="213">
                  <c:v>9.2876E-2</c:v>
                </c:pt>
                <c:pt idx="214">
                  <c:v>9.7166000000000002E-2</c:v>
                </c:pt>
                <c:pt idx="215">
                  <c:v>0.100769</c:v>
                </c:pt>
                <c:pt idx="216">
                  <c:v>9.5429E-2</c:v>
                </c:pt>
                <c:pt idx="217">
                  <c:v>8.9069999999999996E-2</c:v>
                </c:pt>
                <c:pt idx="218">
                  <c:v>9.5060000000000006E-2</c:v>
                </c:pt>
                <c:pt idx="219">
                  <c:v>9.7389000000000003E-2</c:v>
                </c:pt>
                <c:pt idx="220">
                  <c:v>6.8539000000000003E-2</c:v>
                </c:pt>
                <c:pt idx="221">
                  <c:v>8.6454000000000003E-2</c:v>
                </c:pt>
                <c:pt idx="222">
                  <c:v>9.3997999999999998E-2</c:v>
                </c:pt>
                <c:pt idx="223">
                  <c:v>0.105458</c:v>
                </c:pt>
                <c:pt idx="224">
                  <c:v>0.10466399999999999</c:v>
                </c:pt>
                <c:pt idx="225">
                  <c:v>6.5594E-2</c:v>
                </c:pt>
                <c:pt idx="226">
                  <c:v>9.6157000000000006E-2</c:v>
                </c:pt>
                <c:pt idx="227">
                  <c:v>9.3850000000000003E-2</c:v>
                </c:pt>
                <c:pt idx="228">
                  <c:v>5.6852E-2</c:v>
                </c:pt>
                <c:pt idx="229">
                  <c:v>2.2709E-2</c:v>
                </c:pt>
                <c:pt idx="230">
                  <c:v>7.2199999999999999E-3</c:v>
                </c:pt>
                <c:pt idx="231">
                  <c:v>2.0288E-2</c:v>
                </c:pt>
                <c:pt idx="232">
                  <c:v>1.702E-3</c:v>
                </c:pt>
                <c:pt idx="233">
                  <c:v>1.5140000000000001E-2</c:v>
                </c:pt>
                <c:pt idx="234">
                  <c:v>2.9874999999999999E-2</c:v>
                </c:pt>
                <c:pt idx="235">
                  <c:v>5.5664999999999999E-2</c:v>
                </c:pt>
                <c:pt idx="236">
                  <c:v>2.5981000000000001E-2</c:v>
                </c:pt>
                <c:pt idx="237">
                  <c:v>3.9893999999999999E-2</c:v>
                </c:pt>
                <c:pt idx="238">
                  <c:v>3.6118999999999998E-2</c:v>
                </c:pt>
                <c:pt idx="239">
                  <c:v>3.7749999999999999E-2</c:v>
                </c:pt>
                <c:pt idx="240">
                  <c:v>2.0400000000000001E-2</c:v>
                </c:pt>
                <c:pt idx="241">
                  <c:v>1.4298999999999999E-2</c:v>
                </c:pt>
                <c:pt idx="242">
                  <c:v>1.5687E-2</c:v>
                </c:pt>
                <c:pt idx="243">
                  <c:v>2.7446000000000002E-2</c:v>
                </c:pt>
                <c:pt idx="244">
                  <c:v>7.4846999999999997E-2</c:v>
                </c:pt>
                <c:pt idx="245">
                  <c:v>5.5021E-2</c:v>
                </c:pt>
                <c:pt idx="246">
                  <c:v>7.2543999999999997E-2</c:v>
                </c:pt>
                <c:pt idx="247">
                  <c:v>4.9272999999999997E-2</c:v>
                </c:pt>
                <c:pt idx="248">
                  <c:v>2.1177000000000001E-2</c:v>
                </c:pt>
                <c:pt idx="249">
                  <c:v>1.9647000000000001E-2</c:v>
                </c:pt>
                <c:pt idx="250">
                  <c:v>1.2933999999999999E-2</c:v>
                </c:pt>
                <c:pt idx="251">
                  <c:v>9.3202999999999994E-2</c:v>
                </c:pt>
                <c:pt idx="252">
                  <c:v>9.2647999999999994E-2</c:v>
                </c:pt>
                <c:pt idx="253">
                  <c:v>9.6892000000000006E-2</c:v>
                </c:pt>
                <c:pt idx="254">
                  <c:v>7.9666000000000001E-2</c:v>
                </c:pt>
                <c:pt idx="255">
                  <c:v>0.119447</c:v>
                </c:pt>
                <c:pt idx="256">
                  <c:v>0.116606</c:v>
                </c:pt>
                <c:pt idx="257">
                  <c:v>4.3202999999999998E-2</c:v>
                </c:pt>
                <c:pt idx="258">
                  <c:v>4.6710000000000002E-2</c:v>
                </c:pt>
                <c:pt idx="259">
                  <c:v>0.100837</c:v>
                </c:pt>
                <c:pt idx="260">
                  <c:v>7.9932000000000003E-2</c:v>
                </c:pt>
                <c:pt idx="261">
                  <c:v>7.4244000000000004E-2</c:v>
                </c:pt>
              </c:numCache>
            </c:numRef>
          </c:val>
        </c:ser>
        <c:ser>
          <c:idx val="4"/>
          <c:order val="4"/>
          <c:tx>
            <c:strRef>
              <c:f>'LI307'!$B$2</c:f>
              <c:strCache>
                <c:ptCount val="1"/>
                <c:pt idx="0">
                  <c:v> LI307</c:v>
                </c:pt>
              </c:strCache>
            </c:strRef>
          </c:tx>
          <c:val>
            <c:numRef>
              <c:f>'LI307'!$C$8:$C$269</c:f>
              <c:numCache>
                <c:formatCode>General</c:formatCode>
                <c:ptCount val="262"/>
                <c:pt idx="0">
                  <c:v>1.9999999999999999E-6</c:v>
                </c:pt>
                <c:pt idx="1">
                  <c:v>3.9999999999999998E-6</c:v>
                </c:pt>
                <c:pt idx="2">
                  <c:v>3.0000000000000001E-6</c:v>
                </c:pt>
                <c:pt idx="3">
                  <c:v>9.9999999999999995E-7</c:v>
                </c:pt>
                <c:pt idx="4">
                  <c:v>1.5E-5</c:v>
                </c:pt>
                <c:pt idx="5">
                  <c:v>9.8999999999999994E-5</c:v>
                </c:pt>
                <c:pt idx="6">
                  <c:v>1.1900000000000001E-4</c:v>
                </c:pt>
                <c:pt idx="7">
                  <c:v>2.05E-4</c:v>
                </c:pt>
                <c:pt idx="8">
                  <c:v>1.3999999999999999E-4</c:v>
                </c:pt>
                <c:pt idx="9">
                  <c:v>3.8299999999999999E-4</c:v>
                </c:pt>
                <c:pt idx="10">
                  <c:v>2.63E-4</c:v>
                </c:pt>
                <c:pt idx="11">
                  <c:v>2.0000000000000001E-4</c:v>
                </c:pt>
                <c:pt idx="12">
                  <c:v>2.5209999999999998E-3</c:v>
                </c:pt>
                <c:pt idx="13">
                  <c:v>2.529E-3</c:v>
                </c:pt>
                <c:pt idx="14">
                  <c:v>1.1069999999999999E-3</c:v>
                </c:pt>
                <c:pt idx="15">
                  <c:v>4.8899999999999996E-4</c:v>
                </c:pt>
                <c:pt idx="16">
                  <c:v>2.7399999999999999E-4</c:v>
                </c:pt>
                <c:pt idx="17">
                  <c:v>9.6710000000000008E-3</c:v>
                </c:pt>
                <c:pt idx="18">
                  <c:v>2.5500000000000002E-4</c:v>
                </c:pt>
                <c:pt idx="19">
                  <c:v>3.5100000000000002E-4</c:v>
                </c:pt>
                <c:pt idx="20">
                  <c:v>5.9299999999999999E-4</c:v>
                </c:pt>
                <c:pt idx="21">
                  <c:v>7.67E-4</c:v>
                </c:pt>
                <c:pt idx="22">
                  <c:v>7.9199999999999995E-4</c:v>
                </c:pt>
                <c:pt idx="23">
                  <c:v>1.0629999999999999E-3</c:v>
                </c:pt>
                <c:pt idx="24">
                  <c:v>5.6300000000000002E-4</c:v>
                </c:pt>
                <c:pt idx="25">
                  <c:v>9.2999999999999997E-5</c:v>
                </c:pt>
                <c:pt idx="26">
                  <c:v>2.7599999999999999E-4</c:v>
                </c:pt>
                <c:pt idx="27">
                  <c:v>2.2100000000000001E-4</c:v>
                </c:pt>
                <c:pt idx="28">
                  <c:v>1.7799999999999999E-4</c:v>
                </c:pt>
                <c:pt idx="29">
                  <c:v>1.17E-4</c:v>
                </c:pt>
                <c:pt idx="30">
                  <c:v>9.1000000000000003E-5</c:v>
                </c:pt>
                <c:pt idx="31">
                  <c:v>9.7E-5</c:v>
                </c:pt>
                <c:pt idx="32">
                  <c:v>9.3999999999999994E-5</c:v>
                </c:pt>
                <c:pt idx="33">
                  <c:v>8.6000000000000003E-5</c:v>
                </c:pt>
                <c:pt idx="34">
                  <c:v>5.3000000000000001E-5</c:v>
                </c:pt>
                <c:pt idx="35">
                  <c:v>4.1999999999999998E-5</c:v>
                </c:pt>
                <c:pt idx="36">
                  <c:v>3.8499999999999998E-4</c:v>
                </c:pt>
                <c:pt idx="37">
                  <c:v>7.6000000000000004E-4</c:v>
                </c:pt>
                <c:pt idx="38">
                  <c:v>9.6599999999999995E-4</c:v>
                </c:pt>
                <c:pt idx="39">
                  <c:v>6.9200000000000002E-4</c:v>
                </c:pt>
                <c:pt idx="40">
                  <c:v>7.4700000000000005E-4</c:v>
                </c:pt>
                <c:pt idx="41">
                  <c:v>4.0200000000000001E-4</c:v>
                </c:pt>
                <c:pt idx="42">
                  <c:v>1.05E-4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3.9999999999999998E-6</c:v>
                </c:pt>
                <c:pt idx="53">
                  <c:v>9.0000000000000002E-6</c:v>
                </c:pt>
                <c:pt idx="54">
                  <c:v>2.3E-5</c:v>
                </c:pt>
                <c:pt idx="55">
                  <c:v>1.7799999999999999E-4</c:v>
                </c:pt>
                <c:pt idx="56">
                  <c:v>1.5200000000000001E-4</c:v>
                </c:pt>
                <c:pt idx="57">
                  <c:v>2.33E-4</c:v>
                </c:pt>
                <c:pt idx="58">
                  <c:v>6.9499999999999998E-4</c:v>
                </c:pt>
                <c:pt idx="59">
                  <c:v>1.377E-3</c:v>
                </c:pt>
                <c:pt idx="60">
                  <c:v>8.2100000000000001E-4</c:v>
                </c:pt>
                <c:pt idx="61">
                  <c:v>8.9700000000000001E-4</c:v>
                </c:pt>
                <c:pt idx="62">
                  <c:v>1.4220000000000001E-3</c:v>
                </c:pt>
                <c:pt idx="63">
                  <c:v>1.129E-3</c:v>
                </c:pt>
                <c:pt idx="64">
                  <c:v>3.0800000000000001E-4</c:v>
                </c:pt>
                <c:pt idx="65">
                  <c:v>7.6000000000000004E-5</c:v>
                </c:pt>
                <c:pt idx="66">
                  <c:v>1.4300000000000001E-4</c:v>
                </c:pt>
                <c:pt idx="67">
                  <c:v>1.94E-4</c:v>
                </c:pt>
                <c:pt idx="68">
                  <c:v>3.8299999999999999E-4</c:v>
                </c:pt>
                <c:pt idx="69">
                  <c:v>5.4000000000000001E-4</c:v>
                </c:pt>
                <c:pt idx="70">
                  <c:v>1.5510000000000001E-3</c:v>
                </c:pt>
                <c:pt idx="71">
                  <c:v>1.9469999999999999E-3</c:v>
                </c:pt>
                <c:pt idx="72">
                  <c:v>9.9999999999999995E-7</c:v>
                </c:pt>
                <c:pt idx="73">
                  <c:v>1.2750000000000001E-3</c:v>
                </c:pt>
                <c:pt idx="74">
                  <c:v>1.5820000000000001E-3</c:v>
                </c:pt>
                <c:pt idx="75">
                  <c:v>5.8919999999999997E-3</c:v>
                </c:pt>
                <c:pt idx="76">
                  <c:v>1.515E-2</c:v>
                </c:pt>
                <c:pt idx="77">
                  <c:v>4.4530000000000004E-3</c:v>
                </c:pt>
                <c:pt idx="78">
                  <c:v>1.683E-3</c:v>
                </c:pt>
                <c:pt idx="79">
                  <c:v>1.3081000000000001E-2</c:v>
                </c:pt>
                <c:pt idx="80">
                  <c:v>1.2985999999999999E-2</c:v>
                </c:pt>
                <c:pt idx="81">
                  <c:v>1.2851E-2</c:v>
                </c:pt>
                <c:pt idx="82">
                  <c:v>1.7714000000000001E-2</c:v>
                </c:pt>
                <c:pt idx="83">
                  <c:v>3.7537000000000001E-2</c:v>
                </c:pt>
                <c:pt idx="84">
                  <c:v>3.8981000000000002E-2</c:v>
                </c:pt>
                <c:pt idx="85">
                  <c:v>3.0325999999999999E-2</c:v>
                </c:pt>
                <c:pt idx="86">
                  <c:v>9.2630000000000004E-3</c:v>
                </c:pt>
                <c:pt idx="87">
                  <c:v>6.3099999999999996E-3</c:v>
                </c:pt>
                <c:pt idx="88">
                  <c:v>7.2690000000000003E-3</c:v>
                </c:pt>
                <c:pt idx="89">
                  <c:v>5.8939999999999999E-3</c:v>
                </c:pt>
                <c:pt idx="90">
                  <c:v>5.8370000000000002E-3</c:v>
                </c:pt>
                <c:pt idx="91">
                  <c:v>5.7780000000000001E-3</c:v>
                </c:pt>
                <c:pt idx="92">
                  <c:v>1.6671999999999999E-2</c:v>
                </c:pt>
                <c:pt idx="93">
                  <c:v>2.4995E-2</c:v>
                </c:pt>
                <c:pt idx="94">
                  <c:v>2.5818000000000001E-2</c:v>
                </c:pt>
                <c:pt idx="95">
                  <c:v>2.7814999999999999E-2</c:v>
                </c:pt>
                <c:pt idx="96">
                  <c:v>2.7734999999999999E-2</c:v>
                </c:pt>
                <c:pt idx="97">
                  <c:v>3.0129E-2</c:v>
                </c:pt>
                <c:pt idx="98">
                  <c:v>2.7656E-2</c:v>
                </c:pt>
                <c:pt idx="99">
                  <c:v>3.1685999999999999E-2</c:v>
                </c:pt>
                <c:pt idx="100">
                  <c:v>3.5964999999999997E-2</c:v>
                </c:pt>
                <c:pt idx="101">
                  <c:v>3.5332000000000002E-2</c:v>
                </c:pt>
                <c:pt idx="102">
                  <c:v>3.6454E-2</c:v>
                </c:pt>
                <c:pt idx="103">
                  <c:v>2.8812000000000001E-2</c:v>
                </c:pt>
                <c:pt idx="104">
                  <c:v>6.2560000000000003E-3</c:v>
                </c:pt>
                <c:pt idx="105">
                  <c:v>2.9132999999999999E-2</c:v>
                </c:pt>
                <c:pt idx="106">
                  <c:v>3.2960000000000003E-2</c:v>
                </c:pt>
                <c:pt idx="107">
                  <c:v>3.8404000000000001E-2</c:v>
                </c:pt>
                <c:pt idx="108">
                  <c:v>2.1724E-2</c:v>
                </c:pt>
                <c:pt idx="109">
                  <c:v>4.0122999999999999E-2</c:v>
                </c:pt>
                <c:pt idx="110">
                  <c:v>1.5164E-2</c:v>
                </c:pt>
                <c:pt idx="111">
                  <c:v>1.3828999999999999E-2</c:v>
                </c:pt>
                <c:pt idx="112">
                  <c:v>1.8631999999999999E-2</c:v>
                </c:pt>
                <c:pt idx="113">
                  <c:v>2.3657000000000001E-2</c:v>
                </c:pt>
                <c:pt idx="114">
                  <c:v>3.6296000000000002E-2</c:v>
                </c:pt>
                <c:pt idx="115">
                  <c:v>3.7656000000000002E-2</c:v>
                </c:pt>
                <c:pt idx="116">
                  <c:v>4.0087999999999999E-2</c:v>
                </c:pt>
                <c:pt idx="117">
                  <c:v>4.0818E-2</c:v>
                </c:pt>
                <c:pt idx="118">
                  <c:v>3.8353999999999999E-2</c:v>
                </c:pt>
                <c:pt idx="119">
                  <c:v>4.3901999999999997E-2</c:v>
                </c:pt>
                <c:pt idx="120">
                  <c:v>3.9861000000000001E-2</c:v>
                </c:pt>
                <c:pt idx="121">
                  <c:v>4.3562999999999998E-2</c:v>
                </c:pt>
                <c:pt idx="122">
                  <c:v>3.7455000000000002E-2</c:v>
                </c:pt>
                <c:pt idx="123">
                  <c:v>4.8405999999999998E-2</c:v>
                </c:pt>
                <c:pt idx="124">
                  <c:v>4.0918000000000003E-2</c:v>
                </c:pt>
                <c:pt idx="125">
                  <c:v>4.5258E-2</c:v>
                </c:pt>
                <c:pt idx="126">
                  <c:v>5.0192000000000001E-2</c:v>
                </c:pt>
                <c:pt idx="127">
                  <c:v>4.4652999999999998E-2</c:v>
                </c:pt>
                <c:pt idx="128">
                  <c:v>4.5783999999999998E-2</c:v>
                </c:pt>
                <c:pt idx="129">
                  <c:v>4.5238E-2</c:v>
                </c:pt>
                <c:pt idx="130">
                  <c:v>2.6114999999999999E-2</c:v>
                </c:pt>
                <c:pt idx="131">
                  <c:v>4.1064999999999997E-2</c:v>
                </c:pt>
                <c:pt idx="132">
                  <c:v>2.8213999999999999E-2</c:v>
                </c:pt>
                <c:pt idx="133">
                  <c:v>3.0584E-2</c:v>
                </c:pt>
                <c:pt idx="134">
                  <c:v>2.9059999999999999E-2</c:v>
                </c:pt>
                <c:pt idx="135">
                  <c:v>2.2697999999999999E-2</c:v>
                </c:pt>
                <c:pt idx="136">
                  <c:v>2.2304999999999998E-2</c:v>
                </c:pt>
                <c:pt idx="137">
                  <c:v>2.4566000000000001E-2</c:v>
                </c:pt>
                <c:pt idx="138">
                  <c:v>1.09E-2</c:v>
                </c:pt>
                <c:pt idx="139">
                  <c:v>5.9329999999999999E-3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7.1000000000000005E-5</c:v>
                </c:pt>
                <c:pt idx="153">
                  <c:v>1.2758E-2</c:v>
                </c:pt>
                <c:pt idx="154">
                  <c:v>3.1337999999999998E-2</c:v>
                </c:pt>
                <c:pt idx="155">
                  <c:v>3.4354999999999997E-2</c:v>
                </c:pt>
                <c:pt idx="156">
                  <c:v>3.2936E-2</c:v>
                </c:pt>
                <c:pt idx="157">
                  <c:v>3.2108999999999999E-2</c:v>
                </c:pt>
                <c:pt idx="158">
                  <c:v>3.7914999999999997E-2</c:v>
                </c:pt>
                <c:pt idx="159">
                  <c:v>3.2800999999999997E-2</c:v>
                </c:pt>
                <c:pt idx="160">
                  <c:v>2.7820999999999999E-2</c:v>
                </c:pt>
                <c:pt idx="161">
                  <c:v>3.9285E-2</c:v>
                </c:pt>
                <c:pt idx="162">
                  <c:v>2.5642999999999999E-2</c:v>
                </c:pt>
                <c:pt idx="163">
                  <c:v>3.4248000000000001E-2</c:v>
                </c:pt>
                <c:pt idx="164">
                  <c:v>3.1454999999999997E-2</c:v>
                </c:pt>
                <c:pt idx="165">
                  <c:v>2.026E-2</c:v>
                </c:pt>
                <c:pt idx="166">
                  <c:v>2.1455999999999999E-2</c:v>
                </c:pt>
                <c:pt idx="167">
                  <c:v>3.3597000000000002E-2</c:v>
                </c:pt>
                <c:pt idx="168">
                  <c:v>3.6624999999999998E-2</c:v>
                </c:pt>
                <c:pt idx="169">
                  <c:v>4.3290000000000002E-2</c:v>
                </c:pt>
                <c:pt idx="170">
                  <c:v>2.8812999999999998E-2</c:v>
                </c:pt>
                <c:pt idx="171">
                  <c:v>2.6001E-2</c:v>
                </c:pt>
                <c:pt idx="172">
                  <c:v>1.9880999999999999E-2</c:v>
                </c:pt>
                <c:pt idx="173">
                  <c:v>4.3672999999999997E-2</c:v>
                </c:pt>
                <c:pt idx="174">
                  <c:v>3.5743999999999998E-2</c:v>
                </c:pt>
                <c:pt idx="175">
                  <c:v>4.5221999999999998E-2</c:v>
                </c:pt>
                <c:pt idx="176">
                  <c:v>3.3078999999999997E-2</c:v>
                </c:pt>
                <c:pt idx="177">
                  <c:v>3.8059999999999997E-2</c:v>
                </c:pt>
                <c:pt idx="178">
                  <c:v>3.9315000000000003E-2</c:v>
                </c:pt>
                <c:pt idx="179">
                  <c:v>3.1078999999999999E-2</c:v>
                </c:pt>
                <c:pt idx="180">
                  <c:v>2.4383999999999999E-2</c:v>
                </c:pt>
                <c:pt idx="181">
                  <c:v>2.1869E-2</c:v>
                </c:pt>
                <c:pt idx="182">
                  <c:v>2.2275E-2</c:v>
                </c:pt>
                <c:pt idx="183">
                  <c:v>1.6289999999999999E-2</c:v>
                </c:pt>
                <c:pt idx="184">
                  <c:v>1.9224999999999999E-2</c:v>
                </c:pt>
                <c:pt idx="185">
                  <c:v>2.3751999999999999E-2</c:v>
                </c:pt>
                <c:pt idx="186">
                  <c:v>1.6E-2</c:v>
                </c:pt>
                <c:pt idx="187">
                  <c:v>1.7642999999999999E-2</c:v>
                </c:pt>
                <c:pt idx="188">
                  <c:v>1.6449999999999999E-2</c:v>
                </c:pt>
                <c:pt idx="189">
                  <c:v>1.9380000000000001E-2</c:v>
                </c:pt>
                <c:pt idx="190">
                  <c:v>1.8651999999999998E-2</c:v>
                </c:pt>
                <c:pt idx="191">
                  <c:v>1.6936E-2</c:v>
                </c:pt>
                <c:pt idx="192">
                  <c:v>1.7038999999999999E-2</c:v>
                </c:pt>
                <c:pt idx="193">
                  <c:v>1.7073999999999999E-2</c:v>
                </c:pt>
                <c:pt idx="194">
                  <c:v>1.7689E-2</c:v>
                </c:pt>
                <c:pt idx="195">
                  <c:v>3.5460000000000001E-3</c:v>
                </c:pt>
                <c:pt idx="196">
                  <c:v>9.0600000000000001E-4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9.6699999999999998E-4</c:v>
                </c:pt>
                <c:pt idx="202">
                  <c:v>1.6476999999999999E-2</c:v>
                </c:pt>
                <c:pt idx="203">
                  <c:v>1.9224000000000002E-2</c:v>
                </c:pt>
                <c:pt idx="204">
                  <c:v>1.9584000000000001E-2</c:v>
                </c:pt>
                <c:pt idx="205">
                  <c:v>1.7448999999999999E-2</c:v>
                </c:pt>
                <c:pt idx="206">
                  <c:v>3.1819999999999999E-3</c:v>
                </c:pt>
                <c:pt idx="207">
                  <c:v>3.0990000000000002E-3</c:v>
                </c:pt>
                <c:pt idx="208">
                  <c:v>3.2750000000000001E-3</c:v>
                </c:pt>
                <c:pt idx="209">
                  <c:v>2.9659999999999999E-3</c:v>
                </c:pt>
                <c:pt idx="210">
                  <c:v>2.1090000000000002E-3</c:v>
                </c:pt>
                <c:pt idx="211">
                  <c:v>2.8279999999999998E-3</c:v>
                </c:pt>
                <c:pt idx="212">
                  <c:v>2.0508999999999999E-2</c:v>
                </c:pt>
                <c:pt idx="213">
                  <c:v>2.2870000000000001E-2</c:v>
                </c:pt>
                <c:pt idx="214">
                  <c:v>2.5909999999999999E-2</c:v>
                </c:pt>
                <c:pt idx="215">
                  <c:v>2.5870000000000001E-2</c:v>
                </c:pt>
                <c:pt idx="216">
                  <c:v>2.7591999999999998E-2</c:v>
                </c:pt>
                <c:pt idx="217">
                  <c:v>2.4732000000000001E-2</c:v>
                </c:pt>
                <c:pt idx="218">
                  <c:v>2.5793E-2</c:v>
                </c:pt>
                <c:pt idx="219">
                  <c:v>2.5985999999999999E-2</c:v>
                </c:pt>
                <c:pt idx="220">
                  <c:v>1.6923000000000001E-2</c:v>
                </c:pt>
                <c:pt idx="221">
                  <c:v>2.5586999999999999E-2</c:v>
                </c:pt>
                <c:pt idx="222">
                  <c:v>2.7778000000000001E-2</c:v>
                </c:pt>
                <c:pt idx="223">
                  <c:v>3.0546E-2</c:v>
                </c:pt>
                <c:pt idx="224">
                  <c:v>3.1094E-2</c:v>
                </c:pt>
                <c:pt idx="225">
                  <c:v>1.8373E-2</c:v>
                </c:pt>
                <c:pt idx="226">
                  <c:v>2.7716000000000001E-2</c:v>
                </c:pt>
                <c:pt idx="227">
                  <c:v>2.0427000000000001E-2</c:v>
                </c:pt>
                <c:pt idx="228">
                  <c:v>1.1766E-2</c:v>
                </c:pt>
                <c:pt idx="229">
                  <c:v>2.2889999999999998E-3</c:v>
                </c:pt>
                <c:pt idx="230">
                  <c:v>1.101E-3</c:v>
                </c:pt>
                <c:pt idx="231">
                  <c:v>5.1650000000000003E-3</c:v>
                </c:pt>
                <c:pt idx="232">
                  <c:v>6.0300000000000002E-4</c:v>
                </c:pt>
                <c:pt idx="233">
                  <c:v>3.8170000000000001E-3</c:v>
                </c:pt>
                <c:pt idx="234">
                  <c:v>6.9899999999999997E-3</c:v>
                </c:pt>
                <c:pt idx="235">
                  <c:v>1.7042000000000002E-2</c:v>
                </c:pt>
                <c:pt idx="236">
                  <c:v>6.5420000000000001E-3</c:v>
                </c:pt>
                <c:pt idx="237">
                  <c:v>9.6069999999999992E-3</c:v>
                </c:pt>
                <c:pt idx="238">
                  <c:v>7.1170000000000001E-3</c:v>
                </c:pt>
                <c:pt idx="239">
                  <c:v>7.0330000000000002E-3</c:v>
                </c:pt>
                <c:pt idx="240">
                  <c:v>2.794E-3</c:v>
                </c:pt>
                <c:pt idx="241">
                  <c:v>2.4499999999999999E-3</c:v>
                </c:pt>
                <c:pt idx="242">
                  <c:v>2.4759999999999999E-3</c:v>
                </c:pt>
                <c:pt idx="243">
                  <c:v>5.6140000000000001E-3</c:v>
                </c:pt>
                <c:pt idx="244">
                  <c:v>1.8889E-2</c:v>
                </c:pt>
                <c:pt idx="245">
                  <c:v>1.3001E-2</c:v>
                </c:pt>
                <c:pt idx="246">
                  <c:v>1.5063999999999999E-2</c:v>
                </c:pt>
                <c:pt idx="247">
                  <c:v>1.2581999999999999E-2</c:v>
                </c:pt>
                <c:pt idx="248">
                  <c:v>2.5999999999999999E-3</c:v>
                </c:pt>
                <c:pt idx="249">
                  <c:v>3.16E-3</c:v>
                </c:pt>
                <c:pt idx="250">
                  <c:v>3.5739999999999999E-3</c:v>
                </c:pt>
                <c:pt idx="251">
                  <c:v>1.4670000000000001E-2</c:v>
                </c:pt>
                <c:pt idx="252">
                  <c:v>2.3188E-2</c:v>
                </c:pt>
                <c:pt idx="253">
                  <c:v>2.1788999999999999E-2</c:v>
                </c:pt>
                <c:pt idx="254">
                  <c:v>1.8294999999999999E-2</c:v>
                </c:pt>
                <c:pt idx="255">
                  <c:v>2.7276999999999999E-2</c:v>
                </c:pt>
                <c:pt idx="256">
                  <c:v>2.2242000000000001E-2</c:v>
                </c:pt>
                <c:pt idx="257">
                  <c:v>7.1999999999999998E-3</c:v>
                </c:pt>
                <c:pt idx="258">
                  <c:v>8.0630000000000007E-3</c:v>
                </c:pt>
                <c:pt idx="259">
                  <c:v>1.9042E-2</c:v>
                </c:pt>
                <c:pt idx="260">
                  <c:v>1.7035999999999999E-2</c:v>
                </c:pt>
                <c:pt idx="261">
                  <c:v>1.3446E-2</c:v>
                </c:pt>
              </c:numCache>
            </c:numRef>
          </c:val>
        </c:ser>
        <c:ser>
          <c:idx val="5"/>
          <c:order val="5"/>
          <c:tx>
            <c:strRef>
              <c:f>'LI309'!$B$2</c:f>
              <c:strCache>
                <c:ptCount val="1"/>
                <c:pt idx="0">
                  <c:v> LI309</c:v>
                </c:pt>
              </c:strCache>
            </c:strRef>
          </c:tx>
          <c:val>
            <c:numRef>
              <c:f>'LI309'!$C$8:$C$269</c:f>
              <c:numCache>
                <c:formatCode>General</c:formatCode>
                <c:ptCount val="262"/>
                <c:pt idx="0">
                  <c:v>1.8E-5</c:v>
                </c:pt>
                <c:pt idx="1">
                  <c:v>1.1E-5</c:v>
                </c:pt>
                <c:pt idx="2">
                  <c:v>3.3000000000000003E-5</c:v>
                </c:pt>
                <c:pt idx="3">
                  <c:v>0</c:v>
                </c:pt>
                <c:pt idx="4">
                  <c:v>0</c:v>
                </c:pt>
                <c:pt idx="5">
                  <c:v>1.56E-4</c:v>
                </c:pt>
                <c:pt idx="6">
                  <c:v>1.08E-4</c:v>
                </c:pt>
                <c:pt idx="7">
                  <c:v>2.9500000000000001E-4</c:v>
                </c:pt>
                <c:pt idx="8">
                  <c:v>3.8200000000000002E-4</c:v>
                </c:pt>
                <c:pt idx="9">
                  <c:v>3.8499999999999998E-4</c:v>
                </c:pt>
                <c:pt idx="10">
                  <c:v>2.43E-4</c:v>
                </c:pt>
                <c:pt idx="11">
                  <c:v>3.3399999999999999E-4</c:v>
                </c:pt>
                <c:pt idx="12">
                  <c:v>4.7780000000000001E-3</c:v>
                </c:pt>
                <c:pt idx="13">
                  <c:v>4.6410000000000002E-3</c:v>
                </c:pt>
                <c:pt idx="14">
                  <c:v>3.7759999999999998E-3</c:v>
                </c:pt>
                <c:pt idx="15">
                  <c:v>3.5699999999999998E-3</c:v>
                </c:pt>
                <c:pt idx="16">
                  <c:v>1.774E-3</c:v>
                </c:pt>
                <c:pt idx="17">
                  <c:v>1.5923E-2</c:v>
                </c:pt>
                <c:pt idx="18">
                  <c:v>2.823E-3</c:v>
                </c:pt>
                <c:pt idx="19">
                  <c:v>3.3110000000000001E-3</c:v>
                </c:pt>
                <c:pt idx="20">
                  <c:v>7.1479999999999998E-3</c:v>
                </c:pt>
                <c:pt idx="21">
                  <c:v>7.7629999999999999E-3</c:v>
                </c:pt>
                <c:pt idx="22">
                  <c:v>7.0260000000000001E-3</c:v>
                </c:pt>
                <c:pt idx="23">
                  <c:v>8.1989999999999997E-3</c:v>
                </c:pt>
                <c:pt idx="24">
                  <c:v>5.3200000000000001E-3</c:v>
                </c:pt>
                <c:pt idx="25">
                  <c:v>8.2299999999999995E-4</c:v>
                </c:pt>
                <c:pt idx="26">
                  <c:v>1.42E-3</c:v>
                </c:pt>
                <c:pt idx="27">
                  <c:v>1.0009999999999999E-3</c:v>
                </c:pt>
                <c:pt idx="28">
                  <c:v>1.5460000000000001E-3</c:v>
                </c:pt>
                <c:pt idx="29">
                  <c:v>1.7700000000000001E-3</c:v>
                </c:pt>
                <c:pt idx="30">
                  <c:v>9.6900000000000003E-4</c:v>
                </c:pt>
                <c:pt idx="31">
                  <c:v>9.6699999999999998E-4</c:v>
                </c:pt>
                <c:pt idx="32">
                  <c:v>1.1820000000000001E-3</c:v>
                </c:pt>
                <c:pt idx="33">
                  <c:v>1.2620000000000001E-3</c:v>
                </c:pt>
                <c:pt idx="34">
                  <c:v>1.294E-3</c:v>
                </c:pt>
                <c:pt idx="35">
                  <c:v>1.2260000000000001E-3</c:v>
                </c:pt>
                <c:pt idx="36">
                  <c:v>2.186E-3</c:v>
                </c:pt>
                <c:pt idx="37">
                  <c:v>3.4090000000000001E-3</c:v>
                </c:pt>
                <c:pt idx="38">
                  <c:v>3.3050000000000002E-3</c:v>
                </c:pt>
                <c:pt idx="39">
                  <c:v>2.7539999999999999E-3</c:v>
                </c:pt>
                <c:pt idx="40">
                  <c:v>2.2469999999999999E-3</c:v>
                </c:pt>
                <c:pt idx="41">
                  <c:v>1.5139999999999999E-3</c:v>
                </c:pt>
                <c:pt idx="42">
                  <c:v>7.6800000000000002E-4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2.6999999999999999E-5</c:v>
                </c:pt>
                <c:pt idx="53">
                  <c:v>8.2100000000000001E-4</c:v>
                </c:pt>
                <c:pt idx="54">
                  <c:v>1.273E-3</c:v>
                </c:pt>
                <c:pt idx="55">
                  <c:v>2.983E-3</c:v>
                </c:pt>
                <c:pt idx="56">
                  <c:v>1.56E-3</c:v>
                </c:pt>
                <c:pt idx="57">
                  <c:v>3.5750000000000001E-3</c:v>
                </c:pt>
                <c:pt idx="58">
                  <c:v>7.0990000000000003E-3</c:v>
                </c:pt>
                <c:pt idx="59">
                  <c:v>4.9569999999999996E-3</c:v>
                </c:pt>
                <c:pt idx="60">
                  <c:v>3.0179999999999998E-3</c:v>
                </c:pt>
                <c:pt idx="61">
                  <c:v>1.086E-2</c:v>
                </c:pt>
                <c:pt idx="62">
                  <c:v>9.4850000000000004E-3</c:v>
                </c:pt>
                <c:pt idx="63">
                  <c:v>8.5059999999999997E-3</c:v>
                </c:pt>
                <c:pt idx="64">
                  <c:v>4.0930000000000003E-3</c:v>
                </c:pt>
                <c:pt idx="65">
                  <c:v>2.9719999999999998E-3</c:v>
                </c:pt>
                <c:pt idx="66">
                  <c:v>1.392E-3</c:v>
                </c:pt>
                <c:pt idx="67">
                  <c:v>1.405E-3</c:v>
                </c:pt>
                <c:pt idx="68">
                  <c:v>1.4710000000000001E-3</c:v>
                </c:pt>
                <c:pt idx="69">
                  <c:v>2.1679999999999998E-3</c:v>
                </c:pt>
                <c:pt idx="70">
                  <c:v>6.6160000000000004E-3</c:v>
                </c:pt>
                <c:pt idx="71">
                  <c:v>4.9309999999999996E-3</c:v>
                </c:pt>
                <c:pt idx="72">
                  <c:v>3.79E-4</c:v>
                </c:pt>
                <c:pt idx="73">
                  <c:v>2.457E-3</c:v>
                </c:pt>
                <c:pt idx="74">
                  <c:v>1.073E-2</c:v>
                </c:pt>
                <c:pt idx="75">
                  <c:v>1.5682000000000001E-2</c:v>
                </c:pt>
                <c:pt idx="76">
                  <c:v>1.4678E-2</c:v>
                </c:pt>
                <c:pt idx="77">
                  <c:v>1.5779999999999999E-2</c:v>
                </c:pt>
                <c:pt idx="78">
                  <c:v>3.2420000000000001E-3</c:v>
                </c:pt>
                <c:pt idx="79">
                  <c:v>1.8164E-2</c:v>
                </c:pt>
                <c:pt idx="80">
                  <c:v>1.8016999999999998E-2</c:v>
                </c:pt>
                <c:pt idx="81">
                  <c:v>1.5663E-2</c:v>
                </c:pt>
                <c:pt idx="82">
                  <c:v>2.0168999999999999E-2</c:v>
                </c:pt>
                <c:pt idx="83">
                  <c:v>3.4535999999999997E-2</c:v>
                </c:pt>
                <c:pt idx="84">
                  <c:v>3.4507000000000003E-2</c:v>
                </c:pt>
                <c:pt idx="85">
                  <c:v>3.8871999999999997E-2</c:v>
                </c:pt>
                <c:pt idx="86">
                  <c:v>1.2959E-2</c:v>
                </c:pt>
                <c:pt idx="87">
                  <c:v>1.2378999999999999E-2</c:v>
                </c:pt>
                <c:pt idx="88">
                  <c:v>1.5036000000000001E-2</c:v>
                </c:pt>
                <c:pt idx="89">
                  <c:v>9.9559999999999996E-3</c:v>
                </c:pt>
                <c:pt idx="90">
                  <c:v>9.9439999999999997E-3</c:v>
                </c:pt>
                <c:pt idx="91">
                  <c:v>7.7060000000000002E-3</c:v>
                </c:pt>
                <c:pt idx="92">
                  <c:v>1.4730999999999999E-2</c:v>
                </c:pt>
                <c:pt idx="93">
                  <c:v>2.8908E-2</c:v>
                </c:pt>
                <c:pt idx="94">
                  <c:v>3.2410000000000001E-2</c:v>
                </c:pt>
                <c:pt idx="95">
                  <c:v>4.5978999999999999E-2</c:v>
                </c:pt>
                <c:pt idx="96">
                  <c:v>3.5664000000000001E-2</c:v>
                </c:pt>
                <c:pt idx="97">
                  <c:v>4.1735000000000001E-2</c:v>
                </c:pt>
                <c:pt idx="98">
                  <c:v>4.0163999999999998E-2</c:v>
                </c:pt>
                <c:pt idx="99">
                  <c:v>4.598E-2</c:v>
                </c:pt>
                <c:pt idx="100">
                  <c:v>3.7918E-2</c:v>
                </c:pt>
                <c:pt idx="101">
                  <c:v>4.7356000000000002E-2</c:v>
                </c:pt>
                <c:pt idx="102">
                  <c:v>4.6095999999999998E-2</c:v>
                </c:pt>
                <c:pt idx="103">
                  <c:v>4.0603E-2</c:v>
                </c:pt>
                <c:pt idx="104">
                  <c:v>1.4024999999999999E-2</c:v>
                </c:pt>
                <c:pt idx="105">
                  <c:v>4.9195999999999997E-2</c:v>
                </c:pt>
                <c:pt idx="106">
                  <c:v>4.1342999999999998E-2</c:v>
                </c:pt>
                <c:pt idx="107">
                  <c:v>3.6644000000000003E-2</c:v>
                </c:pt>
                <c:pt idx="108">
                  <c:v>2.4785000000000001E-2</c:v>
                </c:pt>
                <c:pt idx="109">
                  <c:v>4.0769E-2</c:v>
                </c:pt>
                <c:pt idx="110">
                  <c:v>4.3916999999999998E-2</c:v>
                </c:pt>
                <c:pt idx="111">
                  <c:v>4.1230000000000003E-2</c:v>
                </c:pt>
                <c:pt idx="112">
                  <c:v>3.2649999999999998E-2</c:v>
                </c:pt>
                <c:pt idx="113">
                  <c:v>3.1503000000000003E-2</c:v>
                </c:pt>
                <c:pt idx="114">
                  <c:v>3.3194000000000001E-2</c:v>
                </c:pt>
                <c:pt idx="115">
                  <c:v>3.9305E-2</c:v>
                </c:pt>
                <c:pt idx="116">
                  <c:v>5.4706999999999999E-2</c:v>
                </c:pt>
                <c:pt idx="117">
                  <c:v>5.4487000000000001E-2</c:v>
                </c:pt>
                <c:pt idx="118">
                  <c:v>3.7371000000000001E-2</c:v>
                </c:pt>
                <c:pt idx="119">
                  <c:v>4.5606000000000001E-2</c:v>
                </c:pt>
                <c:pt idx="120">
                  <c:v>4.9052999999999999E-2</c:v>
                </c:pt>
                <c:pt idx="121">
                  <c:v>4.0134999999999997E-2</c:v>
                </c:pt>
                <c:pt idx="122">
                  <c:v>3.1731000000000002E-2</c:v>
                </c:pt>
                <c:pt idx="123">
                  <c:v>4.0821999999999997E-2</c:v>
                </c:pt>
                <c:pt idx="124">
                  <c:v>3.7212000000000002E-2</c:v>
                </c:pt>
                <c:pt idx="125">
                  <c:v>3.7744E-2</c:v>
                </c:pt>
                <c:pt idx="126">
                  <c:v>4.3541999999999997E-2</c:v>
                </c:pt>
                <c:pt idx="127">
                  <c:v>4.0278000000000001E-2</c:v>
                </c:pt>
                <c:pt idx="128">
                  <c:v>3.9238000000000002E-2</c:v>
                </c:pt>
                <c:pt idx="129">
                  <c:v>3.2857999999999998E-2</c:v>
                </c:pt>
                <c:pt idx="130">
                  <c:v>1.9477999999999999E-2</c:v>
                </c:pt>
                <c:pt idx="131">
                  <c:v>3.7213000000000003E-2</c:v>
                </c:pt>
                <c:pt idx="132">
                  <c:v>2.7068999999999999E-2</c:v>
                </c:pt>
                <c:pt idx="133">
                  <c:v>2.6096000000000001E-2</c:v>
                </c:pt>
                <c:pt idx="134">
                  <c:v>2.9706E-2</c:v>
                </c:pt>
                <c:pt idx="135">
                  <c:v>2.7015999999999998E-2</c:v>
                </c:pt>
                <c:pt idx="136">
                  <c:v>2.8804E-2</c:v>
                </c:pt>
                <c:pt idx="137">
                  <c:v>3.2667000000000002E-2</c:v>
                </c:pt>
                <c:pt idx="138">
                  <c:v>1.5337E-2</c:v>
                </c:pt>
                <c:pt idx="139">
                  <c:v>1.0366999999999999E-2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3.5599999999999998E-4</c:v>
                </c:pt>
                <c:pt idx="153">
                  <c:v>2.3102000000000001E-2</c:v>
                </c:pt>
                <c:pt idx="154">
                  <c:v>4.3082000000000002E-2</c:v>
                </c:pt>
                <c:pt idx="155">
                  <c:v>5.6813000000000002E-2</c:v>
                </c:pt>
                <c:pt idx="156">
                  <c:v>5.8909999999999997E-2</c:v>
                </c:pt>
                <c:pt idx="157">
                  <c:v>5.3671000000000003E-2</c:v>
                </c:pt>
                <c:pt idx="158">
                  <c:v>4.5814000000000001E-2</c:v>
                </c:pt>
                <c:pt idx="159">
                  <c:v>3.1435999999999999E-2</c:v>
                </c:pt>
                <c:pt idx="160">
                  <c:v>3.5713000000000002E-2</c:v>
                </c:pt>
                <c:pt idx="161">
                  <c:v>4.0703000000000003E-2</c:v>
                </c:pt>
                <c:pt idx="162">
                  <c:v>2.3907000000000001E-2</c:v>
                </c:pt>
                <c:pt idx="163">
                  <c:v>2.2983E-2</c:v>
                </c:pt>
                <c:pt idx="164">
                  <c:v>2.8707E-2</c:v>
                </c:pt>
                <c:pt idx="165">
                  <c:v>1.532E-2</c:v>
                </c:pt>
                <c:pt idx="166">
                  <c:v>4.1051999999999998E-2</c:v>
                </c:pt>
                <c:pt idx="167">
                  <c:v>5.0089000000000002E-2</c:v>
                </c:pt>
                <c:pt idx="168">
                  <c:v>4.5554999999999998E-2</c:v>
                </c:pt>
                <c:pt idx="169">
                  <c:v>4.5456999999999997E-2</c:v>
                </c:pt>
                <c:pt idx="170">
                  <c:v>3.8880999999999999E-2</c:v>
                </c:pt>
                <c:pt idx="171">
                  <c:v>3.6409999999999998E-2</c:v>
                </c:pt>
                <c:pt idx="172">
                  <c:v>2.5826000000000002E-2</c:v>
                </c:pt>
                <c:pt idx="173">
                  <c:v>4.6704000000000002E-2</c:v>
                </c:pt>
                <c:pt idx="174">
                  <c:v>4.0398000000000003E-2</c:v>
                </c:pt>
                <c:pt idx="175">
                  <c:v>4.5649000000000002E-2</c:v>
                </c:pt>
                <c:pt idx="176">
                  <c:v>4.2313000000000003E-2</c:v>
                </c:pt>
                <c:pt idx="177">
                  <c:v>4.3763000000000003E-2</c:v>
                </c:pt>
                <c:pt idx="178">
                  <c:v>3.6704000000000001E-2</c:v>
                </c:pt>
                <c:pt idx="179">
                  <c:v>3.6974E-2</c:v>
                </c:pt>
                <c:pt idx="180">
                  <c:v>3.2598000000000002E-2</c:v>
                </c:pt>
                <c:pt idx="181">
                  <c:v>2.5981000000000001E-2</c:v>
                </c:pt>
                <c:pt idx="182">
                  <c:v>2.7708E-2</c:v>
                </c:pt>
                <c:pt idx="183">
                  <c:v>2.8924999999999999E-2</c:v>
                </c:pt>
                <c:pt idx="184">
                  <c:v>2.5807E-2</c:v>
                </c:pt>
                <c:pt idx="185">
                  <c:v>2.4445000000000001E-2</c:v>
                </c:pt>
                <c:pt idx="186">
                  <c:v>1.9613999999999999E-2</c:v>
                </c:pt>
                <c:pt idx="187">
                  <c:v>2.1689E-2</c:v>
                </c:pt>
                <c:pt idx="188">
                  <c:v>1.8699E-2</c:v>
                </c:pt>
                <c:pt idx="189">
                  <c:v>0.02</c:v>
                </c:pt>
                <c:pt idx="190">
                  <c:v>1.9389E-2</c:v>
                </c:pt>
                <c:pt idx="191">
                  <c:v>1.5876000000000001E-2</c:v>
                </c:pt>
                <c:pt idx="192">
                  <c:v>1.7784999999999999E-2</c:v>
                </c:pt>
                <c:pt idx="193">
                  <c:v>1.7750999999999999E-2</c:v>
                </c:pt>
                <c:pt idx="194">
                  <c:v>1.8095E-2</c:v>
                </c:pt>
                <c:pt idx="195">
                  <c:v>4.2560000000000002E-3</c:v>
                </c:pt>
                <c:pt idx="196">
                  <c:v>3.2569999999999999E-3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1.8370000000000001E-3</c:v>
                </c:pt>
                <c:pt idx="202">
                  <c:v>1.5573999999999999E-2</c:v>
                </c:pt>
                <c:pt idx="203">
                  <c:v>1.4356000000000001E-2</c:v>
                </c:pt>
                <c:pt idx="204">
                  <c:v>1.9213000000000001E-2</c:v>
                </c:pt>
                <c:pt idx="205">
                  <c:v>1.6969999999999999E-2</c:v>
                </c:pt>
                <c:pt idx="206">
                  <c:v>8.1359999999999991E-3</c:v>
                </c:pt>
                <c:pt idx="207">
                  <c:v>8.1419999999999999E-3</c:v>
                </c:pt>
                <c:pt idx="208">
                  <c:v>1.4153000000000001E-2</c:v>
                </c:pt>
                <c:pt idx="209">
                  <c:v>1.1712E-2</c:v>
                </c:pt>
                <c:pt idx="210">
                  <c:v>1.1122999999999999E-2</c:v>
                </c:pt>
                <c:pt idx="211">
                  <c:v>1.1390000000000001E-2</c:v>
                </c:pt>
                <c:pt idx="212">
                  <c:v>2.7775999999999999E-2</c:v>
                </c:pt>
                <c:pt idx="213">
                  <c:v>2.1196E-2</c:v>
                </c:pt>
                <c:pt idx="214">
                  <c:v>2.6925000000000001E-2</c:v>
                </c:pt>
                <c:pt idx="215">
                  <c:v>2.8128E-2</c:v>
                </c:pt>
                <c:pt idx="216">
                  <c:v>2.9010999999999999E-2</c:v>
                </c:pt>
                <c:pt idx="217">
                  <c:v>2.6217000000000001E-2</c:v>
                </c:pt>
                <c:pt idx="218">
                  <c:v>3.3288999999999999E-2</c:v>
                </c:pt>
                <c:pt idx="219">
                  <c:v>3.1931000000000001E-2</c:v>
                </c:pt>
                <c:pt idx="220">
                  <c:v>5.1298000000000003E-2</c:v>
                </c:pt>
                <c:pt idx="221">
                  <c:v>3.5777000000000003E-2</c:v>
                </c:pt>
                <c:pt idx="222">
                  <c:v>3.7114000000000001E-2</c:v>
                </c:pt>
                <c:pt idx="223">
                  <c:v>3.5303000000000001E-2</c:v>
                </c:pt>
                <c:pt idx="224">
                  <c:v>4.1751000000000003E-2</c:v>
                </c:pt>
                <c:pt idx="225">
                  <c:v>2.6699000000000001E-2</c:v>
                </c:pt>
                <c:pt idx="226">
                  <c:v>3.508E-2</c:v>
                </c:pt>
                <c:pt idx="227">
                  <c:v>3.2120999999999997E-2</c:v>
                </c:pt>
                <c:pt idx="228">
                  <c:v>2.2772000000000001E-2</c:v>
                </c:pt>
                <c:pt idx="229">
                  <c:v>9.2449999999999997E-3</c:v>
                </c:pt>
                <c:pt idx="230">
                  <c:v>1.4123999999999999E-2</c:v>
                </c:pt>
                <c:pt idx="231">
                  <c:v>4.3020999999999997E-2</c:v>
                </c:pt>
                <c:pt idx="232">
                  <c:v>2.833E-3</c:v>
                </c:pt>
                <c:pt idx="233">
                  <c:v>2.2200000000000001E-2</c:v>
                </c:pt>
                <c:pt idx="234">
                  <c:v>2.7754000000000001E-2</c:v>
                </c:pt>
                <c:pt idx="235">
                  <c:v>4.3553000000000001E-2</c:v>
                </c:pt>
                <c:pt idx="236">
                  <c:v>2.3427E-2</c:v>
                </c:pt>
                <c:pt idx="237">
                  <c:v>2.0926E-2</c:v>
                </c:pt>
                <c:pt idx="238">
                  <c:v>3.6804999999999997E-2</c:v>
                </c:pt>
                <c:pt idx="239">
                  <c:v>3.1452000000000001E-2</c:v>
                </c:pt>
                <c:pt idx="240">
                  <c:v>2.6492999999999999E-2</c:v>
                </c:pt>
                <c:pt idx="241">
                  <c:v>2.2803E-2</c:v>
                </c:pt>
                <c:pt idx="242">
                  <c:v>1.8206E-2</c:v>
                </c:pt>
                <c:pt idx="243">
                  <c:v>1.8773000000000001E-2</c:v>
                </c:pt>
                <c:pt idx="244">
                  <c:v>2.7902E-2</c:v>
                </c:pt>
                <c:pt idx="245">
                  <c:v>2.4591999999999999E-2</c:v>
                </c:pt>
                <c:pt idx="246">
                  <c:v>3.3798000000000002E-2</c:v>
                </c:pt>
                <c:pt idx="247">
                  <c:v>3.2493000000000001E-2</c:v>
                </c:pt>
                <c:pt idx="248">
                  <c:v>3.041E-2</c:v>
                </c:pt>
                <c:pt idx="249">
                  <c:v>1.4323000000000001E-2</c:v>
                </c:pt>
                <c:pt idx="250">
                  <c:v>1.0711999999999999E-2</c:v>
                </c:pt>
                <c:pt idx="251">
                  <c:v>8.4497000000000003E-2</c:v>
                </c:pt>
                <c:pt idx="252">
                  <c:v>4.7222E-2</c:v>
                </c:pt>
                <c:pt idx="253">
                  <c:v>4.5481000000000001E-2</c:v>
                </c:pt>
                <c:pt idx="254">
                  <c:v>2.9961000000000002E-2</c:v>
                </c:pt>
                <c:pt idx="255">
                  <c:v>4.1789E-2</c:v>
                </c:pt>
                <c:pt idx="256">
                  <c:v>7.3704000000000006E-2</c:v>
                </c:pt>
                <c:pt idx="257">
                  <c:v>3.3590000000000002E-2</c:v>
                </c:pt>
                <c:pt idx="258">
                  <c:v>3.1834000000000001E-2</c:v>
                </c:pt>
                <c:pt idx="259">
                  <c:v>8.43E-2</c:v>
                </c:pt>
                <c:pt idx="260">
                  <c:v>6.2418000000000001E-2</c:v>
                </c:pt>
                <c:pt idx="261">
                  <c:v>3.7220000000000003E-2</c:v>
                </c:pt>
              </c:numCache>
            </c:numRef>
          </c:val>
        </c:ser>
        <c:marker val="1"/>
        <c:axId val="98333056"/>
        <c:axId val="98334976"/>
      </c:lineChart>
      <c:catAx>
        <c:axId val="98333056"/>
        <c:scaling>
          <c:orientation val="minMax"/>
        </c:scaling>
        <c:axPos val="b"/>
        <c:numFmt formatCode="General" sourceLinked="1"/>
        <c:tickLblPos val="nextTo"/>
        <c:crossAx val="98334976"/>
        <c:crosses val="autoZero"/>
        <c:auto val="1"/>
        <c:lblAlgn val="ctr"/>
        <c:lblOffset val="100"/>
      </c:catAx>
      <c:valAx>
        <c:axId val="983349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Beam Loss Rate (weekly average) (Rads/sec)</a:t>
                </a:r>
              </a:p>
            </c:rich>
          </c:tx>
          <c:layout/>
        </c:title>
        <c:numFmt formatCode="General" sourceLinked="1"/>
        <c:tickLblPos val="nextTo"/>
        <c:crossAx val="98333056"/>
        <c:crosses val="autoZero"/>
        <c:crossBetween val="between"/>
      </c:valAx>
    </c:plotArea>
    <c:legend>
      <c:legendPos val="r"/>
      <c:layout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/>
    <sheetView zoomScale="71" workbookViewId="1"/>
    <sheetView zoomScale="71" workbookViewId="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48" workbookViewId="0"/>
    <sheetView zoomScale="69" workbookViewId="1"/>
    <sheetView zoomScale="94" workbookViewId="2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opLeftCell="A43" workbookViewId="0">
      <selection activeCell="A15" sqref="A15"/>
    </sheetView>
    <sheetView topLeftCell="A25" workbookViewId="1">
      <selection activeCell="D88" sqref="D88"/>
    </sheetView>
    <sheetView workbookViewId="2">
      <selection activeCell="E98" sqref="E98"/>
    </sheetView>
  </sheetViews>
  <sheetFormatPr defaultRowHeight="15"/>
  <cols>
    <col min="1" max="1" width="27.28515625" customWidth="1"/>
    <col min="3" max="3" width="11.7109375" customWidth="1"/>
    <col min="5" max="5" width="10" bestFit="1" customWidth="1"/>
    <col min="8" max="8" width="10.7109375" customWidth="1"/>
    <col min="11" max="11" width="11.140625" customWidth="1"/>
    <col min="12" max="12" width="11.28515625" customWidth="1"/>
    <col min="13" max="13" width="9.140625" customWidth="1"/>
  </cols>
  <sheetData>
    <row r="1" spans="1:5">
      <c r="A1" t="s">
        <v>504</v>
      </c>
    </row>
    <row r="2" spans="1:5">
      <c r="A2" t="s">
        <v>505</v>
      </c>
    </row>
    <row r="3" spans="1:5">
      <c r="A3" t="s">
        <v>282</v>
      </c>
    </row>
    <row r="4" spans="1:5">
      <c r="A4" t="s">
        <v>283</v>
      </c>
    </row>
    <row r="6" spans="1:5">
      <c r="A6" s="5" t="s">
        <v>401</v>
      </c>
      <c r="B6" s="5"/>
      <c r="C6" s="5"/>
      <c r="D6" s="5"/>
      <c r="E6" s="5"/>
    </row>
    <row r="7" spans="1:5">
      <c r="A7" s="5" t="s">
        <v>400</v>
      </c>
      <c r="B7" s="5"/>
      <c r="C7" s="5"/>
      <c r="D7" s="5"/>
      <c r="E7" s="5"/>
    </row>
    <row r="8" spans="1:5">
      <c r="A8" s="5" t="s">
        <v>402</v>
      </c>
      <c r="B8" s="5"/>
      <c r="C8" s="5"/>
      <c r="D8" s="5"/>
      <c r="E8" s="5"/>
    </row>
    <row r="9" spans="1:5">
      <c r="A9" s="5"/>
      <c r="B9" s="5"/>
      <c r="C9" s="5"/>
      <c r="D9" s="5"/>
      <c r="E9" s="5"/>
    </row>
    <row r="10" spans="1:5">
      <c r="A10" s="5" t="s">
        <v>417</v>
      </c>
      <c r="B10" s="5"/>
      <c r="C10" s="5"/>
      <c r="D10" s="5"/>
      <c r="E10" s="5"/>
    </row>
    <row r="11" spans="1:5">
      <c r="A11" s="5" t="s">
        <v>418</v>
      </c>
      <c r="B11" s="5"/>
      <c r="C11" s="5"/>
      <c r="D11" s="5"/>
      <c r="E11" s="5"/>
    </row>
    <row r="12" spans="1:5">
      <c r="A12" s="5" t="s">
        <v>419</v>
      </c>
      <c r="B12" s="5"/>
      <c r="C12" s="5"/>
      <c r="D12" s="5"/>
      <c r="E12" s="5"/>
    </row>
    <row r="13" spans="1:5">
      <c r="A13" s="5" t="s">
        <v>503</v>
      </c>
      <c r="B13" s="5"/>
      <c r="C13" s="5"/>
      <c r="D13" s="5"/>
      <c r="E13" s="5"/>
    </row>
    <row r="15" spans="1:5">
      <c r="A15" t="s">
        <v>284</v>
      </c>
    </row>
    <row r="16" spans="1:5">
      <c r="A16" t="s">
        <v>274</v>
      </c>
    </row>
    <row r="17" spans="1:3">
      <c r="A17" t="s">
        <v>275</v>
      </c>
    </row>
    <row r="18" spans="1:3">
      <c r="A18" t="s">
        <v>276</v>
      </c>
    </row>
    <row r="19" spans="1:3">
      <c r="A19" t="s">
        <v>277</v>
      </c>
    </row>
    <row r="20" spans="1:3">
      <c r="A20" t="s">
        <v>278</v>
      </c>
    </row>
    <row r="21" spans="1:3">
      <c r="A21" t="s">
        <v>279</v>
      </c>
    </row>
    <row r="22" spans="1:3">
      <c r="A22" t="s">
        <v>280</v>
      </c>
    </row>
    <row r="23" spans="1:3">
      <c r="A23" t="s">
        <v>281</v>
      </c>
    </row>
    <row r="24" spans="1:3">
      <c r="A24" t="s">
        <v>506</v>
      </c>
    </row>
    <row r="26" spans="1:3">
      <c r="A26" t="s">
        <v>323</v>
      </c>
    </row>
    <row r="27" spans="1:3">
      <c r="A27" s="2">
        <v>40693.003472222219</v>
      </c>
    </row>
    <row r="28" spans="1:3">
      <c r="A28" s="2">
        <v>40798.989583333328</v>
      </c>
    </row>
    <row r="29" spans="1:3">
      <c r="A29" s="2" t="s">
        <v>324</v>
      </c>
    </row>
    <row r="30" spans="1:3">
      <c r="A30" s="2"/>
    </row>
    <row r="31" spans="1:3">
      <c r="A31" t="s">
        <v>285</v>
      </c>
      <c r="C31">
        <v>7</v>
      </c>
    </row>
    <row r="32" spans="1:3">
      <c r="A32" t="s">
        <v>286</v>
      </c>
      <c r="C32">
        <v>24</v>
      </c>
    </row>
    <row r="33" spans="1:6">
      <c r="A33" t="s">
        <v>287</v>
      </c>
      <c r="C33">
        <v>60</v>
      </c>
    </row>
    <row r="34" spans="1:6">
      <c r="A34" t="s">
        <v>288</v>
      </c>
      <c r="C34">
        <f>C31*C32*C33</f>
        <v>10080</v>
      </c>
    </row>
    <row r="35" spans="1:6">
      <c r="A35" t="s">
        <v>289</v>
      </c>
      <c r="C35">
        <f>C34*60</f>
        <v>604800</v>
      </c>
    </row>
    <row r="36" spans="1:6">
      <c r="A36" t="s">
        <v>290</v>
      </c>
      <c r="C36">
        <f>C34/10</f>
        <v>1008</v>
      </c>
    </row>
    <row r="38" spans="1:6">
      <c r="A38" t="s">
        <v>291</v>
      </c>
      <c r="C38">
        <v>60</v>
      </c>
    </row>
    <row r="39" spans="1:6">
      <c r="A39" t="s">
        <v>292</v>
      </c>
      <c r="C39">
        <v>2.2000000000000002</v>
      </c>
    </row>
    <row r="40" spans="1:6">
      <c r="A40" t="s">
        <v>293</v>
      </c>
      <c r="C40">
        <f>C38*10/C39</f>
        <v>272.72727272727269</v>
      </c>
    </row>
    <row r="42" spans="1:6" ht="17.25">
      <c r="A42" t="s">
        <v>294</v>
      </c>
      <c r="C42">
        <v>2.6027</v>
      </c>
      <c r="D42" t="s">
        <v>295</v>
      </c>
      <c r="E42">
        <v>365.24</v>
      </c>
      <c r="F42" t="s">
        <v>296</v>
      </c>
    </row>
    <row r="43" spans="1:6">
      <c r="C43">
        <f>C42*E42*24*60*60</f>
        <v>82132716.787200004</v>
      </c>
      <c r="D43" t="s">
        <v>297</v>
      </c>
    </row>
    <row r="44" spans="1:6">
      <c r="C44">
        <f>C43/60</f>
        <v>1368878.6131200001</v>
      </c>
      <c r="D44" t="s">
        <v>298</v>
      </c>
    </row>
    <row r="46" spans="1:6">
      <c r="A46" s="5" t="s">
        <v>395</v>
      </c>
      <c r="B46" s="5"/>
      <c r="C46" s="5"/>
      <c r="D46" s="5"/>
    </row>
    <row r="47" spans="1:6">
      <c r="C47" t="s">
        <v>393</v>
      </c>
    </row>
    <row r="48" spans="1:6">
      <c r="A48">
        <v>301</v>
      </c>
      <c r="C48">
        <v>0.11465403576256954</v>
      </c>
    </row>
    <row r="49" spans="1:4">
      <c r="A49">
        <v>302</v>
      </c>
      <c r="C49">
        <v>0.33161382138028578</v>
      </c>
    </row>
    <row r="50" spans="1:4">
      <c r="A50">
        <v>303</v>
      </c>
      <c r="C50">
        <v>0.36167339181173191</v>
      </c>
    </row>
    <row r="51" spans="1:4">
      <c r="A51">
        <v>304</v>
      </c>
      <c r="C51">
        <v>8.4594465331123428E-2</v>
      </c>
    </row>
    <row r="52" spans="1:4">
      <c r="A52">
        <v>307</v>
      </c>
      <c r="C52">
        <v>0.24201395386578223</v>
      </c>
    </row>
    <row r="53" spans="1:4">
      <c r="A53">
        <v>308</v>
      </c>
      <c r="C53">
        <v>0.20425390327707307</v>
      </c>
      <c r="D53" t="s">
        <v>394</v>
      </c>
    </row>
    <row r="54" spans="1:4">
      <c r="A54" s="13">
        <v>309</v>
      </c>
      <c r="C54">
        <v>0.44626785714285533</v>
      </c>
    </row>
    <row r="56" spans="1:4">
      <c r="A56" t="s">
        <v>396</v>
      </c>
    </row>
    <row r="57" spans="1:4">
      <c r="A57" t="s">
        <v>397</v>
      </c>
    </row>
    <row r="58" spans="1:4">
      <c r="A58">
        <v>230</v>
      </c>
      <c r="C58">
        <v>0.34</v>
      </c>
    </row>
    <row r="61" spans="1:4">
      <c r="A61" t="s">
        <v>432</v>
      </c>
    </row>
    <row r="62" spans="1:4">
      <c r="A62" t="s">
        <v>433</v>
      </c>
    </row>
    <row r="63" spans="1:4">
      <c r="A63" t="s">
        <v>459</v>
      </c>
    </row>
    <row r="64" spans="1:4">
      <c r="A64" t="s">
        <v>460</v>
      </c>
    </row>
    <row r="65" spans="1:12">
      <c r="A65" t="s">
        <v>464</v>
      </c>
    </row>
    <row r="66" spans="1:12">
      <c r="A66" t="s">
        <v>469</v>
      </c>
    </row>
    <row r="68" spans="1:12">
      <c r="A68" s="5" t="s">
        <v>434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>
      <c r="A70" s="5" t="s">
        <v>435</v>
      </c>
      <c r="B70" s="5"/>
      <c r="C70" s="40">
        <v>26.98</v>
      </c>
      <c r="D70" s="5" t="s">
        <v>436</v>
      </c>
      <c r="E70" s="5" t="s">
        <v>437</v>
      </c>
      <c r="F70" s="5"/>
      <c r="G70" s="5"/>
      <c r="H70" s="5"/>
      <c r="I70" s="5"/>
      <c r="J70" s="5"/>
      <c r="K70" s="5" t="s">
        <v>454</v>
      </c>
      <c r="L70" s="5" t="s">
        <v>455</v>
      </c>
    </row>
    <row r="71" spans="1:12">
      <c r="A71" s="5" t="s">
        <v>438</v>
      </c>
      <c r="B71" s="5"/>
      <c r="C71" s="41">
        <v>82134965.519999996</v>
      </c>
      <c r="D71" s="5" t="s">
        <v>439</v>
      </c>
      <c r="E71" s="5" t="s">
        <v>440</v>
      </c>
      <c r="F71" s="5"/>
      <c r="G71" s="5" t="s">
        <v>441</v>
      </c>
      <c r="H71" s="42">
        <f>C71/LN(2)</f>
        <v>118495707.43929</v>
      </c>
      <c r="I71" s="5" t="s">
        <v>442</v>
      </c>
      <c r="J71" s="5"/>
      <c r="K71" s="43">
        <v>2.6027</v>
      </c>
      <c r="L71" s="6">
        <f>K71*365.25*24*60*60</f>
        <v>82134965.519999996</v>
      </c>
    </row>
    <row r="72" spans="1:12">
      <c r="A72" s="5" t="s">
        <v>443</v>
      </c>
      <c r="B72" s="5"/>
      <c r="C72" s="34">
        <v>3.7000000000000005E-2</v>
      </c>
      <c r="E72" s="5" t="s">
        <v>444</v>
      </c>
      <c r="F72" s="5"/>
      <c r="G72" s="5" t="s">
        <v>445</v>
      </c>
      <c r="H72" s="42">
        <f>1/H71</f>
        <v>8.4391242654282579E-9</v>
      </c>
      <c r="I72" s="5" t="s">
        <v>446</v>
      </c>
      <c r="J72" s="5"/>
      <c r="K72" s="5"/>
      <c r="L72" s="5"/>
    </row>
    <row r="73" spans="1:12">
      <c r="A73" s="5" t="s">
        <v>447</v>
      </c>
      <c r="B73" s="5"/>
      <c r="C73" s="34">
        <v>6.0219999999999996E+23</v>
      </c>
      <c r="E73" s="5" t="s">
        <v>448</v>
      </c>
      <c r="F73" s="5"/>
      <c r="G73" s="5"/>
      <c r="H73" s="42">
        <f>H72*60</f>
        <v>5.0634745592569543E-7</v>
      </c>
      <c r="I73" s="5" t="s">
        <v>449</v>
      </c>
      <c r="J73" s="5"/>
      <c r="K73" s="5"/>
      <c r="L73" s="5"/>
    </row>
    <row r="74" spans="1:12">
      <c r="A74" s="5" t="s">
        <v>450</v>
      </c>
      <c r="B74" s="5"/>
      <c r="C74" s="34">
        <v>1.01E-26</v>
      </c>
      <c r="E74" s="5" t="s">
        <v>451</v>
      </c>
      <c r="F74" s="5"/>
      <c r="G74" s="5"/>
      <c r="H74" s="5"/>
      <c r="I74" s="5"/>
      <c r="J74" s="5"/>
      <c r="K74" s="5"/>
      <c r="L74" s="5"/>
    </row>
    <row r="75" spans="1:12">
      <c r="A75" s="5" t="s">
        <v>452</v>
      </c>
      <c r="B75" s="5"/>
      <c r="C75" s="34">
        <f>LN(2)</f>
        <v>0.69314718055994529</v>
      </c>
      <c r="D75" s="5"/>
      <c r="E75" s="5"/>
      <c r="F75" s="5"/>
      <c r="G75" s="5"/>
      <c r="H75" s="5"/>
      <c r="I75" s="5"/>
      <c r="J75" s="5"/>
      <c r="K75" s="5"/>
      <c r="L75" s="5"/>
    </row>
    <row r="76" spans="1:12">
      <c r="A76" s="5"/>
      <c r="B76" s="5"/>
      <c r="C76" s="34"/>
      <c r="D76" s="5"/>
      <c r="E76" s="5"/>
      <c r="F76" s="5"/>
      <c r="G76" s="5"/>
      <c r="H76" s="5"/>
      <c r="I76" s="5"/>
      <c r="J76" s="5"/>
      <c r="K76" s="5"/>
      <c r="L76" s="5"/>
    </row>
    <row r="77" spans="1:12">
      <c r="A77" s="5" t="s">
        <v>453</v>
      </c>
      <c r="B77" s="5"/>
      <c r="C77" s="34">
        <f>C70*C71*C72/C73/C74/C75</f>
        <v>19448412735.538284</v>
      </c>
      <c r="D77" s="5"/>
      <c r="E77" s="5" t="s">
        <v>507</v>
      </c>
      <c r="F77" s="5"/>
      <c r="G77" s="5"/>
      <c r="H77" s="5"/>
      <c r="I77" s="5"/>
      <c r="J77" s="5"/>
      <c r="K77" s="5"/>
      <c r="L77" s="5"/>
    </row>
    <row r="78" spans="1:12">
      <c r="A78" s="5"/>
      <c r="B78" s="5"/>
      <c r="C78" s="42">
        <f>C77/10000000000000</f>
        <v>1.9448412735538283E-3</v>
      </c>
      <c r="D78" s="5"/>
      <c r="E78" s="34" t="s">
        <v>508</v>
      </c>
      <c r="F78" s="5"/>
      <c r="G78" s="5"/>
      <c r="H78" s="5"/>
      <c r="I78" s="5"/>
      <c r="J78" s="5"/>
      <c r="K78" s="5"/>
      <c r="L78" s="5"/>
    </row>
    <row r="80" spans="1:12">
      <c r="A80" t="s">
        <v>465</v>
      </c>
      <c r="C80" s="11">
        <v>1.602E-19</v>
      </c>
      <c r="E80" t="s">
        <v>509</v>
      </c>
    </row>
    <row r="81" spans="1:4">
      <c r="A81" t="s">
        <v>466</v>
      </c>
      <c r="C81" s="11">
        <v>1.602E-19</v>
      </c>
      <c r="D81" t="s">
        <v>467</v>
      </c>
    </row>
    <row r="82" spans="1:4">
      <c r="A82" t="s">
        <v>468</v>
      </c>
      <c r="C82">
        <f>C81*1000000</f>
        <v>1.6019999999999999E-13</v>
      </c>
      <c r="D82" t="s">
        <v>467</v>
      </c>
    </row>
    <row r="84" spans="1:4">
      <c r="A84" t="s">
        <v>470</v>
      </c>
      <c r="C84">
        <v>2</v>
      </c>
      <c r="D84" t="s">
        <v>471</v>
      </c>
    </row>
    <row r="85" spans="1:4">
      <c r="A85" t="s">
        <v>473</v>
      </c>
      <c r="C85">
        <v>1</v>
      </c>
      <c r="D85" t="s">
        <v>474</v>
      </c>
    </row>
    <row r="86" spans="1:4">
      <c r="C86">
        <v>1E-3</v>
      </c>
      <c r="D86" t="s">
        <v>476</v>
      </c>
    </row>
    <row r="87" spans="1:4">
      <c r="A87" t="s">
        <v>475</v>
      </c>
      <c r="C87">
        <v>0.01</v>
      </c>
      <c r="D87" t="s">
        <v>473</v>
      </c>
    </row>
    <row r="88" spans="1:4">
      <c r="C88">
        <f>C87*C86</f>
        <v>1.0000000000000001E-5</v>
      </c>
      <c r="D88" t="s">
        <v>477</v>
      </c>
    </row>
    <row r="89" spans="1:4">
      <c r="A89" t="s">
        <v>472</v>
      </c>
      <c r="C89">
        <f>C82/C88</f>
        <v>1.6019999999999997E-8</v>
      </c>
      <c r="D89" t="s">
        <v>478</v>
      </c>
    </row>
    <row r="90" spans="1:4">
      <c r="C90">
        <f>C82/C86</f>
        <v>1.6019999999999997E-10</v>
      </c>
      <c r="D90" t="s">
        <v>479</v>
      </c>
    </row>
    <row r="91" spans="1:4">
      <c r="A91" t="s">
        <v>482</v>
      </c>
      <c r="C91">
        <f>C77*C84*C89</f>
        <v>623.12714404664655</v>
      </c>
      <c r="D91" t="s">
        <v>483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081"/>
  <sheetViews>
    <sheetView workbookViewId="0">
      <selection activeCell="J4" sqref="J4"/>
    </sheetView>
    <sheetView workbookViewId="1"/>
    <sheetView workbookViewId="2"/>
  </sheetViews>
  <sheetFormatPr defaultRowHeight="15"/>
  <cols>
    <col min="1" max="1" width="14.28515625" customWidth="1"/>
  </cols>
  <sheetData>
    <row r="1" spans="1:5">
      <c r="A1" t="s">
        <v>322</v>
      </c>
      <c r="B1" t="s">
        <v>325</v>
      </c>
      <c r="C1" t="s">
        <v>326</v>
      </c>
      <c r="E1" t="s">
        <v>336</v>
      </c>
    </row>
    <row r="2" spans="1:5">
      <c r="A2" t="s">
        <v>327</v>
      </c>
      <c r="D2" t="s">
        <v>328</v>
      </c>
      <c r="E2">
        <v>950.61014799999998</v>
      </c>
    </row>
    <row r="3" spans="1:5">
      <c r="D3" t="s">
        <v>329</v>
      </c>
      <c r="E3">
        <f>E2*20*60*60</f>
        <v>68443930.655999988</v>
      </c>
    </row>
    <row r="4" spans="1:5">
      <c r="D4" t="s">
        <v>337</v>
      </c>
      <c r="E4">
        <f>E2/365.24</f>
        <v>2.6027</v>
      </c>
    </row>
    <row r="10" spans="1:5">
      <c r="A10" s="2">
        <f t="shared" ref="A10:A73" si="0">B10/86400+26299+1/24</f>
        <v>40700.003472222219</v>
      </c>
      <c r="B10">
        <v>1244243100</v>
      </c>
      <c r="C10">
        <v>1.5376939999999999</v>
      </c>
      <c r="E10">
        <f>1.537694*LN(2)/E$3</f>
        <v>1.5572575251718234E-8</v>
      </c>
    </row>
    <row r="11" spans="1:5">
      <c r="A11" s="2">
        <f t="shared" si="0"/>
        <v>40700.010416666664</v>
      </c>
      <c r="B11">
        <v>1244243700</v>
      </c>
      <c r="C11">
        <v>1.7890029999999999</v>
      </c>
      <c r="E11">
        <f t="shared" ref="E11:E74" si="1">($C11*LN(2)/E$3)+E10*2^(-600/E$3)</f>
        <v>3.3690119015582667E-8</v>
      </c>
    </row>
    <row r="12" spans="1:5">
      <c r="A12" s="2">
        <f t="shared" si="0"/>
        <v>40700.017361111109</v>
      </c>
      <c r="B12">
        <v>1244244300</v>
      </c>
      <c r="C12">
        <v>1.83311</v>
      </c>
      <c r="E12">
        <f t="shared" si="1"/>
        <v>5.2254234265746503E-8</v>
      </c>
    </row>
    <row r="13" spans="1:5">
      <c r="A13" s="2">
        <f t="shared" si="0"/>
        <v>40700.024305555555</v>
      </c>
      <c r="B13">
        <v>1244244900</v>
      </c>
      <c r="C13">
        <v>1.7585059999999999</v>
      </c>
      <c r="E13">
        <f t="shared" si="1"/>
        <v>7.0062705117088963E-8</v>
      </c>
    </row>
    <row r="14" spans="1:5">
      <c r="A14" s="2">
        <f t="shared" si="0"/>
        <v>40700.03125</v>
      </c>
      <c r="B14">
        <v>1244245500</v>
      </c>
      <c r="C14">
        <v>1.7605519999999999</v>
      </c>
      <c r="E14">
        <f t="shared" si="1"/>
        <v>8.7891788063698151E-8</v>
      </c>
    </row>
    <row r="15" spans="1:5">
      <c r="A15" s="2">
        <f t="shared" si="0"/>
        <v>40700.038194444445</v>
      </c>
      <c r="B15">
        <v>1244246100</v>
      </c>
      <c r="C15">
        <v>1.74664</v>
      </c>
      <c r="E15">
        <f t="shared" si="1"/>
        <v>1.055798727016469E-7</v>
      </c>
    </row>
    <row r="16" spans="1:5">
      <c r="A16" s="2">
        <f t="shared" si="0"/>
        <v>40700.045138888883</v>
      </c>
      <c r="B16">
        <v>1244246700</v>
      </c>
      <c r="C16">
        <v>1.7662249999999999</v>
      </c>
      <c r="E16">
        <f t="shared" si="1"/>
        <v>1.234661915899664E-7</v>
      </c>
    </row>
    <row r="17" spans="1:5">
      <c r="A17" s="2">
        <f t="shared" si="0"/>
        <v>40700.052083333328</v>
      </c>
      <c r="B17">
        <v>1244247300</v>
      </c>
      <c r="C17">
        <v>1.6402030000000001</v>
      </c>
      <c r="E17">
        <f t="shared" si="1"/>
        <v>1.4007614847161068E-7</v>
      </c>
    </row>
    <row r="18" spans="1:5">
      <c r="A18" s="2">
        <f t="shared" si="0"/>
        <v>40700.059027777774</v>
      </c>
      <c r="B18">
        <v>1244247900</v>
      </c>
      <c r="C18">
        <v>1.7268920000000001</v>
      </c>
      <c r="E18">
        <f t="shared" si="1"/>
        <v>1.5756392355413605E-7</v>
      </c>
    </row>
    <row r="19" spans="1:5">
      <c r="A19" s="2">
        <f t="shared" si="0"/>
        <v>40700.065972222219</v>
      </c>
      <c r="B19">
        <v>1244248500</v>
      </c>
      <c r="C19">
        <v>1.7038420000000001</v>
      </c>
      <c r="E19">
        <f t="shared" si="1"/>
        <v>1.7481815980717276E-7</v>
      </c>
    </row>
    <row r="20" spans="1:5">
      <c r="A20" s="2">
        <f t="shared" si="0"/>
        <v>40700.072916666664</v>
      </c>
      <c r="B20">
        <v>1244249100</v>
      </c>
      <c r="C20">
        <v>1.7101710000000001</v>
      </c>
      <c r="E20">
        <f t="shared" si="1"/>
        <v>1.9213638643379643E-7</v>
      </c>
    </row>
    <row r="21" spans="1:5">
      <c r="A21" s="2">
        <f t="shared" si="0"/>
        <v>40700.079861111109</v>
      </c>
      <c r="B21">
        <v>1244249700</v>
      </c>
      <c r="C21">
        <v>1.796832</v>
      </c>
      <c r="E21">
        <f t="shared" si="1"/>
        <v>2.1033214339529058E-7</v>
      </c>
    </row>
    <row r="22" spans="1:5">
      <c r="A22" s="2">
        <f t="shared" si="0"/>
        <v>40700.086805555555</v>
      </c>
      <c r="B22">
        <v>1244250300</v>
      </c>
      <c r="C22">
        <v>1.7833829999999999</v>
      </c>
      <c r="E22">
        <f t="shared" si="1"/>
        <v>2.2839158872591376E-7</v>
      </c>
    </row>
    <row r="23" spans="1:5">
      <c r="A23" s="2">
        <f t="shared" si="0"/>
        <v>40700.09375</v>
      </c>
      <c r="B23">
        <v>1244250900</v>
      </c>
      <c r="C23">
        <v>1.814835</v>
      </c>
      <c r="E23">
        <f t="shared" si="1"/>
        <v>2.4676944584593512E-7</v>
      </c>
    </row>
    <row r="24" spans="1:5">
      <c r="A24" s="2">
        <f t="shared" si="0"/>
        <v>40700.100694444445</v>
      </c>
      <c r="B24">
        <v>1244251500</v>
      </c>
      <c r="C24">
        <v>1.88832</v>
      </c>
      <c r="E24">
        <f t="shared" si="1"/>
        <v>2.6589139052730254E-7</v>
      </c>
    </row>
    <row r="25" spans="1:5">
      <c r="A25" s="2">
        <f t="shared" si="0"/>
        <v>40700.107638888883</v>
      </c>
      <c r="B25">
        <v>1244252100</v>
      </c>
      <c r="C25">
        <v>1.7237819999999999</v>
      </c>
      <c r="E25">
        <f t="shared" si="1"/>
        <v>2.8334690544242389E-7</v>
      </c>
    </row>
    <row r="26" spans="1:5">
      <c r="A26" s="2">
        <f t="shared" si="0"/>
        <v>40700.114583333328</v>
      </c>
      <c r="B26">
        <v>1244252700</v>
      </c>
      <c r="C26">
        <v>1.8690899999999999</v>
      </c>
      <c r="E26">
        <f t="shared" si="1"/>
        <v>3.0227388130411878E-7</v>
      </c>
    </row>
    <row r="27" spans="1:5">
      <c r="A27" s="2">
        <f t="shared" si="0"/>
        <v>40700.121527777774</v>
      </c>
      <c r="B27">
        <v>1244253300</v>
      </c>
      <c r="C27">
        <v>1.924518</v>
      </c>
      <c r="E27">
        <f t="shared" si="1"/>
        <v>3.2176207406367242E-7</v>
      </c>
    </row>
    <row r="28" spans="1:5">
      <c r="A28" s="2">
        <f t="shared" si="0"/>
        <v>40700.128472222219</v>
      </c>
      <c r="B28">
        <v>1244253900</v>
      </c>
      <c r="C28">
        <v>1.9069240000000001</v>
      </c>
      <c r="E28">
        <f t="shared" si="1"/>
        <v>3.4107196998573143E-7</v>
      </c>
    </row>
    <row r="29" spans="1:5">
      <c r="A29" s="2">
        <f t="shared" si="0"/>
        <v>40700.135416666664</v>
      </c>
      <c r="B29">
        <v>1244254500</v>
      </c>
      <c r="C29">
        <v>2.0224989999999998</v>
      </c>
      <c r="E29">
        <f t="shared" si="1"/>
        <v>3.6155220276439594E-7</v>
      </c>
    </row>
    <row r="30" spans="1:5">
      <c r="A30" s="2">
        <f t="shared" si="0"/>
        <v>40700.142361111109</v>
      </c>
      <c r="B30">
        <v>1244255100</v>
      </c>
      <c r="C30">
        <v>2.0412119999999998</v>
      </c>
      <c r="E30">
        <f t="shared" si="1"/>
        <v>3.8222182188604356E-7</v>
      </c>
    </row>
    <row r="31" spans="1:5">
      <c r="A31" s="2">
        <f t="shared" si="0"/>
        <v>40700.149305555555</v>
      </c>
      <c r="B31">
        <v>1244255700</v>
      </c>
      <c r="C31">
        <v>1.715462</v>
      </c>
      <c r="E31">
        <f t="shared" si="1"/>
        <v>3.995923714170054E-7</v>
      </c>
    </row>
    <row r="32" spans="1:5">
      <c r="A32" s="2">
        <f t="shared" si="0"/>
        <v>40700.15625</v>
      </c>
      <c r="B32">
        <v>1244256300</v>
      </c>
      <c r="C32">
        <v>1.9049590000000001</v>
      </c>
      <c r="E32">
        <f t="shared" si="1"/>
        <v>4.1888189441762641E-7</v>
      </c>
    </row>
    <row r="33" spans="1:5">
      <c r="A33" s="2">
        <f t="shared" si="0"/>
        <v>40700.163194444445</v>
      </c>
      <c r="B33">
        <v>1244256900</v>
      </c>
      <c r="C33">
        <v>1.9806280000000001</v>
      </c>
      <c r="E33">
        <f t="shared" si="1"/>
        <v>4.3893761730245114E-7</v>
      </c>
    </row>
    <row r="34" spans="1:5">
      <c r="A34" s="2">
        <f t="shared" si="0"/>
        <v>40700.170138888883</v>
      </c>
      <c r="B34">
        <v>1244257500</v>
      </c>
      <c r="C34">
        <v>1.825855</v>
      </c>
      <c r="E34">
        <f t="shared" si="1"/>
        <v>4.574257971127648E-7</v>
      </c>
    </row>
    <row r="35" spans="1:5">
      <c r="A35" s="2">
        <f t="shared" si="0"/>
        <v>40700.177083333328</v>
      </c>
      <c r="B35">
        <v>1244258100</v>
      </c>
      <c r="C35">
        <v>2.0103330000000001</v>
      </c>
      <c r="E35">
        <f t="shared" si="1"/>
        <v>4.7778211505242576E-7</v>
      </c>
    </row>
    <row r="36" spans="1:5">
      <c r="A36" s="2">
        <f t="shared" si="0"/>
        <v>40700.184027777774</v>
      </c>
      <c r="B36">
        <v>1244258700</v>
      </c>
      <c r="C36">
        <v>1.9648620000000001</v>
      </c>
      <c r="E36">
        <f t="shared" si="1"/>
        <v>4.9767781418960145E-7</v>
      </c>
    </row>
    <row r="37" spans="1:5">
      <c r="A37" s="2">
        <f t="shared" si="0"/>
        <v>40700.190972222219</v>
      </c>
      <c r="B37">
        <v>1244259300</v>
      </c>
      <c r="C37">
        <v>1.923154</v>
      </c>
      <c r="E37">
        <f t="shared" si="1"/>
        <v>5.1715100607605153E-7</v>
      </c>
    </row>
    <row r="38" spans="1:5">
      <c r="A38" s="2">
        <f t="shared" si="0"/>
        <v>40700.197916666664</v>
      </c>
      <c r="B38">
        <v>1244259900</v>
      </c>
      <c r="C38">
        <v>2.1799460000000002</v>
      </c>
      <c r="E38">
        <f t="shared" si="1"/>
        <v>5.3922467035554238E-7</v>
      </c>
    </row>
    <row r="39" spans="1:5">
      <c r="A39" s="2">
        <f t="shared" si="0"/>
        <v>40700.204861111109</v>
      </c>
      <c r="B39">
        <v>1244260500</v>
      </c>
      <c r="C39">
        <v>1.851359</v>
      </c>
      <c r="E39">
        <f t="shared" si="1"/>
        <v>5.5797052557166403E-7</v>
      </c>
    </row>
    <row r="40" spans="1:5">
      <c r="A40" s="2">
        <f t="shared" si="0"/>
        <v>40700.211805555555</v>
      </c>
      <c r="B40">
        <v>1244261100</v>
      </c>
      <c r="C40">
        <v>1.6480319999999999</v>
      </c>
      <c r="E40">
        <f t="shared" si="1"/>
        <v>5.7465712832245866E-7</v>
      </c>
    </row>
    <row r="41" spans="1:5">
      <c r="A41" s="2">
        <f t="shared" si="0"/>
        <v>40700.21875</v>
      </c>
      <c r="B41">
        <v>1244261700</v>
      </c>
      <c r="C41">
        <v>1.8695539999999999</v>
      </c>
      <c r="E41">
        <f t="shared" si="1"/>
        <v>5.9358703312382943E-7</v>
      </c>
    </row>
    <row r="42" spans="1:5">
      <c r="A42" s="2">
        <f t="shared" si="0"/>
        <v>40700.225694444445</v>
      </c>
      <c r="B42">
        <v>1244262300</v>
      </c>
      <c r="C42">
        <v>1.6350750000000001</v>
      </c>
      <c r="E42">
        <f t="shared" si="1"/>
        <v>6.1014220098512597E-7</v>
      </c>
    </row>
    <row r="43" spans="1:5">
      <c r="A43" s="2">
        <f t="shared" si="0"/>
        <v>40700.232638888883</v>
      </c>
      <c r="B43">
        <v>1244262900</v>
      </c>
      <c r="C43">
        <v>0.62853099999999995</v>
      </c>
      <c r="E43">
        <f t="shared" si="1"/>
        <v>6.1650376929563161E-7</v>
      </c>
    </row>
    <row r="44" spans="1:5">
      <c r="A44" s="2">
        <f t="shared" si="0"/>
        <v>40700.239583333328</v>
      </c>
      <c r="B44">
        <v>1244263500</v>
      </c>
      <c r="C44">
        <v>1.459052</v>
      </c>
      <c r="E44">
        <f t="shared" si="1"/>
        <v>6.312761731372716E-7</v>
      </c>
    </row>
    <row r="45" spans="1:5">
      <c r="A45" s="2">
        <f t="shared" si="0"/>
        <v>40700.246527777774</v>
      </c>
      <c r="B45">
        <v>1244264100</v>
      </c>
      <c r="C45">
        <v>1.977109</v>
      </c>
      <c r="E45">
        <f t="shared" si="1"/>
        <v>6.5129496773739562E-7</v>
      </c>
    </row>
    <row r="46" spans="1:5">
      <c r="A46" s="2">
        <f t="shared" si="0"/>
        <v>40700.253472222219</v>
      </c>
      <c r="B46">
        <v>1244264700</v>
      </c>
      <c r="C46">
        <v>1.820044</v>
      </c>
      <c r="E46">
        <f t="shared" si="1"/>
        <v>6.6972300788451791E-7</v>
      </c>
    </row>
    <row r="47" spans="1:5">
      <c r="A47" s="2">
        <f t="shared" si="0"/>
        <v>40700.260416666664</v>
      </c>
      <c r="B47">
        <v>1244265300</v>
      </c>
      <c r="C47">
        <v>1.814098</v>
      </c>
      <c r="E47">
        <f t="shared" si="1"/>
        <v>6.8809071956892347E-7</v>
      </c>
    </row>
    <row r="48" spans="1:5">
      <c r="A48" s="2">
        <f t="shared" si="0"/>
        <v>40700.267361111109</v>
      </c>
      <c r="B48">
        <v>1244265900</v>
      </c>
      <c r="C48">
        <v>1.8523419999999999</v>
      </c>
      <c r="E48">
        <f t="shared" si="1"/>
        <v>7.068456252912226E-7</v>
      </c>
    </row>
    <row r="49" spans="1:5">
      <c r="A49" s="2">
        <f t="shared" si="0"/>
        <v>40700.274305555555</v>
      </c>
      <c r="B49">
        <v>1244266500</v>
      </c>
      <c r="C49">
        <v>1.8833549999999999</v>
      </c>
      <c r="E49">
        <f t="shared" si="1"/>
        <v>7.2591449272469795E-7</v>
      </c>
    </row>
    <row r="50" spans="1:5">
      <c r="A50" s="2">
        <f t="shared" si="0"/>
        <v>40700.28125</v>
      </c>
      <c r="B50">
        <v>1244267100</v>
      </c>
      <c r="C50">
        <v>1.8719269999999999</v>
      </c>
      <c r="E50">
        <f t="shared" si="1"/>
        <v>7.4486751034653382E-7</v>
      </c>
    </row>
    <row r="51" spans="1:5">
      <c r="A51" s="2">
        <f t="shared" si="0"/>
        <v>40700.288194444445</v>
      </c>
      <c r="B51">
        <v>1244267700</v>
      </c>
      <c r="C51">
        <v>1.8699349999999999</v>
      </c>
      <c r="E51">
        <f t="shared" si="1"/>
        <v>7.6380023936885693E-7</v>
      </c>
    </row>
    <row r="52" spans="1:5">
      <c r="A52" s="2">
        <f t="shared" si="0"/>
        <v>40700.295138888883</v>
      </c>
      <c r="B52">
        <v>1244268300</v>
      </c>
      <c r="C52">
        <v>2.0199349999999998</v>
      </c>
      <c r="E52">
        <f t="shared" si="1"/>
        <v>7.8425193730793902E-7</v>
      </c>
    </row>
    <row r="53" spans="1:5">
      <c r="A53" s="2">
        <f t="shared" si="0"/>
        <v>40700.302083333328</v>
      </c>
      <c r="B53">
        <v>1244268900</v>
      </c>
      <c r="C53">
        <v>2.4133589999999998</v>
      </c>
      <c r="E53">
        <f t="shared" si="1"/>
        <v>8.0868780489003808E-7</v>
      </c>
    </row>
    <row r="54" spans="1:5">
      <c r="A54" s="2">
        <f t="shared" si="0"/>
        <v>40700.309027777774</v>
      </c>
      <c r="B54">
        <v>1244269500</v>
      </c>
      <c r="C54">
        <v>2.476972</v>
      </c>
      <c r="E54">
        <f t="shared" si="1"/>
        <v>8.3376774724419797E-7</v>
      </c>
    </row>
    <row r="55" spans="1:5">
      <c r="A55" s="2">
        <f t="shared" si="0"/>
        <v>40700.315972222219</v>
      </c>
      <c r="B55">
        <v>1244270100</v>
      </c>
      <c r="C55">
        <v>2.4051490000000002</v>
      </c>
      <c r="E55">
        <f t="shared" si="1"/>
        <v>8.5812016942388492E-7</v>
      </c>
    </row>
    <row r="56" spans="1:5">
      <c r="A56" s="2">
        <f t="shared" si="0"/>
        <v>40700.322916666664</v>
      </c>
      <c r="B56">
        <v>1244270700</v>
      </c>
      <c r="C56">
        <v>2.302095</v>
      </c>
      <c r="E56">
        <f t="shared" si="1"/>
        <v>8.8142879244245431E-7</v>
      </c>
    </row>
    <row r="57" spans="1:5">
      <c r="A57" s="2">
        <f t="shared" si="0"/>
        <v>40700.329861111109</v>
      </c>
      <c r="B57">
        <v>1244271300</v>
      </c>
      <c r="C57">
        <v>2.431527</v>
      </c>
      <c r="E57">
        <f t="shared" si="1"/>
        <v>9.0604806099613705E-7</v>
      </c>
    </row>
    <row r="58" spans="1:5">
      <c r="A58" s="2">
        <f t="shared" si="0"/>
        <v>40700.336805555555</v>
      </c>
      <c r="B58">
        <v>1244271900</v>
      </c>
      <c r="C58">
        <v>2.555749</v>
      </c>
      <c r="E58">
        <f t="shared" si="1"/>
        <v>9.3192520427155916E-7</v>
      </c>
    </row>
    <row r="59" spans="1:5">
      <c r="A59" s="2">
        <f t="shared" si="0"/>
        <v>40700.34375</v>
      </c>
      <c r="B59">
        <v>1244272500</v>
      </c>
      <c r="C59">
        <v>2.3942109999999999</v>
      </c>
      <c r="E59">
        <f t="shared" si="1"/>
        <v>9.5616625841316536E-7</v>
      </c>
    </row>
    <row r="60" spans="1:5">
      <c r="A60" s="2">
        <f t="shared" si="0"/>
        <v>40700.350694444445</v>
      </c>
      <c r="B60">
        <v>1244273100</v>
      </c>
      <c r="C60">
        <v>2.3712710000000001</v>
      </c>
      <c r="E60">
        <f t="shared" si="1"/>
        <v>9.8017484668511855E-7</v>
      </c>
    </row>
    <row r="61" spans="1:5">
      <c r="A61" s="2">
        <f t="shared" si="0"/>
        <v>40700.357638888883</v>
      </c>
      <c r="B61">
        <v>1244273700</v>
      </c>
      <c r="C61">
        <v>1.679128</v>
      </c>
      <c r="E61">
        <f t="shared" si="1"/>
        <v>9.9717380022018854E-7</v>
      </c>
    </row>
    <row r="62" spans="1:5">
      <c r="A62" s="2">
        <f t="shared" si="0"/>
        <v>40700.364583333328</v>
      </c>
      <c r="B62">
        <v>1244274300</v>
      </c>
      <c r="C62">
        <v>2.3107139999999999</v>
      </c>
      <c r="E62">
        <f t="shared" si="1"/>
        <v>1.0205688648689939E-6</v>
      </c>
    </row>
    <row r="63" spans="1:5">
      <c r="A63" s="2">
        <f t="shared" si="0"/>
        <v>40700.371527777774</v>
      </c>
      <c r="B63">
        <v>1244274900</v>
      </c>
      <c r="C63">
        <v>2.4232339999999999</v>
      </c>
      <c r="E63">
        <f t="shared" si="1"/>
        <v>1.0451033028750112E-6</v>
      </c>
    </row>
    <row r="64" spans="1:5">
      <c r="A64" s="2">
        <f t="shared" si="0"/>
        <v>40700.378472222219</v>
      </c>
      <c r="B64">
        <v>1244275500</v>
      </c>
      <c r="C64">
        <v>2.2949470000000001</v>
      </c>
      <c r="E64">
        <f t="shared" si="1"/>
        <v>1.0683384003105055E-6</v>
      </c>
    </row>
    <row r="65" spans="1:5">
      <c r="A65" s="2">
        <f t="shared" si="0"/>
        <v>40700.385416666664</v>
      </c>
      <c r="B65">
        <v>1244276100</v>
      </c>
      <c r="C65">
        <v>2.3516029999999999</v>
      </c>
      <c r="E65">
        <f t="shared" si="1"/>
        <v>1.0921471247003475E-6</v>
      </c>
    </row>
    <row r="66" spans="1:5">
      <c r="A66" s="2">
        <f t="shared" si="0"/>
        <v>40700.392361111109</v>
      </c>
      <c r="B66">
        <v>1244276700</v>
      </c>
      <c r="C66">
        <v>2.538891</v>
      </c>
      <c r="E66">
        <f t="shared" si="1"/>
        <v>1.1178524123963664E-6</v>
      </c>
    </row>
    <row r="67" spans="1:5">
      <c r="A67" s="2">
        <f t="shared" si="0"/>
        <v>40700.399305555555</v>
      </c>
      <c r="B67">
        <v>1244277300</v>
      </c>
      <c r="C67">
        <v>2.2765070000000001</v>
      </c>
      <c r="E67">
        <f t="shared" si="1"/>
        <v>1.1409003217306089E-6</v>
      </c>
    </row>
    <row r="68" spans="1:5">
      <c r="A68" s="2">
        <f t="shared" si="0"/>
        <v>40700.40625</v>
      </c>
      <c r="B68">
        <v>1244277900</v>
      </c>
      <c r="C68">
        <v>2.2626249999999999</v>
      </c>
      <c r="E68">
        <f t="shared" si="1"/>
        <v>1.1638075048617373E-6</v>
      </c>
    </row>
    <row r="69" spans="1:5">
      <c r="A69" s="2">
        <f t="shared" si="0"/>
        <v>40700.413194444445</v>
      </c>
      <c r="B69">
        <v>1244278500</v>
      </c>
      <c r="C69">
        <v>2.0251730000000001</v>
      </c>
      <c r="E69">
        <f t="shared" si="1"/>
        <v>1.184309818641538E-6</v>
      </c>
    </row>
    <row r="70" spans="1:5">
      <c r="A70" s="2">
        <f t="shared" si="0"/>
        <v>40700.420138888883</v>
      </c>
      <c r="B70">
        <v>1244279100</v>
      </c>
      <c r="C70">
        <v>0.86715500000000001</v>
      </c>
      <c r="E70">
        <f t="shared" si="1"/>
        <v>1.1930844973967128E-6</v>
      </c>
    </row>
    <row r="71" spans="1:5">
      <c r="A71" s="2">
        <f t="shared" si="0"/>
        <v>40700.427083333328</v>
      </c>
      <c r="B71">
        <v>1244279700</v>
      </c>
      <c r="C71">
        <v>1.7078789999999999</v>
      </c>
      <c r="E71">
        <f t="shared" si="1"/>
        <v>1.2103733251110221E-6</v>
      </c>
    </row>
    <row r="72" spans="1:5">
      <c r="A72" s="2">
        <f t="shared" si="0"/>
        <v>40700.434027777774</v>
      </c>
      <c r="B72">
        <v>1244280300</v>
      </c>
      <c r="C72">
        <v>1.694758</v>
      </c>
      <c r="E72">
        <f t="shared" si="1"/>
        <v>1.2275291684355054E-6</v>
      </c>
    </row>
    <row r="73" spans="1:5">
      <c r="A73" s="2">
        <f t="shared" si="0"/>
        <v>40700.440972222219</v>
      </c>
      <c r="B73">
        <v>1244280900</v>
      </c>
      <c r="C73">
        <v>1.7252540000000001</v>
      </c>
      <c r="E73">
        <f t="shared" si="1"/>
        <v>1.2449937474115335E-6</v>
      </c>
    </row>
    <row r="74" spans="1:5">
      <c r="A74" s="2">
        <f t="shared" ref="A74:A137" si="2">B74/86400+26299+1/24</f>
        <v>40700.447916666664</v>
      </c>
      <c r="B74">
        <v>1244281500</v>
      </c>
      <c r="C74">
        <v>1.859869</v>
      </c>
      <c r="E74">
        <f t="shared" si="1"/>
        <v>1.2638214968473043E-6</v>
      </c>
    </row>
    <row r="75" spans="1:5">
      <c r="A75" s="2">
        <f t="shared" si="2"/>
        <v>40700.454861111109</v>
      </c>
      <c r="B75">
        <v>1244282100</v>
      </c>
      <c r="C75">
        <v>1.873454</v>
      </c>
      <c r="E75">
        <f t="shared" ref="E75:E138" si="3">($C75*LN(2)/E$3)+E74*2^(-600/E$3)</f>
        <v>1.2827867102501598E-6</v>
      </c>
    </row>
    <row r="76" spans="1:5">
      <c r="A76" s="2">
        <f t="shared" si="2"/>
        <v>40700.461805555555</v>
      </c>
      <c r="B76">
        <v>1244282700</v>
      </c>
      <c r="C76">
        <v>1.717808</v>
      </c>
      <c r="E76">
        <f t="shared" si="3"/>
        <v>1.3001755461361503E-6</v>
      </c>
    </row>
    <row r="77" spans="1:5">
      <c r="A77" s="2">
        <f t="shared" si="2"/>
        <v>40700.46875</v>
      </c>
      <c r="B77">
        <v>1244283300</v>
      </c>
      <c r="C77">
        <v>1.8370109999999999</v>
      </c>
      <c r="E77">
        <f t="shared" si="3"/>
        <v>1.3187714721290483E-6</v>
      </c>
    </row>
    <row r="78" spans="1:5">
      <c r="A78" s="2">
        <f t="shared" si="2"/>
        <v>40700.475694444445</v>
      </c>
      <c r="B78">
        <v>1244283900</v>
      </c>
      <c r="C78">
        <v>1.7628699999999999</v>
      </c>
      <c r="E78">
        <f t="shared" si="3"/>
        <v>1.3366164424356496E-6</v>
      </c>
    </row>
    <row r="79" spans="1:5">
      <c r="A79" s="2">
        <f t="shared" si="2"/>
        <v>40700.482638888883</v>
      </c>
      <c r="B79">
        <v>1244284500</v>
      </c>
      <c r="C79">
        <v>1.6595150000000001</v>
      </c>
      <c r="E79">
        <f t="shared" si="3"/>
        <v>1.3534146048273338E-6</v>
      </c>
    </row>
    <row r="80" spans="1:5">
      <c r="A80" s="2">
        <f t="shared" si="2"/>
        <v>40700.489583333328</v>
      </c>
      <c r="B80">
        <v>1244285100</v>
      </c>
      <c r="C80">
        <v>1.878145</v>
      </c>
      <c r="E80">
        <f t="shared" si="3"/>
        <v>1.3724267806530117E-6</v>
      </c>
    </row>
    <row r="81" spans="1:5">
      <c r="A81" s="2">
        <f t="shared" si="2"/>
        <v>40700.496527777774</v>
      </c>
      <c r="B81">
        <v>1244285700</v>
      </c>
      <c r="C81">
        <v>2.1142880000000002</v>
      </c>
      <c r="E81">
        <f t="shared" si="3"/>
        <v>1.3938303145753479E-6</v>
      </c>
    </row>
    <row r="82" spans="1:5">
      <c r="A82" s="2">
        <f t="shared" si="2"/>
        <v>40700.503472222219</v>
      </c>
      <c r="B82">
        <v>1244286300</v>
      </c>
      <c r="C82">
        <v>2.0781459999999998</v>
      </c>
      <c r="E82">
        <f t="shared" si="3"/>
        <v>1.4148677002269453E-6</v>
      </c>
    </row>
    <row r="83" spans="1:5">
      <c r="A83" s="2">
        <f t="shared" si="2"/>
        <v>40700.510416666664</v>
      </c>
      <c r="B83">
        <v>1244286900</v>
      </c>
      <c r="C83">
        <v>2.0744899999999999</v>
      </c>
      <c r="E83">
        <f t="shared" si="3"/>
        <v>1.4358679329090402E-6</v>
      </c>
    </row>
    <row r="84" spans="1:5">
      <c r="A84" s="2">
        <f t="shared" si="2"/>
        <v>40700.517361111109</v>
      </c>
      <c r="B84">
        <v>1244287500</v>
      </c>
      <c r="C84">
        <v>2.3730709999999999</v>
      </c>
      <c r="E84">
        <f t="shared" si="3"/>
        <v>1.459891835368872E-6</v>
      </c>
    </row>
    <row r="85" spans="1:5">
      <c r="A85" s="2">
        <f t="shared" si="2"/>
        <v>40700.524305555555</v>
      </c>
      <c r="B85">
        <v>1244288100</v>
      </c>
      <c r="C85">
        <v>2.1739440000000001</v>
      </c>
      <c r="E85">
        <f t="shared" si="3"/>
        <v>1.4818989876431114E-6</v>
      </c>
    </row>
    <row r="86" spans="1:5">
      <c r="A86" s="2">
        <f t="shared" si="2"/>
        <v>40700.53125</v>
      </c>
      <c r="B86">
        <v>1244288700</v>
      </c>
      <c r="C86">
        <v>2.1865749999999999</v>
      </c>
      <c r="E86">
        <f t="shared" si="3"/>
        <v>1.5040339231914018E-6</v>
      </c>
    </row>
    <row r="87" spans="1:5">
      <c r="A87" s="2">
        <f t="shared" si="2"/>
        <v>40700.538194444445</v>
      </c>
      <c r="B87">
        <v>1244289300</v>
      </c>
      <c r="C87">
        <v>0.40357199999999999</v>
      </c>
      <c r="E87">
        <f t="shared" si="3"/>
        <v>1.5081118492113458E-6</v>
      </c>
    </row>
    <row r="88" spans="1:5">
      <c r="A88" s="2">
        <f t="shared" si="2"/>
        <v>40700.545138888883</v>
      </c>
      <c r="B88">
        <v>1244289900</v>
      </c>
      <c r="C88">
        <v>2.1800000000000001E-4</v>
      </c>
      <c r="E88">
        <f t="shared" si="3"/>
        <v>1.5081048931804712E-6</v>
      </c>
    </row>
    <row r="89" spans="1:5">
      <c r="A89" s="2">
        <f t="shared" si="2"/>
        <v>40700.552083333328</v>
      </c>
      <c r="B89">
        <v>1244290500</v>
      </c>
      <c r="C89">
        <v>0</v>
      </c>
      <c r="E89">
        <f t="shared" si="3"/>
        <v>1.5080957294565112E-6</v>
      </c>
    </row>
    <row r="90" spans="1:5">
      <c r="A90" s="2">
        <f t="shared" si="2"/>
        <v>40700.559027777774</v>
      </c>
      <c r="B90">
        <v>1244291100</v>
      </c>
      <c r="C90">
        <v>1.64E-4</v>
      </c>
      <c r="E90">
        <f t="shared" si="3"/>
        <v>1.5080882266533604E-6</v>
      </c>
    </row>
    <row r="91" spans="1:5">
      <c r="A91" s="2">
        <f t="shared" si="2"/>
        <v>40700.565972222219</v>
      </c>
      <c r="B91">
        <v>1244291700</v>
      </c>
      <c r="C91">
        <v>0.342198</v>
      </c>
      <c r="E91">
        <f t="shared" si="3"/>
        <v>1.5115445796458028E-6</v>
      </c>
    </row>
    <row r="92" spans="1:5">
      <c r="A92" s="2">
        <f t="shared" si="2"/>
        <v>40700.572916666664</v>
      </c>
      <c r="B92">
        <v>1244292300</v>
      </c>
      <c r="C92">
        <v>2.7290429999999999</v>
      </c>
      <c r="E92">
        <f t="shared" si="3"/>
        <v>1.5391730313016953E-6</v>
      </c>
    </row>
    <row r="93" spans="1:5">
      <c r="A93" s="2">
        <f t="shared" si="2"/>
        <v>40700.579861111109</v>
      </c>
      <c r="B93">
        <v>1244292900</v>
      </c>
      <c r="C93">
        <v>2.5707789999999999</v>
      </c>
      <c r="E93">
        <f t="shared" si="3"/>
        <v>1.5651985397214567E-6</v>
      </c>
    </row>
    <row r="94" spans="1:5">
      <c r="A94" s="2">
        <f t="shared" si="2"/>
        <v>40700.586805555555</v>
      </c>
      <c r="B94">
        <v>1244293500</v>
      </c>
      <c r="C94">
        <v>1.9267270000000001</v>
      </c>
      <c r="E94">
        <f t="shared" si="3"/>
        <v>1.5847014295930584E-6</v>
      </c>
    </row>
    <row r="95" spans="1:5">
      <c r="A95" s="2">
        <f t="shared" si="2"/>
        <v>40700.59375</v>
      </c>
      <c r="B95">
        <v>1244294100</v>
      </c>
      <c r="C95">
        <v>1.580247</v>
      </c>
      <c r="E95">
        <f t="shared" si="3"/>
        <v>1.6006953195603922E-6</v>
      </c>
    </row>
    <row r="96" spans="1:5">
      <c r="A96" s="2">
        <f t="shared" si="2"/>
        <v>40700.600694444445</v>
      </c>
      <c r="B96">
        <v>1244294700</v>
      </c>
      <c r="C96">
        <v>1.437967</v>
      </c>
      <c r="E96">
        <f t="shared" si="3"/>
        <v>1.6152482105734519E-6</v>
      </c>
    </row>
    <row r="97" spans="1:5">
      <c r="A97" s="2">
        <f t="shared" si="2"/>
        <v>40700.607638888883</v>
      </c>
      <c r="B97">
        <v>1244295300</v>
      </c>
      <c r="C97">
        <v>1.5633079999999999</v>
      </c>
      <c r="E97">
        <f t="shared" si="3"/>
        <v>1.6310703698410827E-6</v>
      </c>
    </row>
    <row r="98" spans="1:5">
      <c r="A98" s="2">
        <f t="shared" si="2"/>
        <v>40700.614583333328</v>
      </c>
      <c r="B98">
        <v>1244295900</v>
      </c>
      <c r="C98">
        <v>1.6380490000000001</v>
      </c>
      <c r="E98">
        <f t="shared" si="3"/>
        <v>1.6476493519956325E-6</v>
      </c>
    </row>
    <row r="99" spans="1:5">
      <c r="A99" s="2">
        <f t="shared" si="2"/>
        <v>40700.621527777774</v>
      </c>
      <c r="B99">
        <v>1244296500</v>
      </c>
      <c r="C99">
        <v>1.6268370000000001</v>
      </c>
      <c r="E99">
        <f t="shared" si="3"/>
        <v>1.6641146869487756E-6</v>
      </c>
    </row>
    <row r="100" spans="1:5">
      <c r="A100" s="2">
        <f t="shared" si="2"/>
        <v>40700.628472222219</v>
      </c>
      <c r="B100">
        <v>1244297100</v>
      </c>
      <c r="C100">
        <v>1.5965590000000001</v>
      </c>
      <c r="E100">
        <f t="shared" si="3"/>
        <v>1.6802732896927764E-6</v>
      </c>
    </row>
    <row r="101" spans="1:5">
      <c r="A101" s="2">
        <f t="shared" si="2"/>
        <v>40700.635416666664</v>
      </c>
      <c r="B101">
        <v>1244297700</v>
      </c>
      <c r="C101">
        <v>1.5125169999999999</v>
      </c>
      <c r="E101">
        <f t="shared" si="3"/>
        <v>1.6955806818919742E-6</v>
      </c>
    </row>
    <row r="102" spans="1:5">
      <c r="A102" s="2">
        <f t="shared" si="2"/>
        <v>40700.642361111109</v>
      </c>
      <c r="B102">
        <v>1244298300</v>
      </c>
      <c r="C102">
        <v>1.3903399999999999</v>
      </c>
      <c r="E102">
        <f t="shared" si="3"/>
        <v>1.7096506669403314E-6</v>
      </c>
    </row>
    <row r="103" spans="1:5">
      <c r="A103" s="2">
        <f t="shared" si="2"/>
        <v>40700.649305555555</v>
      </c>
      <c r="B103">
        <v>1244298900</v>
      </c>
      <c r="C103">
        <v>1.454143</v>
      </c>
      <c r="E103">
        <f t="shared" si="3"/>
        <v>1.724366713920155E-6</v>
      </c>
    </row>
    <row r="104" spans="1:5">
      <c r="A104" s="2">
        <f t="shared" si="2"/>
        <v>40700.65625</v>
      </c>
      <c r="B104">
        <v>1244299500</v>
      </c>
      <c r="C104">
        <v>1.5921940000000001</v>
      </c>
      <c r="E104">
        <f t="shared" si="3"/>
        <v>1.7404807452105392E-6</v>
      </c>
    </row>
    <row r="105" spans="1:5">
      <c r="A105" s="2">
        <f t="shared" si="2"/>
        <v>40700.663194444445</v>
      </c>
      <c r="B105">
        <v>1244300100</v>
      </c>
      <c r="C105">
        <v>1.5110699999999999</v>
      </c>
      <c r="E105">
        <f t="shared" si="3"/>
        <v>1.7557731174735473E-6</v>
      </c>
    </row>
    <row r="106" spans="1:5">
      <c r="A106" s="2">
        <f t="shared" si="2"/>
        <v>40700.670138888883</v>
      </c>
      <c r="B106">
        <v>1244300700</v>
      </c>
      <c r="C106">
        <v>1.5568150000000001</v>
      </c>
      <c r="E106">
        <f t="shared" si="3"/>
        <v>1.7715286667863152E-6</v>
      </c>
    </row>
    <row r="107" spans="1:5">
      <c r="A107" s="2">
        <f t="shared" si="2"/>
        <v>40700.677083333328</v>
      </c>
      <c r="B107">
        <v>1244301300</v>
      </c>
      <c r="C107">
        <v>1.4730190000000001</v>
      </c>
      <c r="E107">
        <f t="shared" si="3"/>
        <v>1.7864354993010517E-6</v>
      </c>
    </row>
    <row r="108" spans="1:5">
      <c r="A108" s="2">
        <f t="shared" si="2"/>
        <v>40700.684027777774</v>
      </c>
      <c r="B108">
        <v>1244301900</v>
      </c>
      <c r="C108">
        <v>1.2879400000000001</v>
      </c>
      <c r="E108">
        <f t="shared" si="3"/>
        <v>1.7994679043046889E-6</v>
      </c>
    </row>
    <row r="109" spans="1:5">
      <c r="A109" s="2">
        <f t="shared" si="2"/>
        <v>40700.690972222219</v>
      </c>
      <c r="B109">
        <v>1244302500</v>
      </c>
      <c r="C109">
        <v>1.4080710000000001</v>
      </c>
      <c r="E109">
        <f t="shared" si="3"/>
        <v>1.8137168239523774E-6</v>
      </c>
    </row>
    <row r="110" spans="1:5">
      <c r="A110" s="2">
        <f t="shared" si="2"/>
        <v>40700.697916666664</v>
      </c>
      <c r="B110">
        <v>1244303100</v>
      </c>
      <c r="C110">
        <v>1.3410500000000001</v>
      </c>
      <c r="E110">
        <f t="shared" si="3"/>
        <v>1.827286920179434E-6</v>
      </c>
    </row>
    <row r="111" spans="1:5">
      <c r="A111" s="2">
        <f t="shared" si="2"/>
        <v>40700.704861111109</v>
      </c>
      <c r="B111">
        <v>1244303700</v>
      </c>
      <c r="C111">
        <v>1.4034059999999999</v>
      </c>
      <c r="E111">
        <f t="shared" si="3"/>
        <v>1.8414884272788584E-6</v>
      </c>
    </row>
    <row r="112" spans="1:5">
      <c r="A112" s="2">
        <f t="shared" si="2"/>
        <v>40700.711805555555</v>
      </c>
      <c r="B112">
        <v>1244304300</v>
      </c>
      <c r="C112">
        <v>1.015382</v>
      </c>
      <c r="E112">
        <f t="shared" si="3"/>
        <v>1.851760241193883E-6</v>
      </c>
    </row>
    <row r="113" spans="1:5">
      <c r="A113" s="2">
        <f t="shared" si="2"/>
        <v>40700.71875</v>
      </c>
      <c r="B113">
        <v>1244304900</v>
      </c>
      <c r="C113">
        <v>1.3052889999999999</v>
      </c>
      <c r="E113">
        <f t="shared" si="3"/>
        <v>1.8649679465142421E-6</v>
      </c>
    </row>
    <row r="114" spans="1:5">
      <c r="A114" s="2">
        <f t="shared" si="2"/>
        <v>40700.725694444445</v>
      </c>
      <c r="B114">
        <v>1244305500</v>
      </c>
      <c r="C114">
        <v>1.2876939999999999</v>
      </c>
      <c r="E114">
        <f t="shared" si="3"/>
        <v>1.877997383032115E-6</v>
      </c>
    </row>
    <row r="115" spans="1:5">
      <c r="A115" s="2">
        <f t="shared" si="2"/>
        <v>40700.732638888883</v>
      </c>
      <c r="B115">
        <v>1244306100</v>
      </c>
      <c r="C115">
        <v>1.310608</v>
      </c>
      <c r="E115">
        <f t="shared" si="3"/>
        <v>1.8912587956444249E-6</v>
      </c>
    </row>
    <row r="116" spans="1:5">
      <c r="A116" s="2">
        <f t="shared" si="2"/>
        <v>40700.739583333328</v>
      </c>
      <c r="B116">
        <v>1244306700</v>
      </c>
      <c r="C116">
        <v>1.4201269999999999</v>
      </c>
      <c r="E116">
        <f t="shared" si="3"/>
        <v>1.9056292513828457E-6</v>
      </c>
    </row>
    <row r="117" spans="1:5">
      <c r="A117" s="2">
        <f t="shared" si="2"/>
        <v>40700.746527777774</v>
      </c>
      <c r="B117">
        <v>1244307300</v>
      </c>
      <c r="C117">
        <v>1.4202090000000001</v>
      </c>
      <c r="E117">
        <f t="shared" si="3"/>
        <v>1.9200004502343803E-6</v>
      </c>
    </row>
    <row r="118" spans="1:5">
      <c r="A118" s="2">
        <f t="shared" si="2"/>
        <v>40700.753472222219</v>
      </c>
      <c r="B118">
        <v>1244307900</v>
      </c>
      <c r="C118">
        <v>1.5520149999999999</v>
      </c>
      <c r="E118">
        <f t="shared" si="3"/>
        <v>1.9357063909630964E-6</v>
      </c>
    </row>
    <row r="119" spans="1:5">
      <c r="A119" s="2">
        <f t="shared" si="2"/>
        <v>40700.760416666664</v>
      </c>
      <c r="B119">
        <v>1244308500</v>
      </c>
      <c r="C119">
        <v>1.6075790000000001</v>
      </c>
      <c r="E119">
        <f t="shared" si="3"/>
        <v>1.9519749454644919E-6</v>
      </c>
    </row>
    <row r="120" spans="1:5">
      <c r="A120" s="2">
        <f t="shared" si="2"/>
        <v>40700.767361111109</v>
      </c>
      <c r="B120">
        <v>1244309100</v>
      </c>
      <c r="C120">
        <v>1.4451130000000001</v>
      </c>
      <c r="E120">
        <f t="shared" si="3"/>
        <v>1.9665980711508191E-6</v>
      </c>
    </row>
    <row r="121" spans="1:5">
      <c r="A121" s="2">
        <f t="shared" si="2"/>
        <v>40700.774305555555</v>
      </c>
      <c r="B121">
        <v>1244309700</v>
      </c>
      <c r="C121">
        <v>1.4083699999999999</v>
      </c>
      <c r="E121">
        <f t="shared" si="3"/>
        <v>1.9808490033032612E-6</v>
      </c>
    </row>
    <row r="122" spans="1:5">
      <c r="A122" s="2">
        <f t="shared" si="2"/>
        <v>40700.78125</v>
      </c>
      <c r="B122">
        <v>1244310300</v>
      </c>
      <c r="C122">
        <v>1.4599800000000001</v>
      </c>
      <c r="E122">
        <f t="shared" si="3"/>
        <v>1.9956225150163427E-6</v>
      </c>
    </row>
    <row r="123" spans="1:5">
      <c r="A123" s="2">
        <f t="shared" si="2"/>
        <v>40700.788194444445</v>
      </c>
      <c r="B123">
        <v>1244310900</v>
      </c>
      <c r="C123">
        <v>1.431802</v>
      </c>
      <c r="E123">
        <f t="shared" si="3"/>
        <v>2.0101105719757493E-6</v>
      </c>
    </row>
    <row r="124" spans="1:5">
      <c r="A124" s="2">
        <f t="shared" si="2"/>
        <v>40700.795138888883</v>
      </c>
      <c r="B124">
        <v>1244311500</v>
      </c>
      <c r="C124">
        <v>1.4317470000000001</v>
      </c>
      <c r="E124">
        <f t="shared" si="3"/>
        <v>2.0245979839036724E-6</v>
      </c>
    </row>
    <row r="125" spans="1:5">
      <c r="A125" s="2">
        <f t="shared" si="2"/>
        <v>40700.802083333328</v>
      </c>
      <c r="B125">
        <v>1244312100</v>
      </c>
      <c r="C125">
        <v>1.300843</v>
      </c>
      <c r="E125">
        <f t="shared" si="3"/>
        <v>2.0377596133585373E-6</v>
      </c>
    </row>
    <row r="126" spans="1:5">
      <c r="A126" s="2">
        <f t="shared" si="2"/>
        <v>40700.809027777774</v>
      </c>
      <c r="B126">
        <v>1244312700</v>
      </c>
      <c r="C126">
        <v>1.3785559999999999</v>
      </c>
      <c r="E126">
        <f t="shared" si="3"/>
        <v>2.0517081799833666E-6</v>
      </c>
    </row>
    <row r="127" spans="1:5">
      <c r="A127" s="2">
        <f t="shared" si="2"/>
        <v>40700.815972222219</v>
      </c>
      <c r="B127">
        <v>1244313300</v>
      </c>
      <c r="C127">
        <v>1.36609</v>
      </c>
      <c r="E127">
        <f t="shared" si="3"/>
        <v>2.065530415848139E-6</v>
      </c>
    </row>
    <row r="128" spans="1:5">
      <c r="A128" s="2">
        <f t="shared" si="2"/>
        <v>40700.822916666664</v>
      </c>
      <c r="B128">
        <v>1244313900</v>
      </c>
      <c r="C128">
        <v>1.366827</v>
      </c>
      <c r="E128">
        <f t="shared" si="3"/>
        <v>2.0793600314904671E-6</v>
      </c>
    </row>
    <row r="129" spans="1:5">
      <c r="A129" s="2">
        <f t="shared" si="2"/>
        <v>40700.829861111109</v>
      </c>
      <c r="B129">
        <v>1244314500</v>
      </c>
      <c r="C129">
        <v>1.2850760000000001</v>
      </c>
      <c r="E129">
        <f t="shared" si="3"/>
        <v>2.0923616522153089E-6</v>
      </c>
    </row>
    <row r="130" spans="1:5">
      <c r="A130" s="2">
        <f t="shared" si="2"/>
        <v>40700.836805555555</v>
      </c>
      <c r="B130">
        <v>1244315100</v>
      </c>
      <c r="C130">
        <v>1.3343119999999999</v>
      </c>
      <c r="E130">
        <f t="shared" si="3"/>
        <v>2.1058618180565604E-6</v>
      </c>
    </row>
    <row r="131" spans="1:5">
      <c r="A131" s="2">
        <f t="shared" si="2"/>
        <v>40700.84375</v>
      </c>
      <c r="B131">
        <v>1244315700</v>
      </c>
      <c r="C131">
        <v>1.3931770000000001</v>
      </c>
      <c r="E131">
        <f t="shared" si="3"/>
        <v>2.1199580410477826E-6</v>
      </c>
    </row>
    <row r="132" spans="1:5">
      <c r="A132" s="2">
        <f t="shared" si="2"/>
        <v>40700.850694444445</v>
      </c>
      <c r="B132">
        <v>1244316300</v>
      </c>
      <c r="C132">
        <v>1.3264560000000001</v>
      </c>
      <c r="E132">
        <f t="shared" si="3"/>
        <v>2.1333784797141218E-6</v>
      </c>
    </row>
    <row r="133" spans="1:5">
      <c r="A133" s="2">
        <f t="shared" si="2"/>
        <v>40700.857638888883</v>
      </c>
      <c r="B133">
        <v>1244316900</v>
      </c>
      <c r="C133">
        <v>1.4191720000000001</v>
      </c>
      <c r="E133">
        <f t="shared" si="3"/>
        <v>2.1477377927553006E-6</v>
      </c>
    </row>
    <row r="134" spans="1:5">
      <c r="A134" s="2">
        <f t="shared" si="2"/>
        <v>40700.864583333328</v>
      </c>
      <c r="B134">
        <v>1244317500</v>
      </c>
      <c r="C134">
        <v>1.4244920000000001</v>
      </c>
      <c r="E134">
        <f t="shared" si="3"/>
        <v>2.1621508953891143E-6</v>
      </c>
    </row>
    <row r="135" spans="1:5">
      <c r="A135" s="2">
        <f t="shared" si="2"/>
        <v>40700.871527777774</v>
      </c>
      <c r="B135">
        <v>1244318100</v>
      </c>
      <c r="C135">
        <v>1.396614</v>
      </c>
      <c r="E135">
        <f t="shared" si="3"/>
        <v>2.1762815836271292E-6</v>
      </c>
    </row>
    <row r="136" spans="1:5">
      <c r="A136" s="2">
        <f t="shared" si="2"/>
        <v>40700.878472222219</v>
      </c>
      <c r="B136">
        <v>1244318700</v>
      </c>
      <c r="C136">
        <v>1.3336570000000001</v>
      </c>
      <c r="E136">
        <f t="shared" si="3"/>
        <v>2.1897746062109601E-6</v>
      </c>
    </row>
    <row r="137" spans="1:5">
      <c r="A137" s="2">
        <f t="shared" si="2"/>
        <v>40700.885416666664</v>
      </c>
      <c r="B137">
        <v>1244319300</v>
      </c>
      <c r="C137">
        <v>1.2907500000000001</v>
      </c>
      <c r="E137">
        <f t="shared" si="3"/>
        <v>2.2028330179043226E-6</v>
      </c>
    </row>
    <row r="138" spans="1:5">
      <c r="A138" s="2">
        <f t="shared" ref="A138:A201" si="4">B138/86400+26299+1/24</f>
        <v>40700.892361111109</v>
      </c>
      <c r="B138">
        <v>1244319900</v>
      </c>
      <c r="C138">
        <v>1.370045</v>
      </c>
      <c r="E138">
        <f t="shared" si="3"/>
        <v>2.2166943886669777E-6</v>
      </c>
    </row>
    <row r="139" spans="1:5">
      <c r="A139" s="2">
        <f t="shared" si="4"/>
        <v>40700.899305555555</v>
      </c>
      <c r="B139">
        <v>1244320500</v>
      </c>
      <c r="C139">
        <v>1.38944</v>
      </c>
      <c r="E139">
        <f t="shared" ref="E139:E202" si="5">($C139*LN(2)/E$3)+E138*2^(-600/E$3)</f>
        <v>2.2307520927593178E-6</v>
      </c>
    </row>
    <row r="140" spans="1:5">
      <c r="A140" s="2">
        <f t="shared" si="4"/>
        <v>40700.90625</v>
      </c>
      <c r="B140">
        <v>1244321100</v>
      </c>
      <c r="C140">
        <v>1.4619979999999999</v>
      </c>
      <c r="E140">
        <f t="shared" si="5"/>
        <v>2.245544522724764E-6</v>
      </c>
    </row>
    <row r="141" spans="1:5">
      <c r="A141" s="2">
        <f t="shared" si="4"/>
        <v>40700.913194444445</v>
      </c>
      <c r="B141">
        <v>1244321700</v>
      </c>
      <c r="C141">
        <v>1.4950589999999999</v>
      </c>
      <c r="E141">
        <f t="shared" si="5"/>
        <v>2.2606716790382872E-6</v>
      </c>
    </row>
    <row r="142" spans="1:5">
      <c r="A142" s="2">
        <f t="shared" si="4"/>
        <v>40700.920138888883</v>
      </c>
      <c r="B142">
        <v>1244322300</v>
      </c>
      <c r="C142">
        <v>1.5394939999999999</v>
      </c>
      <c r="E142">
        <f t="shared" si="5"/>
        <v>2.2762487467389078E-6</v>
      </c>
    </row>
    <row r="143" spans="1:5">
      <c r="A143" s="2">
        <f t="shared" si="4"/>
        <v>40700.927083333328</v>
      </c>
      <c r="B143">
        <v>1244322900</v>
      </c>
      <c r="C143">
        <v>1.5899030000000001</v>
      </c>
      <c r="E143">
        <f t="shared" si="5"/>
        <v>2.2923362231432568E-6</v>
      </c>
    </row>
    <row r="144" spans="1:5">
      <c r="A144" s="2">
        <f t="shared" si="4"/>
        <v>40700.934027777774</v>
      </c>
      <c r="B144">
        <v>1244323500</v>
      </c>
      <c r="C144">
        <v>1.1236740000000001</v>
      </c>
      <c r="E144">
        <f t="shared" si="5"/>
        <v>2.3037019951638736E-6</v>
      </c>
    </row>
    <row r="145" spans="1:5">
      <c r="A145" s="2">
        <f t="shared" si="4"/>
        <v>40700.940972222219</v>
      </c>
      <c r="B145">
        <v>1244324100</v>
      </c>
      <c r="C145">
        <v>0.216612</v>
      </c>
      <c r="E145">
        <f t="shared" si="5"/>
        <v>2.3058816759015331E-6</v>
      </c>
    </row>
    <row r="146" spans="1:5">
      <c r="A146" s="2">
        <f t="shared" si="4"/>
        <v>40700.947916666664</v>
      </c>
      <c r="B146">
        <v>1244324700</v>
      </c>
      <c r="C146">
        <v>1.4406950000000001</v>
      </c>
      <c r="E146">
        <f t="shared" si="5"/>
        <v>2.320457909052069E-6</v>
      </c>
    </row>
    <row r="147" spans="1:5">
      <c r="A147" s="2">
        <f t="shared" si="4"/>
        <v>40700.954861111109</v>
      </c>
      <c r="B147">
        <v>1244325300</v>
      </c>
      <c r="C147">
        <v>1.2604169999999999</v>
      </c>
      <c r="E147">
        <f t="shared" si="5"/>
        <v>2.3332083375142155E-6</v>
      </c>
    </row>
    <row r="148" spans="1:5">
      <c r="A148" s="2">
        <f t="shared" si="4"/>
        <v>40700.961805555555</v>
      </c>
      <c r="B148">
        <v>1244325900</v>
      </c>
      <c r="C148">
        <v>0.90627100000000005</v>
      </c>
      <c r="E148">
        <f t="shared" si="5"/>
        <v>2.342372171784711E-6</v>
      </c>
    </row>
    <row r="149" spans="1:5">
      <c r="A149" s="2">
        <f t="shared" si="4"/>
        <v>40700.96875</v>
      </c>
      <c r="B149">
        <v>1244326500</v>
      </c>
      <c r="C149">
        <v>1.351197</v>
      </c>
      <c r="E149">
        <f t="shared" si="5"/>
        <v>2.3560418167002418E-6</v>
      </c>
    </row>
    <row r="150" spans="1:5">
      <c r="A150" s="2">
        <f t="shared" si="4"/>
        <v>40700.975694444445</v>
      </c>
      <c r="B150">
        <v>1244327100</v>
      </c>
      <c r="C150">
        <v>1.255943</v>
      </c>
      <c r="E150">
        <f t="shared" si="5"/>
        <v>2.3687467197324176E-6</v>
      </c>
    </row>
    <row r="151" spans="1:5">
      <c r="A151" s="2">
        <f t="shared" si="4"/>
        <v>40700.982638888883</v>
      </c>
      <c r="B151">
        <v>1244327700</v>
      </c>
      <c r="C151">
        <v>1.341513</v>
      </c>
      <c r="E151">
        <f t="shared" si="5"/>
        <v>2.382318132327494E-6</v>
      </c>
    </row>
    <row r="152" spans="1:5">
      <c r="A152" s="2">
        <f t="shared" si="4"/>
        <v>40700.989583333328</v>
      </c>
      <c r="B152">
        <v>1244328300</v>
      </c>
      <c r="C152">
        <v>1.33843</v>
      </c>
      <c r="E152">
        <f t="shared" si="5"/>
        <v>2.3958582402194098E-6</v>
      </c>
    </row>
    <row r="153" spans="1:5">
      <c r="A153" s="2">
        <f t="shared" si="4"/>
        <v>40700.996527777774</v>
      </c>
      <c r="B153">
        <v>1244328900</v>
      </c>
      <c r="C153">
        <v>1.2306839999999999</v>
      </c>
      <c r="E153">
        <f t="shared" si="5"/>
        <v>2.408307097703054E-6</v>
      </c>
    </row>
    <row r="154" spans="1:5">
      <c r="A154" s="2">
        <f t="shared" si="4"/>
        <v>40701.003472222219</v>
      </c>
      <c r="B154">
        <v>1244329500</v>
      </c>
      <c r="C154">
        <v>0.60564499999999999</v>
      </c>
      <c r="E154">
        <f t="shared" si="5"/>
        <v>2.4144259680898718E-6</v>
      </c>
    </row>
    <row r="155" spans="1:5">
      <c r="A155" s="2">
        <f t="shared" si="4"/>
        <v>40701.010416666664</v>
      </c>
      <c r="B155">
        <v>1244330100</v>
      </c>
      <c r="C155">
        <v>0</v>
      </c>
      <c r="E155">
        <f t="shared" si="5"/>
        <v>2.4144112972714206E-6</v>
      </c>
    </row>
    <row r="156" spans="1:5">
      <c r="A156" s="2">
        <f t="shared" si="4"/>
        <v>40701.017361111109</v>
      </c>
      <c r="B156">
        <v>1244330700</v>
      </c>
      <c r="C156">
        <v>0.28251399999999999</v>
      </c>
      <c r="E156">
        <f t="shared" si="5"/>
        <v>2.4172577097775715E-6</v>
      </c>
    </row>
    <row r="157" spans="1:5">
      <c r="A157" s="2">
        <f t="shared" si="4"/>
        <v>40701.024305555555</v>
      </c>
      <c r="B157">
        <v>1244331300</v>
      </c>
      <c r="C157">
        <v>1.3834109999999999</v>
      </c>
      <c r="E157">
        <f t="shared" si="5"/>
        <v>2.4312531381356332E-6</v>
      </c>
    </row>
    <row r="158" spans="1:5">
      <c r="A158" s="2">
        <f t="shared" si="4"/>
        <v>40701.03125</v>
      </c>
      <c r="B158">
        <v>1244331900</v>
      </c>
      <c r="C158">
        <v>1.423837</v>
      </c>
      <c r="E158">
        <f t="shared" si="5"/>
        <v>2.4456578847069458E-6</v>
      </c>
    </row>
    <row r="159" spans="1:5">
      <c r="A159" s="2">
        <f t="shared" si="4"/>
        <v>40701.038194444445</v>
      </c>
      <c r="B159">
        <v>1244332500</v>
      </c>
      <c r="C159">
        <v>1.4544699999999999</v>
      </c>
      <c r="E159">
        <f t="shared" si="5"/>
        <v>2.4603727710763551E-6</v>
      </c>
    </row>
    <row r="160" spans="1:5">
      <c r="A160" s="2">
        <f t="shared" si="4"/>
        <v>40701.045138888883</v>
      </c>
      <c r="B160">
        <v>1244333100</v>
      </c>
      <c r="C160">
        <v>1.448278</v>
      </c>
      <c r="E160">
        <f t="shared" si="5"/>
        <v>2.4750248602476576E-6</v>
      </c>
    </row>
    <row r="161" spans="1:5">
      <c r="A161" s="2">
        <f t="shared" si="4"/>
        <v>40701.052083333328</v>
      </c>
      <c r="B161">
        <v>1244333700</v>
      </c>
      <c r="C161">
        <v>1.3813660000000001</v>
      </c>
      <c r="E161">
        <f t="shared" si="5"/>
        <v>2.4889992274162181E-6</v>
      </c>
    </row>
    <row r="162" spans="1:5">
      <c r="A162" s="2">
        <f t="shared" si="4"/>
        <v>40701.059027777774</v>
      </c>
      <c r="B162">
        <v>1244334300</v>
      </c>
      <c r="C162">
        <v>1.49885</v>
      </c>
      <c r="E162">
        <f t="shared" si="5"/>
        <v>2.5041632967369228E-6</v>
      </c>
    </row>
    <row r="163" spans="1:5">
      <c r="A163" s="2">
        <f t="shared" si="4"/>
        <v>40701.065972222219</v>
      </c>
      <c r="B163">
        <v>1244334900</v>
      </c>
      <c r="C163">
        <v>1.540449</v>
      </c>
      <c r="E163">
        <f t="shared" si="5"/>
        <v>2.5197485564063968E-6</v>
      </c>
    </row>
    <row r="164" spans="1:5">
      <c r="A164" s="2">
        <f t="shared" si="4"/>
        <v>40701.072916666664</v>
      </c>
      <c r="B164">
        <v>1244335500</v>
      </c>
      <c r="C164">
        <v>1.534476</v>
      </c>
      <c r="E164">
        <f t="shared" si="5"/>
        <v>2.5352732314516779E-6</v>
      </c>
    </row>
    <row r="165" spans="1:5">
      <c r="A165" s="2">
        <f t="shared" si="4"/>
        <v>40701.079861111109</v>
      </c>
      <c r="B165">
        <v>1244336100</v>
      </c>
      <c r="C165">
        <v>1.546559</v>
      </c>
      <c r="E165">
        <f t="shared" si="5"/>
        <v>2.5509201794405389E-6</v>
      </c>
    </row>
    <row r="166" spans="1:5">
      <c r="A166" s="2">
        <f t="shared" si="4"/>
        <v>40701.086805555555</v>
      </c>
      <c r="B166">
        <v>1244336700</v>
      </c>
      <c r="C166">
        <v>1.473973</v>
      </c>
      <c r="E166">
        <f t="shared" si="5"/>
        <v>2.565831937499061E-6</v>
      </c>
    </row>
    <row r="167" spans="1:5">
      <c r="A167" s="2">
        <f t="shared" si="4"/>
        <v>40701.09375</v>
      </c>
      <c r="B167">
        <v>1244337300</v>
      </c>
      <c r="C167">
        <v>0.95152499999999995</v>
      </c>
      <c r="E167">
        <f t="shared" si="5"/>
        <v>2.5754526557776462E-6</v>
      </c>
    </row>
    <row r="168" spans="1:5">
      <c r="A168" s="2">
        <f t="shared" si="4"/>
        <v>40701.100694444445</v>
      </c>
      <c r="B168">
        <v>1244337900</v>
      </c>
      <c r="C168">
        <v>0</v>
      </c>
      <c r="E168">
        <f t="shared" si="5"/>
        <v>2.5754370065099351E-6</v>
      </c>
    </row>
    <row r="169" spans="1:5">
      <c r="A169" s="2">
        <f t="shared" si="4"/>
        <v>40701.107638888883</v>
      </c>
      <c r="B169">
        <v>1244338500</v>
      </c>
      <c r="C169">
        <v>0.74846999999999997</v>
      </c>
      <c r="E169">
        <f t="shared" si="5"/>
        <v>2.5830012824710883E-6</v>
      </c>
    </row>
    <row r="170" spans="1:5">
      <c r="A170" s="2">
        <f t="shared" si="4"/>
        <v>40701.114583333328</v>
      </c>
      <c r="B170">
        <v>1244339100</v>
      </c>
      <c r="C170">
        <v>1.758124</v>
      </c>
      <c r="E170">
        <f t="shared" si="5"/>
        <v>2.6007905070996997E-6</v>
      </c>
    </row>
    <row r="171" spans="1:5">
      <c r="A171" s="2">
        <f t="shared" si="4"/>
        <v>40701.121527777774</v>
      </c>
      <c r="B171">
        <v>1244339700</v>
      </c>
      <c r="C171">
        <v>1.773946</v>
      </c>
      <c r="E171">
        <f t="shared" si="5"/>
        <v>2.6187398566112297E-6</v>
      </c>
    </row>
    <row r="172" spans="1:5">
      <c r="A172" s="2">
        <f t="shared" si="4"/>
        <v>40701.128472222219</v>
      </c>
      <c r="B172">
        <v>1244340300</v>
      </c>
      <c r="C172">
        <v>1.7875559999999999</v>
      </c>
      <c r="E172">
        <f t="shared" si="5"/>
        <v>2.6368269286079407E-6</v>
      </c>
    </row>
    <row r="173" spans="1:5">
      <c r="A173" s="2">
        <f t="shared" si="4"/>
        <v>40701.135416666664</v>
      </c>
      <c r="B173">
        <v>1244340900</v>
      </c>
      <c r="C173">
        <v>1.671163</v>
      </c>
      <c r="E173">
        <f t="shared" si="5"/>
        <v>2.6537351524410159E-6</v>
      </c>
    </row>
    <row r="174" spans="1:5">
      <c r="A174" s="2">
        <f t="shared" si="4"/>
        <v>40701.142361111109</v>
      </c>
      <c r="B174">
        <v>1244341500</v>
      </c>
      <c r="C174">
        <v>1.824354</v>
      </c>
      <c r="E174">
        <f t="shared" si="5"/>
        <v>2.6721946734717864E-6</v>
      </c>
    </row>
    <row r="175" spans="1:5">
      <c r="A175" s="2">
        <f t="shared" si="4"/>
        <v>40701.149305555555</v>
      </c>
      <c r="B175">
        <v>1244342100</v>
      </c>
      <c r="C175">
        <v>1.895413</v>
      </c>
      <c r="E175">
        <f t="shared" si="5"/>
        <v>2.6913737129164728E-6</v>
      </c>
    </row>
    <row r="176" spans="1:5">
      <c r="A176" s="2">
        <f t="shared" si="4"/>
        <v>40701.15625</v>
      </c>
      <c r="B176">
        <v>1244342700</v>
      </c>
      <c r="C176">
        <v>1.959106</v>
      </c>
      <c r="E176">
        <f t="shared" si="5"/>
        <v>2.7111976692534872E-6</v>
      </c>
    </row>
    <row r="177" spans="1:5">
      <c r="A177" s="2">
        <f t="shared" si="4"/>
        <v>40701.163194444445</v>
      </c>
      <c r="B177">
        <v>1244343300</v>
      </c>
      <c r="C177">
        <v>1.617399</v>
      </c>
      <c r="E177">
        <f t="shared" si="5"/>
        <v>2.7275609609868762E-6</v>
      </c>
    </row>
    <row r="178" spans="1:5">
      <c r="A178" s="2">
        <f t="shared" si="4"/>
        <v>40701.170138888883</v>
      </c>
      <c r="B178">
        <v>1244343900</v>
      </c>
      <c r="C178">
        <v>1.946804</v>
      </c>
      <c r="E178">
        <f t="shared" si="5"/>
        <v>2.7472601122996753E-6</v>
      </c>
    </row>
    <row r="179" spans="1:5">
      <c r="A179" s="2">
        <f t="shared" si="4"/>
        <v>40701.177083333328</v>
      </c>
      <c r="B179">
        <v>1244344500</v>
      </c>
      <c r="C179">
        <v>1.470809</v>
      </c>
      <c r="E179">
        <f t="shared" si="5"/>
        <v>2.7621386347901648E-6</v>
      </c>
    </row>
    <row r="180" spans="1:5">
      <c r="A180" s="2">
        <f t="shared" si="4"/>
        <v>40701.184027777774</v>
      </c>
      <c r="B180">
        <v>1244345100</v>
      </c>
      <c r="C180">
        <v>2.1189800000000001</v>
      </c>
      <c r="E180">
        <f t="shared" si="5"/>
        <v>2.7835812413284281E-6</v>
      </c>
    </row>
    <row r="181" spans="1:5">
      <c r="A181" s="2">
        <f t="shared" si="4"/>
        <v>40701.190972222219</v>
      </c>
      <c r="B181">
        <v>1244345700</v>
      </c>
      <c r="C181">
        <v>2.1680519999999999</v>
      </c>
      <c r="E181">
        <f t="shared" si="5"/>
        <v>2.8055206808278647E-6</v>
      </c>
    </row>
    <row r="182" spans="1:5">
      <c r="A182" s="2">
        <f t="shared" si="4"/>
        <v>40701.197916666664</v>
      </c>
      <c r="B182">
        <v>1244346300</v>
      </c>
      <c r="C182">
        <v>2.1398470000000001</v>
      </c>
      <c r="E182">
        <f t="shared" si="5"/>
        <v>2.8271743485960625E-6</v>
      </c>
    </row>
    <row r="183" spans="1:5">
      <c r="A183" s="2">
        <f t="shared" si="4"/>
        <v>40701.204861111109</v>
      </c>
      <c r="B183">
        <v>1244346900</v>
      </c>
      <c r="C183">
        <v>2.2099510000000002</v>
      </c>
      <c r="E183">
        <f t="shared" si="5"/>
        <v>2.8495378438683275E-6</v>
      </c>
    </row>
    <row r="184" spans="1:5">
      <c r="A184" s="2">
        <f t="shared" si="4"/>
        <v>40701.211805555555</v>
      </c>
      <c r="B184">
        <v>1244347500</v>
      </c>
      <c r="C184">
        <v>2.12981</v>
      </c>
      <c r="E184">
        <f t="shared" si="5"/>
        <v>2.8710895972030281E-6</v>
      </c>
    </row>
    <row r="185" spans="1:5">
      <c r="A185" s="2">
        <f t="shared" si="4"/>
        <v>40701.21875</v>
      </c>
      <c r="B185">
        <v>1244348100</v>
      </c>
      <c r="C185">
        <v>2.0929850000000001</v>
      </c>
      <c r="E185">
        <f t="shared" si="5"/>
        <v>2.892268284470739E-6</v>
      </c>
    </row>
    <row r="186" spans="1:5">
      <c r="A186" s="2">
        <f t="shared" si="4"/>
        <v>40701.225694444445</v>
      </c>
      <c r="B186">
        <v>1244348700</v>
      </c>
      <c r="C186">
        <v>1.8917580000000001</v>
      </c>
      <c r="E186">
        <f t="shared" si="5"/>
        <v>2.9114089716658757E-6</v>
      </c>
    </row>
    <row r="187" spans="1:5">
      <c r="A187" s="2">
        <f t="shared" si="4"/>
        <v>40701.232638888883</v>
      </c>
      <c r="B187">
        <v>1244349300</v>
      </c>
      <c r="C187">
        <v>2.282673</v>
      </c>
      <c r="E187">
        <f t="shared" si="5"/>
        <v>2.9345084272591427E-6</v>
      </c>
    </row>
    <row r="188" spans="1:5">
      <c r="A188" s="2">
        <f t="shared" si="4"/>
        <v>40701.239583333328</v>
      </c>
      <c r="B188">
        <v>1244349900</v>
      </c>
      <c r="C188">
        <v>2.2724440000000001</v>
      </c>
      <c r="E188">
        <f t="shared" si="5"/>
        <v>2.9575041510940748E-6</v>
      </c>
    </row>
    <row r="189" spans="1:5">
      <c r="A189" s="2">
        <f t="shared" si="4"/>
        <v>40701.246527777774</v>
      </c>
      <c r="B189">
        <v>1244350500</v>
      </c>
      <c r="C189">
        <v>2.2441840000000002</v>
      </c>
      <c r="E189">
        <f t="shared" si="5"/>
        <v>2.9802135397819986E-6</v>
      </c>
    </row>
    <row r="190" spans="1:5">
      <c r="A190" s="2">
        <f t="shared" si="4"/>
        <v>40701.253472222219</v>
      </c>
      <c r="B190">
        <v>1244351100</v>
      </c>
      <c r="C190">
        <v>2.2610139999999999</v>
      </c>
      <c r="E190">
        <f t="shared" si="5"/>
        <v>3.00309323170056E-6</v>
      </c>
    </row>
    <row r="191" spans="1:5">
      <c r="A191" s="2">
        <f t="shared" si="4"/>
        <v>40701.260416666664</v>
      </c>
      <c r="B191">
        <v>1244351700</v>
      </c>
      <c r="C191">
        <v>2.1140159999999999</v>
      </c>
      <c r="E191">
        <f t="shared" si="5"/>
        <v>3.0244841025704358E-6</v>
      </c>
    </row>
    <row r="192" spans="1:5">
      <c r="A192" s="2">
        <f t="shared" si="4"/>
        <v>40701.267361111109</v>
      </c>
      <c r="B192">
        <v>1244352300</v>
      </c>
      <c r="C192">
        <v>2.2477849999999999</v>
      </c>
      <c r="E192">
        <f t="shared" si="5"/>
        <v>3.0472295524091354E-6</v>
      </c>
    </row>
    <row r="193" spans="1:5">
      <c r="A193" s="2">
        <f t="shared" si="4"/>
        <v>40701.274305555555</v>
      </c>
      <c r="B193">
        <v>1244352900</v>
      </c>
      <c r="C193">
        <v>2.213743</v>
      </c>
      <c r="E193">
        <f t="shared" si="5"/>
        <v>3.0696301129986016E-6</v>
      </c>
    </row>
    <row r="194" spans="1:5">
      <c r="A194" s="2">
        <f t="shared" si="4"/>
        <v>40701.28125</v>
      </c>
      <c r="B194">
        <v>1244353500</v>
      </c>
      <c r="C194">
        <v>2.2215980000000002</v>
      </c>
      <c r="E194">
        <f t="shared" si="5"/>
        <v>3.0921100868384211E-6</v>
      </c>
    </row>
    <row r="195" spans="1:5">
      <c r="A195" s="2">
        <f t="shared" si="4"/>
        <v>40701.288194444445</v>
      </c>
      <c r="B195">
        <v>1244354100</v>
      </c>
      <c r="C195">
        <v>2.3569499999999999</v>
      </c>
      <c r="E195">
        <f t="shared" si="5"/>
        <v>3.1159606644286994E-6</v>
      </c>
    </row>
    <row r="196" spans="1:5">
      <c r="A196" s="2">
        <f t="shared" si="4"/>
        <v>40701.295138888883</v>
      </c>
      <c r="B196">
        <v>1244354700</v>
      </c>
      <c r="C196">
        <v>2.2032949999999998</v>
      </c>
      <c r="E196">
        <f t="shared" si="5"/>
        <v>3.1382549981248257E-6</v>
      </c>
    </row>
    <row r="197" spans="1:5">
      <c r="A197" s="2">
        <f t="shared" si="4"/>
        <v>40701.302083333328</v>
      </c>
      <c r="B197">
        <v>1244355300</v>
      </c>
      <c r="C197">
        <v>2.1959569999999999</v>
      </c>
      <c r="E197">
        <f t="shared" si="5"/>
        <v>3.1604748827662783E-6</v>
      </c>
    </row>
    <row r="198" spans="1:5">
      <c r="A198" s="2">
        <f t="shared" si="4"/>
        <v>40701.309027777774</v>
      </c>
      <c r="B198">
        <v>1244355900</v>
      </c>
      <c r="C198">
        <v>2.1622690000000002</v>
      </c>
      <c r="E198">
        <f t="shared" si="5"/>
        <v>3.1823534663901389E-6</v>
      </c>
    </row>
    <row r="199" spans="1:5">
      <c r="A199" s="2">
        <f t="shared" si="4"/>
        <v>40701.315972222219</v>
      </c>
      <c r="B199">
        <v>1244356500</v>
      </c>
      <c r="C199">
        <v>1.8160069999999999</v>
      </c>
      <c r="E199">
        <f t="shared" si="5"/>
        <v>3.2007252434096149E-6</v>
      </c>
    </row>
    <row r="200" spans="1:5">
      <c r="A200" s="2">
        <f t="shared" si="4"/>
        <v>40701.322916666664</v>
      </c>
      <c r="B200">
        <v>1244357100</v>
      </c>
      <c r="C200">
        <v>1.59274</v>
      </c>
      <c r="E200">
        <f t="shared" si="5"/>
        <v>3.2168358333426275E-6</v>
      </c>
    </row>
    <row r="201" spans="1:5">
      <c r="A201" s="2">
        <f t="shared" si="4"/>
        <v>40701.329861111109</v>
      </c>
      <c r="B201">
        <v>1244357700</v>
      </c>
      <c r="C201">
        <v>1.7331110000000001</v>
      </c>
      <c r="E201">
        <f t="shared" si="5"/>
        <v>3.2343678942777329E-6</v>
      </c>
    </row>
    <row r="202" spans="1:5">
      <c r="A202" s="2">
        <f t="shared" ref="A202:A265" si="6">B202/86400+26299+1/24</f>
        <v>40701.336805555555</v>
      </c>
      <c r="B202">
        <v>1244358300</v>
      </c>
      <c r="C202">
        <v>1.8478950000000001</v>
      </c>
      <c r="E202">
        <f t="shared" si="5"/>
        <v>3.2530622922360611E-6</v>
      </c>
    </row>
    <row r="203" spans="1:5">
      <c r="A203" s="2">
        <f t="shared" si="6"/>
        <v>40701.34375</v>
      </c>
      <c r="B203">
        <v>1244358900</v>
      </c>
      <c r="C203">
        <v>2.002586</v>
      </c>
      <c r="E203">
        <f t="shared" ref="E203:E266" si="7">($C203*LN(2)/E$3)+E202*2^(-600/E$3)</f>
        <v>3.2733231673783043E-6</v>
      </c>
    </row>
    <row r="204" spans="1:5">
      <c r="A204" s="2">
        <f t="shared" si="6"/>
        <v>40701.350694444445</v>
      </c>
      <c r="B204">
        <v>1244359500</v>
      </c>
      <c r="C204">
        <v>2.0488219999999999</v>
      </c>
      <c r="E204">
        <f t="shared" si="7"/>
        <v>3.2940521618482628E-6</v>
      </c>
    </row>
    <row r="205" spans="1:5">
      <c r="A205" s="2">
        <f t="shared" si="6"/>
        <v>40701.357638888883</v>
      </c>
      <c r="B205">
        <v>1244360100</v>
      </c>
      <c r="C205">
        <v>2.1449220000000002</v>
      </c>
      <c r="E205">
        <f t="shared" si="7"/>
        <v>3.3157542568180498E-6</v>
      </c>
    </row>
    <row r="206" spans="1:5">
      <c r="A206" s="2">
        <f t="shared" si="6"/>
        <v>40701.364583333328</v>
      </c>
      <c r="B206">
        <v>1244360700</v>
      </c>
      <c r="C206">
        <v>2.0491220000000001</v>
      </c>
      <c r="E206">
        <f t="shared" si="7"/>
        <v>3.3364860316311585E-6</v>
      </c>
    </row>
    <row r="207" spans="1:5">
      <c r="A207" s="2">
        <f t="shared" si="6"/>
        <v>40701.371527777774</v>
      </c>
      <c r="B207">
        <v>1244361300</v>
      </c>
      <c r="C207">
        <v>2.0715439999999998</v>
      </c>
      <c r="E207">
        <f t="shared" si="7"/>
        <v>3.35744475314147E-6</v>
      </c>
    </row>
    <row r="208" spans="1:5">
      <c r="A208" s="2">
        <f t="shared" si="6"/>
        <v>40701.378472222219</v>
      </c>
      <c r="B208">
        <v>1244361900</v>
      </c>
      <c r="C208">
        <v>2.0502400000000001</v>
      </c>
      <c r="E208">
        <f t="shared" si="7"/>
        <v>3.3781875968689923E-6</v>
      </c>
    </row>
    <row r="209" spans="1:5">
      <c r="A209" s="2">
        <f t="shared" si="6"/>
        <v>40701.385416666664</v>
      </c>
      <c r="B209">
        <v>1244362500</v>
      </c>
      <c r="C209">
        <v>2.1246260000000001</v>
      </c>
      <c r="E209">
        <f t="shared" si="7"/>
        <v>3.3996836384184258E-6</v>
      </c>
    </row>
    <row r="210" spans="1:5">
      <c r="A210" s="2">
        <f t="shared" si="6"/>
        <v>40701.392361111109</v>
      </c>
      <c r="B210">
        <v>1244363100</v>
      </c>
      <c r="C210">
        <v>2.0922209999999999</v>
      </c>
      <c r="E210">
        <f t="shared" si="7"/>
        <v>3.4208513765800223E-6</v>
      </c>
    </row>
    <row r="211" spans="1:5">
      <c r="A211" s="2">
        <f t="shared" si="6"/>
        <v>40701.399305555555</v>
      </c>
      <c r="B211">
        <v>1244363700</v>
      </c>
      <c r="C211">
        <v>2.1272449999999998</v>
      </c>
      <c r="E211">
        <f t="shared" si="7"/>
        <v>3.4423736820966972E-6</v>
      </c>
    </row>
    <row r="212" spans="1:5">
      <c r="A212" s="2">
        <f t="shared" si="6"/>
        <v>40701.40625</v>
      </c>
      <c r="B212">
        <v>1244364300</v>
      </c>
      <c r="C212">
        <v>2.1722250000000001</v>
      </c>
      <c r="E212">
        <f t="shared" si="7"/>
        <v>3.4643513794798943E-6</v>
      </c>
    </row>
    <row r="213" spans="1:5">
      <c r="A213" s="2">
        <f t="shared" si="6"/>
        <v>40701.413194444445</v>
      </c>
      <c r="B213">
        <v>1244364900</v>
      </c>
      <c r="C213">
        <v>2.0691440000000001</v>
      </c>
      <c r="E213">
        <f t="shared" si="7"/>
        <v>3.4852850186964432E-6</v>
      </c>
    </row>
    <row r="214" spans="1:5">
      <c r="A214" s="2">
        <f t="shared" si="6"/>
        <v>40701.420138888883</v>
      </c>
      <c r="B214">
        <v>1244365500</v>
      </c>
      <c r="C214">
        <v>2.0806010000000001</v>
      </c>
      <c r="E214">
        <f t="shared" si="7"/>
        <v>3.5063345583462705E-6</v>
      </c>
    </row>
    <row r="215" spans="1:5">
      <c r="A215" s="2">
        <f t="shared" si="6"/>
        <v>40701.427083333328</v>
      </c>
      <c r="B215">
        <v>1244366100</v>
      </c>
      <c r="C215">
        <v>1.907141</v>
      </c>
      <c r="E215">
        <f t="shared" si="7"/>
        <v>3.5256273014033495E-6</v>
      </c>
    </row>
    <row r="216" spans="1:5">
      <c r="A216" s="2">
        <f t="shared" si="6"/>
        <v>40701.434027777774</v>
      </c>
      <c r="B216">
        <v>1244366700</v>
      </c>
      <c r="C216">
        <v>1.734502</v>
      </c>
      <c r="E216">
        <f t="shared" si="7"/>
        <v>3.5431715729953971E-6</v>
      </c>
    </row>
    <row r="217" spans="1:5">
      <c r="A217" s="2">
        <f t="shared" si="6"/>
        <v>40701.440972222219</v>
      </c>
      <c r="B217">
        <v>1244367300</v>
      </c>
      <c r="C217">
        <v>2.398002</v>
      </c>
      <c r="E217">
        <f t="shared" si="7"/>
        <v>3.5674351526905652E-6</v>
      </c>
    </row>
    <row r="218" spans="1:5">
      <c r="A218" s="2">
        <f t="shared" si="6"/>
        <v>40701.447916666664</v>
      </c>
      <c r="B218">
        <v>1244367900</v>
      </c>
      <c r="C218">
        <v>2.7119409999999999</v>
      </c>
      <c r="E218">
        <f t="shared" si="7"/>
        <v>3.5948779162771873E-6</v>
      </c>
    </row>
    <row r="219" spans="1:5">
      <c r="A219" s="2">
        <f t="shared" si="6"/>
        <v>40701.454861111109</v>
      </c>
      <c r="B219">
        <v>1244368500</v>
      </c>
      <c r="C219">
        <v>2.9373629999999999</v>
      </c>
      <c r="E219">
        <f t="shared" si="7"/>
        <v>3.6246034127394471E-6</v>
      </c>
    </row>
    <row r="220" spans="1:5">
      <c r="A220" s="2">
        <f t="shared" si="6"/>
        <v>40701.461805555555</v>
      </c>
      <c r="B220">
        <v>1244369100</v>
      </c>
      <c r="C220">
        <v>1.9633879999999999</v>
      </c>
      <c r="E220">
        <f t="shared" si="7"/>
        <v>3.6444650632600133E-6</v>
      </c>
    </row>
    <row r="221" spans="1:5">
      <c r="A221" s="2">
        <f t="shared" si="6"/>
        <v>40701.46875</v>
      </c>
      <c r="B221">
        <v>1244369700</v>
      </c>
      <c r="C221">
        <v>1.798249</v>
      </c>
      <c r="E221">
        <f t="shared" si="7"/>
        <v>3.662654193056588E-6</v>
      </c>
    </row>
    <row r="222" spans="1:5">
      <c r="A222" s="2">
        <f t="shared" si="6"/>
        <v>40701.475694444445</v>
      </c>
      <c r="B222">
        <v>1244370300</v>
      </c>
      <c r="C222">
        <v>1.8531599999999999</v>
      </c>
      <c r="E222">
        <f t="shared" si="7"/>
        <v>3.681399308458366E-6</v>
      </c>
    </row>
    <row r="223" spans="1:5">
      <c r="A223" s="2">
        <f t="shared" si="6"/>
        <v>40701.482638888883</v>
      </c>
      <c r="B223">
        <v>1244370900</v>
      </c>
      <c r="C223">
        <v>1.9786360000000001</v>
      </c>
      <c r="E223">
        <f t="shared" si="7"/>
        <v>3.7014150338169917E-6</v>
      </c>
    </row>
    <row r="224" spans="1:5">
      <c r="A224" s="2">
        <f t="shared" si="6"/>
        <v>40701.489583333328</v>
      </c>
      <c r="B224">
        <v>1244371500</v>
      </c>
      <c r="C224">
        <v>1.8999410000000001</v>
      </c>
      <c r="E224">
        <f t="shared" si="7"/>
        <v>3.7206336754732033E-6</v>
      </c>
    </row>
    <row r="225" spans="1:5">
      <c r="A225" s="2">
        <f t="shared" si="6"/>
        <v>40701.496527777774</v>
      </c>
      <c r="B225">
        <v>1244372100</v>
      </c>
      <c r="C225">
        <v>1.9392199999999999</v>
      </c>
      <c r="E225">
        <f t="shared" si="7"/>
        <v>3.7402499876760983E-6</v>
      </c>
    </row>
    <row r="226" spans="1:5">
      <c r="A226" s="2">
        <f t="shared" si="6"/>
        <v>40701.503472222219</v>
      </c>
      <c r="B226">
        <v>1244372700</v>
      </c>
      <c r="C226">
        <v>1.647869</v>
      </c>
      <c r="E226">
        <f t="shared" si="7"/>
        <v>3.7569156031490167E-6</v>
      </c>
    </row>
    <row r="227" spans="1:5">
      <c r="A227" s="2">
        <f t="shared" si="6"/>
        <v>40701.510416666664</v>
      </c>
      <c r="B227">
        <v>1244373300</v>
      </c>
      <c r="C227">
        <v>1.5317750000000001</v>
      </c>
      <c r="E227">
        <f t="shared" si="7"/>
        <v>3.77240540713621E-6</v>
      </c>
    </row>
    <row r="228" spans="1:5">
      <c r="A228" s="2">
        <f t="shared" si="6"/>
        <v>40701.517361111109</v>
      </c>
      <c r="B228">
        <v>1244373900</v>
      </c>
      <c r="C228">
        <v>2.2506759999999999</v>
      </c>
      <c r="E228">
        <f t="shared" si="7"/>
        <v>3.7951755901791787E-6</v>
      </c>
    </row>
    <row r="229" spans="1:5">
      <c r="A229" s="2">
        <f t="shared" si="6"/>
        <v>40701.524305555555</v>
      </c>
      <c r="B229">
        <v>1244374500</v>
      </c>
      <c r="C229">
        <v>1.3411040000000001</v>
      </c>
      <c r="E229">
        <f t="shared" si="7"/>
        <v>3.8087341933041389E-6</v>
      </c>
    </row>
    <row r="230" spans="1:5">
      <c r="A230" s="2">
        <f t="shared" si="6"/>
        <v>40701.53125</v>
      </c>
      <c r="B230">
        <v>1244375100</v>
      </c>
      <c r="C230">
        <v>0.33330500000000002</v>
      </c>
      <c r="E230">
        <f t="shared" si="7"/>
        <v>3.8120865054172708E-6</v>
      </c>
    </row>
    <row r="231" spans="1:5">
      <c r="A231" s="2">
        <f t="shared" si="6"/>
        <v>40701.538194444445</v>
      </c>
      <c r="B231">
        <v>1244375700</v>
      </c>
      <c r="C231">
        <v>1.6038680000000001</v>
      </c>
      <c r="E231">
        <f t="shared" si="7"/>
        <v>3.8283060763004602E-6</v>
      </c>
    </row>
    <row r="232" spans="1:5">
      <c r="A232" s="2">
        <f t="shared" si="6"/>
        <v>40701.545138888883</v>
      </c>
      <c r="B232">
        <v>1244376300</v>
      </c>
      <c r="C232">
        <v>0.83117600000000003</v>
      </c>
      <c r="E232">
        <f t="shared" si="7"/>
        <v>3.8367003218170724E-6</v>
      </c>
    </row>
    <row r="233" spans="1:5">
      <c r="A233" s="2">
        <f t="shared" si="6"/>
        <v>40701.552083333328</v>
      </c>
      <c r="B233">
        <v>1244376900</v>
      </c>
      <c r="C233">
        <v>0.40821000000000002</v>
      </c>
      <c r="E233">
        <f t="shared" si="7"/>
        <v>3.8408110438916395E-6</v>
      </c>
    </row>
    <row r="234" spans="1:5">
      <c r="A234" s="2">
        <f t="shared" si="6"/>
        <v>40701.559027777774</v>
      </c>
      <c r="B234">
        <v>1244377500</v>
      </c>
      <c r="C234">
        <v>4.0900000000000002E-4</v>
      </c>
      <c r="E234">
        <f t="shared" si="7"/>
        <v>3.8407918479403661E-6</v>
      </c>
    </row>
    <row r="235" spans="1:5">
      <c r="A235" s="2">
        <f t="shared" si="6"/>
        <v>40701.565972222219</v>
      </c>
      <c r="B235">
        <v>1244378100</v>
      </c>
      <c r="C235">
        <v>0</v>
      </c>
      <c r="E235">
        <f t="shared" si="7"/>
        <v>3.8407685100701412E-6</v>
      </c>
    </row>
    <row r="236" spans="1:5">
      <c r="A236" s="2">
        <f t="shared" si="6"/>
        <v>40701.572916666664</v>
      </c>
      <c r="B236">
        <v>1244378700</v>
      </c>
      <c r="C236">
        <v>0</v>
      </c>
      <c r="E236">
        <f t="shared" si="7"/>
        <v>3.8407451723417247E-6</v>
      </c>
    </row>
    <row r="237" spans="1:5">
      <c r="A237" s="2">
        <f t="shared" si="6"/>
        <v>40701.579861111109</v>
      </c>
      <c r="B237">
        <v>1244379300</v>
      </c>
      <c r="C237">
        <v>0</v>
      </c>
      <c r="E237">
        <f t="shared" si="7"/>
        <v>3.840721834755116E-6</v>
      </c>
    </row>
    <row r="238" spans="1:5">
      <c r="A238" s="2">
        <f t="shared" si="6"/>
        <v>40701.586805555555</v>
      </c>
      <c r="B238">
        <v>1244379900</v>
      </c>
      <c r="C238">
        <v>0</v>
      </c>
      <c r="E238">
        <f t="shared" si="7"/>
        <v>3.8406984973103134E-6</v>
      </c>
    </row>
    <row r="239" spans="1:5">
      <c r="A239" s="2">
        <f t="shared" si="6"/>
        <v>40701.59375</v>
      </c>
      <c r="B239">
        <v>1244380500</v>
      </c>
      <c r="C239">
        <v>0</v>
      </c>
      <c r="E239">
        <f t="shared" si="7"/>
        <v>3.8406751600073167E-6</v>
      </c>
    </row>
    <row r="240" spans="1:5">
      <c r="A240" s="2">
        <f t="shared" si="6"/>
        <v>40701.600694444445</v>
      </c>
      <c r="B240">
        <v>1244381100</v>
      </c>
      <c r="C240">
        <v>0</v>
      </c>
      <c r="E240">
        <f t="shared" si="7"/>
        <v>3.8406518228461252E-6</v>
      </c>
    </row>
    <row r="241" spans="1:5">
      <c r="A241" s="2">
        <f t="shared" si="6"/>
        <v>40701.607638888883</v>
      </c>
      <c r="B241">
        <v>1244381700</v>
      </c>
      <c r="C241">
        <v>0</v>
      </c>
      <c r="E241">
        <f t="shared" si="7"/>
        <v>3.8406284858267372E-6</v>
      </c>
    </row>
    <row r="242" spans="1:5">
      <c r="A242" s="2">
        <f t="shared" si="6"/>
        <v>40701.614583333328</v>
      </c>
      <c r="B242">
        <v>1244382300</v>
      </c>
      <c r="C242">
        <v>0</v>
      </c>
      <c r="E242">
        <f t="shared" si="7"/>
        <v>3.8406051489491527E-6</v>
      </c>
    </row>
    <row r="243" spans="1:5">
      <c r="A243" s="2">
        <f t="shared" si="6"/>
        <v>40701.621527777774</v>
      </c>
      <c r="B243">
        <v>1244382900</v>
      </c>
      <c r="C243">
        <v>0</v>
      </c>
      <c r="E243">
        <f t="shared" si="7"/>
        <v>3.8405818122133708E-6</v>
      </c>
    </row>
    <row r="244" spans="1:5">
      <c r="A244" s="2">
        <f t="shared" si="6"/>
        <v>40701.628472222219</v>
      </c>
      <c r="B244">
        <v>1244383500</v>
      </c>
      <c r="C244">
        <v>0</v>
      </c>
      <c r="D244" t="s">
        <v>330</v>
      </c>
      <c r="E244">
        <f t="shared" si="7"/>
        <v>3.8405584756193898E-6</v>
      </c>
    </row>
    <row r="245" spans="1:5">
      <c r="A245" s="2">
        <f t="shared" si="6"/>
        <v>40701.635416666664</v>
      </c>
      <c r="B245">
        <v>1244384100</v>
      </c>
      <c r="C245">
        <v>0</v>
      </c>
      <c r="E245">
        <f t="shared" si="7"/>
        <v>3.8405351391672098E-6</v>
      </c>
    </row>
    <row r="246" spans="1:5">
      <c r="A246" s="2">
        <f t="shared" si="6"/>
        <v>40701.642361111109</v>
      </c>
      <c r="B246">
        <v>1244384700</v>
      </c>
      <c r="C246">
        <v>0</v>
      </c>
      <c r="E246">
        <f t="shared" si="7"/>
        <v>3.840511802856829E-6</v>
      </c>
    </row>
    <row r="247" spans="1:5">
      <c r="A247" s="2">
        <f t="shared" si="6"/>
        <v>40701.649305555555</v>
      </c>
      <c r="B247">
        <v>1244385300</v>
      </c>
      <c r="C247">
        <v>0</v>
      </c>
      <c r="E247">
        <f t="shared" si="7"/>
        <v>3.8404884666882475E-6</v>
      </c>
    </row>
    <row r="248" spans="1:5">
      <c r="A248" s="2">
        <f t="shared" si="6"/>
        <v>40701.65625</v>
      </c>
      <c r="B248">
        <v>1244385900</v>
      </c>
      <c r="C248">
        <v>0</v>
      </c>
      <c r="E248">
        <f t="shared" si="7"/>
        <v>3.8404651306614635E-6</v>
      </c>
    </row>
    <row r="249" spans="1:5">
      <c r="A249" s="2">
        <f t="shared" si="6"/>
        <v>40701.663194444445</v>
      </c>
      <c r="B249">
        <v>1244386500</v>
      </c>
      <c r="C249">
        <v>0</v>
      </c>
      <c r="E249">
        <f t="shared" si="7"/>
        <v>3.8404417947764771E-6</v>
      </c>
    </row>
    <row r="250" spans="1:5">
      <c r="A250" s="2">
        <f t="shared" si="6"/>
        <v>40701.670138888883</v>
      </c>
      <c r="B250">
        <v>1244387100</v>
      </c>
      <c r="C250">
        <v>0</v>
      </c>
      <c r="E250">
        <f t="shared" si="7"/>
        <v>3.8404184590332865E-6</v>
      </c>
    </row>
    <row r="251" spans="1:5">
      <c r="A251" s="2">
        <f t="shared" si="6"/>
        <v>40701.677083333328</v>
      </c>
      <c r="B251">
        <v>1244387700</v>
      </c>
      <c r="C251">
        <v>0</v>
      </c>
      <c r="E251">
        <f t="shared" si="7"/>
        <v>3.8403951234318918E-6</v>
      </c>
    </row>
    <row r="252" spans="1:5">
      <c r="A252" s="2">
        <f t="shared" si="6"/>
        <v>40701.684027777774</v>
      </c>
      <c r="B252">
        <v>1244388300</v>
      </c>
      <c r="C252">
        <v>0</v>
      </c>
      <c r="E252">
        <f t="shared" si="7"/>
        <v>3.8403717879722913E-6</v>
      </c>
    </row>
    <row r="253" spans="1:5">
      <c r="A253" s="2">
        <f t="shared" si="6"/>
        <v>40701.690972222219</v>
      </c>
      <c r="B253">
        <v>1244388900</v>
      </c>
      <c r="C253">
        <v>0</v>
      </c>
      <c r="E253">
        <f t="shared" si="7"/>
        <v>3.840348452654484E-6</v>
      </c>
    </row>
    <row r="254" spans="1:5">
      <c r="A254" s="2">
        <f t="shared" si="6"/>
        <v>40701.697916666664</v>
      </c>
      <c r="B254">
        <v>1244389500</v>
      </c>
      <c r="C254">
        <v>0</v>
      </c>
      <c r="E254">
        <f t="shared" si="7"/>
        <v>3.8403251174784701E-6</v>
      </c>
    </row>
    <row r="255" spans="1:5">
      <c r="A255" s="2">
        <f t="shared" si="6"/>
        <v>40701.704861111109</v>
      </c>
      <c r="B255">
        <v>1244390100</v>
      </c>
      <c r="C255">
        <v>0</v>
      </c>
      <c r="E255">
        <f t="shared" si="7"/>
        <v>3.8403017824442478E-6</v>
      </c>
    </row>
    <row r="256" spans="1:5">
      <c r="A256" s="2">
        <f t="shared" si="6"/>
        <v>40701.711805555555</v>
      </c>
      <c r="B256">
        <v>1244390700</v>
      </c>
      <c r="C256">
        <v>0</v>
      </c>
      <c r="E256">
        <f t="shared" si="7"/>
        <v>3.8402784475518163E-6</v>
      </c>
    </row>
    <row r="257" spans="1:5">
      <c r="A257" s="2">
        <f t="shared" si="6"/>
        <v>40701.71875</v>
      </c>
      <c r="B257">
        <v>1244391300</v>
      </c>
      <c r="C257">
        <v>0</v>
      </c>
      <c r="E257">
        <f t="shared" si="7"/>
        <v>3.8402551128011755E-6</v>
      </c>
    </row>
    <row r="258" spans="1:5">
      <c r="A258" s="2">
        <f t="shared" si="6"/>
        <v>40701.725694444445</v>
      </c>
      <c r="B258">
        <v>1244391900</v>
      </c>
      <c r="C258">
        <v>0</v>
      </c>
      <c r="E258">
        <f t="shared" si="7"/>
        <v>3.8402317781923239E-6</v>
      </c>
    </row>
    <row r="259" spans="1:5">
      <c r="A259" s="2">
        <f t="shared" si="6"/>
        <v>40701.732638888883</v>
      </c>
      <c r="B259">
        <v>1244392500</v>
      </c>
      <c r="C259">
        <v>0</v>
      </c>
      <c r="E259">
        <f t="shared" si="7"/>
        <v>3.8402084437252604E-6</v>
      </c>
    </row>
    <row r="260" spans="1:5">
      <c r="A260" s="2">
        <f t="shared" si="6"/>
        <v>40701.739583333328</v>
      </c>
      <c r="B260">
        <v>1244393100</v>
      </c>
      <c r="C260">
        <v>0</v>
      </c>
      <c r="E260">
        <f t="shared" si="7"/>
        <v>3.8401851093999852E-6</v>
      </c>
    </row>
    <row r="261" spans="1:5">
      <c r="A261" s="2">
        <f t="shared" si="6"/>
        <v>40701.746527777774</v>
      </c>
      <c r="B261">
        <v>1244393700</v>
      </c>
      <c r="C261">
        <v>0</v>
      </c>
      <c r="E261">
        <f t="shared" si="7"/>
        <v>3.8401617752164966E-6</v>
      </c>
    </row>
    <row r="262" spans="1:5">
      <c r="A262" s="2">
        <f t="shared" si="6"/>
        <v>40701.753472222219</v>
      </c>
      <c r="B262">
        <v>1244394300</v>
      </c>
      <c r="C262">
        <v>0</v>
      </c>
      <c r="E262">
        <f t="shared" si="7"/>
        <v>3.8401384411747936E-6</v>
      </c>
    </row>
    <row r="263" spans="1:5">
      <c r="A263" s="2">
        <f t="shared" si="6"/>
        <v>40701.760416666664</v>
      </c>
      <c r="B263">
        <v>1244394900</v>
      </c>
      <c r="C263">
        <v>0</v>
      </c>
      <c r="E263">
        <f t="shared" si="7"/>
        <v>3.8401151072748755E-6</v>
      </c>
    </row>
    <row r="264" spans="1:5">
      <c r="A264" s="2">
        <f t="shared" si="6"/>
        <v>40701.767361111109</v>
      </c>
      <c r="B264">
        <v>1244395500</v>
      </c>
      <c r="C264">
        <v>0</v>
      </c>
      <c r="E264">
        <f t="shared" si="7"/>
        <v>3.8400917735167422E-6</v>
      </c>
    </row>
    <row r="265" spans="1:5">
      <c r="A265" s="2">
        <f t="shared" si="6"/>
        <v>40701.774305555555</v>
      </c>
      <c r="B265">
        <v>1244396100</v>
      </c>
      <c r="C265">
        <v>0</v>
      </c>
      <c r="E265">
        <f t="shared" si="7"/>
        <v>3.8400684399003921E-6</v>
      </c>
    </row>
    <row r="266" spans="1:5">
      <c r="A266" s="2">
        <f t="shared" ref="A266:A329" si="8">B266/86400+26299+1/24</f>
        <v>40701.78125</v>
      </c>
      <c r="B266">
        <v>1244396700</v>
      </c>
      <c r="C266">
        <v>0</v>
      </c>
      <c r="E266">
        <f t="shared" si="7"/>
        <v>3.8400451064258242E-6</v>
      </c>
    </row>
    <row r="267" spans="1:5">
      <c r="A267" s="2">
        <f t="shared" si="8"/>
        <v>40701.788194444445</v>
      </c>
      <c r="B267">
        <v>1244397300</v>
      </c>
      <c r="C267">
        <v>0</v>
      </c>
      <c r="E267">
        <f t="shared" ref="E267:E330" si="9">($C267*LN(2)/E$3)+E266*2^(-600/E$3)</f>
        <v>3.8400217730930379E-6</v>
      </c>
    </row>
    <row r="268" spans="1:5">
      <c r="A268" s="2">
        <f t="shared" si="8"/>
        <v>40701.795138888883</v>
      </c>
      <c r="B268">
        <v>1244397900</v>
      </c>
      <c r="C268">
        <v>0.82836699999999996</v>
      </c>
      <c r="E268">
        <f t="shared" si="9"/>
        <v>3.8483875000424375E-6</v>
      </c>
    </row>
    <row r="269" spans="1:5">
      <c r="A269" s="2">
        <f t="shared" si="8"/>
        <v>40701.802083333328</v>
      </c>
      <c r="B269">
        <v>1244398500</v>
      </c>
      <c r="C269">
        <v>1.690421</v>
      </c>
      <c r="E269">
        <f t="shared" si="9"/>
        <v>3.8654833921747238E-6</v>
      </c>
    </row>
    <row r="270" spans="1:5">
      <c r="A270" s="2">
        <f t="shared" si="8"/>
        <v>40701.809027777774</v>
      </c>
      <c r="B270">
        <v>1244399100</v>
      </c>
      <c r="C270">
        <v>1.6504589999999999</v>
      </c>
      <c r="E270">
        <f t="shared" si="9"/>
        <v>3.882174476206073E-6</v>
      </c>
    </row>
    <row r="271" spans="1:5">
      <c r="A271" s="2">
        <f t="shared" si="8"/>
        <v>40701.815972222219</v>
      </c>
      <c r="B271">
        <v>1244399700</v>
      </c>
      <c r="C271">
        <v>2.037884</v>
      </c>
      <c r="E271">
        <f t="shared" si="9"/>
        <v>3.9027889995000278E-6</v>
      </c>
    </row>
    <row r="272" spans="1:5">
      <c r="A272" s="2">
        <f t="shared" si="8"/>
        <v>40701.822916666664</v>
      </c>
      <c r="B272">
        <v>1244400300</v>
      </c>
      <c r="C272">
        <v>2.1673429999999998</v>
      </c>
      <c r="E272">
        <f t="shared" si="9"/>
        <v>3.9247144581344136E-6</v>
      </c>
    </row>
    <row r="273" spans="1:5">
      <c r="A273" s="2">
        <f t="shared" si="8"/>
        <v>40701.829861111109</v>
      </c>
      <c r="B273">
        <v>1244400900</v>
      </c>
      <c r="C273">
        <v>2.2993389999999998</v>
      </c>
      <c r="E273">
        <f t="shared" si="9"/>
        <v>3.9479765369169137E-6</v>
      </c>
    </row>
    <row r="274" spans="1:5">
      <c r="A274" s="2">
        <f t="shared" si="8"/>
        <v>40701.836805555555</v>
      </c>
      <c r="B274">
        <v>1244401500</v>
      </c>
      <c r="C274">
        <v>1.6702630000000001</v>
      </c>
      <c r="E274">
        <f t="shared" si="9"/>
        <v>3.9648676792851004E-6</v>
      </c>
    </row>
    <row r="275" spans="1:5">
      <c r="A275" s="2">
        <f t="shared" si="8"/>
        <v>40701.84375</v>
      </c>
      <c r="B275">
        <v>1244402100</v>
      </c>
      <c r="C275">
        <v>1.7531330000000001</v>
      </c>
      <c r="E275">
        <f t="shared" si="9"/>
        <v>3.9825979622680239E-6</v>
      </c>
    </row>
    <row r="276" spans="1:5">
      <c r="A276" s="2">
        <f t="shared" si="8"/>
        <v>40701.850694444445</v>
      </c>
      <c r="B276">
        <v>1244402700</v>
      </c>
      <c r="C276">
        <v>1.72831</v>
      </c>
      <c r="E276">
        <f t="shared" si="9"/>
        <v>4.0000767493755196E-6</v>
      </c>
    </row>
    <row r="277" spans="1:5">
      <c r="A277" s="2">
        <f t="shared" si="8"/>
        <v>40701.857638888883</v>
      </c>
      <c r="B277">
        <v>1244403300</v>
      </c>
      <c r="C277">
        <v>1.633656</v>
      </c>
      <c r="E277">
        <f t="shared" si="9"/>
        <v>4.0165968477899352E-6</v>
      </c>
    </row>
    <row r="278" spans="1:5">
      <c r="A278" s="2">
        <f t="shared" si="8"/>
        <v>40701.864583333328</v>
      </c>
      <c r="B278">
        <v>1244403900</v>
      </c>
      <c r="C278">
        <v>1.6290739999999999</v>
      </c>
      <c r="E278">
        <f t="shared" si="9"/>
        <v>4.0330704428716855E-6</v>
      </c>
    </row>
    <row r="279" spans="1:5">
      <c r="A279" s="2">
        <f t="shared" si="8"/>
        <v>40701.871527777774</v>
      </c>
      <c r="B279">
        <v>1244404500</v>
      </c>
      <c r="C279">
        <v>1.753814</v>
      </c>
      <c r="E279">
        <f t="shared" si="9"/>
        <v>4.0508072080741409E-6</v>
      </c>
    </row>
    <row r="280" spans="1:5">
      <c r="A280" s="2">
        <f t="shared" si="8"/>
        <v>40701.878472222219</v>
      </c>
      <c r="B280">
        <v>1244405100</v>
      </c>
      <c r="C280">
        <v>1.790775</v>
      </c>
      <c r="E280">
        <f t="shared" si="9"/>
        <v>4.0689181779168669E-6</v>
      </c>
    </row>
    <row r="281" spans="1:5">
      <c r="A281" s="2">
        <f t="shared" si="8"/>
        <v>40701.885416666664</v>
      </c>
      <c r="B281">
        <v>1244405700</v>
      </c>
      <c r="C281">
        <v>1.7091069999999999</v>
      </c>
      <c r="E281">
        <f t="shared" si="9"/>
        <v>4.0862019673870297E-6</v>
      </c>
    </row>
    <row r="282" spans="1:5">
      <c r="A282" s="2">
        <f t="shared" si="8"/>
        <v>40701.892361111109</v>
      </c>
      <c r="B282">
        <v>1244406300</v>
      </c>
      <c r="C282">
        <v>1.7385930000000001</v>
      </c>
      <c r="E282">
        <f t="shared" si="9"/>
        <v>4.1037842632326458E-6</v>
      </c>
    </row>
    <row r="283" spans="1:5">
      <c r="A283" s="2">
        <f t="shared" si="8"/>
        <v>40701.899305555555</v>
      </c>
      <c r="B283">
        <v>1244406900</v>
      </c>
      <c r="C283">
        <v>1.5641799999999999</v>
      </c>
      <c r="E283">
        <f t="shared" si="9"/>
        <v>4.1196001323068398E-6</v>
      </c>
    </row>
    <row r="284" spans="1:5">
      <c r="A284" s="2">
        <f t="shared" si="8"/>
        <v>40701.90625</v>
      </c>
      <c r="B284">
        <v>1244407500</v>
      </c>
      <c r="C284">
        <v>1.600487</v>
      </c>
      <c r="E284">
        <f t="shared" si="9"/>
        <v>4.1357835944872217E-6</v>
      </c>
    </row>
    <row r="285" spans="1:5">
      <c r="A285" s="2">
        <f t="shared" si="8"/>
        <v>40701.913194444445</v>
      </c>
      <c r="B285">
        <v>1244408100</v>
      </c>
      <c r="C285">
        <v>1.1752290000000001</v>
      </c>
      <c r="E285">
        <f t="shared" si="9"/>
        <v>4.1476602742929284E-6</v>
      </c>
    </row>
    <row r="286" spans="1:5">
      <c r="A286" s="2">
        <f t="shared" si="8"/>
        <v>40701.920138888883</v>
      </c>
      <c r="B286">
        <v>1244408700</v>
      </c>
      <c r="C286">
        <v>1.759733</v>
      </c>
      <c r="E286">
        <f t="shared" si="9"/>
        <v>4.1654562862641847E-6</v>
      </c>
    </row>
    <row r="287" spans="1:5">
      <c r="A287" s="2">
        <f t="shared" si="8"/>
        <v>40701.927083333328</v>
      </c>
      <c r="B287">
        <v>1244409300</v>
      </c>
      <c r="C287">
        <v>1.6078790000000001</v>
      </c>
      <c r="E287">
        <f t="shared" si="9"/>
        <v>4.1817143302654739E-6</v>
      </c>
    </row>
    <row r="288" spans="1:5">
      <c r="A288" s="2">
        <f t="shared" si="8"/>
        <v>40701.934027777774</v>
      </c>
      <c r="B288">
        <v>1244409900</v>
      </c>
      <c r="C288">
        <v>1.498005</v>
      </c>
      <c r="E288">
        <f t="shared" si="9"/>
        <v>4.1968595566056978E-6</v>
      </c>
    </row>
    <row r="289" spans="1:5">
      <c r="A289" s="2">
        <f t="shared" si="8"/>
        <v>40701.940972222219</v>
      </c>
      <c r="B289">
        <v>1244410500</v>
      </c>
      <c r="C289">
        <v>1.606106</v>
      </c>
      <c r="E289">
        <f t="shared" si="9"/>
        <v>4.2130994542183654E-6</v>
      </c>
    </row>
    <row r="290" spans="1:5">
      <c r="A290" s="2">
        <f t="shared" si="8"/>
        <v>40701.947916666664</v>
      </c>
      <c r="B290">
        <v>1244411100</v>
      </c>
      <c r="C290">
        <v>1.5684629999999999</v>
      </c>
      <c r="E290">
        <f t="shared" si="9"/>
        <v>4.2289580339693811E-6</v>
      </c>
    </row>
    <row r="291" spans="1:5">
      <c r="A291" s="2">
        <f t="shared" si="8"/>
        <v>40701.954861111109</v>
      </c>
      <c r="B291">
        <v>1244411700</v>
      </c>
      <c r="C291">
        <v>1.5885119999999999</v>
      </c>
      <c r="E291">
        <f t="shared" si="9"/>
        <v>4.2450195581204634E-6</v>
      </c>
    </row>
    <row r="292" spans="1:5">
      <c r="A292" s="2">
        <f t="shared" si="8"/>
        <v>40701.961805555555</v>
      </c>
      <c r="B292">
        <v>1244412300</v>
      </c>
      <c r="C292">
        <v>1.6083700000000001</v>
      </c>
      <c r="E292">
        <f t="shared" si="9"/>
        <v>4.2612820911382177E-6</v>
      </c>
    </row>
    <row r="293" spans="1:5">
      <c r="A293" s="2">
        <f t="shared" si="8"/>
        <v>40701.96875</v>
      </c>
      <c r="B293">
        <v>1244412900</v>
      </c>
      <c r="C293">
        <v>1.5988770000000001</v>
      </c>
      <c r="E293">
        <f t="shared" si="9"/>
        <v>4.2774483875795698E-6</v>
      </c>
    </row>
    <row r="294" spans="1:5">
      <c r="A294" s="2">
        <f t="shared" si="8"/>
        <v>40701.975694444445</v>
      </c>
      <c r="B294">
        <v>1244413500</v>
      </c>
      <c r="C294">
        <v>1.492386</v>
      </c>
      <c r="E294">
        <f t="shared" si="9"/>
        <v>4.2925361273242106E-6</v>
      </c>
    </row>
    <row r="295" spans="1:5">
      <c r="A295" s="2">
        <f t="shared" si="8"/>
        <v>40701.982638888883</v>
      </c>
      <c r="B295">
        <v>1244414100</v>
      </c>
      <c r="C295">
        <v>1.6213</v>
      </c>
      <c r="E295">
        <f t="shared" si="9"/>
        <v>4.3089293166533923E-6</v>
      </c>
    </row>
    <row r="296" spans="1:5">
      <c r="A296" s="2">
        <f t="shared" si="8"/>
        <v>40701.989583333328</v>
      </c>
      <c r="B296">
        <v>1244414700</v>
      </c>
      <c r="C296">
        <v>1.6763459999999999</v>
      </c>
      <c r="E296">
        <f t="shared" si="9"/>
        <v>4.3258798696760433E-6</v>
      </c>
    </row>
    <row r="297" spans="1:5">
      <c r="A297" s="2">
        <f t="shared" si="8"/>
        <v>40701.996527777774</v>
      </c>
      <c r="B297">
        <v>1244415300</v>
      </c>
      <c r="C297">
        <v>1.7853749999999999</v>
      </c>
      <c r="E297">
        <f t="shared" si="9"/>
        <v>4.3439344810674874E-6</v>
      </c>
    </row>
    <row r="298" spans="1:5">
      <c r="A298" s="2">
        <f t="shared" si="8"/>
        <v>40702.003472222219</v>
      </c>
      <c r="B298">
        <v>1244415900</v>
      </c>
      <c r="C298">
        <v>2.0546600000000002</v>
      </c>
      <c r="E298">
        <f t="shared" si="9"/>
        <v>4.3647160929109698E-6</v>
      </c>
    </row>
    <row r="299" spans="1:5">
      <c r="A299" s="2">
        <f t="shared" si="8"/>
        <v>40702.010416666664</v>
      </c>
      <c r="B299">
        <v>1244416500</v>
      </c>
      <c r="C299">
        <v>1.735538</v>
      </c>
      <c r="E299">
        <f t="shared" si="9"/>
        <v>4.3822657577397551E-6</v>
      </c>
    </row>
    <row r="300" spans="1:5">
      <c r="A300" s="2">
        <f t="shared" si="8"/>
        <v>40702.017361111109</v>
      </c>
      <c r="B300">
        <v>1244417100</v>
      </c>
      <c r="C300">
        <v>1.665926</v>
      </c>
      <c r="E300">
        <f t="shared" si="9"/>
        <v>4.3991103394479647E-6</v>
      </c>
    </row>
    <row r="301" spans="1:5">
      <c r="A301" s="2">
        <f t="shared" si="8"/>
        <v>40702.024305555555</v>
      </c>
      <c r="B301">
        <v>1244417700</v>
      </c>
      <c r="C301">
        <v>0.22261300000000001</v>
      </c>
      <c r="E301">
        <f t="shared" si="9"/>
        <v>4.40133806130505E-6</v>
      </c>
    </row>
    <row r="302" spans="1:5">
      <c r="A302" s="2">
        <f t="shared" si="8"/>
        <v>40702.03125</v>
      </c>
      <c r="B302">
        <v>1244418300</v>
      </c>
      <c r="C302">
        <v>1.9061870000000001</v>
      </c>
      <c r="E302">
        <f t="shared" si="9"/>
        <v>4.4206157046628235E-6</v>
      </c>
    </row>
    <row r="303" spans="1:5">
      <c r="A303" s="2">
        <f t="shared" si="8"/>
        <v>40702.038194444445</v>
      </c>
      <c r="B303">
        <v>1244418900</v>
      </c>
      <c r="C303">
        <v>1.8445670000000001</v>
      </c>
      <c r="E303">
        <f t="shared" si="9"/>
        <v>4.4392691911935595E-6</v>
      </c>
    </row>
    <row r="304" spans="1:5">
      <c r="A304" s="2">
        <f t="shared" si="8"/>
        <v>40702.045138888883</v>
      </c>
      <c r="B304">
        <v>1244419500</v>
      </c>
      <c r="C304">
        <v>1.8888659999999999</v>
      </c>
      <c r="E304">
        <f t="shared" si="9"/>
        <v>4.4583711903815031E-6</v>
      </c>
    </row>
    <row r="305" spans="1:5">
      <c r="A305" s="2">
        <f t="shared" si="8"/>
        <v>40702.052083333328</v>
      </c>
      <c r="B305">
        <v>1244420100</v>
      </c>
      <c r="C305">
        <v>2.00054</v>
      </c>
      <c r="E305">
        <f t="shared" si="9"/>
        <v>4.478604021379164E-6</v>
      </c>
    </row>
    <row r="306" spans="1:5">
      <c r="A306" s="2">
        <f t="shared" si="8"/>
        <v>40702.059027777774</v>
      </c>
      <c r="B306">
        <v>1244420700</v>
      </c>
      <c r="C306">
        <v>2.0072230000000002</v>
      </c>
      <c r="E306">
        <f t="shared" si="9"/>
        <v>4.4989044096896649E-6</v>
      </c>
    </row>
    <row r="307" spans="1:5">
      <c r="A307" s="2">
        <f t="shared" si="8"/>
        <v>40702.065972222219</v>
      </c>
      <c r="B307">
        <v>1244421300</v>
      </c>
      <c r="C307">
        <v>2.0419200000000002</v>
      </c>
      <c r="E307">
        <f t="shared" si="9"/>
        <v>4.5195560590225089E-6</v>
      </c>
    </row>
    <row r="308" spans="1:5">
      <c r="A308" s="2">
        <f t="shared" si="8"/>
        <v>40702.072916666664</v>
      </c>
      <c r="B308">
        <v>1244421900</v>
      </c>
      <c r="C308">
        <v>2.0506760000000002</v>
      </c>
      <c r="E308">
        <f t="shared" si="9"/>
        <v>4.5402962568636208E-6</v>
      </c>
    </row>
    <row r="309" spans="1:5">
      <c r="A309" s="2">
        <f t="shared" si="8"/>
        <v>40702.079861111109</v>
      </c>
      <c r="B309">
        <v>1244422500</v>
      </c>
      <c r="C309">
        <v>2.036492</v>
      </c>
      <c r="E309">
        <f t="shared" si="9"/>
        <v>4.5608926841016371E-6</v>
      </c>
    </row>
    <row r="310" spans="1:5">
      <c r="A310" s="2">
        <f t="shared" si="8"/>
        <v>40702.086805555555</v>
      </c>
      <c r="B310">
        <v>1244423100</v>
      </c>
      <c r="C310">
        <v>2.1749260000000001</v>
      </c>
      <c r="E310">
        <f t="shared" si="9"/>
        <v>4.5828909386468627E-6</v>
      </c>
    </row>
    <row r="311" spans="1:5">
      <c r="A311" s="2">
        <f t="shared" si="8"/>
        <v>40702.09375</v>
      </c>
      <c r="B311">
        <v>1244423700</v>
      </c>
      <c r="C311">
        <v>1.8677539999999999</v>
      </c>
      <c r="E311">
        <f t="shared" si="9"/>
        <v>4.6017782591400083E-6</v>
      </c>
    </row>
    <row r="312" spans="1:5">
      <c r="A312" s="2">
        <f t="shared" si="8"/>
        <v>40702.100694444445</v>
      </c>
      <c r="B312">
        <v>1244424300</v>
      </c>
      <c r="C312">
        <v>2.2154060000000002</v>
      </c>
      <c r="E312">
        <f t="shared" si="9"/>
        <v>4.6241862153756449E-6</v>
      </c>
    </row>
    <row r="313" spans="1:5">
      <c r="A313" s="2">
        <f t="shared" si="8"/>
        <v>40702.107638888883</v>
      </c>
      <c r="B313">
        <v>1244424900</v>
      </c>
      <c r="C313">
        <v>2.1329189999999998</v>
      </c>
      <c r="E313">
        <f t="shared" si="9"/>
        <v>4.6457586709304554E-6</v>
      </c>
    </row>
    <row r="314" spans="1:5">
      <c r="A314" s="2">
        <f t="shared" si="8"/>
        <v>40702.114583333328</v>
      </c>
      <c r="B314">
        <v>1244425500</v>
      </c>
      <c r="C314">
        <v>2.044867</v>
      </c>
      <c r="E314">
        <f t="shared" si="9"/>
        <v>4.6664392728663623E-6</v>
      </c>
    </row>
    <row r="315" spans="1:5">
      <c r="A315" s="2">
        <f t="shared" si="8"/>
        <v>40702.121527777774</v>
      </c>
      <c r="B315">
        <v>1244426100</v>
      </c>
      <c r="C315">
        <v>2.186328</v>
      </c>
      <c r="E315">
        <f t="shared" si="9"/>
        <v>4.6885523567122809E-6</v>
      </c>
    </row>
    <row r="316" spans="1:5">
      <c r="A316" s="2">
        <f t="shared" si="8"/>
        <v>40702.128472222219</v>
      </c>
      <c r="B316">
        <v>1244426700</v>
      </c>
      <c r="C316">
        <v>1.8812</v>
      </c>
      <c r="E316">
        <f t="shared" si="9"/>
        <v>4.7075752058591135E-6</v>
      </c>
    </row>
    <row r="317" spans="1:5">
      <c r="A317" s="2">
        <f t="shared" si="8"/>
        <v>40702.135416666664</v>
      </c>
      <c r="B317">
        <v>1244427300</v>
      </c>
      <c r="C317">
        <v>1.5944309999999999</v>
      </c>
      <c r="E317">
        <f t="shared" si="9"/>
        <v>4.7236937648333432E-6</v>
      </c>
    </row>
    <row r="318" spans="1:5">
      <c r="A318" s="2">
        <f t="shared" si="8"/>
        <v>40702.142361111109</v>
      </c>
      <c r="B318">
        <v>1244427900</v>
      </c>
      <c r="C318">
        <v>1.580138</v>
      </c>
      <c r="E318">
        <f t="shared" si="9"/>
        <v>4.7396674774193467E-6</v>
      </c>
    </row>
    <row r="319" spans="1:5">
      <c r="A319" s="2">
        <f t="shared" si="8"/>
        <v>40702.149305555555</v>
      </c>
      <c r="B319">
        <v>1244428500</v>
      </c>
      <c r="C319">
        <v>1.619936</v>
      </c>
      <c r="E319">
        <f t="shared" si="9"/>
        <v>4.7560441362997462E-6</v>
      </c>
    </row>
    <row r="320" spans="1:5">
      <c r="A320" s="2">
        <f t="shared" si="8"/>
        <v>40702.15625</v>
      </c>
      <c r="B320">
        <v>1244429100</v>
      </c>
      <c r="C320">
        <v>1.272856</v>
      </c>
      <c r="E320">
        <f t="shared" si="9"/>
        <v>4.7689057379360181E-6</v>
      </c>
    </row>
    <row r="321" spans="1:5">
      <c r="A321" s="2">
        <f t="shared" si="8"/>
        <v>40702.163194444445</v>
      </c>
      <c r="B321">
        <v>1244429700</v>
      </c>
      <c r="C321">
        <v>1.6170990000000001</v>
      </c>
      <c r="E321">
        <f t="shared" si="9"/>
        <v>4.7852534882142083E-6</v>
      </c>
    </row>
    <row r="322" spans="1:5">
      <c r="A322" s="2">
        <f t="shared" si="8"/>
        <v>40702.170138888883</v>
      </c>
      <c r="B322">
        <v>1244430300</v>
      </c>
      <c r="C322">
        <v>1.597186</v>
      </c>
      <c r="E322">
        <f t="shared" si="9"/>
        <v>4.8013994756992378E-6</v>
      </c>
    </row>
    <row r="323" spans="1:5">
      <c r="A323" s="2">
        <f t="shared" si="8"/>
        <v>40702.177083333328</v>
      </c>
      <c r="B323">
        <v>1244430900</v>
      </c>
      <c r="C323">
        <v>1.686493</v>
      </c>
      <c r="E323">
        <f t="shared" si="9"/>
        <v>4.8184497972830551E-6</v>
      </c>
    </row>
    <row r="324" spans="1:5">
      <c r="A324" s="2">
        <f t="shared" si="8"/>
        <v>40702.184027777774</v>
      </c>
      <c r="B324">
        <v>1244431500</v>
      </c>
      <c r="C324">
        <v>1.6978420000000001</v>
      </c>
      <c r="E324">
        <f t="shared" si="9"/>
        <v>4.8356149491559716E-6</v>
      </c>
    </row>
    <row r="325" spans="1:5">
      <c r="A325" s="2">
        <f t="shared" si="8"/>
        <v>40702.190972222219</v>
      </c>
      <c r="B325">
        <v>1244432100</v>
      </c>
      <c r="C325">
        <v>1.663335</v>
      </c>
      <c r="E325">
        <f t="shared" si="9"/>
        <v>4.8524305365270461E-6</v>
      </c>
    </row>
    <row r="326" spans="1:5">
      <c r="A326" s="2">
        <f t="shared" si="8"/>
        <v>40702.197916666664</v>
      </c>
      <c r="B326">
        <v>1244432700</v>
      </c>
      <c r="C326">
        <v>1.3749830000000001</v>
      </c>
      <c r="E326">
        <f t="shared" si="9"/>
        <v>4.8663258157381702E-6</v>
      </c>
    </row>
    <row r="327" spans="1:5">
      <c r="A327" s="2">
        <f t="shared" si="8"/>
        <v>40702.204861111109</v>
      </c>
      <c r="B327">
        <v>1244433300</v>
      </c>
      <c r="C327">
        <v>1.7097610000000001</v>
      </c>
      <c r="E327">
        <f t="shared" si="9"/>
        <v>4.8836113831125084E-6</v>
      </c>
    </row>
    <row r="328" spans="1:5">
      <c r="A328" s="2">
        <f t="shared" si="8"/>
        <v>40702.211805555555</v>
      </c>
      <c r="B328">
        <v>1244433900</v>
      </c>
      <c r="C328">
        <v>1.620727</v>
      </c>
      <c r="E328">
        <f t="shared" si="9"/>
        <v>4.8999951779801258E-6</v>
      </c>
    </row>
    <row r="329" spans="1:5">
      <c r="A329" s="2">
        <f t="shared" si="8"/>
        <v>40702.21875</v>
      </c>
      <c r="B329">
        <v>1244434500</v>
      </c>
      <c r="C329">
        <v>1.65968</v>
      </c>
      <c r="E329">
        <f t="shared" si="9"/>
        <v>4.9167733591440537E-6</v>
      </c>
    </row>
    <row r="330" spans="1:5">
      <c r="A330" s="2">
        <f t="shared" ref="A330:A393" si="10">B330/86400+26299+1/24</f>
        <v>40702.225694444445</v>
      </c>
      <c r="B330">
        <v>1244435100</v>
      </c>
      <c r="C330">
        <v>1.789547</v>
      </c>
      <c r="E330">
        <f t="shared" si="9"/>
        <v>4.9348666308676102E-6</v>
      </c>
    </row>
    <row r="331" spans="1:5">
      <c r="A331" s="2">
        <f t="shared" si="10"/>
        <v>40702.232638888883</v>
      </c>
      <c r="B331">
        <v>1244435700</v>
      </c>
      <c r="C331">
        <v>1.8354569999999999</v>
      </c>
      <c r="E331">
        <f t="shared" ref="E331:E394" si="11">($C331*LN(2)/E$3)+E330*2^(-600/E$3)</f>
        <v>4.9534247336141265E-6</v>
      </c>
    </row>
    <row r="332" spans="1:5">
      <c r="A332" s="2">
        <f t="shared" si="10"/>
        <v>40702.239583333328</v>
      </c>
      <c r="B332">
        <v>1244436300</v>
      </c>
      <c r="C332">
        <v>1.6865209999999999</v>
      </c>
      <c r="E332">
        <f t="shared" si="11"/>
        <v>4.9704744150065672E-6</v>
      </c>
    </row>
    <row r="333" spans="1:5">
      <c r="A333" s="2">
        <f t="shared" si="10"/>
        <v>40702.246527777774</v>
      </c>
      <c r="B333">
        <v>1244436900</v>
      </c>
      <c r="C333">
        <v>1.6260730000000001</v>
      </c>
      <c r="E333">
        <f t="shared" si="11"/>
        <v>4.986911822219099E-6</v>
      </c>
    </row>
    <row r="334" spans="1:5">
      <c r="A334" s="2">
        <f t="shared" si="10"/>
        <v>40702.253472222219</v>
      </c>
      <c r="B334">
        <v>1244437500</v>
      </c>
      <c r="C334">
        <v>1.7070609999999999</v>
      </c>
      <c r="E334">
        <f t="shared" si="11"/>
        <v>5.0041693133633469E-6</v>
      </c>
    </row>
    <row r="335" spans="1:5">
      <c r="A335" s="2">
        <f t="shared" si="10"/>
        <v>40702.260416666664</v>
      </c>
      <c r="B335">
        <v>1244438100</v>
      </c>
      <c r="C335">
        <v>1.883302</v>
      </c>
      <c r="E335">
        <f t="shared" si="11"/>
        <v>5.0232115321512491E-6</v>
      </c>
    </row>
    <row r="336" spans="1:5">
      <c r="A336" s="2">
        <f t="shared" si="10"/>
        <v>40702.267361111109</v>
      </c>
      <c r="B336">
        <v>1244438700</v>
      </c>
      <c r="C336">
        <v>2.149858</v>
      </c>
      <c r="E336">
        <f t="shared" si="11"/>
        <v>5.0449531081893624E-6</v>
      </c>
    </row>
    <row r="337" spans="1:5">
      <c r="A337" s="2">
        <f t="shared" si="10"/>
        <v>40702.274305555555</v>
      </c>
      <c r="B337">
        <v>1244439300</v>
      </c>
      <c r="C337">
        <v>2.4289890000000001</v>
      </c>
      <c r="E337">
        <f t="shared" si="11"/>
        <v>5.0695213749473506E-6</v>
      </c>
    </row>
    <row r="338" spans="1:5">
      <c r="A338" s="2">
        <f t="shared" si="10"/>
        <v>40702.28125</v>
      </c>
      <c r="B338">
        <v>1244439900</v>
      </c>
      <c r="C338">
        <v>2.2206450000000002</v>
      </c>
      <c r="E338">
        <f t="shared" si="11"/>
        <v>5.0919795455664079E-6</v>
      </c>
    </row>
    <row r="339" spans="1:5">
      <c r="A339" s="2">
        <f t="shared" si="10"/>
        <v>40702.288194444445</v>
      </c>
      <c r="B339">
        <v>1244440500</v>
      </c>
      <c r="C339">
        <v>2.3070870000000001</v>
      </c>
      <c r="E339">
        <f t="shared" si="11"/>
        <v>5.1153129974258268E-6</v>
      </c>
    </row>
    <row r="340" spans="1:5">
      <c r="A340" s="2">
        <f t="shared" si="10"/>
        <v>40702.295138888883</v>
      </c>
      <c r="B340">
        <v>1244441100</v>
      </c>
      <c r="C340">
        <v>2.0288270000000002</v>
      </c>
      <c r="E340">
        <f t="shared" si="11"/>
        <v>5.135828305489378E-6</v>
      </c>
    </row>
    <row r="341" spans="1:5">
      <c r="A341" s="2">
        <f t="shared" si="10"/>
        <v>40702.302083333328</v>
      </c>
      <c r="B341">
        <v>1244441700</v>
      </c>
      <c r="C341">
        <v>1.697268</v>
      </c>
      <c r="E341">
        <f t="shared" si="11"/>
        <v>5.1529857158418046E-6</v>
      </c>
    </row>
    <row r="342" spans="1:5">
      <c r="A342" s="2">
        <f t="shared" si="10"/>
        <v>40702.309027777774</v>
      </c>
      <c r="B342">
        <v>1244442300</v>
      </c>
      <c r="C342">
        <v>1.652614</v>
      </c>
      <c r="E342">
        <f t="shared" si="11"/>
        <v>5.1696908007732821E-6</v>
      </c>
    </row>
    <row r="343" spans="1:5">
      <c r="A343" s="2">
        <f t="shared" si="10"/>
        <v>40702.315972222219</v>
      </c>
      <c r="B343">
        <v>1244442900</v>
      </c>
      <c r="C343">
        <v>1.5259100000000001</v>
      </c>
      <c r="E343">
        <f t="shared" si="11"/>
        <v>5.1851126241072409E-6</v>
      </c>
    </row>
    <row r="344" spans="1:5">
      <c r="A344" s="2">
        <f t="shared" si="10"/>
        <v>40702.322916666664</v>
      </c>
      <c r="B344">
        <v>1244443500</v>
      </c>
      <c r="C344">
        <v>1.734693</v>
      </c>
      <c r="E344">
        <f t="shared" si="11"/>
        <v>5.2026487464400349E-6</v>
      </c>
    </row>
    <row r="345" spans="1:5">
      <c r="A345" s="2">
        <f t="shared" si="10"/>
        <v>40702.329861111109</v>
      </c>
      <c r="B345">
        <v>1244444100</v>
      </c>
      <c r="C345">
        <v>1.8048230000000001</v>
      </c>
      <c r="E345">
        <f t="shared" si="11"/>
        <v>5.2208949846042952E-6</v>
      </c>
    </row>
    <row r="346" spans="1:5">
      <c r="A346" s="2">
        <f t="shared" si="10"/>
        <v>40702.336805555555</v>
      </c>
      <c r="B346">
        <v>1244444700</v>
      </c>
      <c r="C346">
        <v>1.7839560000000001</v>
      </c>
      <c r="E346">
        <f t="shared" si="11"/>
        <v>5.2389297870656066E-6</v>
      </c>
    </row>
    <row r="347" spans="1:5">
      <c r="A347" s="2">
        <f t="shared" si="10"/>
        <v>40702.34375</v>
      </c>
      <c r="B347">
        <v>1244445300</v>
      </c>
      <c r="C347">
        <v>1.5921940000000001</v>
      </c>
      <c r="E347">
        <f t="shared" si="11"/>
        <v>5.2550224627553374E-6</v>
      </c>
    </row>
    <row r="348" spans="1:5">
      <c r="A348" s="2">
        <f t="shared" si="10"/>
        <v>40702.350694444445</v>
      </c>
      <c r="B348">
        <v>1244445900</v>
      </c>
      <c r="C348">
        <v>1.674382</v>
      </c>
      <c r="E348">
        <f t="shared" si="11"/>
        <v>5.2719473771431466E-6</v>
      </c>
    </row>
    <row r="349" spans="1:5">
      <c r="A349" s="2">
        <f t="shared" si="10"/>
        <v>40702.357638888883</v>
      </c>
      <c r="B349">
        <v>1244446500</v>
      </c>
      <c r="C349">
        <v>1.6031610000000001</v>
      </c>
      <c r="E349">
        <f t="shared" si="11"/>
        <v>5.2881509174993058E-6</v>
      </c>
    </row>
    <row r="350" spans="1:5">
      <c r="A350" s="2">
        <f t="shared" si="10"/>
        <v>40702.364583333328</v>
      </c>
      <c r="B350">
        <v>1244447100</v>
      </c>
      <c r="C350">
        <v>1.6164989999999999</v>
      </c>
      <c r="E350">
        <f t="shared" si="11"/>
        <v>5.3044894363431593E-6</v>
      </c>
    </row>
    <row r="351" spans="1:5">
      <c r="A351" s="2">
        <f t="shared" si="10"/>
        <v>40702.371527777774</v>
      </c>
      <c r="B351">
        <v>1244447700</v>
      </c>
      <c r="C351">
        <v>1.627383</v>
      </c>
      <c r="E351">
        <f t="shared" si="11"/>
        <v>5.3209380806409814E-6</v>
      </c>
    </row>
    <row r="352" spans="1:5">
      <c r="A352" s="2">
        <f t="shared" si="10"/>
        <v>40702.378472222219</v>
      </c>
      <c r="B352">
        <v>1244448300</v>
      </c>
      <c r="C352">
        <v>1.578174</v>
      </c>
      <c r="E352">
        <f t="shared" si="11"/>
        <v>5.3368882743083498E-6</v>
      </c>
    </row>
    <row r="353" spans="1:5">
      <c r="A353" s="2">
        <f t="shared" si="10"/>
        <v>40702.385416666664</v>
      </c>
      <c r="B353">
        <v>1244448900</v>
      </c>
      <c r="C353">
        <v>1.585375</v>
      </c>
      <c r="E353">
        <f t="shared" si="11"/>
        <v>5.3529112972144906E-6</v>
      </c>
    </row>
    <row r="354" spans="1:5">
      <c r="A354" s="2">
        <f t="shared" si="10"/>
        <v>40702.392361111109</v>
      </c>
      <c r="B354">
        <v>1244449500</v>
      </c>
      <c r="C354">
        <v>1.572309</v>
      </c>
      <c r="E354">
        <f t="shared" si="11"/>
        <v>5.3688019004196886E-6</v>
      </c>
    </row>
    <row r="355" spans="1:5">
      <c r="A355" s="2">
        <f t="shared" si="10"/>
        <v>40702.399305555555</v>
      </c>
      <c r="B355">
        <v>1244450100</v>
      </c>
      <c r="C355">
        <v>1.46549</v>
      </c>
      <c r="E355">
        <f t="shared" si="11"/>
        <v>5.3836106268731197E-6</v>
      </c>
    </row>
    <row r="356" spans="1:5">
      <c r="A356" s="2">
        <f t="shared" si="10"/>
        <v>40702.40625</v>
      </c>
      <c r="B356">
        <v>1244450700</v>
      </c>
      <c r="C356">
        <v>1.613499</v>
      </c>
      <c r="E356">
        <f t="shared" si="11"/>
        <v>5.399918183994322E-6</v>
      </c>
    </row>
    <row r="357" spans="1:5">
      <c r="A357" s="2">
        <f t="shared" si="10"/>
        <v>40702.413194444445</v>
      </c>
      <c r="B357">
        <v>1244451300</v>
      </c>
      <c r="C357">
        <v>1.7067600000000001</v>
      </c>
      <c r="E357">
        <f t="shared" si="11"/>
        <v>5.4171701172856969E-6</v>
      </c>
    </row>
    <row r="358" spans="1:5">
      <c r="A358" s="2">
        <f t="shared" si="10"/>
        <v>40702.420138888883</v>
      </c>
      <c r="B358">
        <v>1244451900</v>
      </c>
      <c r="C358">
        <v>1.6083959999999999</v>
      </c>
      <c r="E358">
        <f t="shared" si="11"/>
        <v>5.4334257912525331E-6</v>
      </c>
    </row>
    <row r="359" spans="1:5">
      <c r="A359" s="2">
        <f t="shared" si="10"/>
        <v>40702.427083333328</v>
      </c>
      <c r="B359">
        <v>1244452500</v>
      </c>
      <c r="C359">
        <v>1.6218999999999999</v>
      </c>
      <c r="E359">
        <f t="shared" si="11"/>
        <v>5.449818124509863E-6</v>
      </c>
    </row>
    <row r="360" spans="1:5">
      <c r="A360" s="2">
        <f t="shared" si="10"/>
        <v>40702.434027777774</v>
      </c>
      <c r="B360">
        <v>1244453100</v>
      </c>
      <c r="C360">
        <v>1.390668</v>
      </c>
      <c r="E360">
        <f t="shared" si="11"/>
        <v>5.4638686193502872E-6</v>
      </c>
    </row>
    <row r="361" spans="1:5">
      <c r="A361" s="2">
        <f t="shared" si="10"/>
        <v>40702.440972222219</v>
      </c>
      <c r="B361">
        <v>1244453700</v>
      </c>
      <c r="C361">
        <v>1.425719</v>
      </c>
      <c r="E361">
        <f t="shared" si="11"/>
        <v>5.4782739982275313E-6</v>
      </c>
    </row>
    <row r="362" spans="1:5">
      <c r="A362" s="2">
        <f t="shared" si="10"/>
        <v>40702.447916666664</v>
      </c>
      <c r="B362">
        <v>1244454300</v>
      </c>
      <c r="C362">
        <v>1.5104979999999999</v>
      </c>
      <c r="E362">
        <f t="shared" si="11"/>
        <v>5.4935378656989729E-6</v>
      </c>
    </row>
    <row r="363" spans="1:5">
      <c r="A363" s="2">
        <f t="shared" si="10"/>
        <v>40702.454861111109</v>
      </c>
      <c r="B363">
        <v>1244454900</v>
      </c>
      <c r="C363">
        <v>1.557661</v>
      </c>
      <c r="E363">
        <f t="shared" si="11"/>
        <v>5.5092792708003948E-6</v>
      </c>
    </row>
    <row r="364" spans="1:5">
      <c r="A364" s="2">
        <f t="shared" si="10"/>
        <v>40702.461805555555</v>
      </c>
      <c r="B364">
        <v>1244455500</v>
      </c>
      <c r="C364">
        <v>1.5166090000000001</v>
      </c>
      <c r="E364">
        <f t="shared" si="11"/>
        <v>5.5246048373544105E-6</v>
      </c>
    </row>
    <row r="365" spans="1:5">
      <c r="A365" s="2">
        <f t="shared" si="10"/>
        <v>40702.46875</v>
      </c>
      <c r="B365">
        <v>1244456100</v>
      </c>
      <c r="C365">
        <v>1.5877749999999999</v>
      </c>
      <c r="E365">
        <f t="shared" si="11"/>
        <v>5.5406510249784666E-6</v>
      </c>
    </row>
    <row r="366" spans="1:5">
      <c r="A366" s="2">
        <f t="shared" si="10"/>
        <v>40702.475694444445</v>
      </c>
      <c r="B366">
        <v>1244456700</v>
      </c>
      <c r="C366">
        <v>1.6096790000000001</v>
      </c>
      <c r="E366">
        <f t="shared" si="11"/>
        <v>5.5569189418675728E-6</v>
      </c>
    </row>
    <row r="367" spans="1:5">
      <c r="A367" s="2">
        <f t="shared" si="10"/>
        <v>40702.482638888883</v>
      </c>
      <c r="B367">
        <v>1244457300</v>
      </c>
      <c r="C367">
        <v>1.535566</v>
      </c>
      <c r="E367">
        <f t="shared" si="11"/>
        <v>5.572436200778443E-6</v>
      </c>
    </row>
    <row r="368" spans="1:5">
      <c r="A368" s="2">
        <f t="shared" si="10"/>
        <v>40702.489583333328</v>
      </c>
      <c r="B368">
        <v>1244457900</v>
      </c>
      <c r="C368">
        <v>1.4777640000000001</v>
      </c>
      <c r="E368">
        <f t="shared" si="11"/>
        <v>5.5873679914619105E-6</v>
      </c>
    </row>
    <row r="369" spans="1:5">
      <c r="A369" s="2">
        <f t="shared" si="10"/>
        <v>40702.496527777774</v>
      </c>
      <c r="B369">
        <v>1244458500</v>
      </c>
      <c r="C369">
        <v>1.5923579999999999</v>
      </c>
      <c r="E369">
        <f t="shared" si="11"/>
        <v>5.6034602107956546E-6</v>
      </c>
    </row>
    <row r="370" spans="1:5">
      <c r="A370" s="2">
        <f t="shared" si="10"/>
        <v>40702.503472222219</v>
      </c>
      <c r="B370">
        <v>1244459100</v>
      </c>
      <c r="C370">
        <v>1.624436</v>
      </c>
      <c r="E370">
        <f t="shared" si="11"/>
        <v>5.6198771935160048E-6</v>
      </c>
    </row>
    <row r="371" spans="1:5">
      <c r="A371" s="2">
        <f t="shared" si="10"/>
        <v>40702.510416666664</v>
      </c>
      <c r="B371">
        <v>1244459700</v>
      </c>
      <c r="C371">
        <v>1.6058060000000001</v>
      </c>
      <c r="E371">
        <f t="shared" si="11"/>
        <v>5.6361054062539697E-6</v>
      </c>
    </row>
    <row r="372" spans="1:5">
      <c r="A372" s="2">
        <f t="shared" si="10"/>
        <v>40702.517361111109</v>
      </c>
      <c r="B372">
        <v>1244460300</v>
      </c>
      <c r="C372">
        <v>1.7061329999999999</v>
      </c>
      <c r="E372">
        <f t="shared" si="11"/>
        <v>5.6533495546258791E-6</v>
      </c>
    </row>
    <row r="373" spans="1:5">
      <c r="A373" s="2">
        <f t="shared" si="10"/>
        <v>40702.524305555555</v>
      </c>
      <c r="B373">
        <v>1244460900</v>
      </c>
      <c r="C373">
        <v>1.5525869999999999</v>
      </c>
      <c r="E373">
        <f t="shared" si="11"/>
        <v>5.6690386031140731E-6</v>
      </c>
    </row>
    <row r="374" spans="1:5">
      <c r="A374" s="2">
        <f t="shared" si="10"/>
        <v>40702.53125</v>
      </c>
      <c r="B374">
        <v>1244461500</v>
      </c>
      <c r="C374">
        <v>1.661753</v>
      </c>
      <c r="E374">
        <f t="shared" si="11"/>
        <v>5.6858331050663769E-6</v>
      </c>
    </row>
    <row r="375" spans="1:5">
      <c r="A375" s="2">
        <f t="shared" si="10"/>
        <v>40702.538194444445</v>
      </c>
      <c r="B375">
        <v>1244462100</v>
      </c>
      <c r="C375">
        <v>1.654687</v>
      </c>
      <c r="E375">
        <f t="shared" si="11"/>
        <v>5.7025559459883079E-6</v>
      </c>
    </row>
    <row r="376" spans="1:5">
      <c r="A376" s="2">
        <f t="shared" si="10"/>
        <v>40702.545138888883</v>
      </c>
      <c r="B376">
        <v>1244462700</v>
      </c>
      <c r="C376">
        <v>1.8644799999999999</v>
      </c>
      <c r="E376">
        <f t="shared" si="11"/>
        <v>5.7214033065023277E-6</v>
      </c>
    </row>
    <row r="377" spans="1:5">
      <c r="A377" s="2">
        <f t="shared" si="10"/>
        <v>40702.552083333328</v>
      </c>
      <c r="B377">
        <v>1244463300</v>
      </c>
      <c r="C377">
        <v>1.7955220000000001</v>
      </c>
      <c r="E377">
        <f t="shared" si="11"/>
        <v>5.7395521992166185E-6</v>
      </c>
    </row>
    <row r="378" spans="1:5">
      <c r="A378" s="2">
        <f t="shared" si="10"/>
        <v>40702.559027777774</v>
      </c>
      <c r="B378">
        <v>1244463900</v>
      </c>
      <c r="C378">
        <v>1.778419</v>
      </c>
      <c r="E378">
        <f t="shared" si="11"/>
        <v>5.7575277756995831E-6</v>
      </c>
    </row>
    <row r="379" spans="1:5">
      <c r="A379" s="2">
        <f t="shared" si="10"/>
        <v>40702.565972222219</v>
      </c>
      <c r="B379">
        <v>1244464500</v>
      </c>
      <c r="C379">
        <v>1.6262099999999999</v>
      </c>
      <c r="E379">
        <f t="shared" si="11"/>
        <v>5.7739617879561228E-6</v>
      </c>
    </row>
    <row r="380" spans="1:5">
      <c r="A380" s="2">
        <f t="shared" si="10"/>
        <v>40702.572916666664</v>
      </c>
      <c r="B380">
        <v>1244465100</v>
      </c>
      <c r="C380">
        <v>1.692631</v>
      </c>
      <c r="E380">
        <f t="shared" si="11"/>
        <v>5.7910683608582298E-6</v>
      </c>
    </row>
    <row r="381" spans="1:5">
      <c r="A381" s="2">
        <f t="shared" si="10"/>
        <v>40702.579861111109</v>
      </c>
      <c r="B381">
        <v>1244465700</v>
      </c>
      <c r="C381">
        <v>1.7529410000000001</v>
      </c>
      <c r="E381">
        <f t="shared" si="11"/>
        <v>5.8087856028387619E-6</v>
      </c>
    </row>
    <row r="382" spans="1:5">
      <c r="A382" s="2">
        <f t="shared" si="10"/>
        <v>40702.586805555555</v>
      </c>
      <c r="B382">
        <v>1244466300</v>
      </c>
      <c r="C382">
        <v>1.740394</v>
      </c>
      <c r="E382">
        <f t="shared" si="11"/>
        <v>5.8263756708542326E-6</v>
      </c>
    </row>
    <row r="383" spans="1:5">
      <c r="A383" s="2">
        <f t="shared" si="10"/>
        <v>40702.59375</v>
      </c>
      <c r="B383">
        <v>1244466900</v>
      </c>
      <c r="C383">
        <v>1.636439</v>
      </c>
      <c r="E383">
        <f t="shared" si="11"/>
        <v>5.8429128561678223E-6</v>
      </c>
    </row>
    <row r="384" spans="1:5">
      <c r="A384" s="2">
        <f t="shared" si="10"/>
        <v>40702.600694444445</v>
      </c>
      <c r="B384">
        <v>1244467500</v>
      </c>
      <c r="C384">
        <v>1.6461490000000001</v>
      </c>
      <c r="E384">
        <f t="shared" si="11"/>
        <v>5.8595482763644416E-6</v>
      </c>
    </row>
    <row r="385" spans="1:5">
      <c r="A385" s="2">
        <f t="shared" si="10"/>
        <v>40702.607638888883</v>
      </c>
      <c r="B385">
        <v>1244468100</v>
      </c>
      <c r="C385">
        <v>1.68573</v>
      </c>
      <c r="E385">
        <f t="shared" si="11"/>
        <v>5.8765844412265868E-6</v>
      </c>
    </row>
    <row r="386" spans="1:5">
      <c r="A386" s="2">
        <f t="shared" si="10"/>
        <v>40702.614583333328</v>
      </c>
      <c r="B386">
        <v>1244468700</v>
      </c>
      <c r="C386">
        <v>1.5913489999999999</v>
      </c>
      <c r="E386">
        <f t="shared" si="11"/>
        <v>5.8926646848179693E-6</v>
      </c>
    </row>
    <row r="387" spans="1:5">
      <c r="A387" s="2">
        <f t="shared" si="10"/>
        <v>40702.621527777774</v>
      </c>
      <c r="B387">
        <v>1244469300</v>
      </c>
      <c r="C387">
        <v>1.526019</v>
      </c>
      <c r="E387">
        <f t="shared" si="11"/>
        <v>5.9080832190008339E-6</v>
      </c>
    </row>
    <row r="388" spans="1:5">
      <c r="A388" s="2">
        <f t="shared" si="10"/>
        <v>40702.628472222219</v>
      </c>
      <c r="B388">
        <v>1244469900</v>
      </c>
      <c r="C388">
        <v>1.618981</v>
      </c>
      <c r="E388">
        <f t="shared" si="11"/>
        <v>5.9244431067151667E-6</v>
      </c>
    </row>
    <row r="389" spans="1:5">
      <c r="A389" s="2">
        <f t="shared" si="10"/>
        <v>40702.635416666664</v>
      </c>
      <c r="B389">
        <v>1244470500</v>
      </c>
      <c r="C389">
        <v>1.533002</v>
      </c>
      <c r="E389">
        <f t="shared" si="11"/>
        <v>5.9399321662241144E-6</v>
      </c>
    </row>
    <row r="390" spans="1:5">
      <c r="A390" s="2">
        <f t="shared" si="10"/>
        <v>40702.642361111109</v>
      </c>
      <c r="B390">
        <v>1244471100</v>
      </c>
      <c r="C390">
        <v>1.4399580000000001</v>
      </c>
      <c r="E390">
        <f t="shared" si="11"/>
        <v>5.9544788539646813E-6</v>
      </c>
    </row>
    <row r="391" spans="1:5">
      <c r="A391" s="2">
        <f t="shared" si="10"/>
        <v>40702.649305555555</v>
      </c>
      <c r="B391">
        <v>1244471700</v>
      </c>
      <c r="C391">
        <v>1.303706</v>
      </c>
      <c r="E391">
        <f t="shared" si="11"/>
        <v>5.9676455984652945E-6</v>
      </c>
    </row>
    <row r="392" spans="1:5">
      <c r="A392" s="2">
        <f t="shared" si="10"/>
        <v>40702.65625</v>
      </c>
      <c r="B392">
        <v>1244472300</v>
      </c>
      <c r="C392">
        <v>1.261808</v>
      </c>
      <c r="E392">
        <f t="shared" si="11"/>
        <v>5.980387952429432E-6</v>
      </c>
    </row>
    <row r="393" spans="1:5">
      <c r="A393" s="2">
        <f t="shared" si="10"/>
        <v>40702.663194444445</v>
      </c>
      <c r="B393">
        <v>1244472900</v>
      </c>
      <c r="C393">
        <v>1.3986320000000001</v>
      </c>
      <c r="E393">
        <f t="shared" si="11"/>
        <v>5.9945158765901392E-6</v>
      </c>
    </row>
    <row r="394" spans="1:5">
      <c r="A394" s="2">
        <f t="shared" ref="A394:A457" si="12">B394/86400+26299+1/24</f>
        <v>40702.670138888883</v>
      </c>
      <c r="B394">
        <v>1244473500</v>
      </c>
      <c r="C394">
        <v>1.4206179999999999</v>
      </c>
      <c r="E394">
        <f t="shared" si="11"/>
        <v>6.0088663721044364E-6</v>
      </c>
    </row>
    <row r="395" spans="1:5">
      <c r="A395" s="2">
        <f t="shared" si="12"/>
        <v>40702.677083333328</v>
      </c>
      <c r="B395">
        <v>1244474100</v>
      </c>
      <c r="C395">
        <v>1.386358</v>
      </c>
      <c r="E395">
        <f t="shared" ref="E395:E458" si="13">($C395*LN(2)/E$3)+E394*2^(-600/E$3)</f>
        <v>6.0228698216445549E-6</v>
      </c>
    </row>
    <row r="396" spans="1:5">
      <c r="A396" s="2">
        <f t="shared" si="12"/>
        <v>40702.684027777774</v>
      </c>
      <c r="B396">
        <v>1244474700</v>
      </c>
      <c r="C396">
        <v>1.365545</v>
      </c>
      <c r="E396">
        <f t="shared" si="13"/>
        <v>6.0366624081324795E-6</v>
      </c>
    </row>
    <row r="397" spans="1:5">
      <c r="A397" s="2">
        <f t="shared" si="12"/>
        <v>40702.690972222219</v>
      </c>
      <c r="B397">
        <v>1244475300</v>
      </c>
      <c r="C397">
        <v>1.4001600000000001</v>
      </c>
      <c r="E397">
        <f t="shared" si="13"/>
        <v>6.0508054647536527E-6</v>
      </c>
    </row>
    <row r="398" spans="1:5">
      <c r="A398" s="2">
        <f t="shared" si="12"/>
        <v>40702.697916666664</v>
      </c>
      <c r="B398">
        <v>1244475900</v>
      </c>
      <c r="C398">
        <v>1.477983</v>
      </c>
      <c r="E398">
        <f t="shared" si="13"/>
        <v>6.0657365665762298E-6</v>
      </c>
    </row>
    <row r="399" spans="1:5">
      <c r="A399" s="2">
        <f t="shared" si="12"/>
        <v>40702.704861111109</v>
      </c>
      <c r="B399">
        <v>1244476500</v>
      </c>
      <c r="C399">
        <v>1.9836549999999999</v>
      </c>
      <c r="E399">
        <f t="shared" si="13"/>
        <v>6.0857886324941909E-6</v>
      </c>
    </row>
    <row r="400" spans="1:5">
      <c r="A400" s="2">
        <f t="shared" si="12"/>
        <v>40702.711805555555</v>
      </c>
      <c r="B400">
        <v>1244477100</v>
      </c>
      <c r="C400">
        <v>1.35016</v>
      </c>
      <c r="E400">
        <f t="shared" si="13"/>
        <v>6.0994250292894909E-6</v>
      </c>
    </row>
    <row r="401" spans="1:5">
      <c r="A401" s="2">
        <f t="shared" si="12"/>
        <v>40702.71875</v>
      </c>
      <c r="B401">
        <v>1244477700</v>
      </c>
      <c r="C401">
        <v>1.3643989999999999</v>
      </c>
      <c r="E401">
        <f t="shared" si="13"/>
        <v>6.1132055448022384E-6</v>
      </c>
    </row>
    <row r="402" spans="1:5">
      <c r="A402" s="2">
        <f t="shared" si="12"/>
        <v>40702.725694444445</v>
      </c>
      <c r="B402">
        <v>1244478300</v>
      </c>
      <c r="C402">
        <v>1.995603</v>
      </c>
      <c r="E402">
        <f t="shared" si="13"/>
        <v>6.1333783223844923E-6</v>
      </c>
    </row>
    <row r="403" spans="1:5">
      <c r="A403" s="2">
        <f t="shared" si="12"/>
        <v>40702.732638888883</v>
      </c>
      <c r="B403">
        <v>1244478900</v>
      </c>
      <c r="C403">
        <v>0.91385499999999997</v>
      </c>
      <c r="E403">
        <f t="shared" si="13"/>
        <v>6.1425958705010131E-6</v>
      </c>
    </row>
    <row r="404" spans="1:5">
      <c r="A404" s="2">
        <f t="shared" si="12"/>
        <v>40702.739583333328</v>
      </c>
      <c r="B404">
        <v>1244479500</v>
      </c>
      <c r="C404">
        <v>1.0305759999999999</v>
      </c>
      <c r="E404">
        <f t="shared" si="13"/>
        <v>6.1529954225998873E-6</v>
      </c>
    </row>
    <row r="405" spans="1:5">
      <c r="A405" s="2">
        <f t="shared" si="12"/>
        <v>40702.746527777774</v>
      </c>
      <c r="B405">
        <v>1244480100</v>
      </c>
      <c r="C405">
        <v>1.411834</v>
      </c>
      <c r="E405">
        <f t="shared" si="13"/>
        <v>6.1672559975855841E-6</v>
      </c>
    </row>
    <row r="406" spans="1:5">
      <c r="A406" s="2">
        <f t="shared" si="12"/>
        <v>40702.753472222219</v>
      </c>
      <c r="B406">
        <v>1244480700</v>
      </c>
      <c r="C406">
        <v>1.395632</v>
      </c>
      <c r="E406">
        <f t="shared" si="13"/>
        <v>6.1813524045975821E-6</v>
      </c>
    </row>
    <row r="407" spans="1:5">
      <c r="A407" s="2">
        <f t="shared" si="12"/>
        <v>40702.760416666664</v>
      </c>
      <c r="B407">
        <v>1244481300</v>
      </c>
      <c r="C407">
        <v>1.53172</v>
      </c>
      <c r="E407">
        <f t="shared" si="13"/>
        <v>6.1968269199398716E-6</v>
      </c>
    </row>
    <row r="408" spans="1:5">
      <c r="A408" s="2">
        <f t="shared" si="12"/>
        <v>40702.767361111109</v>
      </c>
      <c r="B408">
        <v>1244481900</v>
      </c>
      <c r="C408">
        <v>1.564562</v>
      </c>
      <c r="E408">
        <f t="shared" si="13"/>
        <v>6.2126339396230927E-6</v>
      </c>
    </row>
    <row r="409" spans="1:5">
      <c r="A409" s="2">
        <f t="shared" si="12"/>
        <v>40702.774305555555</v>
      </c>
      <c r="B409">
        <v>1244482500</v>
      </c>
      <c r="C409">
        <v>1.591404</v>
      </c>
      <c r="E409">
        <f t="shared" si="13"/>
        <v>6.2287126982685216E-6</v>
      </c>
    </row>
    <row r="410" spans="1:5">
      <c r="A410" s="2">
        <f t="shared" si="12"/>
        <v>40702.78125</v>
      </c>
      <c r="B410">
        <v>1244483100</v>
      </c>
      <c r="C410">
        <v>1.6240000000000001</v>
      </c>
      <c r="E410">
        <f t="shared" si="13"/>
        <v>6.2451214662856156E-6</v>
      </c>
    </row>
    <row r="411" spans="1:5">
      <c r="A411" s="2">
        <f t="shared" si="12"/>
        <v>40702.788194444445</v>
      </c>
      <c r="B411">
        <v>1244483700</v>
      </c>
      <c r="C411">
        <v>1.792467</v>
      </c>
      <c r="E411">
        <f t="shared" si="13"/>
        <v>6.2632362380455432E-6</v>
      </c>
    </row>
    <row r="412" spans="1:5">
      <c r="A412" s="2">
        <f t="shared" si="12"/>
        <v>40702.795138888883</v>
      </c>
      <c r="B412">
        <v>1244484300</v>
      </c>
      <c r="C412">
        <v>1.6559969999999999</v>
      </c>
      <c r="E412">
        <f t="shared" si="13"/>
        <v>6.2799688371493534E-6</v>
      </c>
    </row>
    <row r="413" spans="1:5">
      <c r="A413" s="2">
        <f t="shared" si="12"/>
        <v>40702.802083333328</v>
      </c>
      <c r="B413">
        <v>1244484900</v>
      </c>
      <c r="C413">
        <v>1.846231</v>
      </c>
      <c r="E413">
        <f t="shared" si="13"/>
        <v>6.2986278773650597E-6</v>
      </c>
    </row>
    <row r="414" spans="1:5">
      <c r="A414" s="2">
        <f t="shared" si="12"/>
        <v>40702.809027777774</v>
      </c>
      <c r="B414">
        <v>1244485500</v>
      </c>
      <c r="C414">
        <v>1.9397660000000001</v>
      </c>
      <c r="E414">
        <f t="shared" si="13"/>
        <v>6.3182340543226111E-6</v>
      </c>
    </row>
    <row r="415" spans="1:5">
      <c r="A415" s="2">
        <f t="shared" si="12"/>
        <v>40702.815972222219</v>
      </c>
      <c r="B415">
        <v>1244486100</v>
      </c>
      <c r="C415">
        <v>1.8377749999999999</v>
      </c>
      <c r="E415">
        <f t="shared" si="13"/>
        <v>6.3368072262003858E-6</v>
      </c>
    </row>
    <row r="416" spans="1:5">
      <c r="A416" s="2">
        <f t="shared" si="12"/>
        <v>40702.822916666664</v>
      </c>
      <c r="B416">
        <v>1244486700</v>
      </c>
      <c r="C416">
        <v>1.887257</v>
      </c>
      <c r="E416">
        <f t="shared" si="13"/>
        <v>6.3558814006377488E-6</v>
      </c>
    </row>
    <row r="417" spans="1:5">
      <c r="A417" s="2">
        <f t="shared" si="12"/>
        <v>40702.829861111109</v>
      </c>
      <c r="B417">
        <v>1244487300</v>
      </c>
      <c r="C417">
        <v>1.863934</v>
      </c>
      <c r="E417">
        <f t="shared" si="13"/>
        <v>6.3747192618733524E-6</v>
      </c>
    </row>
    <row r="418" spans="1:5">
      <c r="A418" s="2">
        <f t="shared" si="12"/>
        <v>40702.836805555555</v>
      </c>
      <c r="B418">
        <v>1244487900</v>
      </c>
      <c r="C418">
        <v>1.851987</v>
      </c>
      <c r="E418">
        <f t="shared" si="13"/>
        <v>6.3934360186704897E-6</v>
      </c>
    </row>
    <row r="419" spans="1:5">
      <c r="A419" s="2">
        <f t="shared" si="12"/>
        <v>40702.84375</v>
      </c>
      <c r="B419">
        <v>1244488500</v>
      </c>
      <c r="C419">
        <v>1.7557240000000001</v>
      </c>
      <c r="E419">
        <f t="shared" si="13"/>
        <v>6.4111777845449933E-6</v>
      </c>
    </row>
    <row r="420" spans="1:5">
      <c r="A420" s="2">
        <f t="shared" si="12"/>
        <v>40702.850694444445</v>
      </c>
      <c r="B420">
        <v>1244489100</v>
      </c>
      <c r="C420">
        <v>1.7146159999999999</v>
      </c>
      <c r="E420">
        <f t="shared" si="13"/>
        <v>6.4285031325925854E-6</v>
      </c>
    </row>
    <row r="421" spans="1:5">
      <c r="A421" s="2">
        <f t="shared" si="12"/>
        <v>40702.857638888883</v>
      </c>
      <c r="B421">
        <v>1244489700</v>
      </c>
      <c r="C421">
        <v>1.677273</v>
      </c>
      <c r="E421">
        <f t="shared" si="13"/>
        <v>6.4454501943509003E-6</v>
      </c>
    </row>
    <row r="422" spans="1:5">
      <c r="A422" s="2">
        <f t="shared" si="12"/>
        <v>40702.864583333328</v>
      </c>
      <c r="B422">
        <v>1244490300</v>
      </c>
      <c r="C422">
        <v>1.759816</v>
      </c>
      <c r="E422">
        <f t="shared" si="13"/>
        <v>6.4632330847811401E-6</v>
      </c>
    </row>
    <row r="423" spans="1:5">
      <c r="A423" s="2">
        <f t="shared" si="12"/>
        <v>40702.871527777774</v>
      </c>
      <c r="B423">
        <v>1244490900</v>
      </c>
      <c r="C423">
        <v>1.749449</v>
      </c>
      <c r="E423">
        <f t="shared" si="13"/>
        <v>6.4809108782009416E-6</v>
      </c>
    </row>
    <row r="424" spans="1:5">
      <c r="A424" s="2">
        <f t="shared" si="12"/>
        <v>40702.878472222219</v>
      </c>
      <c r="B424">
        <v>1244491500</v>
      </c>
      <c r="C424">
        <v>1.4150259999999999</v>
      </c>
      <c r="E424">
        <f t="shared" si="13"/>
        <v>6.4952017867748865E-6</v>
      </c>
    </row>
    <row r="425" spans="1:5">
      <c r="A425" s="2">
        <f t="shared" si="12"/>
        <v>40702.885416666664</v>
      </c>
      <c r="B425">
        <v>1244492100</v>
      </c>
      <c r="C425">
        <v>1.756596</v>
      </c>
      <c r="E425">
        <f t="shared" si="13"/>
        <v>6.5129517652296946E-6</v>
      </c>
    </row>
    <row r="426" spans="1:5">
      <c r="A426" s="2">
        <f t="shared" si="12"/>
        <v>40702.892361111109</v>
      </c>
      <c r="B426">
        <v>1244492700</v>
      </c>
      <c r="C426">
        <v>1.6694720000000001</v>
      </c>
      <c r="E426">
        <f t="shared" si="13"/>
        <v>6.5298193113582721E-6</v>
      </c>
    </row>
    <row r="427" spans="1:5">
      <c r="A427" s="2">
        <f t="shared" si="12"/>
        <v>40702.899305555555</v>
      </c>
      <c r="B427">
        <v>1244493300</v>
      </c>
      <c r="C427">
        <v>1.1944870000000001</v>
      </c>
      <c r="E427">
        <f t="shared" si="13"/>
        <v>6.5418764743689227E-6</v>
      </c>
    </row>
    <row r="428" spans="1:5">
      <c r="A428" s="2">
        <f t="shared" si="12"/>
        <v>40702.90625</v>
      </c>
      <c r="B428">
        <v>1244493900</v>
      </c>
      <c r="C428">
        <v>1.8370930000000001</v>
      </c>
      <c r="E428">
        <f t="shared" si="13"/>
        <v>6.5604413805559794E-6</v>
      </c>
    </row>
    <row r="429" spans="1:5">
      <c r="A429" s="2">
        <f t="shared" si="12"/>
        <v>40702.913194444445</v>
      </c>
      <c r="B429">
        <v>1244494500</v>
      </c>
      <c r="C429">
        <v>1.8061050000000001</v>
      </c>
      <c r="E429">
        <f t="shared" si="13"/>
        <v>6.5786923514454979E-6</v>
      </c>
    </row>
    <row r="430" spans="1:5">
      <c r="A430" s="2">
        <f t="shared" si="12"/>
        <v>40702.920138888883</v>
      </c>
      <c r="B430">
        <v>1244495100</v>
      </c>
      <c r="C430">
        <v>1.828282</v>
      </c>
      <c r="E430">
        <f t="shared" si="13"/>
        <v>6.597167802935907E-6</v>
      </c>
    </row>
    <row r="431" spans="1:5">
      <c r="A431" s="2">
        <f t="shared" si="12"/>
        <v>40702.927083333328</v>
      </c>
      <c r="B431">
        <v>1244495700</v>
      </c>
      <c r="C431">
        <v>1.9345829999999999</v>
      </c>
      <c r="E431">
        <f t="shared" si="13"/>
        <v>6.6167196764557591E-6</v>
      </c>
    </row>
    <row r="432" spans="1:5">
      <c r="A432" s="2">
        <f t="shared" si="12"/>
        <v>40702.934027777774</v>
      </c>
      <c r="B432">
        <v>1244496300</v>
      </c>
      <c r="C432">
        <v>2.0920839999999998</v>
      </c>
      <c r="E432">
        <f t="shared" si="13"/>
        <v>6.637866479455379E-6</v>
      </c>
    </row>
    <row r="433" spans="1:5">
      <c r="A433" s="2">
        <f t="shared" si="12"/>
        <v>40702.940972222219</v>
      </c>
      <c r="B433">
        <v>1244496900</v>
      </c>
      <c r="C433">
        <v>2.0562140000000002</v>
      </c>
      <c r="E433">
        <f t="shared" si="13"/>
        <v>6.6586498903498157E-6</v>
      </c>
    </row>
    <row r="434" spans="1:5">
      <c r="A434" s="2">
        <f t="shared" si="12"/>
        <v>40702.947916666664</v>
      </c>
      <c r="B434">
        <v>1244497500</v>
      </c>
      <c r="C434">
        <v>2.1774900000000001</v>
      </c>
      <c r="E434">
        <f t="shared" si="13"/>
        <v>6.6806613644649451E-6</v>
      </c>
    </row>
    <row r="435" spans="1:5">
      <c r="A435" s="2">
        <f t="shared" si="12"/>
        <v>40702.954861111109</v>
      </c>
      <c r="B435">
        <v>1244498100</v>
      </c>
      <c r="C435">
        <v>2.2641779999999998</v>
      </c>
      <c r="E435">
        <f t="shared" si="13"/>
        <v>6.7035506138323962E-6</v>
      </c>
    </row>
    <row r="436" spans="1:5">
      <c r="A436" s="2">
        <f t="shared" si="12"/>
        <v>40702.961805555555</v>
      </c>
      <c r="B436">
        <v>1244498700</v>
      </c>
      <c r="C436">
        <v>2.2853210000000002</v>
      </c>
      <c r="E436">
        <f t="shared" si="13"/>
        <v>6.7266538440650015E-6</v>
      </c>
    </row>
    <row r="437" spans="1:5">
      <c r="A437" s="2">
        <f t="shared" si="12"/>
        <v>40702.96875</v>
      </c>
      <c r="B437">
        <v>1244499300</v>
      </c>
      <c r="C437">
        <v>2.4122690000000002</v>
      </c>
      <c r="E437">
        <f t="shared" si="13"/>
        <v>6.7510425650504065E-6</v>
      </c>
    </row>
    <row r="438" spans="1:5">
      <c r="A438" s="2">
        <f t="shared" si="12"/>
        <v>40702.975694444445</v>
      </c>
      <c r="B438">
        <v>1244499900</v>
      </c>
      <c r="C438">
        <v>2.3769439999999999</v>
      </c>
      <c r="E438">
        <f t="shared" si="13"/>
        <v>6.7750733935700871E-6</v>
      </c>
    </row>
    <row r="439" spans="1:5">
      <c r="A439" s="2">
        <f t="shared" si="12"/>
        <v>40702.982638888883</v>
      </c>
      <c r="B439">
        <v>1244500500</v>
      </c>
      <c r="C439">
        <v>2.6469930000000002</v>
      </c>
      <c r="E439">
        <f t="shared" si="13"/>
        <v>6.8018389234293725E-6</v>
      </c>
    </row>
    <row r="440" spans="1:5">
      <c r="A440" s="2">
        <f t="shared" si="12"/>
        <v>40702.989583333328</v>
      </c>
      <c r="B440">
        <v>1244501100</v>
      </c>
      <c r="C440">
        <v>2.4787720000000002</v>
      </c>
      <c r="E440">
        <f t="shared" si="13"/>
        <v>6.8269006785027792E-6</v>
      </c>
    </row>
    <row r="441" spans="1:5">
      <c r="A441" s="2">
        <f t="shared" si="12"/>
        <v>40702.996527777774</v>
      </c>
      <c r="B441">
        <v>1244501700</v>
      </c>
      <c r="C441">
        <v>2.2464209999999998</v>
      </c>
      <c r="E441">
        <f t="shared" si="13"/>
        <v>6.8496092101147948E-6</v>
      </c>
    </row>
    <row r="442" spans="1:5">
      <c r="A442" s="2">
        <f t="shared" si="12"/>
        <v>40703.003472222219</v>
      </c>
      <c r="B442">
        <v>1244502300</v>
      </c>
      <c r="C442">
        <v>2.4040859999999999</v>
      </c>
      <c r="E442">
        <f t="shared" si="13"/>
        <v>6.8739143128908489E-6</v>
      </c>
    </row>
    <row r="443" spans="1:5">
      <c r="A443" s="2">
        <f t="shared" si="12"/>
        <v>40703.010416666664</v>
      </c>
      <c r="B443">
        <v>1244502900</v>
      </c>
      <c r="C443">
        <v>1.9456310000000001</v>
      </c>
      <c r="E443">
        <f t="shared" si="13"/>
        <v>6.8935763904081967E-6</v>
      </c>
    </row>
    <row r="444" spans="1:5">
      <c r="A444" s="2">
        <f t="shared" si="12"/>
        <v>40703.017361111109</v>
      </c>
      <c r="B444">
        <v>1244503500</v>
      </c>
      <c r="C444">
        <v>1.411645</v>
      </c>
      <c r="E444">
        <f t="shared" si="13"/>
        <v>6.9078305513431073E-6</v>
      </c>
    </row>
    <row r="445" spans="1:5">
      <c r="A445" s="2">
        <f t="shared" si="12"/>
        <v>40703.024305555555</v>
      </c>
      <c r="B445">
        <v>1244504100</v>
      </c>
      <c r="C445">
        <v>2.2585320000000002</v>
      </c>
      <c r="E445">
        <f t="shared" si="13"/>
        <v>6.9306612420383013E-6</v>
      </c>
    </row>
    <row r="446" spans="1:5">
      <c r="A446" s="2">
        <f t="shared" si="12"/>
        <v>40703.03125</v>
      </c>
      <c r="B446">
        <v>1244504700</v>
      </c>
      <c r="C446">
        <v>2.3020399999999999</v>
      </c>
      <c r="E446">
        <f t="shared" si="13"/>
        <v>6.9539324093726129E-6</v>
      </c>
    </row>
    <row r="447" spans="1:5">
      <c r="A447" s="2">
        <f t="shared" si="12"/>
        <v>40703.038194444445</v>
      </c>
      <c r="B447">
        <v>1244505300</v>
      </c>
      <c r="C447">
        <v>2.2432569999999998</v>
      </c>
      <c r="E447">
        <f t="shared" si="13"/>
        <v>6.976608126555227E-6</v>
      </c>
    </row>
    <row r="448" spans="1:5">
      <c r="A448" s="2">
        <f t="shared" si="12"/>
        <v>40703.045138888883</v>
      </c>
      <c r="B448">
        <v>1244505900</v>
      </c>
      <c r="C448">
        <v>2.4003209999999999</v>
      </c>
      <c r="E448">
        <f t="shared" si="13"/>
        <v>7.0008743286382133E-6</v>
      </c>
    </row>
    <row r="449" spans="1:5">
      <c r="A449" s="2">
        <f t="shared" si="12"/>
        <v>40703.052083333328</v>
      </c>
      <c r="B449">
        <v>1244506500</v>
      </c>
      <c r="C449">
        <v>2.0037319999999998</v>
      </c>
      <c r="E449">
        <f t="shared" si="13"/>
        <v>7.0211240366865159E-6</v>
      </c>
    </row>
    <row r="450" spans="1:5">
      <c r="A450" s="2">
        <f t="shared" si="12"/>
        <v>40703.059027777774</v>
      </c>
      <c r="B450">
        <v>1244507100</v>
      </c>
      <c r="C450">
        <v>2.2554210000000001</v>
      </c>
      <c r="E450">
        <f t="shared" si="13"/>
        <v>7.0439225331732478E-6</v>
      </c>
    </row>
    <row r="451" spans="1:5">
      <c r="A451" s="2">
        <f t="shared" si="12"/>
        <v>40703.065972222219</v>
      </c>
      <c r="B451">
        <v>1244507700</v>
      </c>
      <c r="C451">
        <v>2.4211610000000001</v>
      </c>
      <c r="E451">
        <f t="shared" si="13"/>
        <v>7.0683993776304379E-6</v>
      </c>
    </row>
    <row r="452" spans="1:5">
      <c r="A452" s="2">
        <f t="shared" si="12"/>
        <v>40703.072916666664</v>
      </c>
      <c r="B452">
        <v>1244508300</v>
      </c>
      <c r="C452">
        <v>2.2672599999999998</v>
      </c>
      <c r="E452">
        <f t="shared" si="13"/>
        <v>7.0913174830903879E-6</v>
      </c>
    </row>
    <row r="453" spans="1:5">
      <c r="A453" s="2">
        <f t="shared" si="12"/>
        <v>40703.079861111109</v>
      </c>
      <c r="B453">
        <v>1244508900</v>
      </c>
      <c r="C453">
        <v>2.4307620000000001</v>
      </c>
      <c r="E453">
        <f t="shared" si="13"/>
        <v>7.1158912710613609E-6</v>
      </c>
    </row>
    <row r="454" spans="1:5">
      <c r="A454" s="2">
        <f t="shared" si="12"/>
        <v>40703.086805555555</v>
      </c>
      <c r="B454">
        <v>1244509500</v>
      </c>
      <c r="C454">
        <v>2.1942390000000001</v>
      </c>
      <c r="E454">
        <f t="shared" si="13"/>
        <v>7.1380695877475E-6</v>
      </c>
    </row>
    <row r="455" spans="1:5">
      <c r="A455" s="2">
        <f t="shared" si="12"/>
        <v>40703.09375</v>
      </c>
      <c r="B455">
        <v>1244510100</v>
      </c>
      <c r="C455">
        <v>2.1640429999999999</v>
      </c>
      <c r="E455">
        <f t="shared" si="13"/>
        <v>7.1599419679431696E-6</v>
      </c>
    </row>
    <row r="456" spans="1:5">
      <c r="A456" s="2">
        <f t="shared" si="12"/>
        <v>40703.100694444445</v>
      </c>
      <c r="B456">
        <v>1244510700</v>
      </c>
      <c r="C456">
        <v>2.1893829999999999</v>
      </c>
      <c r="E456">
        <f t="shared" si="13"/>
        <v>7.1820708391519594E-6</v>
      </c>
    </row>
    <row r="457" spans="1:5">
      <c r="A457" s="2">
        <f t="shared" si="12"/>
        <v>40703.107638888883</v>
      </c>
      <c r="B457">
        <v>1244511300</v>
      </c>
      <c r="C457">
        <v>2.284173</v>
      </c>
      <c r="E457">
        <f t="shared" si="13"/>
        <v>7.2051595356879139E-6</v>
      </c>
    </row>
    <row r="458" spans="1:5">
      <c r="A458" s="2">
        <f t="shared" ref="A458:A521" si="14">B458/86400+26299+1/24</f>
        <v>40703.114583333328</v>
      </c>
      <c r="B458">
        <v>1244511900</v>
      </c>
      <c r="C458">
        <v>2.2136070000000001</v>
      </c>
      <c r="E458">
        <f t="shared" si="13"/>
        <v>7.2275334540724063E-6</v>
      </c>
    </row>
    <row r="459" spans="1:5">
      <c r="A459" s="2">
        <f t="shared" si="14"/>
        <v>40703.121527777774</v>
      </c>
      <c r="B459">
        <v>1244512500</v>
      </c>
      <c r="C459">
        <v>2.20024</v>
      </c>
      <c r="E459">
        <f t="shared" ref="E459:E522" si="15">($C459*LN(2)/E$3)+E458*2^(-600/E$3)</f>
        <v>7.2497718658707562E-6</v>
      </c>
    </row>
    <row r="460" spans="1:5">
      <c r="A460" s="2">
        <f t="shared" si="14"/>
        <v>40703.128472222219</v>
      </c>
      <c r="B460">
        <v>1244513100</v>
      </c>
      <c r="C460">
        <v>2.3333010000000001</v>
      </c>
      <c r="E460">
        <f t="shared" si="15"/>
        <v>7.2733576814117205E-6</v>
      </c>
    </row>
    <row r="461" spans="1:5">
      <c r="A461" s="2">
        <f t="shared" si="14"/>
        <v>40703.135416666664</v>
      </c>
      <c r="B461">
        <v>1244513700</v>
      </c>
      <c r="C461">
        <v>2.2176149999999999</v>
      </c>
      <c r="E461">
        <f t="shared" si="15"/>
        <v>7.2957717753259936E-6</v>
      </c>
    </row>
    <row r="462" spans="1:5">
      <c r="A462" s="2">
        <f t="shared" si="14"/>
        <v>40703.142361111109</v>
      </c>
      <c r="B462">
        <v>1244514300</v>
      </c>
      <c r="C462">
        <v>2.2331370000000001</v>
      </c>
      <c r="E462">
        <f t="shared" si="15"/>
        <v>7.3183429278530954E-6</v>
      </c>
    </row>
    <row r="463" spans="1:5">
      <c r="A463" s="2">
        <f t="shared" si="14"/>
        <v>40703.149305555555</v>
      </c>
      <c r="B463">
        <v>1244514900</v>
      </c>
      <c r="C463">
        <v>2.273863</v>
      </c>
      <c r="E463">
        <f t="shared" si="15"/>
        <v>7.3413263846525427E-6</v>
      </c>
    </row>
    <row r="464" spans="1:5">
      <c r="A464" s="2">
        <f t="shared" si="14"/>
        <v>40703.15625</v>
      </c>
      <c r="B464">
        <v>1244515500</v>
      </c>
      <c r="C464">
        <v>2.164615</v>
      </c>
      <c r="E464">
        <f t="shared" si="15"/>
        <v>7.3632033225688996E-6</v>
      </c>
    </row>
    <row r="465" spans="1:5">
      <c r="A465" s="2">
        <f t="shared" si="14"/>
        <v>40703.163194444445</v>
      </c>
      <c r="B465">
        <v>1244516100</v>
      </c>
      <c r="C465">
        <v>2.4098679999999999</v>
      </c>
      <c r="E465">
        <f t="shared" si="15"/>
        <v>7.3875638602070953E-6</v>
      </c>
    </row>
    <row r="466" spans="1:5">
      <c r="A466" s="2">
        <f t="shared" si="14"/>
        <v>40703.170138888883</v>
      </c>
      <c r="B466">
        <v>1244516700</v>
      </c>
      <c r="C466">
        <v>2.5263969999999998</v>
      </c>
      <c r="E466">
        <f t="shared" si="15"/>
        <v>7.4131043653865688E-6</v>
      </c>
    </row>
    <row r="467" spans="1:5">
      <c r="A467" s="2">
        <f t="shared" si="14"/>
        <v>40703.177083333328</v>
      </c>
      <c r="B467">
        <v>1244517300</v>
      </c>
      <c r="C467">
        <v>2.3825639999999999</v>
      </c>
      <c r="E467">
        <f t="shared" si="15"/>
        <v>7.437188086020925E-6</v>
      </c>
    </row>
    <row r="468" spans="1:5">
      <c r="A468" s="2">
        <f t="shared" si="14"/>
        <v>40703.184027777774</v>
      </c>
      <c r="B468">
        <v>1244517900</v>
      </c>
      <c r="C468">
        <v>2.394101</v>
      </c>
      <c r="E468">
        <f t="shared" si="15"/>
        <v>7.4613884981257757E-6</v>
      </c>
    </row>
    <row r="469" spans="1:5">
      <c r="A469" s="2">
        <f t="shared" si="14"/>
        <v>40703.190972222219</v>
      </c>
      <c r="B469">
        <v>1244518500</v>
      </c>
      <c r="C469">
        <v>2.3103319999999998</v>
      </c>
      <c r="E469">
        <f t="shared" si="15"/>
        <v>7.4847404155540411E-6</v>
      </c>
    </row>
    <row r="470" spans="1:5">
      <c r="A470" s="2">
        <f t="shared" si="14"/>
        <v>40703.197916666664</v>
      </c>
      <c r="B470">
        <v>1244519100</v>
      </c>
      <c r="C470">
        <v>2.289056</v>
      </c>
      <c r="E470">
        <f t="shared" si="15"/>
        <v>7.5078767242200384E-6</v>
      </c>
    </row>
    <row r="471" spans="1:5">
      <c r="A471" s="2">
        <f t="shared" si="14"/>
        <v>40703.204861111109</v>
      </c>
      <c r="B471">
        <v>1244519700</v>
      </c>
      <c r="C471">
        <v>2.3163070000000001</v>
      </c>
      <c r="E471">
        <f t="shared" si="15"/>
        <v>7.5312888693487501E-6</v>
      </c>
    </row>
    <row r="472" spans="1:5">
      <c r="A472" s="2">
        <f t="shared" si="14"/>
        <v>40703.211805555555</v>
      </c>
      <c r="B472">
        <v>1244520300</v>
      </c>
      <c r="C472">
        <v>1.8550420000000001</v>
      </c>
      <c r="E472">
        <f t="shared" si="15"/>
        <v>7.5500295371385022E-6</v>
      </c>
    </row>
    <row r="473" spans="1:5">
      <c r="A473" s="2">
        <f t="shared" si="14"/>
        <v>40703.21875</v>
      </c>
      <c r="B473">
        <v>1244520900</v>
      </c>
      <c r="C473">
        <v>1.8881840000000001</v>
      </c>
      <c r="E473">
        <f t="shared" si="15"/>
        <v>7.5691057275909217E-6</v>
      </c>
    </row>
    <row r="474" spans="1:5">
      <c r="A474" s="2">
        <f t="shared" si="14"/>
        <v>40703.225694444445</v>
      </c>
      <c r="B474">
        <v>1244521500</v>
      </c>
      <c r="C474">
        <v>1.710934</v>
      </c>
      <c r="E474">
        <f t="shared" si="15"/>
        <v>7.5863867512532838E-6</v>
      </c>
    </row>
    <row r="475" spans="1:5">
      <c r="A475" s="2">
        <f t="shared" si="14"/>
        <v>40703.232638888883</v>
      </c>
      <c r="B475">
        <v>1244522100</v>
      </c>
      <c r="C475">
        <v>2.244621</v>
      </c>
      <c r="E475">
        <f t="shared" si="15"/>
        <v>7.609072438979386E-6</v>
      </c>
    </row>
    <row r="476" spans="1:5">
      <c r="A476" s="2">
        <f t="shared" si="14"/>
        <v>40703.239583333328</v>
      </c>
      <c r="B476">
        <v>1244522700</v>
      </c>
      <c r="C476">
        <v>2.2475399999999999</v>
      </c>
      <c r="E476">
        <f t="shared" si="15"/>
        <v>7.6317875502338729E-6</v>
      </c>
    </row>
    <row r="477" spans="1:5">
      <c r="A477" s="2">
        <f t="shared" si="14"/>
        <v>40703.246527777774</v>
      </c>
      <c r="B477">
        <v>1244523300</v>
      </c>
      <c r="C477">
        <v>2.0913750000000002</v>
      </c>
      <c r="E477">
        <f t="shared" si="15"/>
        <v>7.6529210051554304E-6</v>
      </c>
    </row>
    <row r="478" spans="1:5">
      <c r="A478" s="2">
        <f t="shared" si="14"/>
        <v>40703.253472222219</v>
      </c>
      <c r="B478">
        <v>1244523900</v>
      </c>
      <c r="C478">
        <v>2.017916</v>
      </c>
      <c r="E478">
        <f t="shared" si="15"/>
        <v>7.6733103957402564E-6</v>
      </c>
    </row>
    <row r="479" spans="1:5">
      <c r="A479" s="2">
        <f t="shared" si="14"/>
        <v>40703.260416666664</v>
      </c>
      <c r="B479">
        <v>1244524500</v>
      </c>
      <c r="C479">
        <v>2.116879</v>
      </c>
      <c r="E479">
        <f t="shared" si="15"/>
        <v>7.6947018831375983E-6</v>
      </c>
    </row>
    <row r="480" spans="1:5">
      <c r="A480" s="2">
        <f t="shared" si="14"/>
        <v>40703.267361111109</v>
      </c>
      <c r="B480">
        <v>1244525100</v>
      </c>
      <c r="C480">
        <v>2.2543310000000001</v>
      </c>
      <c r="E480">
        <f t="shared" si="15"/>
        <v>7.7174852480748007E-6</v>
      </c>
    </row>
    <row r="481" spans="1:5">
      <c r="A481" s="2">
        <f t="shared" si="14"/>
        <v>40703.274305555555</v>
      </c>
      <c r="B481">
        <v>1244525700</v>
      </c>
      <c r="C481">
        <v>2.6530480000000001</v>
      </c>
      <c r="E481">
        <f t="shared" si="15"/>
        <v>7.7443063718963354E-6</v>
      </c>
    </row>
    <row r="482" spans="1:5">
      <c r="A482" s="2">
        <f t="shared" si="14"/>
        <v>40703.28125</v>
      </c>
      <c r="B482">
        <v>1244526300</v>
      </c>
      <c r="C482">
        <v>2.795029</v>
      </c>
      <c r="E482">
        <f t="shared" si="15"/>
        <v>7.7725652064738439E-6</v>
      </c>
    </row>
    <row r="483" spans="1:5">
      <c r="A483" s="2">
        <f t="shared" si="14"/>
        <v>40703.288194444445</v>
      </c>
      <c r="B483">
        <v>1244526900</v>
      </c>
      <c r="C483">
        <v>2.9048750000000001</v>
      </c>
      <c r="E483">
        <f t="shared" si="15"/>
        <v>7.8019363046513939E-6</v>
      </c>
    </row>
    <row r="484" spans="1:5">
      <c r="A484" s="2">
        <f t="shared" si="14"/>
        <v>40703.295138888883</v>
      </c>
      <c r="B484">
        <v>1244527500</v>
      </c>
      <c r="C484">
        <v>3.0907439999999999</v>
      </c>
      <c r="E484">
        <f t="shared" si="15"/>
        <v>7.8331895618021304E-6</v>
      </c>
    </row>
    <row r="485" spans="1:5">
      <c r="A485" s="2">
        <f t="shared" si="14"/>
        <v>40703.302083333328</v>
      </c>
      <c r="B485">
        <v>1244528100</v>
      </c>
      <c r="C485">
        <v>3.4407169999999998</v>
      </c>
      <c r="E485">
        <f t="shared" si="15"/>
        <v>7.8679868848484468E-6</v>
      </c>
    </row>
    <row r="486" spans="1:5">
      <c r="A486" s="2">
        <f t="shared" si="14"/>
        <v>40703.309027777774</v>
      </c>
      <c r="B486">
        <v>1244528700</v>
      </c>
      <c r="C486">
        <v>3.7973170000000001</v>
      </c>
      <c r="E486">
        <f t="shared" si="15"/>
        <v>7.9063953653847404E-6</v>
      </c>
    </row>
    <row r="487" spans="1:5">
      <c r="A487" s="2">
        <f t="shared" si="14"/>
        <v>40703.315972222219</v>
      </c>
      <c r="B487">
        <v>1244529300</v>
      </c>
      <c r="C487">
        <v>1.052943</v>
      </c>
      <c r="E487">
        <f t="shared" si="15"/>
        <v>7.9170107157506988E-6</v>
      </c>
    </row>
    <row r="488" spans="1:5">
      <c r="A488" s="2">
        <f t="shared" si="14"/>
        <v>40703.322916666664</v>
      </c>
      <c r="B488">
        <v>1244529900</v>
      </c>
      <c r="C488">
        <v>0</v>
      </c>
      <c r="E488">
        <f t="shared" si="15"/>
        <v>7.9169626094809597E-6</v>
      </c>
    </row>
    <row r="489" spans="1:5">
      <c r="A489" s="2">
        <f t="shared" si="14"/>
        <v>40703.329861111109</v>
      </c>
      <c r="B489">
        <v>1244530500</v>
      </c>
      <c r="C489">
        <v>0</v>
      </c>
      <c r="E489">
        <f t="shared" si="15"/>
        <v>7.9169145035035282E-6</v>
      </c>
    </row>
    <row r="490" spans="1:5">
      <c r="A490" s="2">
        <f t="shared" si="14"/>
        <v>40703.336805555555</v>
      </c>
      <c r="B490">
        <v>1244531100</v>
      </c>
      <c r="C490">
        <v>0</v>
      </c>
      <c r="E490">
        <f t="shared" si="15"/>
        <v>7.9168663978184044E-6</v>
      </c>
    </row>
    <row r="491" spans="1:5">
      <c r="A491" s="2">
        <f t="shared" si="14"/>
        <v>40703.34375</v>
      </c>
      <c r="B491">
        <v>1244531700</v>
      </c>
      <c r="C491">
        <v>0</v>
      </c>
      <c r="E491">
        <f t="shared" si="15"/>
        <v>7.9168182924255866E-6</v>
      </c>
    </row>
    <row r="492" spans="1:5">
      <c r="A492" s="2">
        <f t="shared" si="14"/>
        <v>40703.350694444445</v>
      </c>
      <c r="B492">
        <v>1244532300</v>
      </c>
      <c r="C492">
        <v>0</v>
      </c>
      <c r="E492">
        <f t="shared" si="15"/>
        <v>7.9167701873250715E-6</v>
      </c>
    </row>
    <row r="493" spans="1:5">
      <c r="A493" s="2">
        <f t="shared" si="14"/>
        <v>40703.357638888883</v>
      </c>
      <c r="B493">
        <v>1244532900</v>
      </c>
      <c r="C493">
        <v>0</v>
      </c>
      <c r="E493">
        <f t="shared" si="15"/>
        <v>7.9167220825168589E-6</v>
      </c>
    </row>
    <row r="494" spans="1:5">
      <c r="A494" s="2">
        <f t="shared" si="14"/>
        <v>40703.364583333328</v>
      </c>
      <c r="B494">
        <v>1244533500</v>
      </c>
      <c r="C494">
        <v>0</v>
      </c>
      <c r="E494">
        <f t="shared" si="15"/>
        <v>7.9166739780009455E-6</v>
      </c>
    </row>
    <row r="495" spans="1:5">
      <c r="A495" s="2">
        <f t="shared" si="14"/>
        <v>40703.371527777774</v>
      </c>
      <c r="B495">
        <v>1244534100</v>
      </c>
      <c r="C495">
        <v>0</v>
      </c>
      <c r="E495">
        <f t="shared" si="15"/>
        <v>7.9166258737773313E-6</v>
      </c>
    </row>
    <row r="496" spans="1:5">
      <c r="A496" s="2">
        <f t="shared" si="14"/>
        <v>40703.378472222219</v>
      </c>
      <c r="B496">
        <v>1244534700</v>
      </c>
      <c r="C496">
        <v>0</v>
      </c>
      <c r="E496">
        <f t="shared" si="15"/>
        <v>7.916577769846013E-6</v>
      </c>
    </row>
    <row r="497" spans="1:5">
      <c r="A497" s="2">
        <f t="shared" si="14"/>
        <v>40703.385416666664</v>
      </c>
      <c r="B497">
        <v>1244535300</v>
      </c>
      <c r="C497">
        <v>0</v>
      </c>
      <c r="E497">
        <f t="shared" si="15"/>
        <v>7.9165296662069905E-6</v>
      </c>
    </row>
    <row r="498" spans="1:5">
      <c r="A498" s="2">
        <f t="shared" si="14"/>
        <v>40703.392361111109</v>
      </c>
      <c r="B498">
        <v>1244535900</v>
      </c>
      <c r="C498">
        <v>0</v>
      </c>
      <c r="E498">
        <f t="shared" si="15"/>
        <v>7.9164815628602604E-6</v>
      </c>
    </row>
    <row r="499" spans="1:5">
      <c r="A499" s="2">
        <f t="shared" si="14"/>
        <v>40703.399305555555</v>
      </c>
      <c r="B499">
        <v>1244536500</v>
      </c>
      <c r="C499">
        <v>0</v>
      </c>
      <c r="E499">
        <f t="shared" si="15"/>
        <v>7.916433459805821E-6</v>
      </c>
    </row>
    <row r="500" spans="1:5">
      <c r="A500" s="2">
        <f t="shared" si="14"/>
        <v>40703.40625</v>
      </c>
      <c r="B500">
        <v>1244537100</v>
      </c>
      <c r="C500">
        <v>0</v>
      </c>
      <c r="E500">
        <f t="shared" si="15"/>
        <v>7.9163853570436724E-6</v>
      </c>
    </row>
    <row r="501" spans="1:5">
      <c r="A501" s="2">
        <f t="shared" si="14"/>
        <v>40703.413194444445</v>
      </c>
      <c r="B501">
        <v>1244537700</v>
      </c>
      <c r="C501">
        <v>0</v>
      </c>
      <c r="E501">
        <f t="shared" si="15"/>
        <v>7.9163372545738112E-6</v>
      </c>
    </row>
    <row r="502" spans="1:5">
      <c r="A502" s="2">
        <f t="shared" si="14"/>
        <v>40703.420138888883</v>
      </c>
      <c r="B502">
        <v>1244538300</v>
      </c>
      <c r="C502">
        <v>0</v>
      </c>
      <c r="E502">
        <f t="shared" si="15"/>
        <v>7.9162891523962356E-6</v>
      </c>
    </row>
    <row r="503" spans="1:5">
      <c r="A503" s="2">
        <f t="shared" si="14"/>
        <v>40703.427083333328</v>
      </c>
      <c r="B503">
        <v>1244538900</v>
      </c>
      <c r="C503">
        <v>0</v>
      </c>
      <c r="E503">
        <f t="shared" si="15"/>
        <v>7.916241050510944E-6</v>
      </c>
    </row>
    <row r="504" spans="1:5">
      <c r="A504" s="2">
        <f t="shared" si="14"/>
        <v>40703.434027777774</v>
      </c>
      <c r="B504">
        <v>1244539500</v>
      </c>
      <c r="C504">
        <v>0</v>
      </c>
      <c r="E504">
        <f t="shared" si="15"/>
        <v>7.9161929489179346E-6</v>
      </c>
    </row>
    <row r="505" spans="1:5">
      <c r="A505" s="2">
        <f t="shared" si="14"/>
        <v>40703.440972222219</v>
      </c>
      <c r="B505">
        <v>1244540100</v>
      </c>
      <c r="C505">
        <v>0</v>
      </c>
      <c r="E505">
        <f t="shared" si="15"/>
        <v>7.9161448476172059E-6</v>
      </c>
    </row>
    <row r="506" spans="1:5">
      <c r="A506" s="2">
        <f t="shared" si="14"/>
        <v>40703.447916666664</v>
      </c>
      <c r="B506">
        <v>1244540700</v>
      </c>
      <c r="C506">
        <v>0</v>
      </c>
      <c r="E506">
        <f t="shared" si="15"/>
        <v>7.916096746608756E-6</v>
      </c>
    </row>
    <row r="507" spans="1:5">
      <c r="A507" s="2">
        <f t="shared" si="14"/>
        <v>40703.454861111109</v>
      </c>
      <c r="B507">
        <v>1244541300</v>
      </c>
      <c r="C507">
        <v>0</v>
      </c>
      <c r="E507">
        <f t="shared" si="15"/>
        <v>7.9160486458925833E-6</v>
      </c>
    </row>
    <row r="508" spans="1:5">
      <c r="A508" s="2">
        <f t="shared" si="14"/>
        <v>40703.461805555555</v>
      </c>
      <c r="B508">
        <v>1244541900</v>
      </c>
      <c r="C508">
        <v>0</v>
      </c>
      <c r="E508">
        <f t="shared" si="15"/>
        <v>7.9160005454686861E-6</v>
      </c>
    </row>
    <row r="509" spans="1:5">
      <c r="A509" s="2">
        <f t="shared" si="14"/>
        <v>40703.46875</v>
      </c>
      <c r="B509">
        <v>1244542500</v>
      </c>
      <c r="C509">
        <v>0</v>
      </c>
      <c r="E509">
        <f t="shared" si="15"/>
        <v>7.915952445337061E-6</v>
      </c>
    </row>
    <row r="510" spans="1:5">
      <c r="A510" s="2">
        <f t="shared" si="14"/>
        <v>40703.475694444445</v>
      </c>
      <c r="B510">
        <v>1244543100</v>
      </c>
      <c r="C510">
        <v>0</v>
      </c>
      <c r="E510">
        <f t="shared" si="15"/>
        <v>7.915904345497708E-6</v>
      </c>
    </row>
    <row r="511" spans="1:5">
      <c r="A511" s="2">
        <f t="shared" si="14"/>
        <v>40703.482638888883</v>
      </c>
      <c r="B511">
        <v>1244543700</v>
      </c>
      <c r="C511">
        <v>0</v>
      </c>
      <c r="E511">
        <f t="shared" si="15"/>
        <v>7.9158562459506254E-6</v>
      </c>
    </row>
    <row r="512" spans="1:5">
      <c r="A512" s="2">
        <f t="shared" si="14"/>
        <v>40703.489583333328</v>
      </c>
      <c r="B512">
        <v>1244544300</v>
      </c>
      <c r="C512">
        <v>0</v>
      </c>
      <c r="E512">
        <f t="shared" si="15"/>
        <v>7.9158081466958098E-6</v>
      </c>
    </row>
    <row r="513" spans="1:5">
      <c r="A513" s="2">
        <f t="shared" si="14"/>
        <v>40703.496527777774</v>
      </c>
      <c r="B513">
        <v>1244544900</v>
      </c>
      <c r="C513">
        <v>0</v>
      </c>
      <c r="E513">
        <f t="shared" si="15"/>
        <v>7.9157600477332613E-6</v>
      </c>
    </row>
    <row r="514" spans="1:5">
      <c r="A514" s="2">
        <f t="shared" si="14"/>
        <v>40703.503472222219</v>
      </c>
      <c r="B514">
        <v>1244545500</v>
      </c>
      <c r="C514">
        <v>0</v>
      </c>
      <c r="E514">
        <f t="shared" si="15"/>
        <v>7.9157119490629781E-6</v>
      </c>
    </row>
    <row r="515" spans="1:5">
      <c r="A515" s="2">
        <f t="shared" si="14"/>
        <v>40703.510416666664</v>
      </c>
      <c r="B515">
        <v>1244546100</v>
      </c>
      <c r="C515">
        <v>0</v>
      </c>
      <c r="E515">
        <f t="shared" si="15"/>
        <v>7.9156638506849568E-6</v>
      </c>
    </row>
    <row r="516" spans="1:5">
      <c r="A516" s="2">
        <f t="shared" si="14"/>
        <v>40703.517361111109</v>
      </c>
      <c r="B516">
        <v>1244546700</v>
      </c>
      <c r="C516">
        <v>0</v>
      </c>
      <c r="E516">
        <f t="shared" si="15"/>
        <v>7.9156157525991975E-6</v>
      </c>
    </row>
    <row r="517" spans="1:5">
      <c r="A517" s="2">
        <f t="shared" si="14"/>
        <v>40703.524305555555</v>
      </c>
      <c r="B517">
        <v>1244547300</v>
      </c>
      <c r="C517">
        <v>0</v>
      </c>
      <c r="E517">
        <f t="shared" si="15"/>
        <v>7.9155676548056967E-6</v>
      </c>
    </row>
    <row r="518" spans="1:5">
      <c r="A518" s="2">
        <f t="shared" si="14"/>
        <v>40703.53125</v>
      </c>
      <c r="B518">
        <v>1244547900</v>
      </c>
      <c r="C518">
        <v>0</v>
      </c>
      <c r="E518">
        <f t="shared" si="15"/>
        <v>7.9155195573044528E-6</v>
      </c>
    </row>
    <row r="519" spans="1:5">
      <c r="A519" s="2">
        <f t="shared" si="14"/>
        <v>40703.538194444445</v>
      </c>
      <c r="B519">
        <v>1244548500</v>
      </c>
      <c r="C519">
        <v>0</v>
      </c>
      <c r="E519">
        <f t="shared" si="15"/>
        <v>7.9154714600954658E-6</v>
      </c>
    </row>
    <row r="520" spans="1:5">
      <c r="A520" s="2">
        <f t="shared" si="14"/>
        <v>40703.545138888883</v>
      </c>
      <c r="B520">
        <v>1244549100</v>
      </c>
      <c r="C520">
        <v>0</v>
      </c>
      <c r="E520">
        <f t="shared" si="15"/>
        <v>7.9154233631787322E-6</v>
      </c>
    </row>
    <row r="521" spans="1:5">
      <c r="A521" s="2">
        <f t="shared" si="14"/>
        <v>40703.552083333328</v>
      </c>
      <c r="B521">
        <v>1244549700</v>
      </c>
      <c r="C521">
        <v>0</v>
      </c>
      <c r="E521">
        <f t="shared" si="15"/>
        <v>7.9153752665542504E-6</v>
      </c>
    </row>
    <row r="522" spans="1:5">
      <c r="A522" s="2">
        <f t="shared" ref="A522:A585" si="16">B522/86400+26299+1/24</f>
        <v>40703.559027777774</v>
      </c>
      <c r="B522">
        <v>1244550300</v>
      </c>
      <c r="C522">
        <v>0</v>
      </c>
      <c r="E522">
        <f t="shared" si="15"/>
        <v>7.9153271702220187E-6</v>
      </c>
    </row>
    <row r="523" spans="1:5">
      <c r="A523" s="2">
        <f t="shared" si="16"/>
        <v>40703.565972222219</v>
      </c>
      <c r="B523">
        <v>1244550900</v>
      </c>
      <c r="C523">
        <v>0</v>
      </c>
      <c r="E523">
        <f t="shared" ref="E523:E586" si="17">($C523*LN(2)/E$3)+E522*2^(-600/E$3)</f>
        <v>7.9152790741820354E-6</v>
      </c>
    </row>
    <row r="524" spans="1:5">
      <c r="A524" s="2">
        <f t="shared" si="16"/>
        <v>40703.572916666664</v>
      </c>
      <c r="B524">
        <v>1244551500</v>
      </c>
      <c r="C524">
        <v>0</v>
      </c>
      <c r="E524">
        <f t="shared" si="17"/>
        <v>7.9152309784342988E-6</v>
      </c>
    </row>
    <row r="525" spans="1:5">
      <c r="A525" s="2">
        <f t="shared" si="16"/>
        <v>40703.579861111109</v>
      </c>
      <c r="B525">
        <v>1244552100</v>
      </c>
      <c r="C525">
        <v>0</v>
      </c>
      <c r="E525">
        <f t="shared" si="17"/>
        <v>7.9151828829788071E-6</v>
      </c>
    </row>
    <row r="526" spans="1:5">
      <c r="A526" s="2">
        <f t="shared" si="16"/>
        <v>40703.586805555555</v>
      </c>
      <c r="B526">
        <v>1244552700</v>
      </c>
      <c r="C526">
        <v>0</v>
      </c>
      <c r="E526">
        <f t="shared" si="17"/>
        <v>7.9151347878155588E-6</v>
      </c>
    </row>
    <row r="527" spans="1:5">
      <c r="A527" s="2">
        <f t="shared" si="16"/>
        <v>40703.59375</v>
      </c>
      <c r="B527">
        <v>1244553300</v>
      </c>
      <c r="C527">
        <v>0</v>
      </c>
      <c r="E527">
        <f t="shared" si="17"/>
        <v>7.9150866929445521E-6</v>
      </c>
    </row>
    <row r="528" spans="1:5">
      <c r="A528" s="2">
        <f t="shared" si="16"/>
        <v>40703.600694444445</v>
      </c>
      <c r="B528">
        <v>1244553900</v>
      </c>
      <c r="C528">
        <v>0</v>
      </c>
      <c r="E528">
        <f t="shared" si="17"/>
        <v>7.9150385983657853E-6</v>
      </c>
    </row>
    <row r="529" spans="1:5">
      <c r="A529" s="2">
        <f t="shared" si="16"/>
        <v>40703.607638888883</v>
      </c>
      <c r="B529">
        <v>1244554500</v>
      </c>
      <c r="C529">
        <v>0</v>
      </c>
      <c r="E529">
        <f t="shared" si="17"/>
        <v>7.9149905040792568E-6</v>
      </c>
    </row>
    <row r="530" spans="1:5">
      <c r="A530" s="2">
        <f t="shared" si="16"/>
        <v>40703.614583333328</v>
      </c>
      <c r="B530">
        <v>1244555100</v>
      </c>
      <c r="C530">
        <v>0</v>
      </c>
      <c r="E530">
        <f t="shared" si="17"/>
        <v>7.9149424100849647E-6</v>
      </c>
    </row>
    <row r="531" spans="1:5">
      <c r="A531" s="2">
        <f t="shared" si="16"/>
        <v>40703.621527777774</v>
      </c>
      <c r="B531">
        <v>1244555700</v>
      </c>
      <c r="C531">
        <v>0</v>
      </c>
      <c r="E531">
        <f t="shared" si="17"/>
        <v>7.9148943163829058E-6</v>
      </c>
    </row>
    <row r="532" spans="1:5">
      <c r="A532" s="2">
        <f t="shared" si="16"/>
        <v>40703.628472222219</v>
      </c>
      <c r="B532">
        <v>1244556300</v>
      </c>
      <c r="C532">
        <v>0</v>
      </c>
      <c r="E532">
        <f t="shared" si="17"/>
        <v>7.9148462229730801E-6</v>
      </c>
    </row>
    <row r="533" spans="1:5">
      <c r="A533" s="2">
        <f t="shared" si="16"/>
        <v>40703.635416666664</v>
      </c>
      <c r="B533">
        <v>1244556900</v>
      </c>
      <c r="C533">
        <v>0</v>
      </c>
      <c r="E533">
        <f t="shared" si="17"/>
        <v>7.9147981298554858E-6</v>
      </c>
    </row>
    <row r="534" spans="1:5">
      <c r="A534" s="2">
        <f t="shared" si="16"/>
        <v>40703.642361111109</v>
      </c>
      <c r="B534">
        <v>1244557500</v>
      </c>
      <c r="C534">
        <v>0</v>
      </c>
      <c r="E534">
        <f t="shared" si="17"/>
        <v>7.9147500370301196E-6</v>
      </c>
    </row>
    <row r="535" spans="1:5">
      <c r="A535" s="2">
        <f t="shared" si="16"/>
        <v>40703.649305555555</v>
      </c>
      <c r="B535">
        <v>1244558100</v>
      </c>
      <c r="C535">
        <v>0</v>
      </c>
      <c r="E535">
        <f t="shared" si="17"/>
        <v>7.9147019444969814E-6</v>
      </c>
    </row>
    <row r="536" spans="1:5">
      <c r="A536" s="2">
        <f t="shared" si="16"/>
        <v>40703.65625</v>
      </c>
      <c r="B536">
        <v>1244558700</v>
      </c>
      <c r="C536">
        <v>0</v>
      </c>
      <c r="E536">
        <f t="shared" si="17"/>
        <v>7.9146538522560679E-6</v>
      </c>
    </row>
    <row r="537" spans="1:5">
      <c r="A537" s="2">
        <f t="shared" si="16"/>
        <v>40703.663194444445</v>
      </c>
      <c r="B537">
        <v>1244559300</v>
      </c>
      <c r="C537">
        <v>0</v>
      </c>
      <c r="E537">
        <f t="shared" si="17"/>
        <v>7.9146057603073791E-6</v>
      </c>
    </row>
    <row r="538" spans="1:5">
      <c r="A538" s="2">
        <f t="shared" si="16"/>
        <v>40703.670138888883</v>
      </c>
      <c r="B538">
        <v>1244559900</v>
      </c>
      <c r="C538">
        <v>0</v>
      </c>
      <c r="E538">
        <f t="shared" si="17"/>
        <v>7.9145576686509115E-6</v>
      </c>
    </row>
    <row r="539" spans="1:5">
      <c r="A539" s="2">
        <f t="shared" si="16"/>
        <v>40703.677083333328</v>
      </c>
      <c r="B539">
        <v>1244560500</v>
      </c>
      <c r="C539">
        <v>0</v>
      </c>
      <c r="E539">
        <f t="shared" si="17"/>
        <v>7.9145095772866653E-6</v>
      </c>
    </row>
    <row r="540" spans="1:5">
      <c r="A540" s="2">
        <f t="shared" si="16"/>
        <v>40703.684027777774</v>
      </c>
      <c r="B540">
        <v>1244561100</v>
      </c>
      <c r="C540">
        <v>0</v>
      </c>
      <c r="E540">
        <f t="shared" si="17"/>
        <v>7.9144614862146369E-6</v>
      </c>
    </row>
    <row r="541" spans="1:5">
      <c r="A541" s="2">
        <f t="shared" si="16"/>
        <v>40703.690972222219</v>
      </c>
      <c r="B541">
        <v>1244561700</v>
      </c>
      <c r="C541">
        <v>0</v>
      </c>
      <c r="E541">
        <f t="shared" si="17"/>
        <v>7.9144133954348248E-6</v>
      </c>
    </row>
    <row r="542" spans="1:5">
      <c r="A542" s="2">
        <f t="shared" si="16"/>
        <v>40703.697916666664</v>
      </c>
      <c r="B542">
        <v>1244562300</v>
      </c>
      <c r="C542">
        <v>0</v>
      </c>
      <c r="E542">
        <f t="shared" si="17"/>
        <v>7.9143653049472271E-6</v>
      </c>
    </row>
    <row r="543" spans="1:5">
      <c r="A543" s="2">
        <f t="shared" si="16"/>
        <v>40703.704861111109</v>
      </c>
      <c r="B543">
        <v>1244562900</v>
      </c>
      <c r="C543">
        <v>0</v>
      </c>
      <c r="E543">
        <f t="shared" si="17"/>
        <v>7.9143172147518423E-6</v>
      </c>
    </row>
    <row r="544" spans="1:5">
      <c r="A544" s="2">
        <f t="shared" si="16"/>
        <v>40703.711805555555</v>
      </c>
      <c r="B544">
        <v>1244563500</v>
      </c>
      <c r="C544">
        <v>6.8199999999999999E-4</v>
      </c>
      <c r="E544">
        <f t="shared" si="17"/>
        <v>7.9142760316170658E-6</v>
      </c>
    </row>
    <row r="545" spans="1:5">
      <c r="A545" s="2">
        <f t="shared" si="16"/>
        <v>40703.71875</v>
      </c>
      <c r="B545">
        <v>1244564100</v>
      </c>
      <c r="C545">
        <v>1.828E-3</v>
      </c>
      <c r="E545">
        <f t="shared" si="17"/>
        <v>7.9142464545339701E-6</v>
      </c>
    </row>
    <row r="546" spans="1:5">
      <c r="A546" s="2">
        <f t="shared" si="16"/>
        <v>40703.725694444445</v>
      </c>
      <c r="B546">
        <v>1244564700</v>
      </c>
      <c r="C546">
        <v>5.1830000000000001E-3</v>
      </c>
      <c r="E546">
        <f t="shared" si="17"/>
        <v>7.9142508544751224E-6</v>
      </c>
    </row>
    <row r="547" spans="1:5">
      <c r="A547" s="2">
        <f t="shared" si="16"/>
        <v>40703.732638888883</v>
      </c>
      <c r="B547">
        <v>1244565300</v>
      </c>
      <c r="C547">
        <v>1.068082</v>
      </c>
      <c r="E547">
        <f t="shared" si="17"/>
        <v>7.9250194731889063E-6</v>
      </c>
    </row>
    <row r="548" spans="1:5">
      <c r="A548" s="2">
        <f t="shared" si="16"/>
        <v>40703.739583333328</v>
      </c>
      <c r="B548">
        <v>1244565900</v>
      </c>
      <c r="C548">
        <v>0.19200700000000001</v>
      </c>
      <c r="E548">
        <f t="shared" si="17"/>
        <v>7.926915816612277E-6</v>
      </c>
    </row>
    <row r="549" spans="1:5">
      <c r="A549" s="2">
        <f t="shared" si="16"/>
        <v>40703.746527777774</v>
      </c>
      <c r="B549">
        <v>1244566500</v>
      </c>
      <c r="C549">
        <v>4.3600000000000003E-4</v>
      </c>
      <c r="E549">
        <f t="shared" si="17"/>
        <v>7.9268720656267053E-6</v>
      </c>
    </row>
    <row r="550" spans="1:5">
      <c r="A550" s="2">
        <f t="shared" si="16"/>
        <v>40703.753472222219</v>
      </c>
      <c r="B550">
        <v>1244567100</v>
      </c>
      <c r="C550">
        <v>1.234121</v>
      </c>
      <c r="E550">
        <f t="shared" si="17"/>
        <v>7.9393221221920536E-6</v>
      </c>
    </row>
    <row r="551" spans="1:5">
      <c r="A551" s="2">
        <f t="shared" si="16"/>
        <v>40703.760416666664</v>
      </c>
      <c r="B551">
        <v>1244567700</v>
      </c>
      <c r="C551">
        <v>2.9558849999999999</v>
      </c>
      <c r="E551">
        <f t="shared" si="17"/>
        <v>7.9692087969196542E-6</v>
      </c>
    </row>
    <row r="552" spans="1:5">
      <c r="A552" s="2">
        <f t="shared" si="16"/>
        <v>40703.767361111109</v>
      </c>
      <c r="B552">
        <v>1244568300</v>
      </c>
      <c r="C552">
        <v>2.9354809999999998</v>
      </c>
      <c r="E552">
        <f t="shared" si="17"/>
        <v>7.9988886541191381E-6</v>
      </c>
    </row>
    <row r="553" spans="1:5">
      <c r="A553" s="2">
        <f t="shared" si="16"/>
        <v>40703.774305555555</v>
      </c>
      <c r="B553">
        <v>1244568900</v>
      </c>
      <c r="C553">
        <v>2.731744</v>
      </c>
      <c r="E553">
        <f t="shared" si="17"/>
        <v>8.026505040252009E-6</v>
      </c>
    </row>
    <row r="554" spans="1:5">
      <c r="A554" s="2">
        <f t="shared" si="16"/>
        <v>40703.78125</v>
      </c>
      <c r="B554">
        <v>1244569500</v>
      </c>
      <c r="C554">
        <v>2.5446469999999999</v>
      </c>
      <c r="E554">
        <f t="shared" si="17"/>
        <v>8.0522264849036517E-6</v>
      </c>
    </row>
    <row r="555" spans="1:5">
      <c r="A555" s="2">
        <f t="shared" si="16"/>
        <v>40703.788194444445</v>
      </c>
      <c r="B555">
        <v>1244570100</v>
      </c>
      <c r="C555">
        <v>2.811286</v>
      </c>
      <c r="E555">
        <f t="shared" si="17"/>
        <v>8.080648086780199E-6</v>
      </c>
    </row>
    <row r="556" spans="1:5">
      <c r="A556" s="2">
        <f t="shared" si="16"/>
        <v>40703.795138888883</v>
      </c>
      <c r="B556">
        <v>1244570700</v>
      </c>
      <c r="C556">
        <v>2.5732339999999998</v>
      </c>
      <c r="E556">
        <f t="shared" si="17"/>
        <v>8.1066587094622283E-6</v>
      </c>
    </row>
    <row r="557" spans="1:5">
      <c r="A557" s="2">
        <f t="shared" si="16"/>
        <v>40703.802083333328</v>
      </c>
      <c r="B557">
        <v>1244571300</v>
      </c>
      <c r="C557">
        <v>2.589493</v>
      </c>
      <c r="E557">
        <f t="shared" si="17"/>
        <v>8.1328338326692824E-6</v>
      </c>
    </row>
    <row r="558" spans="1:5">
      <c r="A558" s="2">
        <f t="shared" si="16"/>
        <v>40703.809027777774</v>
      </c>
      <c r="B558">
        <v>1244571900</v>
      </c>
      <c r="C558">
        <v>2.5100859999999998</v>
      </c>
      <c r="E558">
        <f t="shared" si="17"/>
        <v>8.1582046241622787E-6</v>
      </c>
    </row>
    <row r="559" spans="1:5">
      <c r="A559" s="2">
        <f t="shared" si="16"/>
        <v>40703.815972222219</v>
      </c>
      <c r="B559">
        <v>1244572500</v>
      </c>
      <c r="C559">
        <v>2.5359180000000001</v>
      </c>
      <c r="E559">
        <f t="shared" si="17"/>
        <v>8.1838368680063212E-6</v>
      </c>
    </row>
    <row r="560" spans="1:5">
      <c r="A560" s="2">
        <f t="shared" si="16"/>
        <v>40703.822916666664</v>
      </c>
      <c r="B560">
        <v>1244573100</v>
      </c>
      <c r="C560">
        <v>2.5640679999999998</v>
      </c>
      <c r="E560">
        <f t="shared" si="17"/>
        <v>8.2097540375235051E-6</v>
      </c>
    </row>
    <row r="561" spans="1:5">
      <c r="A561" s="2">
        <f t="shared" si="16"/>
        <v>40703.829861111109</v>
      </c>
      <c r="B561">
        <v>1244573700</v>
      </c>
      <c r="C561">
        <v>1.397432</v>
      </c>
      <c r="E561">
        <f t="shared" si="17"/>
        <v>8.2238562626766778E-6</v>
      </c>
    </row>
    <row r="562" spans="1:5">
      <c r="A562" s="2">
        <f t="shared" si="16"/>
        <v>40703.836805555555</v>
      </c>
      <c r="B562">
        <v>1244574300</v>
      </c>
      <c r="C562">
        <v>0.93003000000000002</v>
      </c>
      <c r="E562">
        <f t="shared" si="17"/>
        <v>8.2332249162725832E-6</v>
      </c>
    </row>
    <row r="563" spans="1:5">
      <c r="A563" s="2">
        <f t="shared" si="16"/>
        <v>40703.84375</v>
      </c>
      <c r="B563">
        <v>1244574900</v>
      </c>
      <c r="C563">
        <v>2.6643129999999999</v>
      </c>
      <c r="E563">
        <f t="shared" si="17"/>
        <v>8.260156989501462E-6</v>
      </c>
    </row>
    <row r="564" spans="1:5">
      <c r="A564" s="2">
        <f t="shared" si="16"/>
        <v>40703.850694444445</v>
      </c>
      <c r="B564">
        <v>1244575500</v>
      </c>
      <c r="C564">
        <v>2.723506</v>
      </c>
      <c r="E564">
        <f t="shared" si="17"/>
        <v>8.2876883599940331E-6</v>
      </c>
    </row>
    <row r="565" spans="1:5">
      <c r="A565" s="2">
        <f t="shared" si="16"/>
        <v>40703.857638888883</v>
      </c>
      <c r="B565">
        <v>1244576100</v>
      </c>
      <c r="C565">
        <v>2.7362169999999999</v>
      </c>
      <c r="E565">
        <f t="shared" si="17"/>
        <v>8.3153482903718638E-6</v>
      </c>
    </row>
    <row r="566" spans="1:5">
      <c r="A566" s="2">
        <f t="shared" si="16"/>
        <v>40703.864583333328</v>
      </c>
      <c r="B566">
        <v>1244576700</v>
      </c>
      <c r="C566">
        <v>2.5938569999999999</v>
      </c>
      <c r="E566">
        <f t="shared" si="17"/>
        <v>8.3415663407307431E-6</v>
      </c>
    </row>
    <row r="567" spans="1:5">
      <c r="A567" s="2">
        <f t="shared" si="16"/>
        <v>40703.871527777774</v>
      </c>
      <c r="B567">
        <v>1244577300</v>
      </c>
      <c r="C567">
        <v>2.5923289999999999</v>
      </c>
      <c r="E567">
        <f t="shared" si="17"/>
        <v>8.36776875737851E-6</v>
      </c>
    </row>
    <row r="568" spans="1:5">
      <c r="A568" s="2">
        <f t="shared" si="16"/>
        <v>40703.878472222219</v>
      </c>
      <c r="B568">
        <v>1244577900</v>
      </c>
      <c r="C568">
        <v>2.5954380000000001</v>
      </c>
      <c r="E568">
        <f t="shared" si="17"/>
        <v>8.394002500358913E-6</v>
      </c>
    </row>
    <row r="569" spans="1:5">
      <c r="A569" s="2">
        <f t="shared" si="16"/>
        <v>40703.885416666664</v>
      </c>
      <c r="B569">
        <v>1244578500</v>
      </c>
      <c r="C569">
        <v>2.4682970000000002</v>
      </c>
      <c r="E569">
        <f t="shared" si="17"/>
        <v>8.4189484982447166E-6</v>
      </c>
    </row>
    <row r="570" spans="1:5">
      <c r="A570" s="2">
        <f t="shared" si="16"/>
        <v>40703.892361111109</v>
      </c>
      <c r="B570">
        <v>1244579100</v>
      </c>
      <c r="C570">
        <v>2.6670669999999999</v>
      </c>
      <c r="E570">
        <f t="shared" si="17"/>
        <v>8.4459073333396358E-6</v>
      </c>
    </row>
    <row r="571" spans="1:5">
      <c r="A571" s="2">
        <f t="shared" si="16"/>
        <v>40703.899305555555</v>
      </c>
      <c r="B571">
        <v>1244579700</v>
      </c>
      <c r="C571">
        <v>3.0386980000000001</v>
      </c>
      <c r="E571">
        <f t="shared" si="17"/>
        <v>8.4766295958934929E-6</v>
      </c>
    </row>
    <row r="572" spans="1:5">
      <c r="A572" s="2">
        <f t="shared" si="16"/>
        <v>40703.90625</v>
      </c>
      <c r="B572">
        <v>1244580300</v>
      </c>
      <c r="C572">
        <v>2.7596500000000002</v>
      </c>
      <c r="E572">
        <f t="shared" si="17"/>
        <v>8.5045256895003313E-6</v>
      </c>
    </row>
    <row r="573" spans="1:5">
      <c r="A573" s="2">
        <f t="shared" si="16"/>
        <v>40703.913194444445</v>
      </c>
      <c r="B573">
        <v>1244580900</v>
      </c>
      <c r="C573">
        <v>2.678471</v>
      </c>
      <c r="E573">
        <f t="shared" si="17"/>
        <v>8.5315994954907931E-6</v>
      </c>
    </row>
    <row r="574" spans="1:5">
      <c r="A574" s="2">
        <f t="shared" si="16"/>
        <v>40703.920138888883</v>
      </c>
      <c r="B574">
        <v>1244581500</v>
      </c>
      <c r="C574">
        <v>2.232618</v>
      </c>
      <c r="E574">
        <f t="shared" si="17"/>
        <v>8.5541578827059559E-6</v>
      </c>
    </row>
    <row r="575" spans="1:5">
      <c r="A575" s="2">
        <f t="shared" si="16"/>
        <v>40703.927083333328</v>
      </c>
      <c r="B575">
        <v>1244582100</v>
      </c>
      <c r="C575">
        <v>2.6684060000000001</v>
      </c>
      <c r="E575">
        <f t="shared" si="17"/>
        <v>8.5811294565818761E-6</v>
      </c>
    </row>
    <row r="576" spans="1:5">
      <c r="A576" s="2">
        <f t="shared" si="16"/>
        <v>40703.934027777774</v>
      </c>
      <c r="B576">
        <v>1244582700</v>
      </c>
      <c r="C576">
        <v>2.6803270000000001</v>
      </c>
      <c r="E576">
        <f t="shared" si="17"/>
        <v>8.6082215932357105E-6</v>
      </c>
    </row>
    <row r="577" spans="1:5">
      <c r="A577" s="2">
        <f t="shared" si="16"/>
        <v>40703.940972222219</v>
      </c>
      <c r="B577">
        <v>1244583300</v>
      </c>
      <c r="C577">
        <v>2.468242</v>
      </c>
      <c r="E577">
        <f t="shared" si="17"/>
        <v>8.6331657324608685E-6</v>
      </c>
    </row>
    <row r="578" spans="1:5">
      <c r="A578" s="2">
        <f t="shared" si="16"/>
        <v>40703.947916666664</v>
      </c>
      <c r="B578">
        <v>1244583900</v>
      </c>
      <c r="C578">
        <v>2.8849070000000001</v>
      </c>
      <c r="E578">
        <f t="shared" si="17"/>
        <v>8.6623293809000008E-6</v>
      </c>
    </row>
    <row r="579" spans="1:5">
      <c r="A579" s="2">
        <f t="shared" si="16"/>
        <v>40703.954861111109</v>
      </c>
      <c r="B579">
        <v>1244584500</v>
      </c>
      <c r="C579">
        <v>2.7533210000000001</v>
      </c>
      <c r="E579">
        <f t="shared" si="17"/>
        <v>8.690160250920208E-6</v>
      </c>
    </row>
    <row r="580" spans="1:5">
      <c r="A580" s="2">
        <f t="shared" si="16"/>
        <v>40703.961805555555</v>
      </c>
      <c r="B580">
        <v>1244585100</v>
      </c>
      <c r="C580">
        <v>1.901386</v>
      </c>
      <c r="E580">
        <f t="shared" si="17"/>
        <v>8.7093632132193251E-6</v>
      </c>
    </row>
    <row r="581" spans="1:5">
      <c r="A581" s="2">
        <f t="shared" si="16"/>
        <v>40703.96875</v>
      </c>
      <c r="B581">
        <v>1244585700</v>
      </c>
      <c r="C581">
        <v>2.5224150000000001</v>
      </c>
      <c r="E581">
        <f t="shared" si="17"/>
        <v>8.7348553601109552E-6</v>
      </c>
    </row>
    <row r="582" spans="1:5">
      <c r="A582" s="2">
        <f t="shared" si="16"/>
        <v>40703.975694444445</v>
      </c>
      <c r="B582">
        <v>1244586300</v>
      </c>
      <c r="C582">
        <v>2.5406650000000002</v>
      </c>
      <c r="E582">
        <f t="shared" si="17"/>
        <v>8.760532173985771E-6</v>
      </c>
    </row>
    <row r="583" spans="1:5">
      <c r="A583" s="2">
        <f t="shared" si="16"/>
        <v>40703.982638888883</v>
      </c>
      <c r="B583">
        <v>1244586900</v>
      </c>
      <c r="C583">
        <v>2.4374729999999998</v>
      </c>
      <c r="E583">
        <f t="shared" si="17"/>
        <v>8.7851637830948048E-6</v>
      </c>
    </row>
    <row r="584" spans="1:5">
      <c r="A584" s="2">
        <f t="shared" si="16"/>
        <v>40703.989583333328</v>
      </c>
      <c r="B584">
        <v>1244587500</v>
      </c>
      <c r="C584">
        <v>2.4866830000000002</v>
      </c>
      <c r="E584">
        <f t="shared" si="17"/>
        <v>8.8102936033448601E-6</v>
      </c>
    </row>
    <row r="585" spans="1:5">
      <c r="A585" s="2">
        <f t="shared" si="16"/>
        <v>40703.996527777774</v>
      </c>
      <c r="B585">
        <v>1244588100</v>
      </c>
      <c r="C585">
        <v>2.6535120000000001</v>
      </c>
      <c r="E585">
        <f t="shared" si="17"/>
        <v>8.837112785949046E-6</v>
      </c>
    </row>
    <row r="586" spans="1:5">
      <c r="A586" s="2">
        <f t="shared" ref="A586:A649" si="18">B586/86400+26299+1/24</f>
        <v>40704.003472222219</v>
      </c>
      <c r="B586">
        <v>1244588700</v>
      </c>
      <c r="C586">
        <v>2.054605</v>
      </c>
      <c r="E586">
        <f t="shared" si="17"/>
        <v>8.8578665388176908E-6</v>
      </c>
    </row>
    <row r="587" spans="1:5">
      <c r="A587" s="2">
        <f t="shared" si="18"/>
        <v>40704.010416666664</v>
      </c>
      <c r="B587">
        <v>1244589300</v>
      </c>
      <c r="C587">
        <v>3.1046830000000001</v>
      </c>
      <c r="E587">
        <f t="shared" ref="E587:E650" si="19">($C587*LN(2)/E$3)+E586*2^(-600/E$3)</f>
        <v>8.8892545432098089E-6</v>
      </c>
    </row>
    <row r="588" spans="1:5">
      <c r="A588" s="2">
        <f t="shared" si="18"/>
        <v>40704.017361111109</v>
      </c>
      <c r="B588">
        <v>1244589900</v>
      </c>
      <c r="C588">
        <v>2.6324260000000002</v>
      </c>
      <c r="E588">
        <f t="shared" si="19"/>
        <v>8.9158597033266706E-6</v>
      </c>
    </row>
    <row r="589" spans="1:5">
      <c r="A589" s="2">
        <f t="shared" si="18"/>
        <v>40704.024305555555</v>
      </c>
      <c r="B589">
        <v>1244590500</v>
      </c>
      <c r="C589">
        <v>2.5812270000000002</v>
      </c>
      <c r="E589">
        <f t="shared" si="19"/>
        <v>8.9419461979183562E-6</v>
      </c>
    </row>
    <row r="590" spans="1:5">
      <c r="A590" s="2">
        <f t="shared" si="18"/>
        <v>40704.03125</v>
      </c>
      <c r="B590">
        <v>1244591100</v>
      </c>
      <c r="C590">
        <v>2.5007839999999999</v>
      </c>
      <c r="E590">
        <f t="shared" si="19"/>
        <v>8.9672178695279817E-6</v>
      </c>
    </row>
    <row r="591" spans="1:5">
      <c r="A591" s="2">
        <f t="shared" si="18"/>
        <v>40704.038194444445</v>
      </c>
      <c r="B591">
        <v>1244591700</v>
      </c>
      <c r="C591">
        <v>2.6071680000000002</v>
      </c>
      <c r="E591">
        <f t="shared" si="19"/>
        <v>8.9935667624308493E-6</v>
      </c>
    </row>
    <row r="592" spans="1:5">
      <c r="A592" s="2">
        <f t="shared" si="18"/>
        <v>40704.045138888883</v>
      </c>
      <c r="B592">
        <v>1244592300</v>
      </c>
      <c r="C592">
        <v>2.5807090000000001</v>
      </c>
      <c r="E592">
        <f t="shared" si="19"/>
        <v>9.019647538946513E-6</v>
      </c>
    </row>
    <row r="593" spans="1:5">
      <c r="A593" s="2">
        <f t="shared" si="18"/>
        <v>40704.052083333328</v>
      </c>
      <c r="B593">
        <v>1244592900</v>
      </c>
      <c r="C593">
        <v>2.7320169999999999</v>
      </c>
      <c r="E593">
        <f t="shared" si="19"/>
        <v>9.0472604873572447E-6</v>
      </c>
    </row>
    <row r="594" spans="1:5">
      <c r="A594" s="2">
        <f t="shared" si="18"/>
        <v>40704.059027777774</v>
      </c>
      <c r="B594">
        <v>1244593500</v>
      </c>
      <c r="C594">
        <v>2.6638769999999998</v>
      </c>
      <c r="E594">
        <f t="shared" si="19"/>
        <v>9.0741831987769373E-6</v>
      </c>
    </row>
    <row r="595" spans="1:5">
      <c r="A595" s="2">
        <f t="shared" si="18"/>
        <v>40704.065972222219</v>
      </c>
      <c r="B595">
        <v>1244594100</v>
      </c>
      <c r="C595">
        <v>2.2187350000000001</v>
      </c>
      <c r="E595">
        <f t="shared" si="19"/>
        <v>9.0965976927973908E-6</v>
      </c>
    </row>
    <row r="596" spans="1:5">
      <c r="A596" s="2">
        <f t="shared" si="18"/>
        <v>40704.072916666664</v>
      </c>
      <c r="B596">
        <v>1244594700</v>
      </c>
      <c r="C596">
        <v>2.6508929999999999</v>
      </c>
      <c r="E596">
        <f t="shared" si="19"/>
        <v>9.123388612521156E-6</v>
      </c>
    </row>
    <row r="597" spans="1:5">
      <c r="A597" s="2">
        <f t="shared" si="18"/>
        <v>40704.079861111109</v>
      </c>
      <c r="B597">
        <v>1244595300</v>
      </c>
      <c r="C597">
        <v>2.7190059999999998</v>
      </c>
      <c r="E597">
        <f t="shared" si="19"/>
        <v>9.1508691652256798E-6</v>
      </c>
    </row>
    <row r="598" spans="1:5">
      <c r="A598" s="2">
        <f t="shared" si="18"/>
        <v>40704.086805555555</v>
      </c>
      <c r="B598">
        <v>1244595900</v>
      </c>
      <c r="C598">
        <v>2.6685140000000001</v>
      </c>
      <c r="E598">
        <f t="shared" si="19"/>
        <v>9.1778382070349179E-6</v>
      </c>
    </row>
    <row r="599" spans="1:5">
      <c r="A599" s="2">
        <f t="shared" si="18"/>
        <v>40704.09375</v>
      </c>
      <c r="B599">
        <v>1244596500</v>
      </c>
      <c r="C599">
        <v>2.713851</v>
      </c>
      <c r="E599">
        <f t="shared" si="19"/>
        <v>9.2052662230344003E-6</v>
      </c>
    </row>
    <row r="600" spans="1:5">
      <c r="A600" s="2">
        <f t="shared" si="18"/>
        <v>40704.100694444445</v>
      </c>
      <c r="B600">
        <v>1244597100</v>
      </c>
      <c r="C600">
        <v>2.8443999999999998</v>
      </c>
      <c r="E600">
        <f t="shared" si="19"/>
        <v>9.2340161716501312E-6</v>
      </c>
    </row>
    <row r="601" spans="1:5">
      <c r="A601" s="2">
        <f t="shared" si="18"/>
        <v>40704.107638888883</v>
      </c>
      <c r="B601">
        <v>1244597700</v>
      </c>
      <c r="C601">
        <v>2.7067299999999999</v>
      </c>
      <c r="E601">
        <f t="shared" si="19"/>
        <v>9.2613717303153712E-6</v>
      </c>
    </row>
    <row r="602" spans="1:5">
      <c r="A602" s="2">
        <f t="shared" si="18"/>
        <v>40704.114583333328</v>
      </c>
      <c r="B602">
        <v>1244598300</v>
      </c>
      <c r="C602">
        <v>2.7431450000000002</v>
      </c>
      <c r="E602">
        <f t="shared" si="19"/>
        <v>9.2890959057084325E-6</v>
      </c>
    </row>
    <row r="603" spans="1:5">
      <c r="A603" s="2">
        <f t="shared" si="18"/>
        <v>40704.121527777774</v>
      </c>
      <c r="B603">
        <v>1244598900</v>
      </c>
      <c r="C603">
        <v>2.555612</v>
      </c>
      <c r="E603">
        <f t="shared" si="19"/>
        <v>9.3149207234945972E-6</v>
      </c>
    </row>
    <row r="604" spans="1:5">
      <c r="A604" s="2">
        <f t="shared" si="18"/>
        <v>40704.128472222219</v>
      </c>
      <c r="B604">
        <v>1244599500</v>
      </c>
      <c r="C604">
        <v>2.773806</v>
      </c>
      <c r="E604">
        <f t="shared" si="19"/>
        <v>9.3429550843952276E-6</v>
      </c>
    </row>
    <row r="605" spans="1:5">
      <c r="A605" s="2">
        <f t="shared" si="18"/>
        <v>40704.135416666664</v>
      </c>
      <c r="B605">
        <v>1244600100</v>
      </c>
      <c r="C605">
        <v>2.7080660000000001</v>
      </c>
      <c r="E605">
        <f t="shared" si="19"/>
        <v>9.3703235110875105E-6</v>
      </c>
    </row>
    <row r="606" spans="1:5">
      <c r="A606" s="2">
        <f t="shared" si="18"/>
        <v>40704.142361111109</v>
      </c>
      <c r="B606">
        <v>1244600700</v>
      </c>
      <c r="C606">
        <v>2.777215</v>
      </c>
      <c r="E606">
        <f t="shared" si="19"/>
        <v>9.3983920590579741E-6</v>
      </c>
    </row>
    <row r="607" spans="1:5">
      <c r="A607" s="2">
        <f t="shared" si="18"/>
        <v>40704.149305555555</v>
      </c>
      <c r="B607">
        <v>1244601300</v>
      </c>
      <c r="C607">
        <v>2.4295640000000001</v>
      </c>
      <c r="E607">
        <f t="shared" si="19"/>
        <v>9.4229396960944129E-6</v>
      </c>
    </row>
    <row r="608" spans="1:5">
      <c r="A608" s="2">
        <f t="shared" si="18"/>
        <v>40704.15625</v>
      </c>
      <c r="B608">
        <v>1244601900</v>
      </c>
      <c r="C608">
        <v>2.0686520000000002</v>
      </c>
      <c r="E608">
        <f t="shared" si="19"/>
        <v>9.4438321464418832E-6</v>
      </c>
    </row>
    <row r="609" spans="1:5">
      <c r="A609" s="2">
        <f t="shared" si="18"/>
        <v>40704.163194444445</v>
      </c>
      <c r="B609">
        <v>1244602500</v>
      </c>
      <c r="C609">
        <v>2.549531</v>
      </c>
      <c r="E609">
        <f t="shared" si="19"/>
        <v>9.4695944403378824E-6</v>
      </c>
    </row>
    <row r="610" spans="1:5">
      <c r="A610" s="2">
        <f t="shared" si="18"/>
        <v>40704.170138888883</v>
      </c>
      <c r="B610">
        <v>1244603100</v>
      </c>
      <c r="C610">
        <v>2.922606</v>
      </c>
      <c r="E610">
        <f t="shared" si="19"/>
        <v>9.4991347926782856E-6</v>
      </c>
    </row>
    <row r="611" spans="1:5">
      <c r="A611" s="2">
        <f t="shared" si="18"/>
        <v>40704.177083333328</v>
      </c>
      <c r="B611">
        <v>1244603700</v>
      </c>
      <c r="C611">
        <v>2.7137950000000002</v>
      </c>
      <c r="E611">
        <f t="shared" si="19"/>
        <v>9.5265602892530662E-6</v>
      </c>
    </row>
    <row r="612" spans="1:5">
      <c r="A612" s="2">
        <f t="shared" si="18"/>
        <v>40704.184027777774</v>
      </c>
      <c r="B612">
        <v>1244604300</v>
      </c>
      <c r="C612">
        <v>2.81074</v>
      </c>
      <c r="E612">
        <f t="shared" si="19"/>
        <v>9.5549674031438986E-6</v>
      </c>
    </row>
    <row r="613" spans="1:5">
      <c r="A613" s="2">
        <f t="shared" si="18"/>
        <v>40704.190972222219</v>
      </c>
      <c r="B613">
        <v>1244604900</v>
      </c>
      <c r="C613">
        <v>2.6929289999999999</v>
      </c>
      <c r="E613">
        <f t="shared" si="19"/>
        <v>9.582181245756231E-6</v>
      </c>
    </row>
    <row r="614" spans="1:5">
      <c r="A614" s="2">
        <f t="shared" si="18"/>
        <v>40704.197916666664</v>
      </c>
      <c r="B614">
        <v>1244605500</v>
      </c>
      <c r="C614">
        <v>2.5319349999999998</v>
      </c>
      <c r="E614">
        <f t="shared" si="19"/>
        <v>9.6077645003236912E-6</v>
      </c>
    </row>
    <row r="615" spans="1:5">
      <c r="A615" s="2">
        <f t="shared" si="18"/>
        <v>40704.204861111109</v>
      </c>
      <c r="B615">
        <v>1244606100</v>
      </c>
      <c r="C615">
        <v>2.2794810000000001</v>
      </c>
      <c r="E615">
        <f t="shared" si="19"/>
        <v>9.6307909406289092E-6</v>
      </c>
    </row>
    <row r="616" spans="1:5">
      <c r="A616" s="2">
        <f t="shared" si="18"/>
        <v>40704.211805555555</v>
      </c>
      <c r="B616">
        <v>1244606700</v>
      </c>
      <c r="C616">
        <v>0.30853700000000001</v>
      </c>
      <c r="E616">
        <f t="shared" si="19"/>
        <v>9.6338570449343424E-6</v>
      </c>
    </row>
    <row r="617" spans="1:5">
      <c r="A617" s="2">
        <f t="shared" si="18"/>
        <v>40704.21875</v>
      </c>
      <c r="B617">
        <v>1244607300</v>
      </c>
      <c r="C617">
        <v>6.3559999999999997E-3</v>
      </c>
      <c r="E617">
        <f t="shared" si="19"/>
        <v>9.6338628752123447E-6</v>
      </c>
    </row>
    <row r="618" spans="1:5">
      <c r="A618" s="2">
        <f t="shared" si="18"/>
        <v>40704.225694444445</v>
      </c>
      <c r="B618">
        <v>1244607900</v>
      </c>
      <c r="C618">
        <v>9.8200000000000002E-4</v>
      </c>
      <c r="E618">
        <f t="shared" si="19"/>
        <v>9.6338142817403166E-6</v>
      </c>
    </row>
    <row r="619" spans="1:5">
      <c r="A619" s="2">
        <f t="shared" si="18"/>
        <v>40704.232638888883</v>
      </c>
      <c r="B619">
        <v>1244608500</v>
      </c>
      <c r="C619">
        <v>1.5708899999999999</v>
      </c>
      <c r="E619">
        <f t="shared" si="19"/>
        <v>9.6496645022861026E-6</v>
      </c>
    </row>
    <row r="620" spans="1:5">
      <c r="A620" s="2">
        <f t="shared" si="18"/>
        <v>40704.239583333328</v>
      </c>
      <c r="B620">
        <v>1244609100</v>
      </c>
      <c r="C620">
        <v>2.5835180000000002</v>
      </c>
      <c r="E620">
        <f t="shared" si="19"/>
        <v>9.6757697395225924E-6</v>
      </c>
    </row>
    <row r="621" spans="1:5">
      <c r="A621" s="2">
        <f t="shared" si="18"/>
        <v>40704.246527777774</v>
      </c>
      <c r="B621">
        <v>1244609700</v>
      </c>
      <c r="C621">
        <v>1.9849920000000001</v>
      </c>
      <c r="E621">
        <f t="shared" si="19"/>
        <v>9.695813409834952E-6</v>
      </c>
    </row>
    <row r="622" spans="1:5">
      <c r="A622" s="2">
        <f t="shared" si="18"/>
        <v>40704.253472222219</v>
      </c>
      <c r="B622">
        <v>1244610300</v>
      </c>
      <c r="C622">
        <v>0</v>
      </c>
      <c r="E622">
        <f t="shared" si="19"/>
        <v>9.6957544949955024E-6</v>
      </c>
    </row>
    <row r="623" spans="1:5">
      <c r="A623" s="2">
        <f t="shared" si="18"/>
        <v>40704.260416666664</v>
      </c>
      <c r="B623">
        <v>1244610900</v>
      </c>
      <c r="C623">
        <v>8.5380000000000005E-3</v>
      </c>
      <c r="E623">
        <f t="shared" si="19"/>
        <v>9.6957820467729293E-6</v>
      </c>
    </row>
    <row r="624" spans="1:5">
      <c r="A624" s="2">
        <f t="shared" si="18"/>
        <v>40704.267361111109</v>
      </c>
      <c r="B624">
        <v>1244611500</v>
      </c>
      <c r="C624">
        <v>1.691E-3</v>
      </c>
      <c r="E624">
        <f t="shared" si="19"/>
        <v>9.6957402572638728E-6</v>
      </c>
    </row>
    <row r="625" spans="1:5">
      <c r="A625" s="2">
        <f t="shared" si="18"/>
        <v>40704.274305555555</v>
      </c>
      <c r="B625">
        <v>1244612100</v>
      </c>
      <c r="C625">
        <v>1.4089430000000001</v>
      </c>
      <c r="E625">
        <f t="shared" si="19"/>
        <v>9.7099500275961048E-6</v>
      </c>
    </row>
    <row r="626" spans="1:5">
      <c r="A626" s="2">
        <f t="shared" si="18"/>
        <v>40704.28125</v>
      </c>
      <c r="B626">
        <v>1244612700</v>
      </c>
      <c r="C626">
        <v>2.4642590000000002</v>
      </c>
      <c r="E626">
        <f t="shared" si="19"/>
        <v>9.7348471356269382E-6</v>
      </c>
    </row>
    <row r="627" spans="1:5">
      <c r="A627" s="2">
        <f t="shared" si="18"/>
        <v>40704.288194444445</v>
      </c>
      <c r="B627">
        <v>1244613300</v>
      </c>
      <c r="C627">
        <v>2.392846</v>
      </c>
      <c r="E627">
        <f t="shared" si="19"/>
        <v>9.7590208767570789E-6</v>
      </c>
    </row>
    <row r="628" spans="1:5">
      <c r="A628" s="2">
        <f t="shared" si="18"/>
        <v>40704.295138888883</v>
      </c>
      <c r="B628">
        <v>1244613900</v>
      </c>
      <c r="C628">
        <v>2.6474280000000001</v>
      </c>
      <c r="E628">
        <f t="shared" si="19"/>
        <v>9.7857726805479155E-6</v>
      </c>
    </row>
    <row r="629" spans="1:5">
      <c r="A629" s="2">
        <f t="shared" si="18"/>
        <v>40704.302083333328</v>
      </c>
      <c r="B629">
        <v>1244614500</v>
      </c>
      <c r="C629">
        <v>2.6977009999999999</v>
      </c>
      <c r="E629">
        <f t="shared" si="19"/>
        <v>9.8130334478384481E-6</v>
      </c>
    </row>
    <row r="630" spans="1:5">
      <c r="A630" s="2">
        <f t="shared" si="18"/>
        <v>40704.309027777774</v>
      </c>
      <c r="B630">
        <v>1244615100</v>
      </c>
      <c r="C630">
        <v>2.6445650000000001</v>
      </c>
      <c r="E630">
        <f t="shared" si="19"/>
        <v>9.839755929182616E-6</v>
      </c>
    </row>
    <row r="631" spans="1:5">
      <c r="A631" s="2">
        <f t="shared" si="18"/>
        <v>40704.315972222219</v>
      </c>
      <c r="B631">
        <v>1244615700</v>
      </c>
      <c r="C631">
        <v>2.7765080000000002</v>
      </c>
      <c r="E631">
        <f t="shared" si="19"/>
        <v>9.867814464783667E-6</v>
      </c>
    </row>
    <row r="632" spans="1:5">
      <c r="A632" s="2">
        <f t="shared" si="18"/>
        <v>40704.322916666664</v>
      </c>
      <c r="B632">
        <v>1244616300</v>
      </c>
      <c r="C632">
        <v>2.6996389999999999</v>
      </c>
      <c r="E632">
        <f t="shared" si="19"/>
        <v>9.8950943601270196E-6</v>
      </c>
    </row>
    <row r="633" spans="1:5">
      <c r="A633" s="2">
        <f t="shared" si="18"/>
        <v>40704.329861111109</v>
      </c>
      <c r="B633">
        <v>1244616900</v>
      </c>
      <c r="C633">
        <v>3.3981629999999998</v>
      </c>
      <c r="E633">
        <f t="shared" si="19"/>
        <v>9.929448200393726E-6</v>
      </c>
    </row>
    <row r="634" spans="1:5">
      <c r="A634" s="2">
        <f t="shared" si="18"/>
        <v>40704.336805555555</v>
      </c>
      <c r="B634">
        <v>1244617500</v>
      </c>
      <c r="C634">
        <v>3.7702840000000002</v>
      </c>
      <c r="E634">
        <f t="shared" si="19"/>
        <v>9.9675703855259013E-6</v>
      </c>
    </row>
    <row r="635" spans="1:5">
      <c r="A635" s="2">
        <f t="shared" si="18"/>
        <v>40704.34375</v>
      </c>
      <c r="B635">
        <v>1244618100</v>
      </c>
      <c r="C635">
        <v>3.3968820000000002</v>
      </c>
      <c r="E635">
        <f t="shared" si="19"/>
        <v>1.0001910812428274E-5</v>
      </c>
    </row>
    <row r="636" spans="1:5">
      <c r="A636" s="2">
        <f t="shared" si="18"/>
        <v>40704.350694444445</v>
      </c>
      <c r="B636">
        <v>1244618700</v>
      </c>
      <c r="C636">
        <v>3.6754669999999998</v>
      </c>
      <c r="E636">
        <f t="shared" si="19"/>
        <v>1.0039072324030298E-5</v>
      </c>
    </row>
    <row r="637" spans="1:5">
      <c r="A637" s="2">
        <f t="shared" si="18"/>
        <v>40704.357638888883</v>
      </c>
      <c r="B637">
        <v>1244619300</v>
      </c>
      <c r="C637">
        <v>3.760955</v>
      </c>
      <c r="E637">
        <f t="shared" si="19"/>
        <v>1.0077099366156544E-5</v>
      </c>
    </row>
    <row r="638" spans="1:5">
      <c r="A638" s="2">
        <f t="shared" si="18"/>
        <v>40704.364583333328</v>
      </c>
      <c r="B638">
        <v>1244619900</v>
      </c>
      <c r="C638">
        <v>3.229832</v>
      </c>
      <c r="E638">
        <f t="shared" si="19"/>
        <v>1.0109747374358143E-5</v>
      </c>
    </row>
    <row r="639" spans="1:5">
      <c r="A639" s="2">
        <f t="shared" si="18"/>
        <v>40704.371527777774</v>
      </c>
      <c r="B639">
        <v>1244620500</v>
      </c>
      <c r="C639">
        <v>3.295245</v>
      </c>
      <c r="E639">
        <f t="shared" si="19"/>
        <v>1.0143057636439727E-5</v>
      </c>
    </row>
    <row r="640" spans="1:5">
      <c r="A640" s="2">
        <f t="shared" si="18"/>
        <v>40704.378472222219</v>
      </c>
      <c r="B640">
        <v>1244621100</v>
      </c>
      <c r="C640">
        <v>3.510113</v>
      </c>
      <c r="E640">
        <f t="shared" si="19"/>
        <v>1.0178543712996878E-5</v>
      </c>
    </row>
    <row r="641" spans="1:5">
      <c r="A641" s="2">
        <f t="shared" si="18"/>
        <v>40704.385416666664</v>
      </c>
      <c r="B641">
        <v>1244621700</v>
      </c>
      <c r="C641">
        <v>2.9406919999999999</v>
      </c>
      <c r="E641">
        <f t="shared" si="19"/>
        <v>1.0208262918552934E-5</v>
      </c>
    </row>
    <row r="642" spans="1:5">
      <c r="A642" s="2">
        <f t="shared" si="18"/>
        <v>40704.392361111109</v>
      </c>
      <c r="B642">
        <v>1244622300</v>
      </c>
      <c r="C642">
        <v>3.0400079999999998</v>
      </c>
      <c r="E642">
        <f t="shared" si="19"/>
        <v>1.0238987739141501E-5</v>
      </c>
    </row>
    <row r="643" spans="1:5">
      <c r="A643" s="2">
        <f t="shared" si="18"/>
        <v>40704.399305555555</v>
      </c>
      <c r="B643">
        <v>1244622900</v>
      </c>
      <c r="C643">
        <v>3.5067840000000001</v>
      </c>
      <c r="E643">
        <f t="shared" si="19"/>
        <v>1.0274439519260261E-5</v>
      </c>
    </row>
    <row r="644" spans="1:5">
      <c r="A644" s="2">
        <f t="shared" si="18"/>
        <v>40704.40625</v>
      </c>
      <c r="B644">
        <v>1244623500</v>
      </c>
      <c r="C644">
        <v>3.674131</v>
      </c>
      <c r="E644">
        <f t="shared" si="19"/>
        <v>1.0311585844916915E-5</v>
      </c>
    </row>
    <row r="645" spans="1:5">
      <c r="A645" s="2">
        <f t="shared" si="18"/>
        <v>40704.413194444445</v>
      </c>
      <c r="B645">
        <v>1244624100</v>
      </c>
      <c r="C645">
        <v>3.07626</v>
      </c>
      <c r="E645">
        <f t="shared" si="19"/>
        <v>1.0342677169893566E-5</v>
      </c>
    </row>
    <row r="646" spans="1:5">
      <c r="A646" s="2">
        <f t="shared" si="18"/>
        <v>40704.420138888883</v>
      </c>
      <c r="B646">
        <v>1244624700</v>
      </c>
      <c r="C646">
        <v>2.989217</v>
      </c>
      <c r="E646">
        <f t="shared" si="19"/>
        <v>1.0372886801783069E-5</v>
      </c>
    </row>
    <row r="647" spans="1:5">
      <c r="A647" s="2">
        <f t="shared" si="18"/>
        <v>40704.427083333328</v>
      </c>
      <c r="B647">
        <v>1244625300</v>
      </c>
      <c r="C647">
        <v>2.8905530000000002</v>
      </c>
      <c r="E647">
        <f t="shared" si="19"/>
        <v>1.0402097057445027E-5</v>
      </c>
    </row>
    <row r="648" spans="1:5">
      <c r="A648" s="2">
        <f t="shared" si="18"/>
        <v>40704.434027777774</v>
      </c>
      <c r="B648">
        <v>1244625900</v>
      </c>
      <c r="C648">
        <v>4.4572000000000001E-2</v>
      </c>
      <c r="E648">
        <f t="shared" si="19"/>
        <v>1.0402485241736496E-5</v>
      </c>
    </row>
    <row r="649" spans="1:5">
      <c r="A649" s="2">
        <f t="shared" si="18"/>
        <v>40704.440972222219</v>
      </c>
      <c r="B649">
        <v>1244626500</v>
      </c>
      <c r="C649">
        <v>2.0985490000000002</v>
      </c>
      <c r="E649">
        <f t="shared" si="19"/>
        <v>1.0423674513741639E-5</v>
      </c>
    </row>
    <row r="650" spans="1:5">
      <c r="A650" s="2">
        <f t="shared" ref="A650:A713" si="20">B650/86400+26299+1/24</f>
        <v>40704.447916666664</v>
      </c>
      <c r="B650">
        <v>1244627100</v>
      </c>
      <c r="C650">
        <v>2.9212419999999999</v>
      </c>
      <c r="E650">
        <f t="shared" si="19"/>
        <v>1.0453195255251927E-5</v>
      </c>
    </row>
    <row r="651" spans="1:5">
      <c r="A651" s="2">
        <f t="shared" si="20"/>
        <v>40704.454861111109</v>
      </c>
      <c r="B651">
        <v>1244627700</v>
      </c>
      <c r="C651">
        <v>2.9434459999999998</v>
      </c>
      <c r="E651">
        <f t="shared" ref="E651:E714" si="21">($C651*LN(2)/E$3)+E650*2^(-600/E$3)</f>
        <v>1.0482940682319515E-5</v>
      </c>
    </row>
    <row r="652" spans="1:5">
      <c r="A652" s="2">
        <f t="shared" si="20"/>
        <v>40704.461805555555</v>
      </c>
      <c r="B652">
        <v>1244628300</v>
      </c>
      <c r="C652">
        <v>3.1739419999999998</v>
      </c>
      <c r="E652">
        <f t="shared" si="21"/>
        <v>1.0515020213817713E-5</v>
      </c>
    </row>
    <row r="653" spans="1:5">
      <c r="A653" s="2">
        <f t="shared" si="20"/>
        <v>40704.46875</v>
      </c>
      <c r="B653">
        <v>1244628900</v>
      </c>
      <c r="C653">
        <v>3.4806780000000002</v>
      </c>
      <c r="E653">
        <f t="shared" si="21"/>
        <v>1.0550205935303497E-5</v>
      </c>
    </row>
    <row r="654" spans="1:5">
      <c r="A654" s="2">
        <f t="shared" si="20"/>
        <v>40704.475694444445</v>
      </c>
      <c r="B654">
        <v>1244629500</v>
      </c>
      <c r="C654">
        <v>2.925198</v>
      </c>
      <c r="E654">
        <f t="shared" si="21"/>
        <v>1.0579765971276298E-5</v>
      </c>
    </row>
    <row r="655" spans="1:5">
      <c r="A655" s="2">
        <f t="shared" si="20"/>
        <v>40704.482638888883</v>
      </c>
      <c r="B655">
        <v>1244630100</v>
      </c>
      <c r="C655">
        <v>2.9456829999999998</v>
      </c>
      <c r="E655">
        <f t="shared" si="21"/>
        <v>1.0609533283865473E-5</v>
      </c>
    </row>
    <row r="656" spans="1:5">
      <c r="A656" s="2">
        <f t="shared" si="20"/>
        <v>40704.489583333328</v>
      </c>
      <c r="B656">
        <v>1244630700</v>
      </c>
      <c r="C656">
        <v>2.5821540000000001</v>
      </c>
      <c r="E656">
        <f t="shared" si="21"/>
        <v>1.063561887509782E-5</v>
      </c>
    </row>
    <row r="657" spans="1:5">
      <c r="A657" s="2">
        <f t="shared" si="20"/>
        <v>40704.496527777774</v>
      </c>
      <c r="B657">
        <v>1244631300</v>
      </c>
      <c r="C657">
        <v>1.785102</v>
      </c>
      <c r="E657">
        <f t="shared" si="21"/>
        <v>1.0653632381779737E-5</v>
      </c>
    </row>
    <row r="658" spans="1:5">
      <c r="A658" s="2">
        <f t="shared" si="20"/>
        <v>40704.503472222219</v>
      </c>
      <c r="B658">
        <v>1244631900</v>
      </c>
      <c r="C658">
        <v>1.657497</v>
      </c>
      <c r="E658">
        <f t="shared" si="21"/>
        <v>1.0670353494282773E-5</v>
      </c>
    </row>
    <row r="659" spans="1:5">
      <c r="A659" s="2">
        <f t="shared" si="20"/>
        <v>40704.510416666664</v>
      </c>
      <c r="B659">
        <v>1244632500</v>
      </c>
      <c r="C659">
        <v>1.494459</v>
      </c>
      <c r="E659">
        <f t="shared" si="21"/>
        <v>1.0685423382447362E-5</v>
      </c>
    </row>
    <row r="660" spans="1:5">
      <c r="A660" s="2">
        <f t="shared" si="20"/>
        <v>40704.517361111109</v>
      </c>
      <c r="B660">
        <v>1244633100</v>
      </c>
      <c r="C660">
        <v>1.2077990000000001</v>
      </c>
      <c r="E660">
        <f t="shared" si="21"/>
        <v>1.0697590108326469E-5</v>
      </c>
    </row>
    <row r="661" spans="1:5">
      <c r="A661" s="2">
        <f t="shared" si="20"/>
        <v>40704.524305555555</v>
      </c>
      <c r="B661">
        <v>1244633700</v>
      </c>
      <c r="C661">
        <v>1.275692</v>
      </c>
      <c r="E661">
        <f t="shared" si="21"/>
        <v>1.0710444328057772E-5</v>
      </c>
    </row>
    <row r="662" spans="1:5">
      <c r="A662" s="2">
        <f t="shared" si="20"/>
        <v>40704.53125</v>
      </c>
      <c r="B662">
        <v>1244634300</v>
      </c>
      <c r="C662">
        <v>2.1439659999999998</v>
      </c>
      <c r="E662">
        <f t="shared" si="21"/>
        <v>1.0732091677046583E-5</v>
      </c>
    </row>
    <row r="663" spans="1:5">
      <c r="A663" s="2">
        <f t="shared" si="20"/>
        <v>40704.538194444445</v>
      </c>
      <c r="B663">
        <v>1244634900</v>
      </c>
      <c r="C663">
        <v>1.582784</v>
      </c>
      <c r="E663">
        <f t="shared" si="21"/>
        <v>1.0748055677340999E-5</v>
      </c>
    </row>
    <row r="664" spans="1:5">
      <c r="A664" s="2">
        <f t="shared" si="20"/>
        <v>40704.545138888883</v>
      </c>
      <c r="B664">
        <v>1244635500</v>
      </c>
      <c r="C664">
        <v>2.1522320000000001</v>
      </c>
      <c r="E664">
        <f t="shared" si="21"/>
        <v>1.0769786509444629E-5</v>
      </c>
    </row>
    <row r="665" spans="1:5">
      <c r="A665" s="2">
        <f t="shared" si="20"/>
        <v>40704.552083333328</v>
      </c>
      <c r="B665">
        <v>1244636100</v>
      </c>
      <c r="C665">
        <v>2.0763720000000001</v>
      </c>
      <c r="E665">
        <f t="shared" si="21"/>
        <v>1.0790748958111118E-5</v>
      </c>
    </row>
    <row r="666" spans="1:5">
      <c r="A666" s="2">
        <f t="shared" si="20"/>
        <v>40704.559027777774</v>
      </c>
      <c r="B666">
        <v>1244636700</v>
      </c>
      <c r="C666">
        <v>3.0959819999999998</v>
      </c>
      <c r="E666">
        <f t="shared" si="21"/>
        <v>1.0822037100699422E-5</v>
      </c>
    </row>
    <row r="667" spans="1:5">
      <c r="A667" s="2">
        <f t="shared" si="20"/>
        <v>40704.565972222219</v>
      </c>
      <c r="B667">
        <v>1244637300</v>
      </c>
      <c r="C667">
        <v>2.0747629999999999</v>
      </c>
      <c r="E667">
        <f t="shared" si="21"/>
        <v>1.084298293716748E-5</v>
      </c>
    </row>
    <row r="668" spans="1:5">
      <c r="A668" s="2">
        <f t="shared" si="20"/>
        <v>40704.572916666664</v>
      </c>
      <c r="B668">
        <v>1244637900</v>
      </c>
      <c r="C668">
        <v>1.0162</v>
      </c>
      <c r="E668">
        <f t="shared" si="21"/>
        <v>1.0853208339216233E-5</v>
      </c>
    </row>
    <row r="669" spans="1:5">
      <c r="A669" s="2">
        <f t="shared" si="20"/>
        <v>40704.579861111109</v>
      </c>
      <c r="B669">
        <v>1244638500</v>
      </c>
      <c r="C669">
        <v>2.6591309999999999</v>
      </c>
      <c r="E669">
        <f t="shared" si="21"/>
        <v>1.0880072013307189E-5</v>
      </c>
    </row>
    <row r="670" spans="1:5">
      <c r="A670" s="2">
        <f t="shared" si="20"/>
        <v>40704.586805555555</v>
      </c>
      <c r="B670">
        <v>1244639100</v>
      </c>
      <c r="C670">
        <v>2.3942109999999999</v>
      </c>
      <c r="E670">
        <f t="shared" si="21"/>
        <v>1.0904252619351528E-5</v>
      </c>
    </row>
    <row r="671" spans="1:5">
      <c r="A671" s="2">
        <f t="shared" si="20"/>
        <v>40704.59375</v>
      </c>
      <c r="B671">
        <v>1244639700</v>
      </c>
      <c r="C671">
        <v>2.3834629999999999</v>
      </c>
      <c r="E671">
        <f t="shared" si="21"/>
        <v>1.0928324231037626E-5</v>
      </c>
    </row>
    <row r="672" spans="1:5">
      <c r="A672" s="2">
        <f t="shared" si="20"/>
        <v>40704.600694444445</v>
      </c>
      <c r="B672">
        <v>1244640300</v>
      </c>
      <c r="C672">
        <v>3.169333</v>
      </c>
      <c r="E672">
        <f t="shared" si="21"/>
        <v>1.0960354379857614E-5</v>
      </c>
    </row>
    <row r="673" spans="1:5">
      <c r="A673" s="2">
        <f t="shared" si="20"/>
        <v>40704.607638888883</v>
      </c>
      <c r="B673">
        <v>1244640900</v>
      </c>
      <c r="C673">
        <v>2.8938549999999998</v>
      </c>
      <c r="E673">
        <f t="shared" si="21"/>
        <v>1.0989594505981651E-5</v>
      </c>
    </row>
    <row r="674" spans="1:5">
      <c r="A674" s="2">
        <f t="shared" si="20"/>
        <v>40704.614583333328</v>
      </c>
      <c r="B674">
        <v>1244641500</v>
      </c>
      <c r="C674">
        <v>2.8771620000000002</v>
      </c>
      <c r="E674">
        <f t="shared" si="21"/>
        <v>1.1018665400643326E-5</v>
      </c>
    </row>
    <row r="675" spans="1:5">
      <c r="A675" s="2">
        <f t="shared" si="20"/>
        <v>40704.621527777774</v>
      </c>
      <c r="B675">
        <v>1244642100</v>
      </c>
      <c r="C675">
        <v>2.9702329999999999</v>
      </c>
      <c r="E675">
        <f t="shared" si="21"/>
        <v>1.1048678669748072E-5</v>
      </c>
    </row>
    <row r="676" spans="1:5">
      <c r="A676" s="2">
        <f t="shared" si="20"/>
        <v>40704.628472222219</v>
      </c>
      <c r="B676">
        <v>1244642700</v>
      </c>
      <c r="C676">
        <v>2.3501310000000002</v>
      </c>
      <c r="E676">
        <f t="shared" si="21"/>
        <v>1.1072411843145723E-5</v>
      </c>
    </row>
    <row r="677" spans="1:5">
      <c r="A677" s="2">
        <f t="shared" si="20"/>
        <v>40704.635416666664</v>
      </c>
      <c r="B677">
        <v>1244643300</v>
      </c>
      <c r="C677">
        <v>0.18112300000000001</v>
      </c>
      <c r="E677">
        <f t="shared" si="21"/>
        <v>1.1074178837282168E-5</v>
      </c>
    </row>
    <row r="678" spans="1:5">
      <c r="A678" s="2">
        <f t="shared" si="20"/>
        <v>40704.642361111109</v>
      </c>
      <c r="B678">
        <v>1244643900</v>
      </c>
      <c r="C678">
        <v>0.23295099999999999</v>
      </c>
      <c r="E678">
        <f t="shared" si="21"/>
        <v>1.1076470694570973E-5</v>
      </c>
    </row>
    <row r="679" spans="1:5">
      <c r="A679" s="2">
        <f t="shared" si="20"/>
        <v>40704.649305555555</v>
      </c>
      <c r="B679">
        <v>1244644500</v>
      </c>
      <c r="C679">
        <v>2.5546579999999999</v>
      </c>
      <c r="E679">
        <f t="shared" si="21"/>
        <v>1.1102274990326686E-5</v>
      </c>
    </row>
    <row r="680" spans="1:5">
      <c r="A680" s="2">
        <f t="shared" si="20"/>
        <v>40704.65625</v>
      </c>
      <c r="B680">
        <v>1244645100</v>
      </c>
      <c r="C680">
        <v>3.080133</v>
      </c>
      <c r="E680">
        <f t="shared" si="21"/>
        <v>1.1133400733572944E-5</v>
      </c>
    </row>
    <row r="681" spans="1:5">
      <c r="A681" s="2">
        <f t="shared" si="20"/>
        <v>40704.663194444445</v>
      </c>
      <c r="B681">
        <v>1244645700</v>
      </c>
      <c r="C681">
        <v>2.55043</v>
      </c>
      <c r="E681">
        <f t="shared" si="21"/>
        <v>1.115916186549051E-5</v>
      </c>
    </row>
    <row r="682" spans="1:5">
      <c r="A682" s="2">
        <f t="shared" si="20"/>
        <v>40704.670138888883</v>
      </c>
      <c r="B682">
        <v>1244646300</v>
      </c>
      <c r="C682">
        <v>2.3892190000000002</v>
      </c>
      <c r="E682">
        <f t="shared" si="21"/>
        <v>1.1183290220582209E-5</v>
      </c>
    </row>
    <row r="683" spans="1:5">
      <c r="A683" s="2">
        <f t="shared" si="20"/>
        <v>40704.677083333328</v>
      </c>
      <c r="B683">
        <v>1244646900</v>
      </c>
      <c r="C683">
        <v>2.685508</v>
      </c>
      <c r="E683">
        <f t="shared" si="21"/>
        <v>1.1210419014841302E-5</v>
      </c>
    </row>
    <row r="684" spans="1:5">
      <c r="A684" s="2">
        <f t="shared" si="20"/>
        <v>40704.684027777774</v>
      </c>
      <c r="B684">
        <v>1244647500</v>
      </c>
      <c r="C684">
        <v>2.2772169999999998</v>
      </c>
      <c r="E684">
        <f t="shared" si="21"/>
        <v>1.1233412788868512E-5</v>
      </c>
    </row>
    <row r="685" spans="1:5">
      <c r="A685" s="2">
        <f t="shared" si="20"/>
        <v>40704.690972222219</v>
      </c>
      <c r="B685">
        <v>1244648100</v>
      </c>
      <c r="C685">
        <v>2.1555040000000001</v>
      </c>
      <c r="E685">
        <f t="shared" si="21"/>
        <v>1.1255173808073031E-5</v>
      </c>
    </row>
    <row r="686" spans="1:5">
      <c r="A686" s="2">
        <f t="shared" si="20"/>
        <v>40704.697916666664</v>
      </c>
      <c r="B686">
        <v>1244648700</v>
      </c>
      <c r="C686">
        <v>2.1455489999999999</v>
      </c>
      <c r="E686">
        <f t="shared" si="21"/>
        <v>1.1276833878512009E-5</v>
      </c>
    </row>
    <row r="687" spans="1:5">
      <c r="A687" s="2">
        <f t="shared" si="20"/>
        <v>40704.704861111109</v>
      </c>
      <c r="B687">
        <v>1244649300</v>
      </c>
      <c r="C687">
        <v>2.5031840000000001</v>
      </c>
      <c r="E687">
        <f t="shared" si="21"/>
        <v>1.130211566794639E-5</v>
      </c>
    </row>
    <row r="688" spans="1:5">
      <c r="A688" s="2">
        <f t="shared" si="20"/>
        <v>40704.711805555555</v>
      </c>
      <c r="B688">
        <v>1244649900</v>
      </c>
      <c r="C688">
        <v>2.4153229999999999</v>
      </c>
      <c r="E688">
        <f t="shared" si="21"/>
        <v>1.1326507515523018E-5</v>
      </c>
    </row>
    <row r="689" spans="1:5">
      <c r="A689" s="2">
        <f t="shared" si="20"/>
        <v>40704.71875</v>
      </c>
      <c r="B689">
        <v>1244650500</v>
      </c>
      <c r="C689">
        <v>2.2384010000000001</v>
      </c>
      <c r="E689">
        <f t="shared" si="21"/>
        <v>1.1349107485740224E-5</v>
      </c>
    </row>
    <row r="690" spans="1:5">
      <c r="A690" s="2">
        <f t="shared" si="20"/>
        <v>40704.725694444445</v>
      </c>
      <c r="B690">
        <v>1244651100</v>
      </c>
      <c r="C690">
        <v>2.3487399999999998</v>
      </c>
      <c r="E690">
        <f t="shared" si="21"/>
        <v>1.1372824746665138E-5</v>
      </c>
    </row>
    <row r="691" spans="1:5">
      <c r="A691" s="2">
        <f t="shared" si="20"/>
        <v>40704.732638888883</v>
      </c>
      <c r="B691">
        <v>1244651700</v>
      </c>
      <c r="C691">
        <v>2.2588309999999998</v>
      </c>
      <c r="E691">
        <f t="shared" si="21"/>
        <v>1.1395631334679231E-5</v>
      </c>
    </row>
    <row r="692" spans="1:5">
      <c r="A692" s="2">
        <f t="shared" si="20"/>
        <v>40704.739583333328</v>
      </c>
      <c r="B692">
        <v>1244652300</v>
      </c>
      <c r="C692">
        <v>2.5020389999999999</v>
      </c>
      <c r="E692">
        <f t="shared" si="21"/>
        <v>1.1420900806588352E-5</v>
      </c>
    </row>
    <row r="693" spans="1:5">
      <c r="A693" s="2">
        <f t="shared" si="20"/>
        <v>40704.746527777774</v>
      </c>
      <c r="B693">
        <v>1244652900</v>
      </c>
      <c r="C693">
        <v>2.530681</v>
      </c>
      <c r="E693">
        <f t="shared" si="21"/>
        <v>1.1446460188970315E-5</v>
      </c>
    </row>
    <row r="694" spans="1:5">
      <c r="A694" s="2">
        <f t="shared" si="20"/>
        <v>40704.753472222219</v>
      </c>
      <c r="B694">
        <v>1244653500</v>
      </c>
      <c r="C694">
        <v>2.2676159999999999</v>
      </c>
      <c r="E694">
        <f t="shared" si="21"/>
        <v>1.1469355297235898E-5</v>
      </c>
    </row>
    <row r="695" spans="1:5">
      <c r="A695" s="2">
        <f t="shared" si="20"/>
        <v>40704.760416666664</v>
      </c>
      <c r="B695">
        <v>1244654100</v>
      </c>
      <c r="C695">
        <v>2.218461</v>
      </c>
      <c r="E695">
        <f t="shared" si="21"/>
        <v>1.1491752462570492E-5</v>
      </c>
    </row>
    <row r="696" spans="1:5">
      <c r="A696" s="2">
        <f t="shared" si="20"/>
        <v>40704.767361111109</v>
      </c>
      <c r="B696">
        <v>1244654700</v>
      </c>
      <c r="C696">
        <v>2.1793459999999998</v>
      </c>
      <c r="E696">
        <f t="shared" si="21"/>
        <v>1.1513753365352679E-5</v>
      </c>
    </row>
    <row r="697" spans="1:5">
      <c r="A697" s="2">
        <f t="shared" si="20"/>
        <v>40704.774305555555</v>
      </c>
      <c r="B697">
        <v>1244655300</v>
      </c>
      <c r="C697">
        <v>2.333491</v>
      </c>
      <c r="E697">
        <f t="shared" si="21"/>
        <v>1.1537315195761801E-5</v>
      </c>
    </row>
    <row r="698" spans="1:5">
      <c r="A698" s="2">
        <f t="shared" si="20"/>
        <v>40704.78125</v>
      </c>
      <c r="B698">
        <v>1244655900</v>
      </c>
      <c r="C698">
        <v>2.751001</v>
      </c>
      <c r="E698">
        <f t="shared" si="21"/>
        <v>1.1565105101290542E-5</v>
      </c>
    </row>
    <row r="699" spans="1:5">
      <c r="A699" s="2">
        <f t="shared" si="20"/>
        <v>40704.788194444445</v>
      </c>
      <c r="B699">
        <v>1244656500</v>
      </c>
      <c r="C699">
        <v>2.667287</v>
      </c>
      <c r="E699">
        <f t="shared" si="21"/>
        <v>1.1592047047329249E-5</v>
      </c>
    </row>
    <row r="700" spans="1:5">
      <c r="A700" s="2">
        <f t="shared" si="20"/>
        <v>40704.795138888883</v>
      </c>
      <c r="B700">
        <v>1244657100</v>
      </c>
      <c r="C700">
        <v>2.933926</v>
      </c>
      <c r="E700">
        <f t="shared" si="21"/>
        <v>1.1621689143176706E-5</v>
      </c>
    </row>
    <row r="701" spans="1:5">
      <c r="A701" s="2">
        <f t="shared" si="20"/>
        <v>40704.802083333328</v>
      </c>
      <c r="B701">
        <v>1244657700</v>
      </c>
      <c r="C701">
        <v>3.0029110000000001</v>
      </c>
      <c r="E701">
        <f t="shared" si="21"/>
        <v>1.1652029685621679E-5</v>
      </c>
    </row>
    <row r="702" spans="1:5">
      <c r="A702" s="2">
        <f t="shared" si="20"/>
        <v>40704.809027777774</v>
      </c>
      <c r="B702">
        <v>1244658300</v>
      </c>
      <c r="C702">
        <v>2.465433</v>
      </c>
      <c r="E702">
        <f t="shared" si="21"/>
        <v>1.1676926882323931E-5</v>
      </c>
    </row>
    <row r="703" spans="1:5">
      <c r="A703" s="2">
        <f t="shared" si="20"/>
        <v>40704.815972222219</v>
      </c>
      <c r="B703">
        <v>1244658900</v>
      </c>
      <c r="C703">
        <v>2.6580400000000002</v>
      </c>
      <c r="E703">
        <f t="shared" si="21"/>
        <v>1.1703774502435608E-5</v>
      </c>
    </row>
    <row r="704" spans="1:5">
      <c r="A704" s="2">
        <f t="shared" si="20"/>
        <v>40704.822916666664</v>
      </c>
      <c r="B704">
        <v>1244659500</v>
      </c>
      <c r="C704">
        <v>2.774953</v>
      </c>
      <c r="E704">
        <f t="shared" si="21"/>
        <v>1.173180596383119E-5</v>
      </c>
    </row>
    <row r="705" spans="1:5">
      <c r="A705" s="2">
        <f t="shared" si="20"/>
        <v>40704.829861111109</v>
      </c>
      <c r="B705">
        <v>1244660100</v>
      </c>
      <c r="C705">
        <v>2.684472</v>
      </c>
      <c r="E705">
        <f t="shared" si="21"/>
        <v>1.1758920933328008E-5</v>
      </c>
    </row>
    <row r="706" spans="1:5">
      <c r="A706" s="2">
        <f t="shared" si="20"/>
        <v>40704.836805555555</v>
      </c>
      <c r="B706">
        <v>1244660700</v>
      </c>
      <c r="C706">
        <v>2.6230709999999999</v>
      </c>
      <c r="E706">
        <f t="shared" si="21"/>
        <v>1.1785413916238286E-5</v>
      </c>
    </row>
    <row r="707" spans="1:5">
      <c r="A707" s="2">
        <f t="shared" si="20"/>
        <v>40704.84375</v>
      </c>
      <c r="B707">
        <v>1244661300</v>
      </c>
      <c r="C707">
        <v>2.306651</v>
      </c>
      <c r="E707">
        <f t="shared" si="21"/>
        <v>1.180870228119546E-5</v>
      </c>
    </row>
    <row r="708" spans="1:5">
      <c r="A708" s="2">
        <f t="shared" si="20"/>
        <v>40704.850694444445</v>
      </c>
      <c r="B708">
        <v>1244661900</v>
      </c>
      <c r="C708">
        <v>2.5757439999999998</v>
      </c>
      <c r="E708">
        <f t="shared" si="21"/>
        <v>1.1834715670375257E-5</v>
      </c>
    </row>
    <row r="709" spans="1:5">
      <c r="A709" s="2">
        <f t="shared" si="20"/>
        <v>40704.857638888883</v>
      </c>
      <c r="B709">
        <v>1244662500</v>
      </c>
      <c r="C709">
        <v>2.6277889999999999</v>
      </c>
      <c r="E709">
        <f t="shared" si="21"/>
        <v>1.1861255972986751E-5</v>
      </c>
    </row>
    <row r="710" spans="1:5">
      <c r="A710" s="2">
        <f t="shared" si="20"/>
        <v>40704.864583333328</v>
      </c>
      <c r="B710">
        <v>1244663100</v>
      </c>
      <c r="C710">
        <v>2.644482</v>
      </c>
      <c r="E710">
        <f t="shared" si="21"/>
        <v>1.1887965168121018E-5</v>
      </c>
    </row>
    <row r="711" spans="1:5">
      <c r="A711" s="2">
        <f t="shared" si="20"/>
        <v>40704.871527777774</v>
      </c>
      <c r="B711">
        <v>1244663700</v>
      </c>
      <c r="C711">
        <v>2.5037579999999999</v>
      </c>
      <c r="E711">
        <f t="shared" si="21"/>
        <v>1.1913249057155675E-5</v>
      </c>
    </row>
    <row r="712" spans="1:5">
      <c r="A712" s="2">
        <f t="shared" si="20"/>
        <v>40704.878472222219</v>
      </c>
      <c r="B712">
        <v>1244664300</v>
      </c>
      <c r="C712">
        <v>2.335483</v>
      </c>
      <c r="E712">
        <f t="shared" si="21"/>
        <v>1.1936828633537147E-5</v>
      </c>
    </row>
    <row r="713" spans="1:5">
      <c r="A713" s="2">
        <f t="shared" si="20"/>
        <v>40704.885416666664</v>
      </c>
      <c r="B713">
        <v>1244664900</v>
      </c>
      <c r="C713">
        <v>2.6198790000000001</v>
      </c>
      <c r="E713">
        <f t="shared" si="21"/>
        <v>1.1963288209317149E-5</v>
      </c>
    </row>
    <row r="714" spans="1:5">
      <c r="A714" s="2">
        <f t="shared" ref="A714:A777" si="22">B714/86400+26299+1/24</f>
        <v>40704.892361111109</v>
      </c>
      <c r="B714">
        <v>1244665500</v>
      </c>
      <c r="C714">
        <v>2.6943739999999998</v>
      </c>
      <c r="E714">
        <f t="shared" si="21"/>
        <v>1.199050205205006E-5</v>
      </c>
    </row>
    <row r="715" spans="1:5">
      <c r="A715" s="2">
        <f t="shared" si="22"/>
        <v>40704.899305555555</v>
      </c>
      <c r="B715">
        <v>1244666100</v>
      </c>
      <c r="C715">
        <v>2.6064859999999999</v>
      </c>
      <c r="E715">
        <f t="shared" ref="E715:E778" si="23">($C715*LN(2)/E$3)+E714*2^(-600/E$3)</f>
        <v>1.2016825667750336E-5</v>
      </c>
    </row>
    <row r="716" spans="1:5">
      <c r="A716" s="2">
        <f t="shared" si="22"/>
        <v>40704.90625</v>
      </c>
      <c r="B716">
        <v>1244666700</v>
      </c>
      <c r="C716">
        <v>2.7036210000000001</v>
      </c>
      <c r="E716">
        <f t="shared" si="23"/>
        <v>1.2044132831635057E-5</v>
      </c>
    </row>
    <row r="717" spans="1:5">
      <c r="A717" s="2">
        <f t="shared" si="22"/>
        <v>40704.913194444445</v>
      </c>
      <c r="B717">
        <v>1244667300</v>
      </c>
      <c r="C717">
        <v>2.6559409999999999</v>
      </c>
      <c r="E717">
        <f t="shared" si="23"/>
        <v>1.2070956963438659E-5</v>
      </c>
    </row>
    <row r="718" spans="1:5">
      <c r="A718" s="2">
        <f t="shared" si="22"/>
        <v>40704.920138888883</v>
      </c>
      <c r="B718">
        <v>1244667900</v>
      </c>
      <c r="C718">
        <v>2.8182689999999999</v>
      </c>
      <c r="E718">
        <f t="shared" si="23"/>
        <v>1.209942486465525E-5</v>
      </c>
    </row>
    <row r="719" spans="1:5">
      <c r="A719" s="2">
        <f t="shared" si="22"/>
        <v>40704.927083333328</v>
      </c>
      <c r="B719">
        <v>1244668500</v>
      </c>
      <c r="C719">
        <v>2.930653</v>
      </c>
      <c r="E719">
        <f t="shared" si="23"/>
        <v>1.2129030731102098E-5</v>
      </c>
    </row>
    <row r="720" spans="1:5">
      <c r="A720" s="2">
        <f t="shared" si="22"/>
        <v>40704.934027777774</v>
      </c>
      <c r="B720">
        <v>1244669100</v>
      </c>
      <c r="C720">
        <v>3.1245980000000002</v>
      </c>
      <c r="E720">
        <f t="shared" si="23"/>
        <v>1.2160600542575904E-5</v>
      </c>
    </row>
    <row r="721" spans="1:5">
      <c r="A721" s="2">
        <f t="shared" si="22"/>
        <v>40704.940972222219</v>
      </c>
      <c r="B721">
        <v>1244669700</v>
      </c>
      <c r="C721">
        <v>2.9859719999999998</v>
      </c>
      <c r="E721">
        <f t="shared" si="23"/>
        <v>1.2190766265336412E-5</v>
      </c>
    </row>
    <row r="722" spans="1:5">
      <c r="A722" s="2">
        <f t="shared" si="22"/>
        <v>40704.947916666664</v>
      </c>
      <c r="B722">
        <v>1244670300</v>
      </c>
      <c r="C722">
        <v>2.7603589999999998</v>
      </c>
      <c r="E722">
        <f t="shared" si="23"/>
        <v>1.2218646970873597E-5</v>
      </c>
    </row>
    <row r="723" spans="1:5">
      <c r="A723" s="2">
        <f t="shared" si="22"/>
        <v>40704.954861111109</v>
      </c>
      <c r="B723">
        <v>1244670900</v>
      </c>
      <c r="C723">
        <v>2.3141229999999999</v>
      </c>
      <c r="E723">
        <f t="shared" si="23"/>
        <v>1.2242008374004798E-5</v>
      </c>
    </row>
    <row r="724" spans="1:5">
      <c r="A724" s="2">
        <f t="shared" si="22"/>
        <v>40704.961805555555</v>
      </c>
      <c r="B724">
        <v>1244671500</v>
      </c>
      <c r="C724">
        <v>1.700896</v>
      </c>
      <c r="E724">
        <f t="shared" si="23"/>
        <v>1.2259159346529165E-5</v>
      </c>
    </row>
    <row r="725" spans="1:5">
      <c r="A725" s="2">
        <f t="shared" si="22"/>
        <v>40704.96875</v>
      </c>
      <c r="B725">
        <v>1244672100</v>
      </c>
      <c r="C725">
        <v>2.2889469999999998</v>
      </c>
      <c r="E725">
        <f t="shared" si="23"/>
        <v>1.2282265540442799E-5</v>
      </c>
    </row>
    <row r="726" spans="1:5">
      <c r="A726" s="2">
        <f t="shared" si="22"/>
        <v>40704.975694444445</v>
      </c>
      <c r="B726">
        <v>1244672700</v>
      </c>
      <c r="C726">
        <v>2.7246790000000001</v>
      </c>
      <c r="E726">
        <f t="shared" si="23"/>
        <v>1.2309784350563865E-5</v>
      </c>
    </row>
    <row r="727" spans="1:5">
      <c r="A727" s="2">
        <f t="shared" si="22"/>
        <v>40704.982638888883</v>
      </c>
      <c r="B727">
        <v>1244673300</v>
      </c>
      <c r="C727">
        <v>2.818514</v>
      </c>
      <c r="E727">
        <f t="shared" si="23"/>
        <v>1.2338253281759919E-5</v>
      </c>
    </row>
    <row r="728" spans="1:5">
      <c r="A728" s="2">
        <f t="shared" si="22"/>
        <v>40704.989583333328</v>
      </c>
      <c r="B728">
        <v>1244673900</v>
      </c>
      <c r="C728">
        <v>3.2270240000000001</v>
      </c>
      <c r="E728">
        <f t="shared" si="23"/>
        <v>1.2370859113221007E-5</v>
      </c>
    </row>
    <row r="729" spans="1:5">
      <c r="A729" s="2">
        <f t="shared" si="22"/>
        <v>40704.996527777774</v>
      </c>
      <c r="B729">
        <v>1244674500</v>
      </c>
      <c r="C729">
        <v>2.6410719999999999</v>
      </c>
      <c r="E729">
        <f t="shared" si="23"/>
        <v>1.2397530678002881E-5</v>
      </c>
    </row>
    <row r="730" spans="1:5">
      <c r="A730" s="2">
        <f t="shared" si="22"/>
        <v>40705.003472222219</v>
      </c>
      <c r="B730">
        <v>1244675100</v>
      </c>
      <c r="C730">
        <v>2.9062679999999999</v>
      </c>
      <c r="E730">
        <f t="shared" si="23"/>
        <v>1.2426887780648753E-5</v>
      </c>
    </row>
    <row r="731" spans="1:5">
      <c r="A731" s="2">
        <f t="shared" si="22"/>
        <v>40705.010416666664</v>
      </c>
      <c r="B731">
        <v>1244675700</v>
      </c>
      <c r="C731">
        <v>2.6902550000000001</v>
      </c>
      <c r="E731">
        <f t="shared" si="23"/>
        <v>1.2454057092358049E-5</v>
      </c>
    </row>
    <row r="732" spans="1:5">
      <c r="A732" s="2">
        <f t="shared" si="22"/>
        <v>40705.017361111109</v>
      </c>
      <c r="B732">
        <v>1244676300</v>
      </c>
      <c r="C732">
        <v>2.8831069999999999</v>
      </c>
      <c r="E732">
        <f t="shared" si="23"/>
        <v>1.2483179294841143E-5</v>
      </c>
    </row>
    <row r="733" spans="1:5">
      <c r="A733" s="2">
        <f t="shared" si="22"/>
        <v>40705.024305555555</v>
      </c>
      <c r="B733">
        <v>1244676900</v>
      </c>
      <c r="C733">
        <v>2.8604409999999998</v>
      </c>
      <c r="E733">
        <f t="shared" si="23"/>
        <v>1.2512071776655206E-5</v>
      </c>
    </row>
    <row r="734" spans="1:5">
      <c r="A734" s="2">
        <f t="shared" si="22"/>
        <v>40705.03125</v>
      </c>
      <c r="B734">
        <v>1244677500</v>
      </c>
      <c r="C734">
        <v>2.8951370000000001</v>
      </c>
      <c r="E734">
        <f t="shared" si="23"/>
        <v>1.25413154571561E-5</v>
      </c>
    </row>
    <row r="735" spans="1:5">
      <c r="A735" s="2">
        <f t="shared" si="22"/>
        <v>40705.038194444445</v>
      </c>
      <c r="B735">
        <v>1244678100</v>
      </c>
      <c r="C735">
        <v>2.4244340000000002</v>
      </c>
      <c r="E735">
        <f t="shared" si="23"/>
        <v>1.2565792044121134E-5</v>
      </c>
    </row>
    <row r="736" spans="1:5">
      <c r="A736" s="2">
        <f t="shared" si="22"/>
        <v>40705.045138888883</v>
      </c>
      <c r="B736">
        <v>1244678700</v>
      </c>
      <c r="C736">
        <v>2.7033200000000002</v>
      </c>
      <c r="E736">
        <f t="shared" si="23"/>
        <v>1.2593092824016783E-5</v>
      </c>
    </row>
    <row r="737" spans="1:5">
      <c r="A737" s="2">
        <f t="shared" si="22"/>
        <v>40705.052083333328</v>
      </c>
      <c r="B737">
        <v>1244679300</v>
      </c>
      <c r="C737">
        <v>2.6347450000000001</v>
      </c>
      <c r="E737">
        <f t="shared" si="23"/>
        <v>1.2619698963474751E-5</v>
      </c>
    </row>
    <row r="738" spans="1:5">
      <c r="A738" s="2">
        <f t="shared" si="22"/>
        <v>40705.059027777774</v>
      </c>
      <c r="B738">
        <v>1244679900</v>
      </c>
      <c r="C738">
        <v>2.52067</v>
      </c>
      <c r="E738">
        <f t="shared" si="23"/>
        <v>1.264514967791529E-5</v>
      </c>
    </row>
    <row r="739" spans="1:5">
      <c r="A739" s="2">
        <f t="shared" si="22"/>
        <v>40705.065972222219</v>
      </c>
      <c r="B739">
        <v>1244680500</v>
      </c>
      <c r="C739">
        <v>2.576616</v>
      </c>
      <c r="E739">
        <f t="shared" si="23"/>
        <v>1.2671166815516649E-5</v>
      </c>
    </row>
    <row r="740" spans="1:5">
      <c r="A740" s="2">
        <f t="shared" si="22"/>
        <v>40705.072916666664</v>
      </c>
      <c r="B740">
        <v>1244681100</v>
      </c>
      <c r="C740">
        <v>2.3733710000000001</v>
      </c>
      <c r="E740">
        <f t="shared" si="23"/>
        <v>1.2695125486902626E-5</v>
      </c>
    </row>
    <row r="741" spans="1:5">
      <c r="A741" s="2">
        <f t="shared" si="22"/>
        <v>40705.079861111109</v>
      </c>
      <c r="B741">
        <v>1244681700</v>
      </c>
      <c r="C741">
        <v>2.5092949999999998</v>
      </c>
      <c r="E741">
        <f t="shared" si="23"/>
        <v>1.272046054582752E-5</v>
      </c>
    </row>
    <row r="742" spans="1:5">
      <c r="A742" s="2">
        <f t="shared" si="22"/>
        <v>40705.086805555555</v>
      </c>
      <c r="B742">
        <v>1244682300</v>
      </c>
      <c r="C742">
        <v>2.5424380000000002</v>
      </c>
      <c r="E742">
        <f t="shared" si="23"/>
        <v>1.2746131097472694E-5</v>
      </c>
    </row>
    <row r="743" spans="1:5">
      <c r="A743" s="2">
        <f t="shared" si="22"/>
        <v>40705.09375</v>
      </c>
      <c r="B743">
        <v>1244682900</v>
      </c>
      <c r="C743">
        <v>2.480299</v>
      </c>
      <c r="E743">
        <f t="shared" si="23"/>
        <v>1.2771172197414997E-5</v>
      </c>
    </row>
    <row r="744" spans="1:5">
      <c r="A744" s="2">
        <f t="shared" si="22"/>
        <v>40705.100694444445</v>
      </c>
      <c r="B744">
        <v>1244683500</v>
      </c>
      <c r="C744">
        <v>2.4411010000000002</v>
      </c>
      <c r="E744">
        <f t="shared" si="23"/>
        <v>1.2795816178179715E-5</v>
      </c>
    </row>
    <row r="745" spans="1:5">
      <c r="A745" s="2">
        <f t="shared" si="22"/>
        <v>40705.107638888883</v>
      </c>
      <c r="B745">
        <v>1244684100</v>
      </c>
      <c r="C745">
        <v>2.2311450000000002</v>
      </c>
      <c r="E745">
        <f t="shared" si="23"/>
        <v>1.2818333737256507E-5</v>
      </c>
    </row>
    <row r="746" spans="1:5">
      <c r="A746" s="2">
        <f t="shared" si="22"/>
        <v>40705.114583333328</v>
      </c>
      <c r="B746">
        <v>1244684700</v>
      </c>
      <c r="C746">
        <v>2.4516300000000002</v>
      </c>
      <c r="E746">
        <f t="shared" si="23"/>
        <v>1.2843084061019371E-5</v>
      </c>
    </row>
    <row r="747" spans="1:5">
      <c r="A747" s="2">
        <f t="shared" si="22"/>
        <v>40705.121527777774</v>
      </c>
      <c r="B747">
        <v>1244685300</v>
      </c>
      <c r="C747">
        <v>2.4249800000000001</v>
      </c>
      <c r="E747">
        <f t="shared" si="23"/>
        <v>1.2867564343808203E-5</v>
      </c>
    </row>
    <row r="748" spans="1:5">
      <c r="A748" s="2">
        <f t="shared" si="22"/>
        <v>40705.128472222219</v>
      </c>
      <c r="B748">
        <v>1244685900</v>
      </c>
      <c r="C748">
        <v>2.475908</v>
      </c>
      <c r="E748">
        <f t="shared" si="23"/>
        <v>1.2892560237232497E-5</v>
      </c>
    </row>
    <row r="749" spans="1:5">
      <c r="A749" s="2">
        <f t="shared" si="22"/>
        <v>40705.135416666664</v>
      </c>
      <c r="B749">
        <v>1244686500</v>
      </c>
      <c r="C749">
        <v>2.4216519999999999</v>
      </c>
      <c r="E749">
        <f t="shared" si="23"/>
        <v>1.2917006515978964E-5</v>
      </c>
    </row>
    <row r="750" spans="1:5">
      <c r="A750" s="2">
        <f t="shared" si="22"/>
        <v>40705.142361111109</v>
      </c>
      <c r="B750">
        <v>1244687100</v>
      </c>
      <c r="C750">
        <v>2.3900920000000001</v>
      </c>
      <c r="E750">
        <f t="shared" si="23"/>
        <v>1.2941133030917315E-5</v>
      </c>
    </row>
    <row r="751" spans="1:5">
      <c r="A751" s="2">
        <f t="shared" si="22"/>
        <v>40705.149305555555</v>
      </c>
      <c r="B751">
        <v>1244687700</v>
      </c>
      <c r="C751">
        <v>2.4989300000000001</v>
      </c>
      <c r="E751">
        <f t="shared" si="23"/>
        <v>1.2966361626320796E-5</v>
      </c>
    </row>
    <row r="752" spans="1:5">
      <c r="A752" s="2">
        <f t="shared" si="22"/>
        <v>40705.15625</v>
      </c>
      <c r="B752">
        <v>1244688300</v>
      </c>
      <c r="C752">
        <v>2.3773270000000002</v>
      </c>
      <c r="E752">
        <f t="shared" si="23"/>
        <v>1.2990358567317003E-5</v>
      </c>
    </row>
    <row r="753" spans="1:5">
      <c r="A753" s="2">
        <f t="shared" si="22"/>
        <v>40705.163194444445</v>
      </c>
      <c r="B753">
        <v>1244688900</v>
      </c>
      <c r="C753">
        <v>2.2435019999999999</v>
      </c>
      <c r="E753">
        <f t="shared" si="23"/>
        <v>1.3013000086428959E-5</v>
      </c>
    </row>
    <row r="754" spans="1:5">
      <c r="A754" s="2">
        <f t="shared" si="22"/>
        <v>40705.170138888883</v>
      </c>
      <c r="B754">
        <v>1244689500</v>
      </c>
      <c r="C754">
        <v>3.3124020000000001</v>
      </c>
      <c r="E754">
        <f t="shared" si="23"/>
        <v>1.3046466460248774E-5</v>
      </c>
    </row>
    <row r="755" spans="1:5">
      <c r="A755" s="2">
        <f t="shared" si="22"/>
        <v>40705.177083333328</v>
      </c>
      <c r="B755">
        <v>1244690100</v>
      </c>
      <c r="C755">
        <v>3.04942</v>
      </c>
      <c r="E755">
        <f t="shared" si="23"/>
        <v>1.3077269352466611E-5</v>
      </c>
    </row>
    <row r="756" spans="1:5">
      <c r="A756" s="2">
        <f t="shared" si="22"/>
        <v>40705.184027777774</v>
      </c>
      <c r="B756">
        <v>1244690700</v>
      </c>
      <c r="C756">
        <v>3.046529</v>
      </c>
      <c r="E756">
        <f t="shared" si="23"/>
        <v>1.3108042779704814E-5</v>
      </c>
    </row>
    <row r="757" spans="1:5">
      <c r="A757" s="2">
        <f t="shared" si="22"/>
        <v>40705.190972222219</v>
      </c>
      <c r="B757">
        <v>1244691300</v>
      </c>
      <c r="C757">
        <v>3.1159469999999998</v>
      </c>
      <c r="E757">
        <f t="shared" si="23"/>
        <v>1.3139519031755232E-5</v>
      </c>
    </row>
    <row r="758" spans="1:5">
      <c r="A758" s="2">
        <f t="shared" si="22"/>
        <v>40705.197916666664</v>
      </c>
      <c r="B758">
        <v>1244691900</v>
      </c>
      <c r="C758">
        <v>3.1297259999999998</v>
      </c>
      <c r="E758">
        <f t="shared" si="23"/>
        <v>1.3171134635598336E-5</v>
      </c>
    </row>
    <row r="759" spans="1:5">
      <c r="A759" s="2">
        <f t="shared" si="22"/>
        <v>40705.204861111109</v>
      </c>
      <c r="B759">
        <v>1244692500</v>
      </c>
      <c r="C759">
        <v>3.0676969999999999</v>
      </c>
      <c r="E759">
        <f t="shared" si="23"/>
        <v>1.3202121865609448E-5</v>
      </c>
    </row>
    <row r="760" spans="1:5">
      <c r="A760" s="2">
        <f t="shared" si="22"/>
        <v>40705.211805555555</v>
      </c>
      <c r="B760">
        <v>1244693100</v>
      </c>
      <c r="C760">
        <v>3.2956819999999998</v>
      </c>
      <c r="E760">
        <f t="shared" si="23"/>
        <v>1.3235417763040124E-5</v>
      </c>
    </row>
    <row r="761" spans="1:5">
      <c r="A761" s="2">
        <f t="shared" si="22"/>
        <v>40705.21875</v>
      </c>
      <c r="B761">
        <v>1244693700</v>
      </c>
      <c r="C761">
        <v>2.9221699999999999</v>
      </c>
      <c r="E761">
        <f t="shared" si="23"/>
        <v>1.326493081757215E-5</v>
      </c>
    </row>
    <row r="762" spans="1:5">
      <c r="A762" s="2">
        <f t="shared" si="22"/>
        <v>40705.225694444445</v>
      </c>
      <c r="B762">
        <v>1244694300</v>
      </c>
      <c r="C762">
        <v>2.7077390000000001</v>
      </c>
      <c r="E762">
        <f t="shared" si="23"/>
        <v>1.3292272101492128E-5</v>
      </c>
    </row>
    <row r="763" spans="1:5">
      <c r="A763" s="2">
        <f t="shared" si="22"/>
        <v>40705.232638888883</v>
      </c>
      <c r="B763">
        <v>1244694900</v>
      </c>
      <c r="C763">
        <v>2.7216239999999998</v>
      </c>
      <c r="E763">
        <f t="shared" si="23"/>
        <v>1.331975383581617E-5</v>
      </c>
    </row>
    <row r="764" spans="1:5">
      <c r="A764" s="2">
        <f t="shared" si="22"/>
        <v>40705.239583333328</v>
      </c>
      <c r="B764">
        <v>1244695500</v>
      </c>
      <c r="C764">
        <v>2.7546300000000001</v>
      </c>
      <c r="E764">
        <f t="shared" si="23"/>
        <v>1.3347569662386598E-5</v>
      </c>
    </row>
    <row r="765" spans="1:5">
      <c r="A765" s="2">
        <f t="shared" si="22"/>
        <v>40705.246527777774</v>
      </c>
      <c r="B765">
        <v>1244696100</v>
      </c>
      <c r="C765">
        <v>2.8592399999999998</v>
      </c>
      <c r="E765">
        <f t="shared" si="23"/>
        <v>1.3376444729091565E-5</v>
      </c>
    </row>
    <row r="766" spans="1:5">
      <c r="A766" s="2">
        <f t="shared" si="22"/>
        <v>40705.253472222219</v>
      </c>
      <c r="B766">
        <v>1244696700</v>
      </c>
      <c r="C766">
        <v>2.7034579999999999</v>
      </c>
      <c r="E766">
        <f t="shared" si="23"/>
        <v>1.3403741980761464E-5</v>
      </c>
    </row>
    <row r="767" spans="1:5">
      <c r="A767" s="2">
        <f t="shared" si="22"/>
        <v>40705.260416666664</v>
      </c>
      <c r="B767">
        <v>1244697300</v>
      </c>
      <c r="C767">
        <v>2.677136</v>
      </c>
      <c r="E767">
        <f t="shared" si="23"/>
        <v>1.3430772497711646E-5</v>
      </c>
    </row>
    <row r="768" spans="1:5">
      <c r="A768" s="2">
        <f t="shared" si="22"/>
        <v>40705.267361111109</v>
      </c>
      <c r="B768">
        <v>1244697900</v>
      </c>
      <c r="C768">
        <v>2.7203689999999998</v>
      </c>
      <c r="E768">
        <f t="shared" si="23"/>
        <v>1.3458240680794209E-5</v>
      </c>
    </row>
    <row r="769" spans="1:5">
      <c r="A769" s="2">
        <f t="shared" si="22"/>
        <v>40705.274305555555</v>
      </c>
      <c r="B769">
        <v>1244698500</v>
      </c>
      <c r="C769">
        <v>2.8543569999999998</v>
      </c>
      <c r="E769">
        <f t="shared" si="23"/>
        <v>1.3487065623780498E-5</v>
      </c>
    </row>
    <row r="770" spans="1:5">
      <c r="A770" s="2">
        <f t="shared" si="22"/>
        <v>40705.28125</v>
      </c>
      <c r="B770">
        <v>1244699100</v>
      </c>
      <c r="C770">
        <v>2.8510019999999998</v>
      </c>
      <c r="E770">
        <f t="shared" si="23"/>
        <v>1.3515856414772758E-5</v>
      </c>
    </row>
    <row r="771" spans="1:5">
      <c r="A771" s="2">
        <f t="shared" si="22"/>
        <v>40705.288194444445</v>
      </c>
      <c r="B771">
        <v>1244699700</v>
      </c>
      <c r="C771">
        <v>2.7692779999999999</v>
      </c>
      <c r="E771">
        <f t="shared" si="23"/>
        <v>1.3543819393373792E-5</v>
      </c>
    </row>
    <row r="772" spans="1:5">
      <c r="A772" s="2">
        <f t="shared" si="22"/>
        <v>40705.295138888883</v>
      </c>
      <c r="B772">
        <v>1244700300</v>
      </c>
      <c r="C772">
        <v>2.7866</v>
      </c>
      <c r="E772">
        <f t="shared" si="23"/>
        <v>1.3571957625878368E-5</v>
      </c>
    </row>
    <row r="773" spans="1:5">
      <c r="A773" s="2">
        <f t="shared" si="22"/>
        <v>40705.302083333328</v>
      </c>
      <c r="B773">
        <v>1244700900</v>
      </c>
      <c r="C773">
        <v>2.5947279999999999</v>
      </c>
      <c r="E773">
        <f t="shared" si="23"/>
        <v>1.3598152556224813E-5</v>
      </c>
    </row>
    <row r="774" spans="1:5">
      <c r="A774" s="2">
        <f t="shared" si="22"/>
        <v>40705.309027777774</v>
      </c>
      <c r="B774">
        <v>1244701500</v>
      </c>
      <c r="C774">
        <v>2.550103</v>
      </c>
      <c r="E774">
        <f t="shared" si="23"/>
        <v>1.3623895399925034E-5</v>
      </c>
    </row>
    <row r="775" spans="1:5">
      <c r="A775" s="2">
        <f t="shared" si="22"/>
        <v>40705.315972222219</v>
      </c>
      <c r="B775">
        <v>1244702100</v>
      </c>
      <c r="C775">
        <v>2.685209</v>
      </c>
      <c r="E775">
        <f t="shared" si="23"/>
        <v>1.365100633625179E-5</v>
      </c>
    </row>
    <row r="776" spans="1:5">
      <c r="A776" s="2">
        <f t="shared" si="22"/>
        <v>40705.322916666664</v>
      </c>
      <c r="B776">
        <v>1244702700</v>
      </c>
      <c r="C776">
        <v>2.6365449999999999</v>
      </c>
      <c r="E776">
        <f t="shared" si="23"/>
        <v>1.3677624276499003E-5</v>
      </c>
    </row>
    <row r="777" spans="1:5">
      <c r="A777" s="2">
        <f t="shared" si="22"/>
        <v>40705.329861111109</v>
      </c>
      <c r="B777">
        <v>1244703300</v>
      </c>
      <c r="C777">
        <v>2.6388090000000002</v>
      </c>
      <c r="E777">
        <f t="shared" si="23"/>
        <v>1.3704264983047702E-5</v>
      </c>
    </row>
    <row r="778" spans="1:5">
      <c r="A778" s="2">
        <f t="shared" ref="A778:A841" si="24">B778/86400+26299+1/24</f>
        <v>40705.336805555555</v>
      </c>
      <c r="B778">
        <v>1244703900</v>
      </c>
      <c r="C778">
        <v>2.6230159999999998</v>
      </c>
      <c r="E778">
        <f t="shared" si="23"/>
        <v>1.3730745588432686E-5</v>
      </c>
    </row>
    <row r="779" spans="1:5">
      <c r="A779" s="2">
        <f t="shared" si="24"/>
        <v>40705.34375</v>
      </c>
      <c r="B779">
        <v>1244704500</v>
      </c>
      <c r="C779">
        <v>2.7817720000000001</v>
      </c>
      <c r="E779">
        <f t="shared" ref="E779:E842" si="25">($C779*LN(2)/E$3)+E778*2^(-600/E$3)</f>
        <v>1.3758833790865379E-5</v>
      </c>
    </row>
    <row r="780" spans="1:5">
      <c r="A780" s="2">
        <f t="shared" si="24"/>
        <v>40705.350694444445</v>
      </c>
      <c r="B780">
        <v>1244705100</v>
      </c>
      <c r="C780">
        <v>3.1535929999999999</v>
      </c>
      <c r="E780">
        <f t="shared" si="25"/>
        <v>1.379068733806763E-5</v>
      </c>
    </row>
    <row r="781" spans="1:5">
      <c r="A781" s="2">
        <f t="shared" si="24"/>
        <v>40705.357638888883</v>
      </c>
      <c r="B781">
        <v>1244705700</v>
      </c>
      <c r="C781">
        <v>3.3066740000000001</v>
      </c>
      <c r="E781">
        <f t="shared" si="25"/>
        <v>1.3824090977660147E-5</v>
      </c>
    </row>
    <row r="782" spans="1:5">
      <c r="A782" s="2">
        <f t="shared" si="24"/>
        <v>40705.364583333328</v>
      </c>
      <c r="B782">
        <v>1244706300</v>
      </c>
      <c r="C782">
        <v>3.799636</v>
      </c>
      <c r="E782">
        <f t="shared" si="25"/>
        <v>1.3862486752055668E-5</v>
      </c>
    </row>
    <row r="783" spans="1:5">
      <c r="A783" s="2">
        <f t="shared" si="24"/>
        <v>40705.371527777774</v>
      </c>
      <c r="B783">
        <v>1244706900</v>
      </c>
      <c r="C783">
        <v>3.6527449999999999</v>
      </c>
      <c r="E783">
        <f t="shared" si="25"/>
        <v>1.3899394694735085E-5</v>
      </c>
    </row>
    <row r="784" spans="1:5">
      <c r="A784" s="2">
        <f t="shared" si="24"/>
        <v>40705.378472222219</v>
      </c>
      <c r="B784">
        <v>1244707500</v>
      </c>
      <c r="C784">
        <v>3.6202030000000001</v>
      </c>
      <c r="E784">
        <f t="shared" si="25"/>
        <v>1.3935972852949047E-5</v>
      </c>
    </row>
    <row r="785" spans="1:5">
      <c r="A785" s="2">
        <f t="shared" si="24"/>
        <v>40705.385416666664</v>
      </c>
      <c r="B785">
        <v>1244708100</v>
      </c>
      <c r="C785">
        <v>4.0434710000000003</v>
      </c>
      <c r="E785">
        <f t="shared" si="25"/>
        <v>1.3976837319760825E-5</v>
      </c>
    </row>
    <row r="786" spans="1:5">
      <c r="A786" s="2">
        <f t="shared" si="24"/>
        <v>40705.392361111109</v>
      </c>
      <c r="B786">
        <v>1244708700</v>
      </c>
      <c r="C786">
        <v>4.0569449999999998</v>
      </c>
      <c r="E786">
        <f t="shared" si="25"/>
        <v>1.401783799251547E-5</v>
      </c>
    </row>
    <row r="787" spans="1:5">
      <c r="A787" s="2">
        <f t="shared" si="24"/>
        <v>40705.399305555555</v>
      </c>
      <c r="B787">
        <v>1244709300</v>
      </c>
      <c r="C787">
        <v>4.2804320000000002</v>
      </c>
      <c r="E787">
        <f t="shared" si="25"/>
        <v>1.4061101719580536E-5</v>
      </c>
    </row>
    <row r="788" spans="1:5">
      <c r="A788" s="2">
        <f t="shared" si="24"/>
        <v>40705.40625</v>
      </c>
      <c r="B788">
        <v>1244709900</v>
      </c>
      <c r="C788">
        <v>0.111211</v>
      </c>
      <c r="E788">
        <f t="shared" si="25"/>
        <v>1.4062142538837608E-5</v>
      </c>
    </row>
    <row r="789" spans="1:5">
      <c r="A789" s="2">
        <f t="shared" si="24"/>
        <v>40705.413194444445</v>
      </c>
      <c r="B789">
        <v>1244710500</v>
      </c>
      <c r="C789">
        <v>1.578665</v>
      </c>
      <c r="E789">
        <f t="shared" si="25"/>
        <v>1.4078044590640636E-5</v>
      </c>
    </row>
    <row r="790" spans="1:5">
      <c r="A790" s="2">
        <f t="shared" si="24"/>
        <v>40705.420138888883</v>
      </c>
      <c r="B790">
        <v>1244711100</v>
      </c>
      <c r="C790">
        <v>3.6252230000000001</v>
      </c>
      <c r="E790">
        <f t="shared" si="25"/>
        <v>1.4114672501997594E-5</v>
      </c>
    </row>
    <row r="791" spans="1:5">
      <c r="A791" s="2">
        <f t="shared" si="24"/>
        <v>40705.427083333328</v>
      </c>
      <c r="B791">
        <v>1244711700</v>
      </c>
      <c r="C791">
        <v>3.5600299999999998</v>
      </c>
      <c r="E791">
        <f t="shared" si="25"/>
        <v>1.4150639966521899E-5</v>
      </c>
    </row>
    <row r="792" spans="1:5">
      <c r="A792" s="2">
        <f t="shared" si="24"/>
        <v>40705.434027777774</v>
      </c>
      <c r="B792">
        <v>1244712300</v>
      </c>
      <c r="C792">
        <v>4.0911530000000003</v>
      </c>
      <c r="E792">
        <f t="shared" si="25"/>
        <v>1.4191986015356745E-5</v>
      </c>
    </row>
    <row r="793" spans="1:5">
      <c r="A793" s="2">
        <f t="shared" si="24"/>
        <v>40705.440972222219</v>
      </c>
      <c r="B793">
        <v>1244712900</v>
      </c>
      <c r="C793">
        <v>4.9761730000000002</v>
      </c>
      <c r="E793">
        <f t="shared" si="25"/>
        <v>1.4242294610856774E-5</v>
      </c>
    </row>
    <row r="794" spans="1:5">
      <c r="A794" s="2">
        <f t="shared" si="24"/>
        <v>40705.447916666664</v>
      </c>
      <c r="B794">
        <v>1244713500</v>
      </c>
      <c r="C794">
        <v>9.5839090000000002</v>
      </c>
      <c r="E794">
        <f t="shared" si="25"/>
        <v>1.4339266486268703E-5</v>
      </c>
    </row>
    <row r="795" spans="1:5">
      <c r="A795" s="2">
        <f t="shared" si="24"/>
        <v>40705.454861111109</v>
      </c>
      <c r="B795">
        <v>1244714100</v>
      </c>
      <c r="C795">
        <v>10.451829</v>
      </c>
      <c r="E795">
        <f t="shared" si="25"/>
        <v>1.4445027394774425E-5</v>
      </c>
    </row>
    <row r="796" spans="1:5">
      <c r="A796" s="2">
        <f t="shared" si="24"/>
        <v>40705.461805555555</v>
      </c>
      <c r="B796">
        <v>1244714700</v>
      </c>
      <c r="C796">
        <v>10.442472</v>
      </c>
      <c r="E796">
        <f t="shared" si="25"/>
        <v>1.4550692900186E-5</v>
      </c>
    </row>
    <row r="797" spans="1:5">
      <c r="A797" s="2">
        <f t="shared" si="24"/>
        <v>40705.46875</v>
      </c>
      <c r="B797">
        <v>1244715300</v>
      </c>
      <c r="C797">
        <v>11.282295</v>
      </c>
      <c r="E797">
        <f t="shared" si="25"/>
        <v>1.4664862841186321E-5</v>
      </c>
    </row>
    <row r="798" spans="1:5">
      <c r="A798" s="2">
        <f t="shared" si="24"/>
        <v>40705.475694444445</v>
      </c>
      <c r="B798">
        <v>1244715900</v>
      </c>
      <c r="C798">
        <v>7.4784309999999996</v>
      </c>
      <c r="E798">
        <f t="shared" si="25"/>
        <v>1.4740509496581016E-5</v>
      </c>
    </row>
    <row r="799" spans="1:5">
      <c r="A799" s="2">
        <f t="shared" si="24"/>
        <v>40705.482638888883</v>
      </c>
      <c r="B799">
        <v>1244716500</v>
      </c>
      <c r="C799">
        <v>0.78548600000000002</v>
      </c>
      <c r="E799">
        <f t="shared" si="25"/>
        <v>1.4748374723112813E-5</v>
      </c>
    </row>
    <row r="800" spans="1:5">
      <c r="A800" s="2">
        <f t="shared" si="24"/>
        <v>40705.489583333328</v>
      </c>
      <c r="B800">
        <v>1244717100</v>
      </c>
      <c r="C800">
        <v>11.382296</v>
      </c>
      <c r="E800">
        <f t="shared" si="25"/>
        <v>1.4863556195701552E-5</v>
      </c>
    </row>
    <row r="801" spans="1:5">
      <c r="A801" s="2">
        <f t="shared" si="24"/>
        <v>40705.496527777774</v>
      </c>
      <c r="B801">
        <v>1244717700</v>
      </c>
      <c r="C801">
        <v>12.06216</v>
      </c>
      <c r="E801">
        <f t="shared" si="25"/>
        <v>1.4985622105051387E-5</v>
      </c>
    </row>
    <row r="802" spans="1:5">
      <c r="A802" s="2">
        <f t="shared" si="24"/>
        <v>40705.503472222219</v>
      </c>
      <c r="B802">
        <v>1244718300</v>
      </c>
      <c r="C802">
        <v>12.186223999999999</v>
      </c>
      <c r="E802">
        <f t="shared" si="25"/>
        <v>1.5108943696904475E-5</v>
      </c>
    </row>
    <row r="803" spans="1:5">
      <c r="A803" s="2">
        <f t="shared" si="24"/>
        <v>40705.510416666664</v>
      </c>
      <c r="B803">
        <v>1244718900</v>
      </c>
      <c r="C803">
        <v>11.778366999999999</v>
      </c>
      <c r="E803">
        <f t="shared" si="25"/>
        <v>1.5228134079243965E-5</v>
      </c>
    </row>
    <row r="804" spans="1:5">
      <c r="A804" s="2">
        <f t="shared" si="24"/>
        <v>40705.517361111109</v>
      </c>
      <c r="B804">
        <v>1244719500</v>
      </c>
      <c r="C804">
        <v>12.264802</v>
      </c>
      <c r="E804">
        <f t="shared" si="25"/>
        <v>1.5352249974712358E-5</v>
      </c>
    </row>
    <row r="805" spans="1:5">
      <c r="A805" s="2">
        <f t="shared" si="24"/>
        <v>40705.524305555555</v>
      </c>
      <c r="B805">
        <v>1244720100</v>
      </c>
      <c r="C805">
        <v>10.683199999999999</v>
      </c>
      <c r="E805">
        <f t="shared" si="25"/>
        <v>1.5460347874505269E-5</v>
      </c>
    </row>
    <row r="806" spans="1:5">
      <c r="A806" s="2">
        <f t="shared" si="24"/>
        <v>40705.53125</v>
      </c>
      <c r="B806">
        <v>1244720700</v>
      </c>
      <c r="C806">
        <v>11.340559000000001</v>
      </c>
      <c r="E806">
        <f t="shared" si="25"/>
        <v>1.557510234087147E-5</v>
      </c>
    </row>
    <row r="807" spans="1:5">
      <c r="A807" s="2">
        <f t="shared" si="24"/>
        <v>40705.538194444445</v>
      </c>
      <c r="B807">
        <v>1244721300</v>
      </c>
      <c r="C807">
        <v>11.097490000000001</v>
      </c>
      <c r="E807">
        <f t="shared" si="25"/>
        <v>1.568739449516249E-5</v>
      </c>
    </row>
    <row r="808" spans="1:5">
      <c r="A808" s="2">
        <f t="shared" si="24"/>
        <v>40705.545138888883</v>
      </c>
      <c r="B808">
        <v>1244721900</v>
      </c>
      <c r="C808">
        <v>10.940016</v>
      </c>
      <c r="E808">
        <f t="shared" si="25"/>
        <v>1.5798091192282695E-5</v>
      </c>
    </row>
    <row r="809" spans="1:5">
      <c r="A809" s="2">
        <f t="shared" si="24"/>
        <v>40705.552083333328</v>
      </c>
      <c r="B809">
        <v>1244722500</v>
      </c>
      <c r="C809">
        <v>11.49577</v>
      </c>
      <c r="E809">
        <f t="shared" si="25"/>
        <v>1.5914415463348041E-5</v>
      </c>
    </row>
    <row r="810" spans="1:5">
      <c r="A810" s="2">
        <f t="shared" si="24"/>
        <v>40705.559027777774</v>
      </c>
      <c r="B810">
        <v>1244723100</v>
      </c>
      <c r="C810">
        <v>11.179461</v>
      </c>
      <c r="E810">
        <f t="shared" si="25"/>
        <v>1.6027535694738996E-5</v>
      </c>
    </row>
    <row r="811" spans="1:5">
      <c r="A811" s="2">
        <f t="shared" si="24"/>
        <v>40705.565972222219</v>
      </c>
      <c r="B811">
        <v>1244723700</v>
      </c>
      <c r="C811">
        <v>10.698582</v>
      </c>
      <c r="E811">
        <f t="shared" si="25"/>
        <v>1.6135785268277836E-5</v>
      </c>
    </row>
    <row r="812" spans="1:5">
      <c r="A812" s="2">
        <f t="shared" si="24"/>
        <v>40705.572916666664</v>
      </c>
      <c r="B812">
        <v>1244724300</v>
      </c>
      <c r="C812">
        <v>9.9215230000000005</v>
      </c>
      <c r="E812">
        <f t="shared" si="25"/>
        <v>1.6236164731648964E-5</v>
      </c>
    </row>
    <row r="813" spans="1:5">
      <c r="A813" s="2">
        <f t="shared" si="24"/>
        <v>40705.579861111109</v>
      </c>
      <c r="B813">
        <v>1244724900</v>
      </c>
      <c r="C813">
        <v>11.490208000000001</v>
      </c>
      <c r="E813">
        <f t="shared" si="25"/>
        <v>1.6352430013207288E-5</v>
      </c>
    </row>
    <row r="814" spans="1:5">
      <c r="A814" s="2">
        <f t="shared" si="24"/>
        <v>40705.586805555555</v>
      </c>
      <c r="B814">
        <v>1244725500</v>
      </c>
      <c r="C814">
        <v>11.346996000000001</v>
      </c>
      <c r="E814">
        <f t="shared" si="25"/>
        <v>1.6467244247955547E-5</v>
      </c>
    </row>
    <row r="815" spans="1:5">
      <c r="A815" s="2">
        <f t="shared" si="24"/>
        <v>40705.59375</v>
      </c>
      <c r="B815">
        <v>1244726100</v>
      </c>
      <c r="C815">
        <v>11.091378000000001</v>
      </c>
      <c r="E815">
        <f t="shared" si="25"/>
        <v>1.657946908370152E-5</v>
      </c>
    </row>
    <row r="816" spans="1:5">
      <c r="A816" s="2">
        <f t="shared" si="24"/>
        <v>40705.600694444445</v>
      </c>
      <c r="B816">
        <v>1244726700</v>
      </c>
      <c r="C816">
        <v>7.7846229999999998</v>
      </c>
      <c r="E816">
        <f t="shared" si="25"/>
        <v>1.6658204981042891E-5</v>
      </c>
    </row>
    <row r="817" spans="1:5">
      <c r="A817" s="2">
        <f t="shared" si="24"/>
        <v>40705.607638888883</v>
      </c>
      <c r="B817">
        <v>1244727300</v>
      </c>
      <c r="C817">
        <v>12.102236</v>
      </c>
      <c r="E817">
        <f t="shared" si="25"/>
        <v>1.6780665844261816E-5</v>
      </c>
    </row>
    <row r="818" spans="1:5">
      <c r="A818" s="2">
        <f t="shared" si="24"/>
        <v>40705.614583333328</v>
      </c>
      <c r="B818">
        <v>1244727900</v>
      </c>
      <c r="C818">
        <v>10.565962000000001</v>
      </c>
      <c r="E818">
        <f t="shared" si="25"/>
        <v>1.6887567768779419E-5</v>
      </c>
    </row>
    <row r="819" spans="1:5">
      <c r="A819" s="2">
        <f t="shared" si="24"/>
        <v>40705.621527777774</v>
      </c>
      <c r="B819">
        <v>1244728500</v>
      </c>
      <c r="C819">
        <v>10.164571</v>
      </c>
      <c r="E819">
        <f t="shared" si="25"/>
        <v>1.6990404066200355E-5</v>
      </c>
    </row>
    <row r="820" spans="1:5">
      <c r="A820" s="2">
        <f t="shared" si="24"/>
        <v>40705.628472222219</v>
      </c>
      <c r="B820">
        <v>1244729100</v>
      </c>
      <c r="C820">
        <v>9.2188540000000003</v>
      </c>
      <c r="E820">
        <f t="shared" si="25"/>
        <v>1.7083662248598407E-5</v>
      </c>
    </row>
    <row r="821" spans="1:5">
      <c r="A821" s="2">
        <f t="shared" si="24"/>
        <v>40705.635416666664</v>
      </c>
      <c r="B821">
        <v>1244729700</v>
      </c>
      <c r="C821">
        <v>7.2790889999999999</v>
      </c>
      <c r="E821">
        <f t="shared" si="25"/>
        <v>1.7157275425037837E-5</v>
      </c>
    </row>
    <row r="822" spans="1:5">
      <c r="A822" s="2">
        <f t="shared" si="24"/>
        <v>40705.642361111109</v>
      </c>
      <c r="B822">
        <v>1244730300</v>
      </c>
      <c r="C822">
        <v>8.743214</v>
      </c>
      <c r="E822">
        <f t="shared" si="25"/>
        <v>1.7245715679513904E-5</v>
      </c>
    </row>
    <row r="823" spans="1:5">
      <c r="A823" s="2">
        <f t="shared" si="24"/>
        <v>40705.649305555555</v>
      </c>
      <c r="B823">
        <v>1244730900</v>
      </c>
      <c r="C823">
        <v>7.5801230000000004</v>
      </c>
      <c r="E823">
        <f t="shared" si="25"/>
        <v>1.7322376510733396E-5</v>
      </c>
    </row>
    <row r="824" spans="1:5">
      <c r="A824" s="2">
        <f t="shared" si="24"/>
        <v>40705.65625</v>
      </c>
      <c r="B824">
        <v>1244731500</v>
      </c>
      <c r="C824">
        <v>6.5367249999999997</v>
      </c>
      <c r="E824">
        <f t="shared" si="25"/>
        <v>1.7388470148379748E-5</v>
      </c>
    </row>
    <row r="825" spans="1:5">
      <c r="A825" s="2">
        <f t="shared" si="24"/>
        <v>40705.663194444445</v>
      </c>
      <c r="B825">
        <v>1244732100</v>
      </c>
      <c r="C825">
        <v>6.9768759999999999</v>
      </c>
      <c r="E825">
        <f t="shared" si="25"/>
        <v>1.7459020893241588E-5</v>
      </c>
    </row>
    <row r="826" spans="1:5">
      <c r="A826" s="2">
        <f t="shared" si="24"/>
        <v>40705.670138888883</v>
      </c>
      <c r="B826">
        <v>1244732700</v>
      </c>
      <c r="C826">
        <v>8.4376200000000008</v>
      </c>
      <c r="E826">
        <f t="shared" si="25"/>
        <v>1.7544364494595957E-5</v>
      </c>
    </row>
    <row r="827" spans="1:5">
      <c r="A827" s="2">
        <f t="shared" si="24"/>
        <v>40705.677083333328</v>
      </c>
      <c r="B827">
        <v>1244733300</v>
      </c>
      <c r="C827">
        <v>8.7345919999999992</v>
      </c>
      <c r="E827">
        <f t="shared" si="25"/>
        <v>1.7632715080050081E-5</v>
      </c>
    </row>
    <row r="828" spans="1:5">
      <c r="A828" s="2">
        <f t="shared" si="24"/>
        <v>40705.684027777774</v>
      </c>
      <c r="B828">
        <v>1244733900</v>
      </c>
      <c r="C828">
        <v>9.5524850000000008</v>
      </c>
      <c r="E828">
        <f t="shared" si="25"/>
        <v>1.7729348116229239E-5</v>
      </c>
    </row>
    <row r="829" spans="1:5">
      <c r="A829" s="2">
        <f t="shared" si="24"/>
        <v>40705.690972222219</v>
      </c>
      <c r="B829">
        <v>1244734500</v>
      </c>
      <c r="C829">
        <v>10.967026000000001</v>
      </c>
      <c r="E829">
        <f t="shared" si="25"/>
        <v>1.7840305942175896E-5</v>
      </c>
    </row>
    <row r="830" spans="1:5">
      <c r="A830" s="2">
        <f t="shared" si="24"/>
        <v>40705.697916666664</v>
      </c>
      <c r="B830">
        <v>1244735100</v>
      </c>
      <c r="C830">
        <v>10.564342999999999</v>
      </c>
      <c r="E830">
        <f t="shared" si="25"/>
        <v>1.7947185032004444E-5</v>
      </c>
    </row>
    <row r="831" spans="1:5">
      <c r="A831" s="2">
        <f t="shared" si="24"/>
        <v>40705.704861111109</v>
      </c>
      <c r="B831">
        <v>1244735700</v>
      </c>
      <c r="C831">
        <v>9.3453970000000002</v>
      </c>
      <c r="E831">
        <f t="shared" si="25"/>
        <v>1.8041718930306365E-5</v>
      </c>
    </row>
    <row r="832" spans="1:5">
      <c r="A832" s="2">
        <f t="shared" si="24"/>
        <v>40705.711805555555</v>
      </c>
      <c r="B832">
        <v>1244736300</v>
      </c>
      <c r="C832">
        <v>9.0711460000000006</v>
      </c>
      <c r="E832">
        <f t="shared" si="25"/>
        <v>1.8133474852226493E-5</v>
      </c>
    </row>
    <row r="833" spans="1:5">
      <c r="A833" s="2">
        <f t="shared" si="24"/>
        <v>40705.71875</v>
      </c>
      <c r="B833">
        <v>1244736900</v>
      </c>
      <c r="C833">
        <v>9.3497310000000002</v>
      </c>
      <c r="E833">
        <f t="shared" si="25"/>
        <v>1.8228051509971502E-5</v>
      </c>
    </row>
    <row r="834" spans="1:5">
      <c r="A834" s="2">
        <f t="shared" si="24"/>
        <v>40705.725694444445</v>
      </c>
      <c r="B834">
        <v>1244737500</v>
      </c>
      <c r="C834">
        <v>9.531644</v>
      </c>
      <c r="E834">
        <f t="shared" si="25"/>
        <v>1.8324469867172439E-5</v>
      </c>
    </row>
    <row r="835" spans="1:5">
      <c r="A835" s="2">
        <f t="shared" si="24"/>
        <v>40705.732638888883</v>
      </c>
      <c r="B835">
        <v>1244738100</v>
      </c>
      <c r="C835">
        <v>8.8299859999999999</v>
      </c>
      <c r="E835">
        <f t="shared" si="25"/>
        <v>1.8413781789092683E-5</v>
      </c>
    </row>
    <row r="836" spans="1:5">
      <c r="A836" s="2">
        <f t="shared" si="24"/>
        <v>40705.739583333328</v>
      </c>
      <c r="B836">
        <v>1244738700</v>
      </c>
      <c r="C836">
        <v>7.1215310000000001</v>
      </c>
      <c r="E836">
        <f t="shared" si="25"/>
        <v>1.8485791257768583E-5</v>
      </c>
    </row>
    <row r="837" spans="1:5">
      <c r="A837" s="2">
        <f t="shared" si="24"/>
        <v>40705.746527777774</v>
      </c>
      <c r="B837">
        <v>1244739300</v>
      </c>
      <c r="C837">
        <v>8.0348109999999995</v>
      </c>
      <c r="E837">
        <f t="shared" si="25"/>
        <v>1.8567049282206686E-5</v>
      </c>
    </row>
    <row r="838" spans="1:5">
      <c r="A838" s="2">
        <f t="shared" si="24"/>
        <v>40705.753472222219</v>
      </c>
      <c r="B838">
        <v>1244739900</v>
      </c>
      <c r="C838">
        <v>7.5061200000000001</v>
      </c>
      <c r="E838">
        <f t="shared" si="25"/>
        <v>1.8642952639449549E-5</v>
      </c>
    </row>
    <row r="839" spans="1:5">
      <c r="A839" s="2">
        <f t="shared" si="24"/>
        <v>40705.760416666664</v>
      </c>
      <c r="B839">
        <v>1244740500</v>
      </c>
      <c r="C839">
        <v>7.5387409999999999</v>
      </c>
      <c r="E839">
        <f t="shared" si="25"/>
        <v>1.8719185895731491E-5</v>
      </c>
    </row>
    <row r="840" spans="1:5">
      <c r="A840" s="2">
        <f t="shared" si="24"/>
        <v>40705.767361111109</v>
      </c>
      <c r="B840">
        <v>1244741100</v>
      </c>
      <c r="C840">
        <v>7.3021659999999997</v>
      </c>
      <c r="E840">
        <f t="shared" si="25"/>
        <v>1.87930228402135E-5</v>
      </c>
    </row>
    <row r="841" spans="1:5">
      <c r="A841" s="2">
        <f t="shared" si="24"/>
        <v>40705.774305555555</v>
      </c>
      <c r="B841">
        <v>1244741700</v>
      </c>
      <c r="C841">
        <v>6.9933230000000002</v>
      </c>
      <c r="E841">
        <f t="shared" si="25"/>
        <v>1.8863731613059803E-5</v>
      </c>
    </row>
    <row r="842" spans="1:5">
      <c r="A842" s="2">
        <f t="shared" ref="A842:A905" si="26">B842/86400+26299+1/24</f>
        <v>40705.78125</v>
      </c>
      <c r="B842">
        <v>1244742300</v>
      </c>
      <c r="C842">
        <v>9.0920609999999993</v>
      </c>
      <c r="E842">
        <f t="shared" si="25"/>
        <v>1.8955694351109867E-5</v>
      </c>
    </row>
    <row r="843" spans="1:5">
      <c r="A843" s="2">
        <f t="shared" si="26"/>
        <v>40705.788194444445</v>
      </c>
      <c r="B843">
        <v>1244742900</v>
      </c>
      <c r="C843">
        <v>9.2873750000000008</v>
      </c>
      <c r="E843">
        <f t="shared" ref="E843:E906" si="27">($C843*LN(2)/E$3)+E842*2^(-600/E$3)</f>
        <v>1.9049634519459676E-5</v>
      </c>
    </row>
    <row r="844" spans="1:5">
      <c r="A844" s="2">
        <f t="shared" si="26"/>
        <v>40705.795138888883</v>
      </c>
      <c r="B844">
        <v>1244743500</v>
      </c>
      <c r="C844">
        <v>8.7760569999999998</v>
      </c>
      <c r="E844">
        <f t="shared" si="27"/>
        <v>1.9138395883857528E-5</v>
      </c>
    </row>
    <row r="845" spans="1:5">
      <c r="A845" s="2">
        <f t="shared" si="26"/>
        <v>40705.802083333328</v>
      </c>
      <c r="B845">
        <v>1244744100</v>
      </c>
      <c r="C845">
        <v>8.6641080000000006</v>
      </c>
      <c r="E845">
        <f t="shared" si="27"/>
        <v>1.9226022976046377E-5</v>
      </c>
    </row>
    <row r="846" spans="1:5">
      <c r="A846" s="2">
        <f t="shared" si="26"/>
        <v>40705.809027777774</v>
      </c>
      <c r="B846">
        <v>1244744700</v>
      </c>
      <c r="C846">
        <v>6.6992219999999998</v>
      </c>
      <c r="E846">
        <f t="shared" si="27"/>
        <v>1.929375069043883E-5</v>
      </c>
    </row>
    <row r="847" spans="1:5">
      <c r="A847" s="2">
        <f t="shared" si="26"/>
        <v>40705.815972222219</v>
      </c>
      <c r="B847">
        <v>1244745300</v>
      </c>
      <c r="C847">
        <v>7.3695649999999997</v>
      </c>
      <c r="E847">
        <f t="shared" si="27"/>
        <v>1.9368266708614044E-5</v>
      </c>
    </row>
    <row r="848" spans="1:5">
      <c r="A848" s="2">
        <f t="shared" si="26"/>
        <v>40705.822916666664</v>
      </c>
      <c r="B848">
        <v>1244745900</v>
      </c>
      <c r="C848">
        <v>7.7064469999999998</v>
      </c>
      <c r="E848">
        <f t="shared" si="27"/>
        <v>1.9446193954285941E-5</v>
      </c>
    </row>
    <row r="849" spans="1:5">
      <c r="A849" s="2">
        <f t="shared" si="26"/>
        <v>40705.829861111109</v>
      </c>
      <c r="B849">
        <v>1244746500</v>
      </c>
      <c r="C849">
        <v>7.4603169999999999</v>
      </c>
      <c r="E849">
        <f t="shared" si="27"/>
        <v>1.9521628112216561E-5</v>
      </c>
    </row>
    <row r="850" spans="1:5">
      <c r="A850" s="2">
        <f t="shared" si="26"/>
        <v>40705.836805555555</v>
      </c>
      <c r="B850">
        <v>1244747100</v>
      </c>
      <c r="C850">
        <v>6.2178529999999999</v>
      </c>
      <c r="E850">
        <f t="shared" si="27"/>
        <v>1.9584479097579772E-5</v>
      </c>
    </row>
    <row r="851" spans="1:5">
      <c r="A851" s="2">
        <f t="shared" si="26"/>
        <v>40705.84375</v>
      </c>
      <c r="B851">
        <v>1244747700</v>
      </c>
      <c r="C851">
        <v>6.383127</v>
      </c>
      <c r="E851">
        <f t="shared" si="27"/>
        <v>1.9649003468254314E-5</v>
      </c>
    </row>
    <row r="852" spans="1:5">
      <c r="A852" s="2">
        <f t="shared" si="26"/>
        <v>40705.850694444445</v>
      </c>
      <c r="B852">
        <v>1244748300</v>
      </c>
      <c r="C852">
        <v>7.8722940000000001</v>
      </c>
      <c r="E852">
        <f t="shared" si="27"/>
        <v>1.972860857819514E-5</v>
      </c>
    </row>
    <row r="853" spans="1:5">
      <c r="A853" s="2">
        <f t="shared" si="26"/>
        <v>40705.857638888883</v>
      </c>
      <c r="B853">
        <v>1244748900</v>
      </c>
      <c r="C853">
        <v>7.5344309999999997</v>
      </c>
      <c r="E853">
        <f t="shared" si="27"/>
        <v>1.9804791589341316E-5</v>
      </c>
    </row>
    <row r="854" spans="1:5">
      <c r="A854" s="2">
        <f t="shared" si="26"/>
        <v>40705.864583333328</v>
      </c>
      <c r="B854">
        <v>1244749500</v>
      </c>
      <c r="C854">
        <v>8.0263299999999997</v>
      </c>
      <c r="E854">
        <f t="shared" si="27"/>
        <v>1.9885955710107804E-5</v>
      </c>
    </row>
    <row r="855" spans="1:5">
      <c r="A855" s="2">
        <f t="shared" si="26"/>
        <v>40705.871527777774</v>
      </c>
      <c r="B855">
        <v>1244750100</v>
      </c>
      <c r="C855">
        <v>8.3395569999999992</v>
      </c>
      <c r="E855">
        <f t="shared" si="27"/>
        <v>1.9970291458434814E-5</v>
      </c>
    </row>
    <row r="856" spans="1:5">
      <c r="A856" s="2">
        <f t="shared" si="26"/>
        <v>40705.878472222219</v>
      </c>
      <c r="B856">
        <v>1244750700</v>
      </c>
      <c r="C856">
        <v>8.7277190000000004</v>
      </c>
      <c r="E856">
        <f t="shared" si="27"/>
        <v>2.0058557698759827E-5</v>
      </c>
    </row>
    <row r="857" spans="1:5">
      <c r="A857" s="2">
        <f t="shared" si="26"/>
        <v>40705.885416666664</v>
      </c>
      <c r="B857">
        <v>1244751300</v>
      </c>
      <c r="C857">
        <v>8.2839670000000005</v>
      </c>
      <c r="E857">
        <f t="shared" si="27"/>
        <v>2.0142329425787529E-5</v>
      </c>
    </row>
    <row r="858" spans="1:5">
      <c r="A858" s="2">
        <f t="shared" si="26"/>
        <v>40705.892361111109</v>
      </c>
      <c r="B858">
        <v>1244751900</v>
      </c>
      <c r="C858">
        <v>9.5204369999999994</v>
      </c>
      <c r="E858">
        <f t="shared" si="27"/>
        <v>2.0238622655402195E-5</v>
      </c>
    </row>
    <row r="859" spans="1:5">
      <c r="A859" s="2">
        <f t="shared" si="26"/>
        <v>40705.899305555555</v>
      </c>
      <c r="B859">
        <v>1244752500</v>
      </c>
      <c r="C859">
        <v>10.307065</v>
      </c>
      <c r="E859">
        <f t="shared" si="27"/>
        <v>2.0342881659746877E-5</v>
      </c>
    </row>
    <row r="860" spans="1:5">
      <c r="A860" s="2">
        <f t="shared" si="26"/>
        <v>40705.90625</v>
      </c>
      <c r="B860">
        <v>1244753100</v>
      </c>
      <c r="C860">
        <v>9.8446800000000003</v>
      </c>
      <c r="E860">
        <f t="shared" si="27"/>
        <v>2.0442457353007874E-5</v>
      </c>
    </row>
    <row r="861" spans="1:5">
      <c r="A861" s="2">
        <f t="shared" si="26"/>
        <v>40705.913194444445</v>
      </c>
      <c r="B861">
        <v>1244753700</v>
      </c>
      <c r="C861">
        <v>11.293779000000001</v>
      </c>
      <c r="E861">
        <f t="shared" si="27"/>
        <v>2.0556707794845331E-5</v>
      </c>
    </row>
    <row r="862" spans="1:5">
      <c r="A862" s="2">
        <f t="shared" si="26"/>
        <v>40705.920138888883</v>
      </c>
      <c r="B862">
        <v>1244754300</v>
      </c>
      <c r="C862">
        <v>10.649589000000001</v>
      </c>
      <c r="E862">
        <f t="shared" si="27"/>
        <v>2.0664433684494692E-5</v>
      </c>
    </row>
    <row r="863" spans="1:5">
      <c r="A863" s="2">
        <f t="shared" si="26"/>
        <v>40705.927083333328</v>
      </c>
      <c r="B863">
        <v>1244754900</v>
      </c>
      <c r="C863">
        <v>9.243074</v>
      </c>
      <c r="E863">
        <f t="shared" si="27"/>
        <v>2.0757914823745841E-5</v>
      </c>
    </row>
    <row r="864" spans="1:5">
      <c r="A864" s="2">
        <f t="shared" si="26"/>
        <v>40705.934027777774</v>
      </c>
      <c r="B864">
        <v>1244755500</v>
      </c>
      <c r="C864">
        <v>10.289631</v>
      </c>
      <c r="E864">
        <f t="shared" si="27"/>
        <v>2.0861994114641676E-5</v>
      </c>
    </row>
    <row r="865" spans="1:5">
      <c r="A865" s="2">
        <f t="shared" si="26"/>
        <v>40705.940972222219</v>
      </c>
      <c r="B865">
        <v>1244756100</v>
      </c>
      <c r="C865">
        <v>9.1361980000000003</v>
      </c>
      <c r="E865">
        <f t="shared" si="27"/>
        <v>2.095439169600563E-5</v>
      </c>
    </row>
    <row r="866" spans="1:5">
      <c r="A866" s="2">
        <f t="shared" si="26"/>
        <v>40705.947916666664</v>
      </c>
      <c r="B866">
        <v>1244756700</v>
      </c>
      <c r="C866">
        <v>9.0813469999999992</v>
      </c>
      <c r="E866">
        <f t="shared" si="27"/>
        <v>2.1046233227438008E-5</v>
      </c>
    </row>
    <row r="867" spans="1:5">
      <c r="A867" s="2">
        <f t="shared" si="26"/>
        <v>40705.954861111109</v>
      </c>
      <c r="B867">
        <v>1244757300</v>
      </c>
      <c r="C867">
        <v>11.246152</v>
      </c>
      <c r="E867">
        <f t="shared" si="27"/>
        <v>2.1159997671130502E-5</v>
      </c>
    </row>
    <row r="868" spans="1:5">
      <c r="A868" s="2">
        <f t="shared" si="26"/>
        <v>40705.961805555555</v>
      </c>
      <c r="B868">
        <v>1244757900</v>
      </c>
      <c r="C868">
        <v>11.597329999999999</v>
      </c>
      <c r="E868">
        <f t="shared" si="27"/>
        <v>2.1277317882662216E-5</v>
      </c>
    </row>
    <row r="869" spans="1:5">
      <c r="A869" s="2">
        <f t="shared" si="26"/>
        <v>40705.96875</v>
      </c>
      <c r="B869">
        <v>1244758500</v>
      </c>
      <c r="C869">
        <v>11.112956000000001</v>
      </c>
      <c r="E869">
        <f t="shared" si="27"/>
        <v>2.1389732016165184E-5</v>
      </c>
    </row>
    <row r="870" spans="1:5">
      <c r="A870" s="2">
        <f t="shared" si="26"/>
        <v>40705.975694444445</v>
      </c>
      <c r="B870">
        <v>1244759100</v>
      </c>
      <c r="C870">
        <v>10.72357</v>
      </c>
      <c r="E870">
        <f t="shared" si="27"/>
        <v>2.1498202066430323E-5</v>
      </c>
    </row>
    <row r="871" spans="1:5">
      <c r="A871" s="2">
        <f t="shared" si="26"/>
        <v>40705.982638888883</v>
      </c>
      <c r="B871">
        <v>1244759700</v>
      </c>
      <c r="C871">
        <v>10.568137999999999</v>
      </c>
      <c r="E871">
        <f t="shared" si="27"/>
        <v>2.1605097362545249E-5</v>
      </c>
    </row>
    <row r="872" spans="1:5">
      <c r="A872" s="2">
        <f t="shared" si="26"/>
        <v>40705.989583333328</v>
      </c>
      <c r="B872">
        <v>1244760300</v>
      </c>
      <c r="C872">
        <v>12.918957000000001</v>
      </c>
      <c r="E872">
        <f t="shared" si="27"/>
        <v>2.1735799285337966E-5</v>
      </c>
    </row>
    <row r="873" spans="1:5">
      <c r="A873" s="2">
        <f t="shared" si="26"/>
        <v>40705.996527777774</v>
      </c>
      <c r="B873">
        <v>1244760900</v>
      </c>
      <c r="C873">
        <v>12.36773</v>
      </c>
      <c r="E873">
        <f t="shared" si="27"/>
        <v>2.1860918013324769E-5</v>
      </c>
    </row>
    <row r="874" spans="1:5">
      <c r="A874" s="2">
        <f t="shared" si="26"/>
        <v>40706.003472222219</v>
      </c>
      <c r="B874">
        <v>1244761500</v>
      </c>
      <c r="C874">
        <v>10.23598</v>
      </c>
      <c r="E874">
        <f t="shared" si="27"/>
        <v>2.1964447266200278E-5</v>
      </c>
    </row>
    <row r="875" spans="1:5">
      <c r="A875" s="2">
        <f t="shared" si="26"/>
        <v>40706.010416666664</v>
      </c>
      <c r="B875">
        <v>1244762100</v>
      </c>
      <c r="C875">
        <v>10.848311000000001</v>
      </c>
      <c r="E875">
        <f t="shared" si="27"/>
        <v>2.2074177104659882E-5</v>
      </c>
    </row>
    <row r="876" spans="1:5">
      <c r="A876" s="2">
        <f t="shared" si="26"/>
        <v>40706.017361111109</v>
      </c>
      <c r="B876">
        <v>1244762700</v>
      </c>
      <c r="C876">
        <v>11.810693000000001</v>
      </c>
      <c r="E876">
        <f t="shared" si="27"/>
        <v>2.2193652536750805E-5</v>
      </c>
    </row>
    <row r="877" spans="1:5">
      <c r="A877" s="2">
        <f t="shared" si="26"/>
        <v>40706.024305555555</v>
      </c>
      <c r="B877">
        <v>1244763300</v>
      </c>
      <c r="C877">
        <v>12.424109</v>
      </c>
      <c r="E877">
        <f t="shared" si="27"/>
        <v>2.2319339445572407E-5</v>
      </c>
    </row>
    <row r="878" spans="1:5">
      <c r="A878" s="2">
        <f t="shared" si="26"/>
        <v>40706.03125</v>
      </c>
      <c r="B878">
        <v>1244763900</v>
      </c>
      <c r="C878">
        <v>12.749444</v>
      </c>
      <c r="E878">
        <f t="shared" si="27"/>
        <v>2.2448320331877031E-5</v>
      </c>
    </row>
    <row r="879" spans="1:5">
      <c r="A879" s="2">
        <f t="shared" si="26"/>
        <v>40706.038194444445</v>
      </c>
      <c r="B879">
        <v>1244764500</v>
      </c>
      <c r="C879">
        <v>9.1659070000000007</v>
      </c>
      <c r="E879">
        <f t="shared" si="27"/>
        <v>2.2541009143988158E-5</v>
      </c>
    </row>
    <row r="880" spans="1:5">
      <c r="A880" s="2">
        <f t="shared" si="26"/>
        <v>40706.045138888883</v>
      </c>
      <c r="B880">
        <v>1244765100</v>
      </c>
      <c r="C880">
        <v>10.076765999999999</v>
      </c>
      <c r="E880">
        <f t="shared" si="27"/>
        <v>2.2642921868192159E-5</v>
      </c>
    </row>
    <row r="881" spans="1:5">
      <c r="A881" s="2">
        <f t="shared" si="26"/>
        <v>40706.052083333328</v>
      </c>
      <c r="B881">
        <v>1244765700</v>
      </c>
      <c r="C881">
        <v>8.2551059999999996</v>
      </c>
      <c r="E881">
        <f t="shared" si="27"/>
        <v>2.2726385609922213E-5</v>
      </c>
    </row>
    <row r="882" spans="1:5">
      <c r="A882" s="2">
        <f t="shared" si="26"/>
        <v>40706.059027777774</v>
      </c>
      <c r="B882">
        <v>1244766300</v>
      </c>
      <c r="C882">
        <v>9.1226160000000007</v>
      </c>
      <c r="E882">
        <f t="shared" si="27"/>
        <v>2.2818634314662953E-5</v>
      </c>
    </row>
    <row r="883" spans="1:5">
      <c r="A883" s="2">
        <f t="shared" si="26"/>
        <v>40706.065972222219</v>
      </c>
      <c r="B883">
        <v>1244766900</v>
      </c>
      <c r="C883">
        <v>11.191651</v>
      </c>
      <c r="E883">
        <f t="shared" si="27"/>
        <v>2.2931836044718625E-5</v>
      </c>
    </row>
    <row r="884" spans="1:5">
      <c r="A884" s="2">
        <f t="shared" si="26"/>
        <v>40706.072916666664</v>
      </c>
      <c r="B884">
        <v>1244767500</v>
      </c>
      <c r="C884">
        <v>9.3278499999999998</v>
      </c>
      <c r="E884">
        <f t="shared" si="27"/>
        <v>2.3026161952257597E-5</v>
      </c>
    </row>
    <row r="885" spans="1:5">
      <c r="A885" s="2">
        <f t="shared" si="26"/>
        <v>40706.079861111109</v>
      </c>
      <c r="B885">
        <v>1244768100</v>
      </c>
      <c r="C885">
        <v>8.7361740000000001</v>
      </c>
      <c r="E885">
        <f t="shared" si="27"/>
        <v>2.3114495249842746E-5</v>
      </c>
    </row>
    <row r="886" spans="1:5">
      <c r="A886" s="2">
        <f t="shared" si="26"/>
        <v>40706.086805555555</v>
      </c>
      <c r="B886">
        <v>1244768700</v>
      </c>
      <c r="C886">
        <v>8.8906200000000002</v>
      </c>
      <c r="E886">
        <f t="shared" si="27"/>
        <v>2.3204392120293291E-5</v>
      </c>
    </row>
    <row r="887" spans="1:5">
      <c r="A887" s="2">
        <f t="shared" si="26"/>
        <v>40706.09375</v>
      </c>
      <c r="B887">
        <v>1244769300</v>
      </c>
      <c r="C887">
        <v>9.0629629999999999</v>
      </c>
      <c r="E887">
        <f t="shared" si="27"/>
        <v>2.3296033801079112E-5</v>
      </c>
    </row>
    <row r="888" spans="1:5">
      <c r="A888" s="2">
        <f t="shared" si="26"/>
        <v>40706.100694444445</v>
      </c>
      <c r="B888">
        <v>1244769900</v>
      </c>
      <c r="C888">
        <v>9.5603390000000008</v>
      </c>
      <c r="E888">
        <f t="shared" si="27"/>
        <v>2.3392711964372385E-5</v>
      </c>
    </row>
    <row r="889" spans="1:5">
      <c r="A889" s="2">
        <f t="shared" si="26"/>
        <v>40706.107638888883</v>
      </c>
      <c r="B889">
        <v>1244770500</v>
      </c>
      <c r="C889">
        <v>8.8426899999999993</v>
      </c>
      <c r="E889">
        <f t="shared" si="27"/>
        <v>2.3482121746329154E-5</v>
      </c>
    </row>
    <row r="890" spans="1:5">
      <c r="A890" s="2">
        <f t="shared" si="26"/>
        <v>40706.114583333328</v>
      </c>
      <c r="B890">
        <v>1244771100</v>
      </c>
      <c r="C890">
        <v>6.7623920000000002</v>
      </c>
      <c r="E890">
        <f t="shared" si="27"/>
        <v>2.3550463336205574E-5</v>
      </c>
    </row>
    <row r="891" spans="1:5">
      <c r="A891" s="2">
        <f t="shared" si="26"/>
        <v>40706.121527777774</v>
      </c>
      <c r="B891">
        <v>1244771700</v>
      </c>
      <c r="C891">
        <v>7.3569360000000001</v>
      </c>
      <c r="E891">
        <f t="shared" si="27"/>
        <v>2.3624825592501755E-5</v>
      </c>
    </row>
    <row r="892" spans="1:5">
      <c r="A892" s="2">
        <f t="shared" si="26"/>
        <v>40706.128472222219</v>
      </c>
      <c r="B892">
        <v>1244772300</v>
      </c>
      <c r="C892">
        <v>9.5347030000000004</v>
      </c>
      <c r="E892">
        <f t="shared" si="27"/>
        <v>2.3721242136376103E-5</v>
      </c>
    </row>
    <row r="893" spans="1:5">
      <c r="A893" s="2">
        <f t="shared" si="26"/>
        <v>40706.135416666664</v>
      </c>
      <c r="B893">
        <v>1244772900</v>
      </c>
      <c r="C893">
        <v>9.7200559999999996</v>
      </c>
      <c r="E893">
        <f t="shared" si="27"/>
        <v>2.3819535206185414E-5</v>
      </c>
    </row>
    <row r="894" spans="1:5">
      <c r="A894" s="2">
        <f t="shared" si="26"/>
        <v>40706.142361111109</v>
      </c>
      <c r="B894">
        <v>1244773500</v>
      </c>
      <c r="C894">
        <v>8.4649540000000005</v>
      </c>
      <c r="E894">
        <f t="shared" si="27"/>
        <v>2.3905116976642235E-5</v>
      </c>
    </row>
    <row r="895" spans="1:5">
      <c r="A895" s="2">
        <f t="shared" si="26"/>
        <v>40706.149305555555</v>
      </c>
      <c r="B895">
        <v>1244774100</v>
      </c>
      <c r="C895">
        <v>9.2297370000000001</v>
      </c>
      <c r="E895">
        <f t="shared" si="27"/>
        <v>2.3998443357654879E-5</v>
      </c>
    </row>
    <row r="896" spans="1:5">
      <c r="A896" s="2">
        <f t="shared" si="26"/>
        <v>40706.15625</v>
      </c>
      <c r="B896">
        <v>1244774700</v>
      </c>
      <c r="C896">
        <v>9.8991019999999992</v>
      </c>
      <c r="E896">
        <f t="shared" si="27"/>
        <v>2.4098547982477254E-5</v>
      </c>
    </row>
    <row r="897" spans="1:5">
      <c r="A897" s="2">
        <f t="shared" si="26"/>
        <v>40706.163194444445</v>
      </c>
      <c r="B897">
        <v>1244775300</v>
      </c>
      <c r="C897">
        <v>9.2468129999999995</v>
      </c>
      <c r="E897">
        <f t="shared" si="27"/>
        <v>2.4192046120659502E-5</v>
      </c>
    </row>
    <row r="898" spans="1:5">
      <c r="A898" s="2">
        <f t="shared" si="26"/>
        <v>40706.170138888883</v>
      </c>
      <c r="B898">
        <v>1244775900</v>
      </c>
      <c r="C898">
        <v>11.624905</v>
      </c>
      <c r="E898">
        <f t="shared" si="27"/>
        <v>2.4309627166770171E-5</v>
      </c>
    </row>
    <row r="899" spans="1:5">
      <c r="A899" s="2">
        <f t="shared" si="26"/>
        <v>40706.177083333328</v>
      </c>
      <c r="B899">
        <v>1244776500</v>
      </c>
      <c r="C899">
        <v>11.386362</v>
      </c>
      <c r="E899">
        <f t="shared" si="27"/>
        <v>2.4424791719457086E-5</v>
      </c>
    </row>
    <row r="900" spans="1:5">
      <c r="A900" s="2">
        <f t="shared" si="26"/>
        <v>40706.184027777774</v>
      </c>
      <c r="B900">
        <v>1244777100</v>
      </c>
      <c r="C900">
        <v>10.607205</v>
      </c>
      <c r="E900">
        <f t="shared" si="27"/>
        <v>2.4532064873037723E-5</v>
      </c>
    </row>
    <row r="901" spans="1:5">
      <c r="A901" s="2">
        <f t="shared" si="26"/>
        <v>40706.190972222219</v>
      </c>
      <c r="B901">
        <v>1244777700</v>
      </c>
      <c r="C901">
        <v>11.559872</v>
      </c>
      <c r="E901">
        <f t="shared" si="27"/>
        <v>2.4648985249172922E-5</v>
      </c>
    </row>
    <row r="902" spans="1:5">
      <c r="A902" s="2">
        <f t="shared" si="26"/>
        <v>40706.197916666664</v>
      </c>
      <c r="B902">
        <v>1244778300</v>
      </c>
      <c r="C902">
        <v>11.301686999999999</v>
      </c>
      <c r="E902">
        <f t="shared" si="27"/>
        <v>2.4763290216918117E-5</v>
      </c>
    </row>
    <row r="903" spans="1:5">
      <c r="A903" s="2">
        <f t="shared" si="26"/>
        <v>40706.204861111109</v>
      </c>
      <c r="B903">
        <v>1244778900</v>
      </c>
      <c r="C903">
        <v>11.647136</v>
      </c>
      <c r="E903">
        <f t="shared" si="27"/>
        <v>2.4881092930338166E-5</v>
      </c>
    </row>
    <row r="904" spans="1:5">
      <c r="A904" s="2">
        <f t="shared" si="26"/>
        <v>40706.211805555555</v>
      </c>
      <c r="B904">
        <v>1244779500</v>
      </c>
      <c r="C904">
        <v>11.307226999999999</v>
      </c>
      <c r="E904">
        <f t="shared" si="27"/>
        <v>2.4995452592557609E-5</v>
      </c>
    </row>
    <row r="905" spans="1:5">
      <c r="A905" s="2">
        <f t="shared" si="26"/>
        <v>40706.21875</v>
      </c>
      <c r="B905">
        <v>1244780100</v>
      </c>
      <c r="C905">
        <v>11.277820999999999</v>
      </c>
      <c r="E905">
        <f t="shared" si="27"/>
        <v>2.510951375867232E-5</v>
      </c>
    </row>
    <row r="906" spans="1:5">
      <c r="A906" s="2">
        <f t="shared" ref="A906:A969" si="28">B906/86400+26299+1/24</f>
        <v>40706.225694444445</v>
      </c>
      <c r="B906">
        <v>1244780700</v>
      </c>
      <c r="C906">
        <v>11.370374999999999</v>
      </c>
      <c r="E906">
        <f t="shared" si="27"/>
        <v>2.5224511547026195E-5</v>
      </c>
    </row>
    <row r="907" spans="1:5">
      <c r="A907" s="2">
        <f t="shared" si="28"/>
        <v>40706.232638888883</v>
      </c>
      <c r="B907">
        <v>1244781300</v>
      </c>
      <c r="C907">
        <v>9.8242530000000006</v>
      </c>
      <c r="E907">
        <f t="shared" ref="E907:E970" si="29">($C907*LN(2)/E$3)+E906*2^(-600/E$3)</f>
        <v>2.5323850709101306E-5</v>
      </c>
    </row>
    <row r="908" spans="1:5">
      <c r="A908" s="2">
        <f t="shared" si="28"/>
        <v>40706.239583333328</v>
      </c>
      <c r="B908">
        <v>1244781900</v>
      </c>
      <c r="C908">
        <v>11.739442</v>
      </c>
      <c r="E908">
        <f t="shared" si="29"/>
        <v>2.5442584820136763E-5</v>
      </c>
    </row>
    <row r="909" spans="1:5">
      <c r="A909" s="2">
        <f t="shared" si="28"/>
        <v>40706.246527777774</v>
      </c>
      <c r="B909">
        <v>1244782500</v>
      </c>
      <c r="C909">
        <v>10.306437000000001</v>
      </c>
      <c r="E909">
        <f t="shared" si="29"/>
        <v>2.5546805843657576E-5</v>
      </c>
    </row>
    <row r="910" spans="1:5">
      <c r="A910" s="2">
        <f t="shared" si="28"/>
        <v>40706.253472222219</v>
      </c>
      <c r="B910">
        <v>1244783100</v>
      </c>
      <c r="C910">
        <v>11.366199999999999</v>
      </c>
      <c r="E910">
        <f t="shared" si="29"/>
        <v>2.5661758693715793E-5</v>
      </c>
    </row>
    <row r="911" spans="1:5">
      <c r="A911" s="2">
        <f t="shared" si="28"/>
        <v>40706.260416666664</v>
      </c>
      <c r="B911">
        <v>1244783700</v>
      </c>
      <c r="C911">
        <v>10.450056999999999</v>
      </c>
      <c r="E911">
        <f t="shared" si="29"/>
        <v>2.5767432857720275E-5</v>
      </c>
    </row>
    <row r="912" spans="1:5">
      <c r="A912" s="2">
        <f t="shared" si="28"/>
        <v>40706.267361111109</v>
      </c>
      <c r="B912">
        <v>1244784300</v>
      </c>
      <c r="C912">
        <v>11.530961</v>
      </c>
      <c r="E912">
        <f t="shared" si="29"/>
        <v>2.588405293912546E-5</v>
      </c>
    </row>
    <row r="913" spans="1:5">
      <c r="A913" s="2">
        <f t="shared" si="28"/>
        <v>40706.274305555555</v>
      </c>
      <c r="B913">
        <v>1244784900</v>
      </c>
      <c r="C913">
        <v>9.9936190000000007</v>
      </c>
      <c r="E913">
        <f t="shared" si="29"/>
        <v>2.5985103301441988E-5</v>
      </c>
    </row>
    <row r="914" spans="1:5">
      <c r="A914" s="2">
        <f t="shared" si="28"/>
        <v>40706.28125</v>
      </c>
      <c r="B914">
        <v>1244785500</v>
      </c>
      <c r="C914">
        <v>9.5510669999999998</v>
      </c>
      <c r="E914">
        <f t="shared" si="29"/>
        <v>2.6081671225452485E-5</v>
      </c>
    </row>
    <row r="915" spans="1:5">
      <c r="A915" s="2">
        <f t="shared" si="28"/>
        <v>40706.288194444445</v>
      </c>
      <c r="B915">
        <v>1244786100</v>
      </c>
      <c r="C915">
        <v>10.543699999999999</v>
      </c>
      <c r="E915">
        <f t="shared" si="29"/>
        <v>2.6188291181795697E-5</v>
      </c>
    </row>
    <row r="916" spans="1:5">
      <c r="A916" s="2">
        <f t="shared" si="28"/>
        <v>40706.295138888883</v>
      </c>
      <c r="B916">
        <v>1244786700</v>
      </c>
      <c r="C916">
        <v>11.561049000000001</v>
      </c>
      <c r="E916">
        <f t="shared" si="29"/>
        <v>2.6305213413919664E-5</v>
      </c>
    </row>
    <row r="917" spans="1:5">
      <c r="A917" s="2">
        <f t="shared" si="28"/>
        <v>40706.302083333328</v>
      </c>
      <c r="B917">
        <v>1244787300</v>
      </c>
      <c r="C917">
        <v>11.981095</v>
      </c>
      <c r="E917">
        <f t="shared" si="29"/>
        <v>2.6426388836521935E-5</v>
      </c>
    </row>
    <row r="918" spans="1:5">
      <c r="A918" s="2">
        <f t="shared" si="28"/>
        <v>40706.309027777774</v>
      </c>
      <c r="B918">
        <v>1244787900</v>
      </c>
      <c r="C918">
        <v>12.657169</v>
      </c>
      <c r="E918">
        <f t="shared" si="29"/>
        <v>2.6554410277276152E-5</v>
      </c>
    </row>
    <row r="919" spans="1:5">
      <c r="A919" s="2">
        <f t="shared" si="28"/>
        <v>40706.315972222219</v>
      </c>
      <c r="B919">
        <v>1244788500</v>
      </c>
      <c r="C919">
        <v>12.66202</v>
      </c>
      <c r="E919">
        <f t="shared" si="29"/>
        <v>2.6682480067306671E-5</v>
      </c>
    </row>
    <row r="920" spans="1:5">
      <c r="A920" s="2">
        <f t="shared" si="28"/>
        <v>40706.322916666664</v>
      </c>
      <c r="B920">
        <v>1244789100</v>
      </c>
      <c r="C920">
        <v>11.150271</v>
      </c>
      <c r="E920">
        <f t="shared" si="29"/>
        <v>2.6795239254781385E-5</v>
      </c>
    </row>
    <row r="921" spans="1:5">
      <c r="A921" s="2">
        <f t="shared" si="28"/>
        <v>40706.329861111109</v>
      </c>
      <c r="B921">
        <v>1244789700</v>
      </c>
      <c r="C921">
        <v>8.2067169999999994</v>
      </c>
      <c r="E921">
        <f t="shared" si="29"/>
        <v>2.6878187719355542E-5</v>
      </c>
    </row>
    <row r="922" spans="1:5">
      <c r="A922" s="2">
        <f t="shared" si="28"/>
        <v>40706.336805555555</v>
      </c>
      <c r="B922">
        <v>1244790300</v>
      </c>
      <c r="C922">
        <v>8.7151189999999996</v>
      </c>
      <c r="E922">
        <f t="shared" si="29"/>
        <v>2.6966284382058035E-5</v>
      </c>
    </row>
    <row r="923" spans="1:5">
      <c r="A923" s="2">
        <f t="shared" si="28"/>
        <v>40706.34375</v>
      </c>
      <c r="B923">
        <v>1244790900</v>
      </c>
      <c r="C923">
        <v>7.9472230000000001</v>
      </c>
      <c r="E923">
        <f t="shared" si="29"/>
        <v>2.7046603852823679E-5</v>
      </c>
    </row>
    <row r="924" spans="1:5">
      <c r="A924" s="2">
        <f t="shared" si="28"/>
        <v>40706.350694444445</v>
      </c>
      <c r="B924">
        <v>1244791500</v>
      </c>
      <c r="C924">
        <v>4.4007529999999999</v>
      </c>
      <c r="E924">
        <f t="shared" si="29"/>
        <v>2.7091006930978515E-5</v>
      </c>
    </row>
    <row r="925" spans="1:5">
      <c r="A925" s="2">
        <f t="shared" si="28"/>
        <v>40706.357638888883</v>
      </c>
      <c r="B925">
        <v>1244792100</v>
      </c>
      <c r="C925">
        <v>9.9231890000000007</v>
      </c>
      <c r="E925">
        <f t="shared" si="29"/>
        <v>2.719133669890511E-5</v>
      </c>
    </row>
    <row r="926" spans="1:5">
      <c r="A926" s="2">
        <f t="shared" si="28"/>
        <v>40706.364583333328</v>
      </c>
      <c r="B926">
        <v>1244792700</v>
      </c>
      <c r="C926">
        <v>9.7746060000000003</v>
      </c>
      <c r="E926">
        <f t="shared" si="29"/>
        <v>2.7290161123517951E-5</v>
      </c>
    </row>
    <row r="927" spans="1:5">
      <c r="A927" s="2">
        <f t="shared" si="28"/>
        <v>40706.371527777774</v>
      </c>
      <c r="B927">
        <v>1244793300</v>
      </c>
      <c r="C927">
        <v>11.241110000000001</v>
      </c>
      <c r="E927">
        <f t="shared" si="29"/>
        <v>2.7403836565647462E-5</v>
      </c>
    </row>
    <row r="928" spans="1:5">
      <c r="A928" s="2">
        <f t="shared" si="28"/>
        <v>40706.378472222219</v>
      </c>
      <c r="B928">
        <v>1244793900</v>
      </c>
      <c r="C928">
        <v>11.223514</v>
      </c>
      <c r="E928">
        <f t="shared" si="29"/>
        <v>2.7517333118373409E-5</v>
      </c>
    </row>
    <row r="929" spans="1:5">
      <c r="A929" s="2">
        <f t="shared" si="28"/>
        <v>40706.385416666664</v>
      </c>
      <c r="B929">
        <v>1244794500</v>
      </c>
      <c r="C929">
        <v>10.652837</v>
      </c>
      <c r="E929">
        <f t="shared" si="29"/>
        <v>2.7625049606285507E-5</v>
      </c>
    </row>
    <row r="930" spans="1:5">
      <c r="A930" s="2">
        <f t="shared" si="28"/>
        <v>40706.392361111109</v>
      </c>
      <c r="B930">
        <v>1244795100</v>
      </c>
      <c r="C930">
        <v>9.2860119999999995</v>
      </c>
      <c r="E930">
        <f t="shared" si="29"/>
        <v>2.7718923293471816E-5</v>
      </c>
    </row>
    <row r="931" spans="1:5">
      <c r="A931" s="2">
        <f t="shared" si="28"/>
        <v>40706.399305555555</v>
      </c>
      <c r="B931">
        <v>1244795700</v>
      </c>
      <c r="C931">
        <v>8.6503580000000007</v>
      </c>
      <c r="E931">
        <f t="shared" si="29"/>
        <v>2.7806358998290094E-5</v>
      </c>
    </row>
    <row r="932" spans="1:5">
      <c r="A932" s="2">
        <f t="shared" si="28"/>
        <v>40706.40625</v>
      </c>
      <c r="B932">
        <v>1244796300</v>
      </c>
      <c r="C932">
        <v>9.7474629999999998</v>
      </c>
      <c r="E932">
        <f t="shared" si="29"/>
        <v>2.7904904802526437E-5</v>
      </c>
    </row>
    <row r="933" spans="1:5">
      <c r="A933" s="2">
        <f t="shared" si="28"/>
        <v>40706.413194444445</v>
      </c>
      <c r="B933">
        <v>1244796900</v>
      </c>
      <c r="C933">
        <v>9.797523</v>
      </c>
      <c r="E933">
        <f t="shared" si="29"/>
        <v>2.8003956976920125E-5</v>
      </c>
    </row>
    <row r="934" spans="1:5">
      <c r="A934" s="2">
        <f t="shared" si="28"/>
        <v>40706.420138888883</v>
      </c>
      <c r="B934">
        <v>1244797500</v>
      </c>
      <c r="C934">
        <v>9.4546390000000002</v>
      </c>
      <c r="E934">
        <f t="shared" si="29"/>
        <v>2.8099536085548931E-5</v>
      </c>
    </row>
    <row r="935" spans="1:5">
      <c r="A935" s="2">
        <f t="shared" si="28"/>
        <v>40706.427083333328</v>
      </c>
      <c r="B935">
        <v>1244798100</v>
      </c>
      <c r="C935">
        <v>8.7104809999999997</v>
      </c>
      <c r="E935">
        <f t="shared" si="29"/>
        <v>2.8187578356875148E-5</v>
      </c>
    </row>
    <row r="936" spans="1:5">
      <c r="A936" s="2">
        <f t="shared" si="28"/>
        <v>40706.434027777774</v>
      </c>
      <c r="B936">
        <v>1244798700</v>
      </c>
      <c r="C936">
        <v>7.9836390000000002</v>
      </c>
      <c r="E936">
        <f t="shared" si="29"/>
        <v>2.8268259199747102E-5</v>
      </c>
    </row>
    <row r="937" spans="1:5">
      <c r="A937" s="2">
        <f t="shared" si="28"/>
        <v>40706.440972222219</v>
      </c>
      <c r="B937">
        <v>1244799300</v>
      </c>
      <c r="C937">
        <v>9.7343170000000008</v>
      </c>
      <c r="E937">
        <f t="shared" si="29"/>
        <v>2.8366669064813148E-5</v>
      </c>
    </row>
    <row r="938" spans="1:5">
      <c r="A938" s="2">
        <f t="shared" si="28"/>
        <v>40706.447916666664</v>
      </c>
      <c r="B938">
        <v>1244799900</v>
      </c>
      <c r="C938">
        <v>9.604476</v>
      </c>
      <c r="E938">
        <f t="shared" si="29"/>
        <v>2.8463763402708322E-5</v>
      </c>
    </row>
    <row r="939" spans="1:5">
      <c r="A939" s="2">
        <f t="shared" si="28"/>
        <v>40706.454861111109</v>
      </c>
      <c r="B939">
        <v>1244800500</v>
      </c>
      <c r="C939">
        <v>9.1145689999999995</v>
      </c>
      <c r="E939">
        <f t="shared" si="29"/>
        <v>2.8555895751529977E-5</v>
      </c>
    </row>
    <row r="940" spans="1:5">
      <c r="A940" s="2">
        <f t="shared" si="28"/>
        <v>40706.461805555555</v>
      </c>
      <c r="B940">
        <v>1244801100</v>
      </c>
      <c r="C940">
        <v>8.9336629999999992</v>
      </c>
      <c r="E940">
        <f t="shared" si="29"/>
        <v>2.86461954645095E-5</v>
      </c>
    </row>
    <row r="941" spans="1:5">
      <c r="A941" s="2">
        <f t="shared" si="28"/>
        <v>40706.46875</v>
      </c>
      <c r="B941">
        <v>1244801700</v>
      </c>
      <c r="C941">
        <v>8.1471940000000007</v>
      </c>
      <c r="E941">
        <f t="shared" si="29"/>
        <v>2.8728529879190059E-5</v>
      </c>
    </row>
    <row r="942" spans="1:5">
      <c r="A942" s="2">
        <f t="shared" si="28"/>
        <v>40706.475694444445</v>
      </c>
      <c r="B942">
        <v>1244802300</v>
      </c>
      <c r="C942">
        <v>8.9899090000000008</v>
      </c>
      <c r="E942">
        <f t="shared" si="29"/>
        <v>2.8819398159165187E-5</v>
      </c>
    </row>
    <row r="943" spans="1:5">
      <c r="A943" s="2">
        <f t="shared" si="28"/>
        <v>40706.482638888883</v>
      </c>
      <c r="B943">
        <v>1244802900</v>
      </c>
      <c r="C943">
        <v>8.3474649999999997</v>
      </c>
      <c r="E943">
        <f t="shared" si="29"/>
        <v>2.8903759711166928E-5</v>
      </c>
    </row>
    <row r="944" spans="1:5">
      <c r="A944" s="2">
        <f t="shared" si="28"/>
        <v>40706.489583333328</v>
      </c>
      <c r="B944">
        <v>1244803500</v>
      </c>
      <c r="C944">
        <v>8.6005529999999997</v>
      </c>
      <c r="E944">
        <f t="shared" si="29"/>
        <v>2.8990683830032901E-5</v>
      </c>
    </row>
    <row r="945" spans="1:5">
      <c r="A945" s="2">
        <f t="shared" si="28"/>
        <v>40706.496527777774</v>
      </c>
      <c r="B945">
        <v>1244804100</v>
      </c>
      <c r="C945">
        <v>8.493404</v>
      </c>
      <c r="E945">
        <f t="shared" si="29"/>
        <v>2.9076522298540217E-5</v>
      </c>
    </row>
    <row r="946" spans="1:5">
      <c r="A946" s="2">
        <f t="shared" si="28"/>
        <v>40706.503472222219</v>
      </c>
      <c r="B946">
        <v>1244804700</v>
      </c>
      <c r="C946">
        <v>8.5477439999999998</v>
      </c>
      <c r="E946">
        <f t="shared" si="29"/>
        <v>2.9162910558947618E-5</v>
      </c>
    </row>
    <row r="947" spans="1:5">
      <c r="A947" s="2">
        <f t="shared" si="28"/>
        <v>40706.510416666664</v>
      </c>
      <c r="B947">
        <v>1244805300</v>
      </c>
      <c r="C947">
        <v>7.9312969999999998</v>
      </c>
      <c r="E947">
        <f t="shared" si="29"/>
        <v>2.9243055396108031E-5</v>
      </c>
    </row>
    <row r="948" spans="1:5">
      <c r="A948" s="2">
        <f t="shared" si="28"/>
        <v>40706.517361111109</v>
      </c>
      <c r="B948">
        <v>1244805900</v>
      </c>
      <c r="C948">
        <v>8.4304480000000002</v>
      </c>
      <c r="E948">
        <f t="shared" si="29"/>
        <v>2.9328254761461202E-5</v>
      </c>
    </row>
    <row r="949" spans="1:5">
      <c r="A949" s="2">
        <f t="shared" si="28"/>
        <v>40706.524305555555</v>
      </c>
      <c r="B949">
        <v>1244806500</v>
      </c>
      <c r="C949">
        <v>8.4027899999999995</v>
      </c>
      <c r="E949">
        <f t="shared" si="29"/>
        <v>2.9413173510288583E-5</v>
      </c>
    </row>
    <row r="950" spans="1:5">
      <c r="A950" s="2">
        <f t="shared" si="28"/>
        <v>40706.53125</v>
      </c>
      <c r="B950">
        <v>1244807100</v>
      </c>
      <c r="C950">
        <v>8.3602609999999995</v>
      </c>
      <c r="E950">
        <f t="shared" si="29"/>
        <v>2.9497661042311688E-5</v>
      </c>
    </row>
    <row r="951" spans="1:5">
      <c r="A951" s="2">
        <f t="shared" si="28"/>
        <v>40706.538194444445</v>
      </c>
      <c r="B951">
        <v>1244807700</v>
      </c>
      <c r="C951">
        <v>8.1193439999999999</v>
      </c>
      <c r="E951">
        <f t="shared" si="29"/>
        <v>2.9579708239962292E-5</v>
      </c>
    </row>
    <row r="952" spans="1:5">
      <c r="A952" s="2">
        <f t="shared" si="28"/>
        <v>40706.545138888883</v>
      </c>
      <c r="B952">
        <v>1244808300</v>
      </c>
      <c r="C952">
        <v>6.5271530000000002</v>
      </c>
      <c r="E952">
        <f t="shared" si="29"/>
        <v>2.9645630460359959E-5</v>
      </c>
    </row>
    <row r="953" spans="1:5">
      <c r="A953" s="2">
        <f t="shared" si="28"/>
        <v>40706.552083333328</v>
      </c>
      <c r="B953">
        <v>1244808900</v>
      </c>
      <c r="C953">
        <v>8.1022440000000007</v>
      </c>
      <c r="E953">
        <f t="shared" si="29"/>
        <v>2.9727503583330199E-5</v>
      </c>
    </row>
    <row r="954" spans="1:5">
      <c r="A954" s="2">
        <f t="shared" si="28"/>
        <v>40706.559027777774</v>
      </c>
      <c r="B954">
        <v>1244809500</v>
      </c>
      <c r="C954">
        <v>8.7992939999999997</v>
      </c>
      <c r="E954">
        <f t="shared" si="29"/>
        <v>2.9816435391966323E-5</v>
      </c>
    </row>
    <row r="955" spans="1:5">
      <c r="A955" s="2">
        <f t="shared" si="28"/>
        <v>40706.565972222219</v>
      </c>
      <c r="B955">
        <v>1244810100</v>
      </c>
      <c r="C955">
        <v>8.1804769999999998</v>
      </c>
      <c r="E955">
        <f t="shared" si="29"/>
        <v>2.9899099760373518E-5</v>
      </c>
    </row>
    <row r="956" spans="1:5">
      <c r="A956" s="2">
        <f t="shared" si="28"/>
        <v>40706.572916666664</v>
      </c>
      <c r="B956">
        <v>1244810700</v>
      </c>
      <c r="C956">
        <v>8.4280469999999994</v>
      </c>
      <c r="E956">
        <f t="shared" si="29"/>
        <v>2.998427082392237E-5</v>
      </c>
    </row>
    <row r="957" spans="1:5">
      <c r="A957" s="2">
        <f t="shared" si="28"/>
        <v>40706.579861111109</v>
      </c>
      <c r="B957">
        <v>1244811300</v>
      </c>
      <c r="C957">
        <v>9.4404009999999996</v>
      </c>
      <c r="E957">
        <f t="shared" si="29"/>
        <v>3.0079693708086456E-5</v>
      </c>
    </row>
    <row r="958" spans="1:5">
      <c r="A958" s="2">
        <f t="shared" si="28"/>
        <v>40706.586805555555</v>
      </c>
      <c r="B958">
        <v>1244811900</v>
      </c>
      <c r="C958">
        <v>8.4069059999999993</v>
      </c>
      <c r="E958">
        <f t="shared" si="29"/>
        <v>3.0164649574596119E-5</v>
      </c>
    </row>
    <row r="959" spans="1:5">
      <c r="A959" s="2">
        <f t="shared" si="28"/>
        <v>40706.59375</v>
      </c>
      <c r="B959">
        <v>1244812500</v>
      </c>
      <c r="C959">
        <v>7.1332319999999996</v>
      </c>
      <c r="E959">
        <f t="shared" si="29"/>
        <v>3.0236706139945921E-5</v>
      </c>
    </row>
    <row r="960" spans="1:5">
      <c r="A960" s="2">
        <f t="shared" si="28"/>
        <v>40706.600694444445</v>
      </c>
      <c r="B960">
        <v>1244813100</v>
      </c>
      <c r="C960">
        <v>9.9069859999999998</v>
      </c>
      <c r="E960">
        <f t="shared" si="29"/>
        <v>3.0336852702156621E-5</v>
      </c>
    </row>
    <row r="961" spans="1:5">
      <c r="A961" s="2">
        <f t="shared" si="28"/>
        <v>40706.607638888883</v>
      </c>
      <c r="B961">
        <v>1244813700</v>
      </c>
      <c r="C961">
        <v>10.305645999999999</v>
      </c>
      <c r="E961">
        <f t="shared" si="29"/>
        <v>3.0441035975916411E-5</v>
      </c>
    </row>
    <row r="962" spans="1:5">
      <c r="A962" s="2">
        <f t="shared" si="28"/>
        <v>40706.614583333328</v>
      </c>
      <c r="B962">
        <v>1244814300</v>
      </c>
      <c r="C962">
        <v>8.723274</v>
      </c>
      <c r="E962">
        <f t="shared" si="29"/>
        <v>3.0529193577153336E-5</v>
      </c>
    </row>
    <row r="963" spans="1:5">
      <c r="A963" s="2">
        <f t="shared" si="28"/>
        <v>40706.621527777774</v>
      </c>
      <c r="B963">
        <v>1244814900</v>
      </c>
      <c r="C963">
        <v>9.2612159999999992</v>
      </c>
      <c r="E963">
        <f t="shared" si="29"/>
        <v>3.0622798503133697E-5</v>
      </c>
    </row>
    <row r="964" spans="1:5">
      <c r="A964" s="2">
        <f t="shared" si="28"/>
        <v>40706.628472222219</v>
      </c>
      <c r="B964">
        <v>1244815500</v>
      </c>
      <c r="C964">
        <v>8.5506309999999992</v>
      </c>
      <c r="E964">
        <f t="shared" si="29"/>
        <v>3.0709206605178712E-5</v>
      </c>
    </row>
    <row r="965" spans="1:5">
      <c r="A965" s="2">
        <f t="shared" si="28"/>
        <v>40706.635416666664</v>
      </c>
      <c r="B965">
        <v>1244816100</v>
      </c>
      <c r="C965">
        <v>9.2295219999999993</v>
      </c>
      <c r="E965">
        <f t="shared" si="29"/>
        <v>3.0802489465029679E-5</v>
      </c>
    </row>
    <row r="966" spans="1:5">
      <c r="A966" s="2">
        <f t="shared" si="28"/>
        <v>40706.642361111109</v>
      </c>
      <c r="B966">
        <v>1244816700</v>
      </c>
      <c r="C966">
        <v>9.268008</v>
      </c>
      <c r="E966">
        <f t="shared" si="29"/>
        <v>3.0896161514499112E-5</v>
      </c>
    </row>
    <row r="967" spans="1:5">
      <c r="A967" s="2">
        <f t="shared" si="28"/>
        <v>40706.649305555555</v>
      </c>
      <c r="B967">
        <v>1244817300</v>
      </c>
      <c r="C967">
        <v>9.1401830000000004</v>
      </c>
      <c r="E967">
        <f t="shared" si="29"/>
        <v>3.0988538482074545E-5</v>
      </c>
    </row>
    <row r="968" spans="1:5">
      <c r="A968" s="2">
        <f t="shared" si="28"/>
        <v>40706.65625</v>
      </c>
      <c r="B968">
        <v>1244817900</v>
      </c>
      <c r="C968">
        <v>9.2510890000000003</v>
      </c>
      <c r="E968">
        <f t="shared" si="29"/>
        <v>3.1082038058507861E-5</v>
      </c>
    </row>
    <row r="969" spans="1:5">
      <c r="A969" s="2">
        <f t="shared" si="28"/>
        <v>40706.663194444445</v>
      </c>
      <c r="B969">
        <v>1244818500</v>
      </c>
      <c r="C969">
        <v>9.4029209999999992</v>
      </c>
      <c r="E969">
        <f t="shared" si="29"/>
        <v>3.1177074703844845E-5</v>
      </c>
    </row>
    <row r="970" spans="1:5">
      <c r="A970" s="2">
        <f t="shared" ref="A970:A1033" si="30">B970/86400+26299+1/24</f>
        <v>40706.670138888883</v>
      </c>
      <c r="B970">
        <v>1244819100</v>
      </c>
      <c r="C970">
        <v>8.4165089999999996</v>
      </c>
      <c r="E970">
        <f t="shared" si="29"/>
        <v>3.1262121154074294E-5</v>
      </c>
    </row>
    <row r="971" spans="1:5">
      <c r="A971" s="2">
        <f t="shared" si="30"/>
        <v>40706.677083333328</v>
      </c>
      <c r="B971">
        <v>1244819700</v>
      </c>
      <c r="C971">
        <v>9.1263009999999998</v>
      </c>
      <c r="E971">
        <f t="shared" ref="E971:E1034" si="31">($C971*LN(2)/E$3)+E970*2^(-600/E$3)</f>
        <v>3.1354355311806105E-5</v>
      </c>
    </row>
    <row r="972" spans="1:5">
      <c r="A972" s="2">
        <f t="shared" si="30"/>
        <v>40706.684027777774</v>
      </c>
      <c r="B972">
        <v>1244820300</v>
      </c>
      <c r="C972">
        <v>9.2310189999999999</v>
      </c>
      <c r="E972">
        <f t="shared" si="31"/>
        <v>3.1447649411986682E-5</v>
      </c>
    </row>
    <row r="973" spans="1:5">
      <c r="A973" s="2">
        <f t="shared" si="30"/>
        <v>40706.690972222219</v>
      </c>
      <c r="B973">
        <v>1244820900</v>
      </c>
      <c r="C973">
        <v>8.9291599999999995</v>
      </c>
      <c r="E973">
        <f t="shared" si="31"/>
        <v>3.153788595085278E-5</v>
      </c>
    </row>
    <row r="974" spans="1:5">
      <c r="A974" s="2">
        <f t="shared" si="30"/>
        <v>40706.697916666664</v>
      </c>
      <c r="B974">
        <v>1244821500</v>
      </c>
      <c r="C974">
        <v>7.7608899999999998</v>
      </c>
      <c r="E974">
        <f t="shared" si="31"/>
        <v>3.1616290606642053E-5</v>
      </c>
    </row>
    <row r="975" spans="1:5">
      <c r="A975" s="2">
        <f t="shared" si="30"/>
        <v>40706.704861111109</v>
      </c>
      <c r="B975">
        <v>1244822100</v>
      </c>
      <c r="C975">
        <v>7.6333130000000002</v>
      </c>
      <c r="E975">
        <f t="shared" si="31"/>
        <v>3.1693402784858997E-5</v>
      </c>
    </row>
    <row r="976" spans="1:5">
      <c r="A976" s="2">
        <f t="shared" si="30"/>
        <v>40706.711805555555</v>
      </c>
      <c r="B976">
        <v>1244822700</v>
      </c>
      <c r="C976">
        <v>3.6006459999999998</v>
      </c>
      <c r="E976">
        <f t="shared" si="31"/>
        <v>3.1729674762866052E-5</v>
      </c>
    </row>
    <row r="977" spans="1:5">
      <c r="A977" s="2">
        <f t="shared" si="30"/>
        <v>40706.71875</v>
      </c>
      <c r="B977">
        <v>1244823300</v>
      </c>
      <c r="C977">
        <v>4.7328039999999998</v>
      </c>
      <c r="E977">
        <f t="shared" si="31"/>
        <v>3.1777412140844751E-5</v>
      </c>
    </row>
    <row r="978" spans="1:5">
      <c r="A978" s="2">
        <f t="shared" si="30"/>
        <v>40706.725694444445</v>
      </c>
      <c r="B978">
        <v>1244823900</v>
      </c>
      <c r="C978">
        <v>4.9351209999999996</v>
      </c>
      <c r="E978">
        <f t="shared" si="31"/>
        <v>3.1827198138816903E-5</v>
      </c>
    </row>
    <row r="979" spans="1:5">
      <c r="A979" s="2">
        <f t="shared" si="30"/>
        <v>40706.732638888883</v>
      </c>
      <c r="B979">
        <v>1244824500</v>
      </c>
      <c r="C979">
        <v>2.3353459999999999</v>
      </c>
      <c r="E979">
        <f t="shared" si="31"/>
        <v>3.1850655324293632E-5</v>
      </c>
    </row>
    <row r="980" spans="1:5">
      <c r="A980" s="2">
        <f t="shared" si="30"/>
        <v>40706.739583333328</v>
      </c>
      <c r="B980">
        <v>1244825100</v>
      </c>
      <c r="C980">
        <v>1.9100000000000001E-4</v>
      </c>
      <c r="E980">
        <f t="shared" si="31"/>
        <v>3.1850463723903645E-5</v>
      </c>
    </row>
    <row r="981" spans="1:5">
      <c r="A981" s="2">
        <f t="shared" si="30"/>
        <v>40706.746527777774</v>
      </c>
      <c r="B981">
        <v>1244825700</v>
      </c>
      <c r="C981">
        <v>0.98693200000000003</v>
      </c>
      <c r="E981">
        <f t="shared" si="31"/>
        <v>3.1860265074170082E-5</v>
      </c>
    </row>
    <row r="982" spans="1:5">
      <c r="A982" s="2">
        <f t="shared" si="30"/>
        <v>40706.753472222219</v>
      </c>
      <c r="B982">
        <v>1244826300</v>
      </c>
      <c r="C982">
        <v>5.2678269999999996</v>
      </c>
      <c r="E982">
        <f t="shared" si="31"/>
        <v>3.1913419957683786E-5</v>
      </c>
    </row>
    <row r="983" spans="1:5">
      <c r="A983" s="2">
        <f t="shared" si="30"/>
        <v>40706.760416666664</v>
      </c>
      <c r="B983">
        <v>1244826900</v>
      </c>
      <c r="C983">
        <v>2.971651</v>
      </c>
      <c r="E983">
        <f t="shared" si="31"/>
        <v>3.1943320624035462E-5</v>
      </c>
    </row>
    <row r="984" spans="1:5">
      <c r="A984" s="2">
        <f t="shared" si="30"/>
        <v>40706.767361111109</v>
      </c>
      <c r="B984">
        <v>1244827500</v>
      </c>
      <c r="C984">
        <v>1.619418</v>
      </c>
      <c r="E984">
        <f t="shared" si="31"/>
        <v>3.1959526738982418E-5</v>
      </c>
    </row>
    <row r="985" spans="1:5">
      <c r="A985" s="2">
        <f t="shared" si="30"/>
        <v>40706.774305555555</v>
      </c>
      <c r="B985">
        <v>1244828100</v>
      </c>
      <c r="C985">
        <v>2.0585049999999998</v>
      </c>
      <c r="E985">
        <f t="shared" si="31"/>
        <v>3.1980179488908405E-5</v>
      </c>
    </row>
    <row r="986" spans="1:5">
      <c r="A986" s="2">
        <f t="shared" si="30"/>
        <v>40706.78125</v>
      </c>
      <c r="B986">
        <v>1244828700</v>
      </c>
      <c r="C986">
        <v>2.2041680000000001</v>
      </c>
      <c r="E986">
        <f t="shared" si="31"/>
        <v>3.2002307275518922E-5</v>
      </c>
    </row>
    <row r="987" spans="1:5">
      <c r="A987" s="2">
        <f t="shared" si="30"/>
        <v>40706.788194444445</v>
      </c>
      <c r="B987">
        <v>1244829300</v>
      </c>
      <c r="C987">
        <v>3.6666300000000001</v>
      </c>
      <c r="E987">
        <f t="shared" si="31"/>
        <v>3.2039245611430163E-5</v>
      </c>
    </row>
    <row r="988" spans="1:5">
      <c r="A988" s="2">
        <f t="shared" si="30"/>
        <v>40706.795138888883</v>
      </c>
      <c r="B988">
        <v>1244829900</v>
      </c>
      <c r="C988">
        <v>2.7184599999999999</v>
      </c>
      <c r="E988">
        <f t="shared" si="31"/>
        <v>3.2066581390649119E-5</v>
      </c>
    </row>
    <row r="989" spans="1:5">
      <c r="A989" s="2">
        <f t="shared" si="30"/>
        <v>40706.802083333328</v>
      </c>
      <c r="B989">
        <v>1244830500</v>
      </c>
      <c r="C989">
        <v>2.9423279999999998</v>
      </c>
      <c r="E989">
        <f t="shared" si="31"/>
        <v>3.2096184165683977E-5</v>
      </c>
    </row>
    <row r="990" spans="1:5">
      <c r="A990" s="2">
        <f t="shared" si="30"/>
        <v>40706.809027777774</v>
      </c>
      <c r="B990">
        <v>1244831100</v>
      </c>
      <c r="C990">
        <v>2.0648879999999998</v>
      </c>
      <c r="E990">
        <f t="shared" si="31"/>
        <v>3.2116900727322097E-5</v>
      </c>
    </row>
    <row r="991" spans="1:5">
      <c r="A991" s="2">
        <f t="shared" si="30"/>
        <v>40706.815972222219</v>
      </c>
      <c r="B991">
        <v>1244831700</v>
      </c>
      <c r="C991">
        <v>1.755015</v>
      </c>
      <c r="E991">
        <f t="shared" si="31"/>
        <v>3.213447900905764E-5</v>
      </c>
    </row>
    <row r="992" spans="1:5">
      <c r="A992" s="2">
        <f t="shared" si="30"/>
        <v>40706.822916666664</v>
      </c>
      <c r="B992">
        <v>1244832300</v>
      </c>
      <c r="C992">
        <v>0.42416700000000002</v>
      </c>
      <c r="E992">
        <f t="shared" si="31"/>
        <v>3.213857938499946E-5</v>
      </c>
    </row>
    <row r="993" spans="1:5">
      <c r="A993" s="2">
        <f t="shared" si="30"/>
        <v>40706.829861111109</v>
      </c>
      <c r="B993">
        <v>1244832900</v>
      </c>
      <c r="C993">
        <v>1.925254</v>
      </c>
      <c r="E993">
        <f t="shared" si="31"/>
        <v>3.2157881583901465E-5</v>
      </c>
    </row>
    <row r="994" spans="1:5">
      <c r="A994" s="2">
        <f t="shared" si="30"/>
        <v>40706.836805555555</v>
      </c>
      <c r="B994">
        <v>1244833500</v>
      </c>
      <c r="C994">
        <v>1.9043870000000001</v>
      </c>
      <c r="E994">
        <f t="shared" si="31"/>
        <v>3.2176972340684177E-5</v>
      </c>
    </row>
    <row r="995" spans="1:5">
      <c r="A995" s="2">
        <f t="shared" si="30"/>
        <v>40706.84375</v>
      </c>
      <c r="B995">
        <v>1244834100</v>
      </c>
      <c r="C995">
        <v>1.8087519999999999</v>
      </c>
      <c r="E995">
        <f t="shared" si="31"/>
        <v>3.2195094464169877E-5</v>
      </c>
    </row>
    <row r="996" spans="1:5">
      <c r="A996" s="2">
        <f t="shared" si="30"/>
        <v>40706.850694444445</v>
      </c>
      <c r="B996">
        <v>1244834700</v>
      </c>
      <c r="C996">
        <v>3.8509169999999999</v>
      </c>
      <c r="E996">
        <f t="shared" si="31"/>
        <v>3.2233897944814127E-5</v>
      </c>
    </row>
    <row r="997" spans="1:5">
      <c r="A997" s="2">
        <f t="shared" si="30"/>
        <v>40706.857638888883</v>
      </c>
      <c r="B997">
        <v>1244835300</v>
      </c>
      <c r="C997">
        <v>7.6232749999999996</v>
      </c>
      <c r="E997">
        <f t="shared" si="31"/>
        <v>3.231090471315441E-5</v>
      </c>
    </row>
    <row r="998" spans="1:5">
      <c r="A998" s="2">
        <f t="shared" si="30"/>
        <v>40706.864583333328</v>
      </c>
      <c r="B998">
        <v>1244835900</v>
      </c>
      <c r="C998">
        <v>8.6998110000000004</v>
      </c>
      <c r="E998">
        <f t="shared" si="31"/>
        <v>3.2398813337362728E-5</v>
      </c>
    </row>
    <row r="999" spans="1:5">
      <c r="A999" s="2">
        <f t="shared" si="30"/>
        <v>40706.871527777774</v>
      </c>
      <c r="B999">
        <v>1244836500</v>
      </c>
      <c r="C999">
        <v>11.854498</v>
      </c>
      <c r="E999">
        <f t="shared" si="31"/>
        <v>3.251866965683903E-5</v>
      </c>
    </row>
    <row r="1000" spans="1:5">
      <c r="A1000" s="2">
        <f t="shared" si="30"/>
        <v>40706.878472222219</v>
      </c>
      <c r="B1000">
        <v>1244837100</v>
      </c>
      <c r="C1000">
        <v>11.577120000000001</v>
      </c>
      <c r="E1000">
        <f t="shared" si="31"/>
        <v>3.263571617822957E-5</v>
      </c>
    </row>
    <row r="1001" spans="1:5">
      <c r="A1001" s="2">
        <f t="shared" si="30"/>
        <v>40706.885416666664</v>
      </c>
      <c r="B1001">
        <v>1244837700</v>
      </c>
      <c r="C1001">
        <v>10.449368</v>
      </c>
      <c r="E1001">
        <f t="shared" si="31"/>
        <v>3.274134098859606E-5</v>
      </c>
    </row>
    <row r="1002" spans="1:5">
      <c r="A1002" s="2">
        <f t="shared" si="30"/>
        <v>40706.892361111109</v>
      </c>
      <c r="B1002">
        <v>1244838300</v>
      </c>
      <c r="C1002">
        <v>9.8472989999999996</v>
      </c>
      <c r="E1002">
        <f t="shared" si="31"/>
        <v>3.2840867868089165E-5</v>
      </c>
    </row>
    <row r="1003" spans="1:5">
      <c r="A1003" s="2">
        <f t="shared" si="30"/>
        <v>40706.899305555555</v>
      </c>
      <c r="B1003">
        <v>1244838900</v>
      </c>
      <c r="C1003">
        <v>8.8005499999999994</v>
      </c>
      <c r="E1003">
        <f t="shared" si="31"/>
        <v>3.2929793478732144E-5</v>
      </c>
    </row>
    <row r="1004" spans="1:5">
      <c r="A1004" s="2">
        <f t="shared" si="30"/>
        <v>40706.90625</v>
      </c>
      <c r="B1004">
        <v>1244839500</v>
      </c>
      <c r="C1004">
        <v>12.914804999999999</v>
      </c>
      <c r="E1004">
        <f t="shared" si="31"/>
        <v>3.3060384540833168E-5</v>
      </c>
    </row>
    <row r="1005" spans="1:5">
      <c r="A1005" s="2">
        <f t="shared" si="30"/>
        <v>40706.913194444445</v>
      </c>
      <c r="B1005">
        <v>1244840100</v>
      </c>
      <c r="C1005">
        <v>11.14479</v>
      </c>
      <c r="E1005">
        <f t="shared" si="31"/>
        <v>3.317304946680831E-5</v>
      </c>
    </row>
    <row r="1006" spans="1:5">
      <c r="A1006" s="2">
        <f t="shared" si="30"/>
        <v>40706.920138888883</v>
      </c>
      <c r="B1006">
        <v>1244840700</v>
      </c>
      <c r="C1006">
        <v>10.042121</v>
      </c>
      <c r="E1006">
        <f t="shared" si="31"/>
        <v>3.3274546729602834E-5</v>
      </c>
    </row>
    <row r="1007" spans="1:5">
      <c r="A1007" s="2">
        <f t="shared" si="30"/>
        <v>40706.927083333328</v>
      </c>
      <c r="B1007">
        <v>1244841300</v>
      </c>
      <c r="C1007">
        <v>10.211379000000001</v>
      </c>
      <c r="E1007">
        <f t="shared" si="31"/>
        <v>3.337775748975157E-5</v>
      </c>
    </row>
    <row r="1008" spans="1:5">
      <c r="A1008" s="2">
        <f t="shared" si="30"/>
        <v>40706.934027777774</v>
      </c>
      <c r="B1008">
        <v>1244841900</v>
      </c>
      <c r="C1008">
        <v>12.508150000000001</v>
      </c>
      <c r="E1008">
        <f t="shared" si="31"/>
        <v>3.3504227542634741E-5</v>
      </c>
    </row>
    <row r="1009" spans="1:5">
      <c r="A1009" s="2">
        <f t="shared" si="30"/>
        <v>40706.940972222219</v>
      </c>
      <c r="B1009">
        <v>1244842500</v>
      </c>
      <c r="C1009">
        <v>11.247222000000001</v>
      </c>
      <c r="E1009">
        <f t="shared" si="31"/>
        <v>3.3617927123732204E-5</v>
      </c>
    </row>
    <row r="1010" spans="1:5">
      <c r="A1010" s="2">
        <f t="shared" si="30"/>
        <v>40706.947916666664</v>
      </c>
      <c r="B1010">
        <v>1244843100</v>
      </c>
      <c r="C1010">
        <v>8.5985849999999999</v>
      </c>
      <c r="E1010">
        <f t="shared" si="31"/>
        <v>3.3704802667439311E-5</v>
      </c>
    </row>
    <row r="1011" spans="1:5">
      <c r="A1011" s="2">
        <f t="shared" si="30"/>
        <v>40706.954861111109</v>
      </c>
      <c r="B1011">
        <v>1244843700</v>
      </c>
      <c r="C1011">
        <v>9.0224290000000007</v>
      </c>
      <c r="E1011">
        <f t="shared" si="31"/>
        <v>3.3795970047403756E-5</v>
      </c>
    </row>
    <row r="1012" spans="1:5">
      <c r="A1012" s="2">
        <f t="shared" si="30"/>
        <v>40706.961805555555</v>
      </c>
      <c r="B1012">
        <v>1244844300</v>
      </c>
      <c r="C1012">
        <v>9.5323220000000006</v>
      </c>
      <c r="E1012">
        <f t="shared" si="31"/>
        <v>3.3892300675250343E-5</v>
      </c>
    </row>
    <row r="1013" spans="1:5">
      <c r="A1013" s="2">
        <f t="shared" si="30"/>
        <v>40706.96875</v>
      </c>
      <c r="B1013">
        <v>1244844900</v>
      </c>
      <c r="C1013">
        <v>8.7783470000000001</v>
      </c>
      <c r="E1013">
        <f t="shared" si="31"/>
        <v>3.3980995042246424E-5</v>
      </c>
    </row>
    <row r="1014" spans="1:5">
      <c r="A1014" s="2">
        <f t="shared" si="30"/>
        <v>40706.975694444445</v>
      </c>
      <c r="B1014">
        <v>1244845500</v>
      </c>
      <c r="C1014">
        <v>8.3441430000000008</v>
      </c>
      <c r="E1014">
        <f t="shared" si="31"/>
        <v>3.4065291588101307E-5</v>
      </c>
    </row>
    <row r="1015" spans="1:5">
      <c r="A1015" s="2">
        <f t="shared" si="30"/>
        <v>40706.982638888883</v>
      </c>
      <c r="B1015">
        <v>1244846100</v>
      </c>
      <c r="C1015">
        <v>7.531377</v>
      </c>
      <c r="E1015">
        <f t="shared" si="31"/>
        <v>3.414135655646208E-5</v>
      </c>
    </row>
    <row r="1016" spans="1:5">
      <c r="A1016" s="2">
        <f t="shared" si="30"/>
        <v>40706.989583333328</v>
      </c>
      <c r="B1016">
        <v>1244846700</v>
      </c>
      <c r="C1016">
        <v>9.2245830000000009</v>
      </c>
      <c r="E1016">
        <f t="shared" si="31"/>
        <v>3.4234568543109548E-5</v>
      </c>
    </row>
    <row r="1017" spans="1:5">
      <c r="A1017" s="2">
        <f t="shared" si="30"/>
        <v>40706.996527777774</v>
      </c>
      <c r="B1017">
        <v>1244847300</v>
      </c>
      <c r="C1017">
        <v>8.4656629999999993</v>
      </c>
      <c r="E1017">
        <f t="shared" si="31"/>
        <v>3.4320094208721895E-5</v>
      </c>
    </row>
    <row r="1018" spans="1:5">
      <c r="A1018" s="2">
        <f t="shared" si="30"/>
        <v>40707.003472222219</v>
      </c>
      <c r="B1018">
        <v>1244847900</v>
      </c>
      <c r="C1018">
        <v>7.6493799999999998</v>
      </c>
      <c r="E1018">
        <f t="shared" si="31"/>
        <v>3.4397352671916399E-5</v>
      </c>
    </row>
    <row r="1019" spans="1:5">
      <c r="A1019" s="2">
        <f t="shared" si="30"/>
        <v>40707.010416666664</v>
      </c>
      <c r="B1019">
        <v>1244848500</v>
      </c>
      <c r="C1019">
        <v>8.0473330000000001</v>
      </c>
      <c r="E1019">
        <f t="shared" si="31"/>
        <v>3.44786408257863E-5</v>
      </c>
    </row>
    <row r="1020" spans="1:5">
      <c r="A1020" s="2">
        <f t="shared" si="30"/>
        <v>40707.017361111109</v>
      </c>
      <c r="B1020">
        <v>1244849100</v>
      </c>
      <c r="C1020">
        <v>7.4344599999999996</v>
      </c>
      <c r="E1020">
        <f t="shared" si="31"/>
        <v>3.4553721782106176E-5</v>
      </c>
    </row>
    <row r="1021" spans="1:5">
      <c r="A1021" s="2">
        <f t="shared" si="30"/>
        <v>40707.024305555555</v>
      </c>
      <c r="B1021">
        <v>1244849700</v>
      </c>
      <c r="C1021">
        <v>8.7459430000000005</v>
      </c>
      <c r="E1021">
        <f t="shared" si="31"/>
        <v>3.4642083967453865E-5</v>
      </c>
    </row>
    <row r="1022" spans="1:5">
      <c r="A1022" s="2">
        <f t="shared" si="30"/>
        <v>40707.03125</v>
      </c>
      <c r="B1022">
        <v>1244850300</v>
      </c>
      <c r="C1022">
        <v>8.2797680000000007</v>
      </c>
      <c r="E1022">
        <f t="shared" si="31"/>
        <v>3.4725724556123972E-5</v>
      </c>
    </row>
    <row r="1023" spans="1:5">
      <c r="A1023" s="2">
        <f t="shared" si="30"/>
        <v>40707.038194444445</v>
      </c>
      <c r="B1023">
        <v>1244850900</v>
      </c>
      <c r="C1023">
        <v>7.7122830000000002</v>
      </c>
      <c r="E1023">
        <f t="shared" si="31"/>
        <v>3.4803617587501171E-5</v>
      </c>
    </row>
    <row r="1024" spans="1:5">
      <c r="A1024" s="2">
        <f t="shared" si="30"/>
        <v>40707.045138888883</v>
      </c>
      <c r="B1024">
        <v>1244851500</v>
      </c>
      <c r="C1024">
        <v>8.3719079999999995</v>
      </c>
      <c r="E1024">
        <f t="shared" si="31"/>
        <v>3.488819031728102E-5</v>
      </c>
    </row>
    <row r="1025" spans="1:5">
      <c r="A1025" s="2">
        <f t="shared" si="30"/>
        <v>40707.052083333328</v>
      </c>
      <c r="B1025">
        <v>1244852100</v>
      </c>
      <c r="C1025">
        <v>7.8267670000000003</v>
      </c>
      <c r="E1025">
        <f t="shared" si="31"/>
        <v>3.4967241766850361E-5</v>
      </c>
    </row>
    <row r="1026" spans="1:5">
      <c r="A1026" s="2">
        <f t="shared" si="30"/>
        <v>40707.059027777774</v>
      </c>
      <c r="B1026">
        <v>1244852700</v>
      </c>
      <c r="C1026">
        <v>8.1000859999999992</v>
      </c>
      <c r="E1026">
        <f t="shared" si="31"/>
        <v>3.5049060699466838E-5</v>
      </c>
    </row>
    <row r="1027" spans="1:5">
      <c r="A1027" s="2">
        <f t="shared" si="30"/>
        <v>40707.065972222219</v>
      </c>
      <c r="B1027">
        <v>1244853300</v>
      </c>
      <c r="C1027">
        <v>8.1824100000000008</v>
      </c>
      <c r="E1027">
        <f t="shared" si="31"/>
        <v>3.5131712848710581E-5</v>
      </c>
    </row>
    <row r="1028" spans="1:5">
      <c r="A1028" s="2">
        <f t="shared" si="30"/>
        <v>40707.072916666664</v>
      </c>
      <c r="B1028">
        <v>1244853900</v>
      </c>
      <c r="C1028">
        <v>8.7532759999999996</v>
      </c>
      <c r="E1028">
        <f t="shared" si="31"/>
        <v>3.5220145784952203E-5</v>
      </c>
    </row>
    <row r="1029" spans="1:5">
      <c r="A1029" s="2">
        <f t="shared" si="30"/>
        <v>40707.079861111109</v>
      </c>
      <c r="B1029">
        <v>1244854500</v>
      </c>
      <c r="C1029">
        <v>7.9040179999999998</v>
      </c>
      <c r="E1029">
        <f t="shared" si="31"/>
        <v>3.5299977555820379E-5</v>
      </c>
    </row>
    <row r="1030" spans="1:5">
      <c r="A1030" s="2">
        <f t="shared" si="30"/>
        <v>40707.086805555555</v>
      </c>
      <c r="B1030">
        <v>1244855100</v>
      </c>
      <c r="C1030">
        <v>9.2592499999999998</v>
      </c>
      <c r="E1030">
        <f t="shared" si="31"/>
        <v>3.5393533582876103E-5</v>
      </c>
    </row>
    <row r="1031" spans="1:5">
      <c r="A1031" s="2">
        <f t="shared" si="30"/>
        <v>40707.09375</v>
      </c>
      <c r="B1031">
        <v>1244855700</v>
      </c>
      <c r="C1031">
        <v>9.4300060000000006</v>
      </c>
      <c r="E1031">
        <f t="shared" si="31"/>
        <v>3.5488818326124626E-5</v>
      </c>
    </row>
    <row r="1032" spans="1:5">
      <c r="A1032" s="2">
        <f t="shared" si="30"/>
        <v>40707.100694444445</v>
      </c>
      <c r="B1032">
        <v>1244856300</v>
      </c>
      <c r="C1032">
        <v>8.4724819999999994</v>
      </c>
      <c r="E1032">
        <f t="shared" si="31"/>
        <v>3.5574405428073955E-5</v>
      </c>
    </row>
    <row r="1033" spans="1:5">
      <c r="A1033" s="2">
        <f t="shared" si="30"/>
        <v>40707.107638888883</v>
      </c>
      <c r="B1033">
        <v>1244856900</v>
      </c>
      <c r="C1033">
        <v>9.0042860000000005</v>
      </c>
      <c r="E1033">
        <f t="shared" si="31"/>
        <v>3.5665377709470327E-5</v>
      </c>
    </row>
    <row r="1034" spans="1:5">
      <c r="A1034" s="2">
        <f t="shared" ref="A1034:A1097" si="32">B1034/86400+26299+1/24</f>
        <v>40707.114583333328</v>
      </c>
      <c r="B1034">
        <v>1244857500</v>
      </c>
      <c r="C1034">
        <v>7.971857</v>
      </c>
      <c r="E1034">
        <f t="shared" si="31"/>
        <v>3.5745893795878886E-5</v>
      </c>
    </row>
    <row r="1035" spans="1:5">
      <c r="A1035" s="2">
        <f t="shared" si="32"/>
        <v>40707.121527777774</v>
      </c>
      <c r="B1035">
        <v>1244858100</v>
      </c>
      <c r="C1035">
        <v>8.5575890000000001</v>
      </c>
      <c r="E1035">
        <f t="shared" ref="E1035:E1098" si="33">($C1035*LN(2)/E$3)+E1034*2^(-600/E$3)</f>
        <v>3.5832341233612179E-5</v>
      </c>
    </row>
    <row r="1036" spans="1:5">
      <c r="A1036" s="2">
        <f t="shared" si="32"/>
        <v>40707.128472222219</v>
      </c>
      <c r="B1036">
        <v>1244858700</v>
      </c>
      <c r="C1036">
        <v>6.4880360000000001</v>
      </c>
      <c r="E1036">
        <f t="shared" si="33"/>
        <v>3.5897829314312798E-5</v>
      </c>
    </row>
    <row r="1037" spans="1:5">
      <c r="A1037" s="2">
        <f t="shared" si="32"/>
        <v>40707.135416666664</v>
      </c>
      <c r="B1037">
        <v>1244859300</v>
      </c>
      <c r="C1037">
        <v>6.5128570000000003</v>
      </c>
      <c r="E1037">
        <f t="shared" si="33"/>
        <v>3.5963568364973203E-5</v>
      </c>
    </row>
    <row r="1038" spans="1:5">
      <c r="A1038" s="2">
        <f t="shared" si="32"/>
        <v>40707.142361111109</v>
      </c>
      <c r="B1038">
        <v>1244859900</v>
      </c>
      <c r="C1038">
        <v>7.3791399999999996</v>
      </c>
      <c r="E1038">
        <f t="shared" si="33"/>
        <v>3.6038080060238363E-5</v>
      </c>
    </row>
    <row r="1039" spans="1:5">
      <c r="A1039" s="2">
        <f t="shared" si="32"/>
        <v>40707.149305555555</v>
      </c>
      <c r="B1039">
        <v>1244860500</v>
      </c>
      <c r="C1039">
        <v>8.8048310000000001</v>
      </c>
      <c r="E1039">
        <f t="shared" si="33"/>
        <v>3.6127029598261526E-5</v>
      </c>
    </row>
    <row r="1040" spans="1:5">
      <c r="A1040" s="2">
        <f t="shared" si="32"/>
        <v>40707.15625</v>
      </c>
      <c r="B1040">
        <v>1244861100</v>
      </c>
      <c r="C1040">
        <v>9.006907</v>
      </c>
      <c r="E1040">
        <f t="shared" si="33"/>
        <v>3.6218025065198416E-5</v>
      </c>
    </row>
    <row r="1041" spans="1:5">
      <c r="A1041" s="2">
        <f t="shared" si="32"/>
        <v>40707.163194444445</v>
      </c>
      <c r="B1041">
        <v>1244861700</v>
      </c>
      <c r="C1041">
        <v>8.8665099999999999</v>
      </c>
      <c r="E1041">
        <f t="shared" si="33"/>
        <v>3.6307598147014934E-5</v>
      </c>
    </row>
    <row r="1042" spans="1:5">
      <c r="A1042" s="2">
        <f t="shared" si="32"/>
        <v>40707.170138888883</v>
      </c>
      <c r="B1042">
        <v>1244862300</v>
      </c>
      <c r="C1042">
        <v>8.878209</v>
      </c>
      <c r="E1042">
        <f t="shared" si="33"/>
        <v>3.6397289162978478E-5</v>
      </c>
    </row>
    <row r="1043" spans="1:5">
      <c r="A1043" s="2">
        <f t="shared" si="32"/>
        <v>40707.177083333328</v>
      </c>
      <c r="B1043">
        <v>1244862900</v>
      </c>
      <c r="C1043">
        <v>8.8553490000000004</v>
      </c>
      <c r="E1043">
        <f t="shared" si="33"/>
        <v>3.6486748125555737E-5</v>
      </c>
    </row>
    <row r="1044" spans="1:5">
      <c r="A1044" s="2">
        <f t="shared" si="32"/>
        <v>40707.184027777774</v>
      </c>
      <c r="B1044">
        <v>1244863500</v>
      </c>
      <c r="C1044">
        <v>9.2449840000000005</v>
      </c>
      <c r="E1044">
        <f t="shared" si="33"/>
        <v>3.6580152466405195E-5</v>
      </c>
    </row>
    <row r="1045" spans="1:5">
      <c r="A1045" s="2">
        <f t="shared" si="32"/>
        <v>40707.190972222219</v>
      </c>
      <c r="B1045">
        <v>1244864100</v>
      </c>
      <c r="C1045">
        <v>9.5414650000000005</v>
      </c>
      <c r="E1045">
        <f t="shared" si="33"/>
        <v>3.6676558769906632E-5</v>
      </c>
    </row>
    <row r="1046" spans="1:5">
      <c r="A1046" s="2">
        <f t="shared" si="32"/>
        <v>40707.197916666664</v>
      </c>
      <c r="B1046">
        <v>1244864700</v>
      </c>
      <c r="C1046">
        <v>8.6307740000000006</v>
      </c>
      <c r="E1046">
        <f t="shared" si="33"/>
        <v>3.6763741713687302E-5</v>
      </c>
    </row>
    <row r="1047" spans="1:5">
      <c r="A1047" s="2">
        <f t="shared" si="32"/>
        <v>40707.204861111109</v>
      </c>
      <c r="B1047">
        <v>1244865300</v>
      </c>
      <c r="C1047">
        <v>9.5583760000000009</v>
      </c>
      <c r="E1047">
        <f t="shared" si="33"/>
        <v>3.6860318163167635E-5</v>
      </c>
    </row>
    <row r="1048" spans="1:5">
      <c r="A1048" s="2">
        <f t="shared" si="32"/>
        <v>40707.211805555555</v>
      </c>
      <c r="B1048">
        <v>1244865900</v>
      </c>
      <c r="C1048">
        <v>8.9178189999999997</v>
      </c>
      <c r="E1048">
        <f t="shared" si="33"/>
        <v>3.6950406960066127E-5</v>
      </c>
    </row>
    <row r="1049" spans="1:5">
      <c r="A1049" s="2">
        <f t="shared" si="32"/>
        <v>40707.21875</v>
      </c>
      <c r="B1049">
        <v>1244866500</v>
      </c>
      <c r="C1049">
        <v>9.1329560000000001</v>
      </c>
      <c r="E1049">
        <f t="shared" si="33"/>
        <v>3.7042673950659686E-5</v>
      </c>
    </row>
    <row r="1050" spans="1:5">
      <c r="A1050" s="2">
        <f t="shared" si="32"/>
        <v>40707.225694444445</v>
      </c>
      <c r="B1050">
        <v>1244867100</v>
      </c>
      <c r="C1050">
        <v>10.122289</v>
      </c>
      <c r="E1050">
        <f t="shared" si="33"/>
        <v>3.7144959579872724E-5</v>
      </c>
    </row>
    <row r="1051" spans="1:5">
      <c r="A1051" s="2">
        <f t="shared" si="32"/>
        <v>40707.232638888883</v>
      </c>
      <c r="B1051">
        <v>1244867700</v>
      </c>
      <c r="C1051">
        <v>8.8405660000000008</v>
      </c>
      <c r="E1051">
        <f t="shared" si="33"/>
        <v>3.7234264288579563E-5</v>
      </c>
    </row>
    <row r="1052" spans="1:5">
      <c r="A1052" s="2">
        <f t="shared" si="32"/>
        <v>40707.239583333328</v>
      </c>
      <c r="B1052">
        <v>1244868300</v>
      </c>
      <c r="C1052">
        <v>8.6929660000000002</v>
      </c>
      <c r="E1052">
        <f t="shared" si="33"/>
        <v>3.7322073676027958E-5</v>
      </c>
    </row>
    <row r="1053" spans="1:5">
      <c r="A1053" s="2">
        <f t="shared" si="32"/>
        <v>40707.246527777774</v>
      </c>
      <c r="B1053">
        <v>1244868900</v>
      </c>
      <c r="C1053">
        <v>9.9237889999999993</v>
      </c>
      <c r="E1053">
        <f t="shared" si="33"/>
        <v>3.7422347353081799E-5</v>
      </c>
    </row>
    <row r="1054" spans="1:5">
      <c r="A1054" s="2">
        <f t="shared" si="32"/>
        <v>40707.253472222219</v>
      </c>
      <c r="B1054">
        <v>1244869500</v>
      </c>
      <c r="C1054">
        <v>8.9272010000000002</v>
      </c>
      <c r="E1054">
        <f t="shared" si="33"/>
        <v>3.7512527748550525E-5</v>
      </c>
    </row>
    <row r="1055" spans="1:5">
      <c r="A1055" s="2">
        <f t="shared" si="32"/>
        <v>40707.260416666664</v>
      </c>
      <c r="B1055">
        <v>1244870100</v>
      </c>
      <c r="C1055">
        <v>9.3267100000000003</v>
      </c>
      <c r="E1055">
        <f t="shared" si="33"/>
        <v>3.7606753514141137E-5</v>
      </c>
    </row>
    <row r="1056" spans="1:5">
      <c r="A1056" s="2">
        <f t="shared" si="32"/>
        <v>40707.267361111109</v>
      </c>
      <c r="B1056">
        <v>1244870700</v>
      </c>
      <c r="C1056">
        <v>9.9561689999999992</v>
      </c>
      <c r="E1056">
        <f t="shared" si="33"/>
        <v>3.7707353380980338E-5</v>
      </c>
    </row>
    <row r="1057" spans="1:5">
      <c r="A1057" s="2">
        <f t="shared" si="32"/>
        <v>40707.274305555555</v>
      </c>
      <c r="B1057">
        <v>1244871300</v>
      </c>
      <c r="C1057">
        <v>8.5254829999999995</v>
      </c>
      <c r="E1057">
        <f t="shared" si="33"/>
        <v>3.779346375553231E-5</v>
      </c>
    </row>
    <row r="1058" spans="1:5">
      <c r="A1058" s="2">
        <f t="shared" si="32"/>
        <v>40707.28125</v>
      </c>
      <c r="B1058">
        <v>1244871900</v>
      </c>
      <c r="C1058">
        <v>9.1222930000000009</v>
      </c>
      <c r="E1058">
        <f t="shared" si="33"/>
        <v>3.7885617636830251E-5</v>
      </c>
    </row>
    <row r="1059" spans="1:5">
      <c r="A1059" s="2">
        <f t="shared" si="32"/>
        <v>40707.288194444445</v>
      </c>
      <c r="B1059">
        <v>1244872500</v>
      </c>
      <c r="C1059">
        <v>9.109356</v>
      </c>
      <c r="E1059">
        <f t="shared" si="33"/>
        <v>3.7977639942244201E-5</v>
      </c>
    </row>
    <row r="1060" spans="1:5">
      <c r="A1060" s="2">
        <f t="shared" si="32"/>
        <v>40707.295138888883</v>
      </c>
      <c r="B1060">
        <v>1244873100</v>
      </c>
      <c r="C1060">
        <v>9.9588160000000006</v>
      </c>
      <c r="E1060">
        <f t="shared" si="33"/>
        <v>3.8078264362228001E-5</v>
      </c>
    </row>
    <row r="1061" spans="1:5">
      <c r="A1061" s="2">
        <f t="shared" si="32"/>
        <v>40707.302083333328</v>
      </c>
      <c r="B1061">
        <v>1244873700</v>
      </c>
      <c r="C1061">
        <v>11.170051000000001</v>
      </c>
      <c r="E1061">
        <f t="shared" si="33"/>
        <v>3.8191154621838581E-5</v>
      </c>
    </row>
    <row r="1062" spans="1:5">
      <c r="A1062" s="2">
        <f t="shared" si="32"/>
        <v>40707.309027777774</v>
      </c>
      <c r="B1062">
        <v>1244874300</v>
      </c>
      <c r="C1062">
        <v>8.8410299999999999</v>
      </c>
      <c r="E1062">
        <f t="shared" si="33"/>
        <v>3.8280457672565359E-5</v>
      </c>
    </row>
    <row r="1063" spans="1:5">
      <c r="A1063" s="2">
        <f t="shared" si="32"/>
        <v>40707.315972222219</v>
      </c>
      <c r="B1063">
        <v>1244874900</v>
      </c>
      <c r="C1063">
        <v>8.725047</v>
      </c>
      <c r="E1063">
        <f t="shared" si="33"/>
        <v>3.8368585594560428E-5</v>
      </c>
    </row>
    <row r="1064" spans="1:5">
      <c r="A1064" s="2">
        <f t="shared" si="32"/>
        <v>40707.322916666664</v>
      </c>
      <c r="B1064">
        <v>1244875500</v>
      </c>
      <c r="C1064">
        <v>8.7786190000000008</v>
      </c>
      <c r="E1064">
        <f t="shared" si="33"/>
        <v>3.8457255516834275E-5</v>
      </c>
    </row>
    <row r="1065" spans="1:5">
      <c r="A1065" s="2">
        <f t="shared" si="32"/>
        <v>40707.329861111109</v>
      </c>
      <c r="B1065">
        <v>1244876100</v>
      </c>
      <c r="C1065">
        <v>9.8011470000000003</v>
      </c>
      <c r="E1065">
        <f t="shared" si="33"/>
        <v>3.8556280272864434E-5</v>
      </c>
    </row>
    <row r="1066" spans="1:5">
      <c r="A1066" s="2">
        <f t="shared" si="32"/>
        <v>40707.336805555555</v>
      </c>
      <c r="B1066">
        <v>1244876700</v>
      </c>
      <c r="C1066">
        <v>9.8507899999999999</v>
      </c>
      <c r="E1066">
        <f t="shared" si="33"/>
        <v>3.8655807173088272E-5</v>
      </c>
    </row>
    <row r="1067" spans="1:5">
      <c r="A1067" s="2">
        <f t="shared" si="32"/>
        <v>40707.34375</v>
      </c>
      <c r="B1067">
        <v>1244877300</v>
      </c>
      <c r="C1067">
        <v>9.5584860000000003</v>
      </c>
      <c r="E1067">
        <f t="shared" si="33"/>
        <v>3.8752373239773294E-5</v>
      </c>
    </row>
    <row r="1068" spans="1:5">
      <c r="A1068" s="2">
        <f t="shared" si="32"/>
        <v>40707.350694444445</v>
      </c>
      <c r="B1068">
        <v>1244877900</v>
      </c>
      <c r="C1068">
        <v>8.7796009999999995</v>
      </c>
      <c r="E1068">
        <f t="shared" si="33"/>
        <v>3.8841050774967919E-5</v>
      </c>
    </row>
    <row r="1069" spans="1:5">
      <c r="A1069" s="2">
        <f t="shared" si="32"/>
        <v>40707.357638888883</v>
      </c>
      <c r="B1069">
        <v>1244878500</v>
      </c>
      <c r="C1069">
        <v>10.030797</v>
      </c>
      <c r="E1069">
        <f t="shared" si="33"/>
        <v>3.8942398916476032E-5</v>
      </c>
    </row>
    <row r="1070" spans="1:5">
      <c r="A1070" s="2">
        <f t="shared" si="32"/>
        <v>40707.364583333328</v>
      </c>
      <c r="B1070">
        <v>1244879100</v>
      </c>
      <c r="C1070">
        <v>11.599373999999999</v>
      </c>
      <c r="E1070">
        <f t="shared" si="33"/>
        <v>3.9059631776544898E-5</v>
      </c>
    </row>
    <row r="1071" spans="1:5">
      <c r="A1071" s="2">
        <f t="shared" si="32"/>
        <v>40707.371527777774</v>
      </c>
      <c r="B1071">
        <v>1244879700</v>
      </c>
      <c r="C1071">
        <v>11.070026</v>
      </c>
      <c r="E1071">
        <f t="shared" si="33"/>
        <v>3.9171503097236263E-5</v>
      </c>
    </row>
    <row r="1072" spans="1:5">
      <c r="A1072" s="2">
        <f t="shared" si="32"/>
        <v>40707.378472222219</v>
      </c>
      <c r="B1072">
        <v>1244880300</v>
      </c>
      <c r="C1072">
        <v>10.531938999999999</v>
      </c>
      <c r="E1072">
        <f t="shared" si="33"/>
        <v>3.9277924409297153E-5</v>
      </c>
    </row>
    <row r="1073" spans="1:5">
      <c r="A1073" s="2">
        <f t="shared" si="32"/>
        <v>40707.385416666664</v>
      </c>
      <c r="B1073">
        <v>1244880900</v>
      </c>
      <c r="C1073">
        <v>9.9683039999999998</v>
      </c>
      <c r="E1073">
        <f t="shared" si="33"/>
        <v>3.9378637015463817E-5</v>
      </c>
    </row>
    <row r="1074" spans="1:5">
      <c r="A1074" s="2">
        <f t="shared" si="32"/>
        <v>40707.392361111109</v>
      </c>
      <c r="B1074">
        <v>1244881500</v>
      </c>
      <c r="C1074">
        <v>9.9728890000000003</v>
      </c>
      <c r="E1074">
        <f t="shared" si="33"/>
        <v>3.9479395443001707E-5</v>
      </c>
    </row>
    <row r="1075" spans="1:5">
      <c r="A1075" s="2">
        <f t="shared" si="32"/>
        <v>40707.399305555555</v>
      </c>
      <c r="B1075">
        <v>1244882100</v>
      </c>
      <c r="C1075">
        <v>10.511699999999999</v>
      </c>
      <c r="E1075">
        <f t="shared" si="33"/>
        <v>3.9585609919276144E-5</v>
      </c>
    </row>
    <row r="1076" spans="1:5">
      <c r="A1076" s="2">
        <f t="shared" si="32"/>
        <v>40707.40625</v>
      </c>
      <c r="B1076">
        <v>1244882700</v>
      </c>
      <c r="C1076">
        <v>10.871905999999999</v>
      </c>
      <c r="E1076">
        <f t="shared" si="33"/>
        <v>3.9695471637865622E-5</v>
      </c>
    </row>
    <row r="1077" spans="1:5">
      <c r="A1077" s="2">
        <f t="shared" si="32"/>
        <v>40707.413194444445</v>
      </c>
      <c r="B1077">
        <v>1244883300</v>
      </c>
      <c r="C1077">
        <v>9.914517</v>
      </c>
      <c r="E1077">
        <f t="shared" si="33"/>
        <v>3.979563699375714E-5</v>
      </c>
    </row>
    <row r="1078" spans="1:5">
      <c r="A1078" s="2">
        <f t="shared" si="32"/>
        <v>40707.420138888883</v>
      </c>
      <c r="B1078">
        <v>1244883900</v>
      </c>
      <c r="C1078">
        <v>9.9340159999999997</v>
      </c>
      <c r="E1078">
        <f t="shared" si="33"/>
        <v>3.989599921179948E-5</v>
      </c>
    </row>
    <row r="1079" spans="1:5">
      <c r="A1079" s="2">
        <f t="shared" si="32"/>
        <v>40707.427083333328</v>
      </c>
      <c r="B1079">
        <v>1244884500</v>
      </c>
      <c r="C1079">
        <v>9.3131760000000003</v>
      </c>
      <c r="E1079">
        <f t="shared" si="33"/>
        <v>3.9990073432779112E-5</v>
      </c>
    </row>
    <row r="1080" spans="1:5">
      <c r="A1080" s="2">
        <f t="shared" si="32"/>
        <v>40707.434027777774</v>
      </c>
      <c r="B1080">
        <v>1244885100</v>
      </c>
      <c r="C1080">
        <v>10.362548</v>
      </c>
      <c r="E1080">
        <f t="shared" si="33"/>
        <v>4.0094774309941956E-5</v>
      </c>
    </row>
    <row r="1081" spans="1:5">
      <c r="A1081" s="2">
        <f t="shared" si="32"/>
        <v>40707.440972222219</v>
      </c>
      <c r="B1081">
        <v>1244885700</v>
      </c>
      <c r="C1081">
        <v>8.4577249999999999</v>
      </c>
      <c r="E1081">
        <f t="shared" si="33"/>
        <v>4.018018397716114E-5</v>
      </c>
    </row>
    <row r="1082" spans="1:5">
      <c r="A1082" s="2">
        <f t="shared" si="32"/>
        <v>40707.447916666664</v>
      </c>
      <c r="B1082">
        <v>1244886300</v>
      </c>
      <c r="C1082">
        <v>9.4128790000000002</v>
      </c>
      <c r="E1082">
        <f t="shared" si="33"/>
        <v>4.0275266186196399E-5</v>
      </c>
    </row>
    <row r="1083" spans="1:5">
      <c r="A1083" s="2">
        <f t="shared" si="32"/>
        <v>40707.454861111109</v>
      </c>
      <c r="B1083">
        <v>1244886900</v>
      </c>
      <c r="C1083">
        <v>9.6596089999999997</v>
      </c>
      <c r="E1083">
        <f t="shared" si="33"/>
        <v>4.037284650804841E-5</v>
      </c>
    </row>
    <row r="1084" spans="1:5">
      <c r="A1084" s="2">
        <f t="shared" si="32"/>
        <v>40707.461805555555</v>
      </c>
      <c r="B1084">
        <v>1244887500</v>
      </c>
      <c r="C1084">
        <v>11.554168000000001</v>
      </c>
      <c r="E1084">
        <f t="shared" si="33"/>
        <v>4.0489612864867679E-5</v>
      </c>
    </row>
    <row r="1085" spans="1:5">
      <c r="A1085" s="2">
        <f t="shared" si="32"/>
        <v>40707.46875</v>
      </c>
      <c r="B1085">
        <v>1244888100</v>
      </c>
      <c r="C1085">
        <v>10.648063</v>
      </c>
      <c r="E1085">
        <f t="shared" si="33"/>
        <v>4.0597202181712234E-5</v>
      </c>
    </row>
    <row r="1086" spans="1:5">
      <c r="A1086" s="2">
        <f t="shared" si="32"/>
        <v>40707.475694444445</v>
      </c>
      <c r="B1086">
        <v>1244888700</v>
      </c>
      <c r="C1086">
        <v>10.601913</v>
      </c>
      <c r="E1086">
        <f t="shared" si="33"/>
        <v>4.0704323473312204E-5</v>
      </c>
    </row>
    <row r="1087" spans="1:5">
      <c r="A1087" s="2">
        <f t="shared" si="32"/>
        <v>40707.482638888883</v>
      </c>
      <c r="B1087">
        <v>1244889300</v>
      </c>
      <c r="C1087">
        <v>9.9665890000000008</v>
      </c>
      <c r="E1087">
        <f t="shared" si="33"/>
        <v>4.0805010044032209E-5</v>
      </c>
    </row>
    <row r="1088" spans="1:5">
      <c r="A1088" s="2">
        <f t="shared" si="32"/>
        <v>40707.489583333328</v>
      </c>
      <c r="B1088">
        <v>1244889900</v>
      </c>
      <c r="C1088">
        <v>4.4650720000000002</v>
      </c>
      <c r="E1088">
        <f t="shared" si="33"/>
        <v>4.0849980894818483E-5</v>
      </c>
    </row>
    <row r="1089" spans="1:5">
      <c r="A1089" s="2">
        <f t="shared" si="32"/>
        <v>40707.496527777774</v>
      </c>
      <c r="B1089">
        <v>1244890500</v>
      </c>
      <c r="C1089">
        <v>9.5649519999999999</v>
      </c>
      <c r="E1089">
        <f t="shared" si="33"/>
        <v>4.0946599111653426E-5</v>
      </c>
    </row>
    <row r="1090" spans="1:5">
      <c r="A1090" s="2">
        <f t="shared" si="32"/>
        <v>40707.503472222219</v>
      </c>
      <c r="B1090">
        <v>1244891100</v>
      </c>
      <c r="C1090">
        <v>11.167434</v>
      </c>
      <c r="E1090">
        <f t="shared" si="33"/>
        <v>4.1059445439400291E-5</v>
      </c>
    </row>
    <row r="1091" spans="1:5">
      <c r="A1091" s="2">
        <f t="shared" si="32"/>
        <v>40707.510416666664</v>
      </c>
      <c r="B1091">
        <v>1244891700</v>
      </c>
      <c r="C1091">
        <v>11.208565</v>
      </c>
      <c r="E1091">
        <f t="shared" si="33"/>
        <v>4.1172707624405569E-5</v>
      </c>
    </row>
    <row r="1092" spans="1:5">
      <c r="A1092" s="2">
        <f t="shared" si="32"/>
        <v>40707.517361111109</v>
      </c>
      <c r="B1092">
        <v>1244892300</v>
      </c>
      <c r="C1092">
        <v>11.302534</v>
      </c>
      <c r="E1092">
        <f t="shared" si="33"/>
        <v>4.1286920766530212E-5</v>
      </c>
    </row>
    <row r="1093" spans="1:5">
      <c r="A1093" s="2">
        <f t="shared" si="32"/>
        <v>40707.524305555555</v>
      </c>
      <c r="B1093">
        <v>1244892900</v>
      </c>
      <c r="C1093">
        <v>10.635432</v>
      </c>
      <c r="E1093">
        <f t="shared" si="33"/>
        <v>4.139437732168242E-5</v>
      </c>
    </row>
    <row r="1094" spans="1:5">
      <c r="A1094" s="2">
        <f t="shared" si="32"/>
        <v>40707.53125</v>
      </c>
      <c r="B1094">
        <v>1244893500</v>
      </c>
      <c r="C1094">
        <v>12.676428</v>
      </c>
      <c r="E1094">
        <f t="shared" si="33"/>
        <v>4.1522502852441178E-5</v>
      </c>
    </row>
    <row r="1095" spans="1:5">
      <c r="A1095" s="2">
        <f t="shared" si="32"/>
        <v>40707.538194444445</v>
      </c>
      <c r="B1095">
        <v>1244894100</v>
      </c>
      <c r="C1095">
        <v>13.263798</v>
      </c>
      <c r="E1095">
        <f t="shared" si="33"/>
        <v>4.16565760336314E-5</v>
      </c>
    </row>
    <row r="1096" spans="1:5">
      <c r="A1096" s="2">
        <f t="shared" si="32"/>
        <v>40707.545138888883</v>
      </c>
      <c r="B1096">
        <v>1244894700</v>
      </c>
      <c r="C1096">
        <v>14.202125000000001</v>
      </c>
      <c r="E1096">
        <f t="shared" si="33"/>
        <v>4.1800151050104329E-5</v>
      </c>
    </row>
    <row r="1097" spans="1:5">
      <c r="A1097" s="2">
        <f t="shared" si="32"/>
        <v>40707.552083333328</v>
      </c>
      <c r="B1097">
        <v>1244895300</v>
      </c>
      <c r="C1097">
        <v>12.815624</v>
      </c>
      <c r="E1097">
        <f t="shared" si="33"/>
        <v>4.1929683784657278E-5</v>
      </c>
    </row>
    <row r="1098" spans="1:5">
      <c r="A1098" s="2">
        <f t="shared" ref="A1098:A1161" si="34">B1098/86400+26299+1/24</f>
        <v>40707.559027777774</v>
      </c>
      <c r="B1098">
        <v>1244895900</v>
      </c>
      <c r="C1098">
        <v>12.919554</v>
      </c>
      <c r="E1098">
        <f t="shared" si="33"/>
        <v>4.2060268254766613E-5</v>
      </c>
    </row>
    <row r="1099" spans="1:5">
      <c r="A1099" s="2">
        <f t="shared" si="34"/>
        <v>40707.565972222219</v>
      </c>
      <c r="B1099">
        <v>1244896500</v>
      </c>
      <c r="C1099">
        <v>12.446885999999999</v>
      </c>
      <c r="E1099">
        <f t="shared" ref="E1099:E1162" si="35">($C1099*LN(2)/E$3)+E1098*2^(-600/E$3)</f>
        <v>4.218606511556144E-5</v>
      </c>
    </row>
    <row r="1100" spans="1:5">
      <c r="A1100" s="2">
        <f t="shared" si="34"/>
        <v>40707.572916666664</v>
      </c>
      <c r="B1100">
        <v>1244897100</v>
      </c>
      <c r="C1100">
        <v>13.596278</v>
      </c>
      <c r="E1100">
        <f t="shared" si="35"/>
        <v>4.2323501364965855E-5</v>
      </c>
    </row>
    <row r="1101" spans="1:5">
      <c r="A1101" s="2">
        <f t="shared" si="34"/>
        <v>40707.579861111109</v>
      </c>
      <c r="B1101">
        <v>1244897700</v>
      </c>
      <c r="C1101">
        <v>11.097654</v>
      </c>
      <c r="E1101">
        <f t="shared" si="35"/>
        <v>4.2435632648360358E-5</v>
      </c>
    </row>
    <row r="1102" spans="1:5">
      <c r="A1102" s="2">
        <f t="shared" si="34"/>
        <v>40707.586805555555</v>
      </c>
      <c r="B1102">
        <v>1244898300</v>
      </c>
      <c r="C1102">
        <v>14.676205</v>
      </c>
      <c r="E1102">
        <f t="shared" si="35"/>
        <v>4.2584004046523524E-5</v>
      </c>
    </row>
    <row r="1103" spans="1:5">
      <c r="A1103" s="2">
        <f t="shared" si="34"/>
        <v>40707.59375</v>
      </c>
      <c r="B1103">
        <v>1244898900</v>
      </c>
      <c r="C1103">
        <v>11.663886</v>
      </c>
      <c r="E1103">
        <f t="shared" si="35"/>
        <v>4.2701868106672542E-5</v>
      </c>
    </row>
    <row r="1104" spans="1:5">
      <c r="A1104" s="2">
        <f t="shared" si="34"/>
        <v>40707.600694444445</v>
      </c>
      <c r="B1104">
        <v>1244899500</v>
      </c>
      <c r="C1104">
        <v>11.080031</v>
      </c>
      <c r="E1104">
        <f t="shared" si="35"/>
        <v>4.2813818618880024E-5</v>
      </c>
    </row>
    <row r="1105" spans="1:5">
      <c r="A1105" s="2">
        <f t="shared" si="34"/>
        <v>40707.607638888883</v>
      </c>
      <c r="B1105">
        <v>1244900100</v>
      </c>
      <c r="C1105">
        <v>11.297984</v>
      </c>
      <c r="E1105">
        <f t="shared" si="35"/>
        <v>4.2927975710213367E-5</v>
      </c>
    </row>
    <row r="1106" spans="1:5">
      <c r="A1106" s="2">
        <f t="shared" si="34"/>
        <v>40707.614583333328</v>
      </c>
      <c r="B1106">
        <v>1244900700</v>
      </c>
      <c r="C1106">
        <v>11.209031</v>
      </c>
      <c r="E1106">
        <f t="shared" si="35"/>
        <v>4.3041231260723194E-5</v>
      </c>
    </row>
    <row r="1107" spans="1:5">
      <c r="A1107" s="2">
        <f t="shared" si="34"/>
        <v>40707.621527777774</v>
      </c>
      <c r="B1107">
        <v>1244901300</v>
      </c>
      <c r="C1107">
        <v>11.377770999999999</v>
      </c>
      <c r="E1107">
        <f t="shared" si="35"/>
        <v>4.3156194991236873E-5</v>
      </c>
    </row>
    <row r="1108" spans="1:5">
      <c r="A1108" s="2">
        <f t="shared" si="34"/>
        <v>40707.628472222219</v>
      </c>
      <c r="B1108">
        <v>1244901900</v>
      </c>
      <c r="C1108">
        <v>10.92155</v>
      </c>
      <c r="E1108">
        <f t="shared" si="35"/>
        <v>4.3266537769844994E-5</v>
      </c>
    </row>
    <row r="1109" spans="1:5">
      <c r="A1109" s="2">
        <f t="shared" si="34"/>
        <v>40707.635416666664</v>
      </c>
      <c r="B1109">
        <v>1244902500</v>
      </c>
      <c r="C1109">
        <v>11.307937000000001</v>
      </c>
      <c r="E1109">
        <f t="shared" si="35"/>
        <v>4.3380792906597322E-5</v>
      </c>
    </row>
    <row r="1110" spans="1:5">
      <c r="A1110" s="2">
        <f t="shared" si="34"/>
        <v>40707.642361111109</v>
      </c>
      <c r="B1110">
        <v>1244903100</v>
      </c>
      <c r="C1110">
        <v>11.36702</v>
      </c>
      <c r="E1110">
        <f t="shared" si="35"/>
        <v>4.3495645696015789E-5</v>
      </c>
    </row>
    <row r="1111" spans="1:5">
      <c r="A1111" s="2">
        <f t="shared" si="34"/>
        <v>40707.649305555555</v>
      </c>
      <c r="B1111">
        <v>1244903700</v>
      </c>
      <c r="C1111">
        <v>11.019995</v>
      </c>
      <c r="E1111">
        <f t="shared" si="35"/>
        <v>4.3606983386815354E-5</v>
      </c>
    </row>
    <row r="1112" spans="1:5">
      <c r="A1112" s="2">
        <f t="shared" si="34"/>
        <v>40707.65625</v>
      </c>
      <c r="B1112">
        <v>1244904300</v>
      </c>
      <c r="C1112">
        <v>10.22029</v>
      </c>
      <c r="E1112">
        <f t="shared" si="35"/>
        <v>4.3710221607514071E-5</v>
      </c>
    </row>
    <row r="1113" spans="1:5">
      <c r="A1113" s="2">
        <f t="shared" si="34"/>
        <v>40707.663194444445</v>
      </c>
      <c r="B1113">
        <v>1244904900</v>
      </c>
      <c r="C1113">
        <v>9.4557590000000005</v>
      </c>
      <c r="E1113">
        <f t="shared" si="35"/>
        <v>4.3805716622387819E-5</v>
      </c>
    </row>
    <row r="1114" spans="1:5">
      <c r="A1114" s="2">
        <f t="shared" si="34"/>
        <v>40707.670138888883</v>
      </c>
      <c r="B1114">
        <v>1244905500</v>
      </c>
      <c r="C1114">
        <v>9.7310499999999998</v>
      </c>
      <c r="E1114">
        <f t="shared" si="35"/>
        <v>4.3903998991282814E-5</v>
      </c>
    </row>
    <row r="1115" spans="1:5">
      <c r="A1115" s="2">
        <f t="shared" si="34"/>
        <v>40707.677083333328</v>
      </c>
      <c r="B1115">
        <v>1244906100</v>
      </c>
      <c r="C1115">
        <v>8.9210080000000005</v>
      </c>
      <c r="E1115">
        <f t="shared" si="35"/>
        <v>4.3994077284266076E-5</v>
      </c>
    </row>
    <row r="1116" spans="1:5">
      <c r="A1116" s="2">
        <f t="shared" si="34"/>
        <v>40707.684027777774</v>
      </c>
      <c r="B1116">
        <v>1244906700</v>
      </c>
      <c r="C1116">
        <v>9.7557569999999991</v>
      </c>
      <c r="E1116">
        <f t="shared" si="35"/>
        <v>4.4092608722004251E-5</v>
      </c>
    </row>
    <row r="1117" spans="1:5">
      <c r="A1117" s="2">
        <f t="shared" si="34"/>
        <v>40707.690972222219</v>
      </c>
      <c r="B1117">
        <v>1244907300</v>
      </c>
      <c r="C1117">
        <v>8.1842950000000005</v>
      </c>
      <c r="E1117">
        <f t="shared" si="35"/>
        <v>4.4175225009601795E-5</v>
      </c>
    </row>
    <row r="1118" spans="1:5">
      <c r="A1118" s="2">
        <f t="shared" si="34"/>
        <v>40707.697916666664</v>
      </c>
      <c r="B1118">
        <v>1244907900</v>
      </c>
      <c r="C1118">
        <v>11.662518</v>
      </c>
      <c r="E1118">
        <f t="shared" si="35"/>
        <v>4.4293065546941543E-5</v>
      </c>
    </row>
    <row r="1119" spans="1:5">
      <c r="A1119" s="2">
        <f t="shared" si="34"/>
        <v>40707.704861111109</v>
      </c>
      <c r="B1119">
        <v>1244908500</v>
      </c>
      <c r="C1119">
        <v>11.817346000000001</v>
      </c>
      <c r="E1119">
        <f t="shared" si="35"/>
        <v>4.4412473346451812E-5</v>
      </c>
    </row>
    <row r="1120" spans="1:5">
      <c r="A1120" s="2">
        <f t="shared" si="34"/>
        <v>40707.711805555555</v>
      </c>
      <c r="B1120">
        <v>1244909100</v>
      </c>
      <c r="C1120">
        <v>11.733796</v>
      </c>
      <c r="E1120">
        <f t="shared" si="35"/>
        <v>4.4531034290637771E-5</v>
      </c>
    </row>
    <row r="1121" spans="1:5">
      <c r="A1121" s="2">
        <f t="shared" si="34"/>
        <v>40707.71875</v>
      </c>
      <c r="B1121">
        <v>1244909700</v>
      </c>
      <c r="C1121">
        <v>11.43852</v>
      </c>
      <c r="E1121">
        <f t="shared" si="35"/>
        <v>4.4646604187511198E-5</v>
      </c>
    </row>
    <row r="1122" spans="1:5">
      <c r="A1122" s="2">
        <f t="shared" si="34"/>
        <v>40707.725694444445</v>
      </c>
      <c r="B1122">
        <v>1244910300</v>
      </c>
      <c r="C1122">
        <v>9.8920139999999996</v>
      </c>
      <c r="E1122">
        <f t="shared" si="35"/>
        <v>4.4746511565774613E-5</v>
      </c>
    </row>
    <row r="1123" spans="1:5">
      <c r="A1123" s="2">
        <f t="shared" si="34"/>
        <v>40707.732638888883</v>
      </c>
      <c r="B1123">
        <v>1244910900</v>
      </c>
      <c r="C1123">
        <v>11.135953000000001</v>
      </c>
      <c r="E1123">
        <f t="shared" si="35"/>
        <v>4.4859015988833533E-5</v>
      </c>
    </row>
    <row r="1124" spans="1:5">
      <c r="A1124" s="2">
        <f t="shared" si="34"/>
        <v>40707.739583333328</v>
      </c>
      <c r="B1124">
        <v>1244911500</v>
      </c>
      <c r="C1124">
        <v>11.321221</v>
      </c>
      <c r="E1124">
        <f t="shared" si="35"/>
        <v>4.4973395979258116E-5</v>
      </c>
    </row>
    <row r="1125" spans="1:5">
      <c r="A1125" s="2">
        <f t="shared" si="34"/>
        <v>40707.746527777774</v>
      </c>
      <c r="B1125">
        <v>1244912100</v>
      </c>
      <c r="C1125">
        <v>11.678395999999999</v>
      </c>
      <c r="E1125">
        <f t="shared" si="35"/>
        <v>4.5091392466758303E-5</v>
      </c>
    </row>
    <row r="1126" spans="1:5">
      <c r="A1126" s="2">
        <f t="shared" si="34"/>
        <v>40707.753472222219</v>
      </c>
      <c r="B1126">
        <v>1244912700</v>
      </c>
      <c r="C1126">
        <v>10.700322</v>
      </c>
      <c r="E1126">
        <f t="shared" si="35"/>
        <v>4.5199483060453284E-5</v>
      </c>
    </row>
    <row r="1127" spans="1:5">
      <c r="A1127" s="2">
        <f t="shared" si="34"/>
        <v>40707.760416666664</v>
      </c>
      <c r="B1127">
        <v>1244913300</v>
      </c>
      <c r="C1127">
        <v>10.227551</v>
      </c>
      <c r="E1127">
        <f t="shared" si="35"/>
        <v>4.5302785138409366E-5</v>
      </c>
    </row>
    <row r="1128" spans="1:5">
      <c r="A1128" s="2">
        <f t="shared" si="34"/>
        <v>40707.767361111109</v>
      </c>
      <c r="B1128">
        <v>1244913900</v>
      </c>
      <c r="C1128">
        <v>9.9606110000000001</v>
      </c>
      <c r="E1128">
        <f t="shared" si="35"/>
        <v>4.5403383226857527E-5</v>
      </c>
    </row>
    <row r="1129" spans="1:5">
      <c r="A1129" s="2">
        <f t="shared" si="34"/>
        <v>40707.774305555555</v>
      </c>
      <c r="B1129">
        <v>1244914500</v>
      </c>
      <c r="C1129">
        <v>9.976191</v>
      </c>
      <c r="E1129">
        <f t="shared" si="35"/>
        <v>4.5504138486226884E-5</v>
      </c>
    </row>
    <row r="1130" spans="1:5">
      <c r="A1130" s="2">
        <f t="shared" si="34"/>
        <v>40707.78125</v>
      </c>
      <c r="B1130">
        <v>1244915100</v>
      </c>
      <c r="C1130">
        <v>9.6601479999999995</v>
      </c>
      <c r="E1130">
        <f t="shared" si="35"/>
        <v>4.5601692494366327E-5</v>
      </c>
    </row>
    <row r="1131" spans="1:5">
      <c r="A1131" s="2">
        <f t="shared" si="34"/>
        <v>40707.788194444445</v>
      </c>
      <c r="B1131">
        <v>1244915700</v>
      </c>
      <c r="C1131">
        <v>9.4979870000000002</v>
      </c>
      <c r="E1131">
        <f t="shared" si="35"/>
        <v>4.5697603668578537E-5</v>
      </c>
    </row>
    <row r="1132" spans="1:5">
      <c r="A1132" s="2">
        <f t="shared" si="34"/>
        <v>40707.795138888883</v>
      </c>
      <c r="B1132">
        <v>1244916300</v>
      </c>
      <c r="C1132">
        <v>6.4098550000000003</v>
      </c>
      <c r="E1132">
        <f t="shared" si="35"/>
        <v>4.57622400481275E-5</v>
      </c>
    </row>
    <row r="1133" spans="1:5">
      <c r="A1133" s="2">
        <f t="shared" si="34"/>
        <v>40707.802083333328</v>
      </c>
      <c r="B1133">
        <v>1244916900</v>
      </c>
      <c r="C1133">
        <v>7.804945</v>
      </c>
      <c r="E1133">
        <f t="shared" si="35"/>
        <v>4.5841004427185354E-5</v>
      </c>
    </row>
    <row r="1134" spans="1:5">
      <c r="A1134" s="2">
        <f t="shared" si="34"/>
        <v>40707.809027777774</v>
      </c>
      <c r="B1134">
        <v>1244917500</v>
      </c>
      <c r="C1134">
        <v>4.8178809999999999</v>
      </c>
      <c r="E1134">
        <f t="shared" si="35"/>
        <v>4.5889517654285804E-5</v>
      </c>
    </row>
    <row r="1135" spans="1:5">
      <c r="A1135" s="2">
        <f t="shared" si="34"/>
        <v>40707.815972222219</v>
      </c>
      <c r="B1135">
        <v>1244918100</v>
      </c>
      <c r="C1135">
        <v>7.4331769999999997</v>
      </c>
      <c r="E1135">
        <f t="shared" si="35"/>
        <v>4.5964516281265138E-5</v>
      </c>
    </row>
    <row r="1136" spans="1:5">
      <c r="A1136" s="2">
        <f t="shared" si="34"/>
        <v>40707.822916666664</v>
      </c>
      <c r="B1136">
        <v>1244918700</v>
      </c>
      <c r="C1136">
        <v>8.2302049999999998</v>
      </c>
      <c r="E1136">
        <f t="shared" si="35"/>
        <v>4.6047586135521678E-5</v>
      </c>
    </row>
    <row r="1137" spans="1:5">
      <c r="A1137" s="2">
        <f t="shared" si="34"/>
        <v>40707.829861111109</v>
      </c>
      <c r="B1137">
        <v>1244919300</v>
      </c>
      <c r="C1137">
        <v>8.9943790000000003</v>
      </c>
      <c r="E1137">
        <f t="shared" si="35"/>
        <v>4.6138394448116373E-5</v>
      </c>
    </row>
    <row r="1138" spans="1:5">
      <c r="A1138" s="2">
        <f t="shared" si="34"/>
        <v>40707.836805555555</v>
      </c>
      <c r="B1138">
        <v>1244919900</v>
      </c>
      <c r="C1138">
        <v>8.8790820000000004</v>
      </c>
      <c r="E1138">
        <f t="shared" si="35"/>
        <v>4.6228034570110214E-5</v>
      </c>
    </row>
    <row r="1139" spans="1:5">
      <c r="A1139" s="2">
        <f t="shared" si="34"/>
        <v>40707.84375</v>
      </c>
      <c r="B1139">
        <v>1244920500</v>
      </c>
      <c r="C1139">
        <v>8.7586300000000001</v>
      </c>
      <c r="E1139">
        <f t="shared" si="35"/>
        <v>4.6316454302749481E-5</v>
      </c>
    </row>
    <row r="1140" spans="1:5">
      <c r="A1140" s="2">
        <f t="shared" si="34"/>
        <v>40707.850694444445</v>
      </c>
      <c r="B1140">
        <v>1244921100</v>
      </c>
      <c r="C1140">
        <v>9.3711990000000007</v>
      </c>
      <c r="E1140">
        <f t="shared" si="35"/>
        <v>4.6411077123062961E-5</v>
      </c>
    </row>
    <row r="1141" spans="1:5">
      <c r="A1141" s="2">
        <f t="shared" si="34"/>
        <v>40707.857638888883</v>
      </c>
      <c r="B1141">
        <v>1244921700</v>
      </c>
      <c r="C1141">
        <v>10.458021</v>
      </c>
      <c r="E1141">
        <f t="shared" si="35"/>
        <v>4.6516705860854372E-5</v>
      </c>
    </row>
    <row r="1142" spans="1:5">
      <c r="A1142" s="2">
        <f t="shared" si="34"/>
        <v>40707.864583333328</v>
      </c>
      <c r="B1142">
        <v>1244922300</v>
      </c>
      <c r="C1142">
        <v>10.443669999999999</v>
      </c>
      <c r="E1142">
        <f t="shared" si="35"/>
        <v>4.6622188620986175E-5</v>
      </c>
    </row>
    <row r="1143" spans="1:5">
      <c r="A1143" s="2">
        <f t="shared" si="34"/>
        <v>40707.871527777774</v>
      </c>
      <c r="B1143">
        <v>1244922900</v>
      </c>
      <c r="C1143">
        <v>9.7397980000000004</v>
      </c>
      <c r="E1143">
        <f t="shared" si="35"/>
        <v>4.6720542469079876E-5</v>
      </c>
    </row>
    <row r="1144" spans="1:5">
      <c r="A1144" s="2">
        <f t="shared" si="34"/>
        <v>40707.878472222219</v>
      </c>
      <c r="B1144">
        <v>1244923500</v>
      </c>
      <c r="C1144">
        <v>9.1917100000000005</v>
      </c>
      <c r="E1144">
        <f t="shared" si="35"/>
        <v>4.6813345108288457E-5</v>
      </c>
    </row>
    <row r="1145" spans="1:5">
      <c r="A1145" s="2">
        <f t="shared" si="34"/>
        <v>40707.885416666664</v>
      </c>
      <c r="B1145">
        <v>1244924100</v>
      </c>
      <c r="C1145">
        <v>9.0717219999999994</v>
      </c>
      <c r="E1145">
        <f t="shared" si="35"/>
        <v>4.6904932037959043E-5</v>
      </c>
    </row>
    <row r="1146" spans="1:5">
      <c r="A1146" s="2">
        <f t="shared" si="34"/>
        <v>40707.892361111109</v>
      </c>
      <c r="B1146">
        <v>1244924700</v>
      </c>
      <c r="C1146">
        <v>6.9291970000000003</v>
      </c>
      <c r="E1146">
        <f t="shared" si="35"/>
        <v>4.6974820575403871E-5</v>
      </c>
    </row>
    <row r="1147" spans="1:5">
      <c r="A1147" s="2">
        <f t="shared" si="34"/>
        <v>40707.899305555555</v>
      </c>
      <c r="B1147">
        <v>1244925300</v>
      </c>
      <c r="C1147">
        <v>10.501637000000001</v>
      </c>
      <c r="E1147">
        <f t="shared" si="35"/>
        <v>4.7080887596817242E-5</v>
      </c>
    </row>
    <row r="1148" spans="1:5">
      <c r="A1148" s="2">
        <f t="shared" si="34"/>
        <v>40707.90625</v>
      </c>
      <c r="B1148">
        <v>1244925900</v>
      </c>
      <c r="C1148">
        <v>10.516147999999999</v>
      </c>
      <c r="E1148">
        <f t="shared" si="35"/>
        <v>4.7187100929915827E-5</v>
      </c>
    </row>
    <row r="1149" spans="1:5">
      <c r="A1149" s="2">
        <f t="shared" si="34"/>
        <v>40707.913194444445</v>
      </c>
      <c r="B1149">
        <v>1244926500</v>
      </c>
      <c r="C1149">
        <v>9.5823560000000008</v>
      </c>
      <c r="E1149">
        <f t="shared" si="35"/>
        <v>4.7283856894646251E-5</v>
      </c>
    </row>
    <row r="1150" spans="1:5">
      <c r="A1150" s="2">
        <f t="shared" si="34"/>
        <v>40707.920138888883</v>
      </c>
      <c r="B1150">
        <v>1244927100</v>
      </c>
      <c r="C1150">
        <v>8.9366869999999992</v>
      </c>
      <c r="E1150">
        <f t="shared" si="35"/>
        <v>4.7374073435322748E-5</v>
      </c>
    </row>
    <row r="1151" spans="1:5">
      <c r="A1151" s="2">
        <f t="shared" si="34"/>
        <v>40707.927083333328</v>
      </c>
      <c r="B1151">
        <v>1244927700</v>
      </c>
      <c r="C1151">
        <v>9.2063860000000002</v>
      </c>
      <c r="E1151">
        <f t="shared" si="35"/>
        <v>4.7467020730644216E-5</v>
      </c>
    </row>
    <row r="1152" spans="1:5">
      <c r="A1152" s="2">
        <f t="shared" si="34"/>
        <v>40707.934027777774</v>
      </c>
      <c r="B1152">
        <v>1244928300</v>
      </c>
      <c r="C1152">
        <v>10.268715</v>
      </c>
      <c r="E1152">
        <f t="shared" si="35"/>
        <v>4.7570725907468752E-5</v>
      </c>
    </row>
    <row r="1153" spans="1:5">
      <c r="A1153" s="2">
        <f t="shared" si="34"/>
        <v>40707.940972222219</v>
      </c>
      <c r="B1153">
        <v>1244928900</v>
      </c>
      <c r="C1153">
        <v>8.7151180000000004</v>
      </c>
      <c r="E1153">
        <f t="shared" si="35"/>
        <v>4.7658696825614771E-5</v>
      </c>
    </row>
    <row r="1154" spans="1:5">
      <c r="A1154" s="2">
        <f t="shared" si="34"/>
        <v>40707.947916666664</v>
      </c>
      <c r="B1154">
        <v>1244929500</v>
      </c>
      <c r="C1154">
        <v>8.7878399999999992</v>
      </c>
      <c r="E1154">
        <f t="shared" si="35"/>
        <v>4.7747403681378881E-5</v>
      </c>
    </row>
    <row r="1155" spans="1:5">
      <c r="A1155" s="2">
        <f t="shared" si="34"/>
        <v>40707.954861111109</v>
      </c>
      <c r="B1155">
        <v>1244930100</v>
      </c>
      <c r="C1155">
        <v>9.6920160000000006</v>
      </c>
      <c r="E1155">
        <f t="shared" si="35"/>
        <v>4.784526679317755E-5</v>
      </c>
    </row>
    <row r="1156" spans="1:5">
      <c r="A1156" s="2">
        <f t="shared" si="34"/>
        <v>40707.961805555555</v>
      </c>
      <c r="B1156">
        <v>1244930700</v>
      </c>
      <c r="C1156">
        <v>9.9045810000000003</v>
      </c>
      <c r="E1156">
        <f t="shared" si="35"/>
        <v>4.7945282004205811E-5</v>
      </c>
    </row>
    <row r="1157" spans="1:5">
      <c r="A1157" s="2">
        <f t="shared" si="34"/>
        <v>40707.96875</v>
      </c>
      <c r="B1157">
        <v>1244931300</v>
      </c>
      <c r="C1157">
        <v>9.0925010000000004</v>
      </c>
      <c r="E1157">
        <f t="shared" si="35"/>
        <v>4.8037072489505664E-5</v>
      </c>
    </row>
    <row r="1158" spans="1:5">
      <c r="A1158" s="2">
        <f t="shared" si="34"/>
        <v>40707.975694444445</v>
      </c>
      <c r="B1158">
        <v>1244931900</v>
      </c>
      <c r="C1158">
        <v>8.9906500000000005</v>
      </c>
      <c r="E1158">
        <f t="shared" si="35"/>
        <v>4.8127830948922675E-5</v>
      </c>
    </row>
    <row r="1159" spans="1:5">
      <c r="A1159" s="2">
        <f t="shared" si="34"/>
        <v>40707.982638888883</v>
      </c>
      <c r="B1159">
        <v>1244932500</v>
      </c>
      <c r="C1159">
        <v>10.035952</v>
      </c>
      <c r="E1159">
        <f t="shared" si="35"/>
        <v>4.822917486685912E-5</v>
      </c>
    </row>
    <row r="1160" spans="1:5">
      <c r="A1160" s="2">
        <f t="shared" si="34"/>
        <v>40707.989583333328</v>
      </c>
      <c r="B1160">
        <v>1244933100</v>
      </c>
      <c r="C1160">
        <v>8.5291920000000001</v>
      </c>
      <c r="E1160">
        <f t="shared" si="35"/>
        <v>4.8315258869367085E-5</v>
      </c>
    </row>
    <row r="1161" spans="1:5">
      <c r="A1161" s="2">
        <f t="shared" si="34"/>
        <v>40707.996527777774</v>
      </c>
      <c r="B1161">
        <v>1244933700</v>
      </c>
      <c r="C1161">
        <v>9.5730269999999997</v>
      </c>
      <c r="E1161">
        <f t="shared" si="35"/>
        <v>4.8411913502156861E-5</v>
      </c>
    </row>
    <row r="1162" spans="1:5">
      <c r="A1162" s="2">
        <f t="shared" ref="A1162:A1225" si="36">B1162/86400+26299+1/24</f>
        <v>40708.003472222219</v>
      </c>
      <c r="B1162">
        <v>1244934300</v>
      </c>
      <c r="C1162">
        <v>10.102895999999999</v>
      </c>
      <c r="E1162">
        <f t="shared" si="35"/>
        <v>4.8513933650960792E-5</v>
      </c>
    </row>
    <row r="1163" spans="1:5">
      <c r="A1163" s="2">
        <f t="shared" si="36"/>
        <v>40708.010416666664</v>
      </c>
      <c r="B1163">
        <v>1244934900</v>
      </c>
      <c r="C1163">
        <v>10.475118999999999</v>
      </c>
      <c r="E1163">
        <f t="shared" ref="E1163:E1226" si="37">($C1163*LN(2)/E$3)+E1162*2^(-600/E$3)</f>
        <v>4.8619722766445316E-5</v>
      </c>
    </row>
    <row r="1164" spans="1:5">
      <c r="A1164" s="2">
        <f t="shared" si="36"/>
        <v>40708.017361111109</v>
      </c>
      <c r="B1164">
        <v>1244935500</v>
      </c>
      <c r="C1164">
        <v>11.697077999999999</v>
      </c>
      <c r="E1164">
        <f t="shared" si="37"/>
        <v>4.8737886294550064E-5</v>
      </c>
    </row>
    <row r="1165" spans="1:5">
      <c r="A1165" s="2">
        <f t="shared" si="36"/>
        <v>40708.024305555555</v>
      </c>
      <c r="B1165">
        <v>1244936100</v>
      </c>
      <c r="C1165">
        <v>13.881282000000001</v>
      </c>
      <c r="E1165">
        <f t="shared" si="37"/>
        <v>4.8878169033038795E-5</v>
      </c>
    </row>
    <row r="1166" spans="1:5">
      <c r="A1166" s="2">
        <f t="shared" si="36"/>
        <v>40708.03125</v>
      </c>
      <c r="B1166">
        <v>1244936700</v>
      </c>
      <c r="C1166">
        <v>11.746012</v>
      </c>
      <c r="E1166">
        <f t="shared" si="37"/>
        <v>4.8996826556438016E-5</v>
      </c>
    </row>
    <row r="1167" spans="1:5">
      <c r="A1167" s="2">
        <f t="shared" si="36"/>
        <v>40708.038194444445</v>
      </c>
      <c r="B1167">
        <v>1244937300</v>
      </c>
      <c r="C1167">
        <v>11.140915</v>
      </c>
      <c r="E1167">
        <f t="shared" si="37"/>
        <v>4.9109355404531461E-5</v>
      </c>
    </row>
    <row r="1168" spans="1:5">
      <c r="A1168" s="2">
        <f t="shared" si="36"/>
        <v>40708.045138888883</v>
      </c>
      <c r="B1168">
        <v>1244937900</v>
      </c>
      <c r="C1168">
        <v>13.800132</v>
      </c>
      <c r="E1168">
        <f t="shared" si="37"/>
        <v>4.9248814061434697E-5</v>
      </c>
    </row>
    <row r="1169" spans="1:5">
      <c r="A1169" s="2">
        <f t="shared" si="36"/>
        <v>40708.052083333328</v>
      </c>
      <c r="B1169">
        <v>1244938500</v>
      </c>
      <c r="C1169">
        <v>11.583902999999999</v>
      </c>
      <c r="E1169">
        <f t="shared" si="37"/>
        <v>4.9365827618134749E-5</v>
      </c>
    </row>
    <row r="1170" spans="1:5">
      <c r="A1170" s="2">
        <f t="shared" si="36"/>
        <v>40708.059027777774</v>
      </c>
      <c r="B1170">
        <v>1244939100</v>
      </c>
      <c r="C1170">
        <v>11.634422000000001</v>
      </c>
      <c r="E1170">
        <f t="shared" si="37"/>
        <v>4.9483352081173129E-5</v>
      </c>
    </row>
    <row r="1171" spans="1:5">
      <c r="A1171" s="2">
        <f t="shared" si="36"/>
        <v>40708.065972222219</v>
      </c>
      <c r="B1171">
        <v>1244939700</v>
      </c>
      <c r="C1171">
        <v>12.586873000000001</v>
      </c>
      <c r="E1171">
        <f t="shared" si="37"/>
        <v>4.9610521516994968E-5</v>
      </c>
    </row>
    <row r="1172" spans="1:5">
      <c r="A1172" s="2">
        <f t="shared" si="36"/>
        <v>40708.072916666664</v>
      </c>
      <c r="B1172">
        <v>1244940300</v>
      </c>
      <c r="C1172">
        <v>7.1827969999999999</v>
      </c>
      <c r="E1172">
        <f t="shared" si="37"/>
        <v>4.9682961879031154E-5</v>
      </c>
    </row>
    <row r="1173" spans="1:5">
      <c r="A1173" s="2">
        <f t="shared" si="36"/>
        <v>40708.079861111109</v>
      </c>
      <c r="B1173">
        <v>1244940900</v>
      </c>
      <c r="C1173">
        <v>0.31639299999999998</v>
      </c>
      <c r="E1173">
        <f t="shared" si="37"/>
        <v>4.9685864173125057E-5</v>
      </c>
    </row>
    <row r="1174" spans="1:5">
      <c r="A1174" s="2">
        <f t="shared" si="36"/>
        <v>40708.086805555555</v>
      </c>
      <c r="B1174">
        <v>1244941500</v>
      </c>
      <c r="C1174">
        <v>12.049911</v>
      </c>
      <c r="E1174">
        <f t="shared" si="37"/>
        <v>4.9807594442684007E-5</v>
      </c>
    </row>
    <row r="1175" spans="1:5">
      <c r="A1175" s="2">
        <f t="shared" si="36"/>
        <v>40708.09375</v>
      </c>
      <c r="B1175">
        <v>1244942100</v>
      </c>
      <c r="C1175">
        <v>10.633445999999999</v>
      </c>
      <c r="E1175">
        <f t="shared" si="37"/>
        <v>4.9914979110847144E-5</v>
      </c>
    </row>
    <row r="1176" spans="1:5">
      <c r="A1176" s="2">
        <f t="shared" si="36"/>
        <v>40708.100694444445</v>
      </c>
      <c r="B1176">
        <v>1244942700</v>
      </c>
      <c r="C1176">
        <v>10.179705</v>
      </c>
      <c r="E1176">
        <f t="shared" si="37"/>
        <v>5.0017767988678957E-5</v>
      </c>
    </row>
    <row r="1177" spans="1:5">
      <c r="A1177" s="2">
        <f t="shared" si="36"/>
        <v>40708.107638888883</v>
      </c>
      <c r="B1177">
        <v>1244943300</v>
      </c>
      <c r="C1177">
        <v>10.453684000000001</v>
      </c>
      <c r="E1177">
        <f t="shared" si="37"/>
        <v>5.0123330889291167E-5</v>
      </c>
    </row>
    <row r="1178" spans="1:5">
      <c r="A1178" s="2">
        <f t="shared" si="36"/>
        <v>40708.114583333328</v>
      </c>
      <c r="B1178">
        <v>1244943900</v>
      </c>
      <c r="C1178">
        <v>10.580662</v>
      </c>
      <c r="E1178">
        <f t="shared" si="37"/>
        <v>5.0230179083421844E-5</v>
      </c>
    </row>
    <row r="1179" spans="1:5">
      <c r="A1179" s="2">
        <f t="shared" si="36"/>
        <v>40708.121527777774</v>
      </c>
      <c r="B1179">
        <v>1244944500</v>
      </c>
      <c r="C1179">
        <v>10.710198</v>
      </c>
      <c r="E1179">
        <f t="shared" si="37"/>
        <v>5.0338338468706233E-5</v>
      </c>
    </row>
    <row r="1180" spans="1:5">
      <c r="A1180" s="2">
        <f t="shared" si="36"/>
        <v>40708.128472222219</v>
      </c>
      <c r="B1180">
        <v>1244945100</v>
      </c>
      <c r="C1180">
        <v>10.253767</v>
      </c>
      <c r="E1180">
        <f t="shared" si="37"/>
        <v>5.0441874816712893E-5</v>
      </c>
    </row>
    <row r="1181" spans="1:5">
      <c r="A1181" s="2">
        <f t="shared" si="36"/>
        <v>40708.135416666664</v>
      </c>
      <c r="B1181">
        <v>1244945700</v>
      </c>
      <c r="C1181">
        <v>10.040671</v>
      </c>
      <c r="E1181">
        <f t="shared" si="37"/>
        <v>5.0543252464165703E-5</v>
      </c>
    </row>
    <row r="1182" spans="1:5">
      <c r="A1182" s="2">
        <f t="shared" si="36"/>
        <v>40708.142361111109</v>
      </c>
      <c r="B1182">
        <v>1244946300</v>
      </c>
      <c r="C1182">
        <v>10.105045</v>
      </c>
      <c r="E1182">
        <f t="shared" si="37"/>
        <v>5.0645281425687178E-5</v>
      </c>
    </row>
    <row r="1183" spans="1:5">
      <c r="A1183" s="2">
        <f t="shared" si="36"/>
        <v>40708.149305555555</v>
      </c>
      <c r="B1183">
        <v>1244946900</v>
      </c>
      <c r="C1183">
        <v>10.423949</v>
      </c>
      <c r="E1183">
        <f t="shared" si="37"/>
        <v>5.0750539380251984E-5</v>
      </c>
    </row>
    <row r="1184" spans="1:5">
      <c r="A1184" s="2">
        <f t="shared" si="36"/>
        <v>40708.15625</v>
      </c>
      <c r="B1184">
        <v>1244947500</v>
      </c>
      <c r="C1184">
        <v>10.520785</v>
      </c>
      <c r="E1184">
        <f t="shared" si="37"/>
        <v>5.0856777375330444E-5</v>
      </c>
    </row>
    <row r="1185" spans="1:5">
      <c r="A1185" s="2">
        <f t="shared" si="36"/>
        <v>40708.163194444445</v>
      </c>
      <c r="B1185">
        <v>1244948100</v>
      </c>
      <c r="C1185">
        <v>10.363261</v>
      </c>
      <c r="E1185">
        <f t="shared" si="37"/>
        <v>5.0961419443663764E-5</v>
      </c>
    </row>
    <row r="1186" spans="1:5">
      <c r="A1186" s="2">
        <f t="shared" si="36"/>
        <v>40708.170138888883</v>
      </c>
      <c r="B1186">
        <v>1244948700</v>
      </c>
      <c r="C1186">
        <v>11.101967999999999</v>
      </c>
      <c r="E1186">
        <f t="shared" si="37"/>
        <v>5.1073541929181228E-5</v>
      </c>
    </row>
    <row r="1187" spans="1:5">
      <c r="A1187" s="2">
        <f t="shared" si="36"/>
        <v>40708.177083333328</v>
      </c>
      <c r="B1187">
        <v>1244949300</v>
      </c>
      <c r="C1187">
        <v>11.413582</v>
      </c>
      <c r="E1187">
        <f t="shared" si="37"/>
        <v>5.1188819518930201E-5</v>
      </c>
    </row>
    <row r="1188" spans="1:5">
      <c r="A1188" s="2">
        <f t="shared" si="36"/>
        <v>40708.184027777774</v>
      </c>
      <c r="B1188">
        <v>1244949900</v>
      </c>
      <c r="C1188">
        <v>12.199453999999999</v>
      </c>
      <c r="E1188">
        <f t="shared" si="37"/>
        <v>5.1312055111871053E-5</v>
      </c>
    </row>
    <row r="1189" spans="1:5">
      <c r="A1189" s="2">
        <f t="shared" si="36"/>
        <v>40708.190972222219</v>
      </c>
      <c r="B1189">
        <v>1244950500</v>
      </c>
      <c r="C1189">
        <v>13.121653</v>
      </c>
      <c r="E1189">
        <f t="shared" si="37"/>
        <v>5.1444629274040066E-5</v>
      </c>
    </row>
    <row r="1190" spans="1:5">
      <c r="A1190" s="2">
        <f t="shared" si="36"/>
        <v>40708.197916666664</v>
      </c>
      <c r="B1190">
        <v>1244951100</v>
      </c>
      <c r="C1190">
        <v>12.405972999999999</v>
      </c>
      <c r="E1190">
        <f t="shared" si="37"/>
        <v>5.1569954777265849E-5</v>
      </c>
    </row>
    <row r="1191" spans="1:5">
      <c r="A1191" s="2">
        <f t="shared" si="36"/>
        <v>40708.204861111109</v>
      </c>
      <c r="B1191">
        <v>1244951700</v>
      </c>
      <c r="C1191">
        <v>11.083902</v>
      </c>
      <c r="E1191">
        <f t="shared" si="37"/>
        <v>5.168189060665759E-5</v>
      </c>
    </row>
    <row r="1192" spans="1:5">
      <c r="A1192" s="2">
        <f t="shared" si="36"/>
        <v>40708.211805555555</v>
      </c>
      <c r="B1192">
        <v>1244952300</v>
      </c>
      <c r="C1192">
        <v>11.456056</v>
      </c>
      <c r="E1192">
        <f t="shared" si="37"/>
        <v>5.1797594643700483E-5</v>
      </c>
    </row>
    <row r="1193" spans="1:5">
      <c r="A1193" s="2">
        <f t="shared" si="36"/>
        <v>40708.21875</v>
      </c>
      <c r="B1193">
        <v>1244952900</v>
      </c>
      <c r="C1193">
        <v>12.3863</v>
      </c>
      <c r="E1193">
        <f t="shared" si="37"/>
        <v>5.1922718769271941E-5</v>
      </c>
    </row>
    <row r="1194" spans="1:5">
      <c r="A1194" s="2">
        <f t="shared" si="36"/>
        <v>40708.225694444445</v>
      </c>
      <c r="B1194">
        <v>1244953500</v>
      </c>
      <c r="C1194">
        <v>13.305942999999999</v>
      </c>
      <c r="E1194">
        <f t="shared" si="37"/>
        <v>5.2057155567405596E-5</v>
      </c>
    </row>
    <row r="1195" spans="1:5">
      <c r="A1195" s="2">
        <f t="shared" si="36"/>
        <v>40708.232638888883</v>
      </c>
      <c r="B1195">
        <v>1244954100</v>
      </c>
      <c r="C1195">
        <v>12.52351</v>
      </c>
      <c r="E1195">
        <f t="shared" si="37"/>
        <v>5.2183667672535049E-5</v>
      </c>
    </row>
    <row r="1196" spans="1:5">
      <c r="A1196" s="2">
        <f t="shared" si="36"/>
        <v>40708.239583333328</v>
      </c>
      <c r="B1196">
        <v>1244954700</v>
      </c>
      <c r="C1196">
        <v>11.999180000000001</v>
      </c>
      <c r="E1196">
        <f t="shared" si="37"/>
        <v>5.2304869000325379E-5</v>
      </c>
    </row>
    <row r="1197" spans="1:5">
      <c r="A1197" s="2">
        <f t="shared" si="36"/>
        <v>40708.246527777774</v>
      </c>
      <c r="B1197">
        <v>1244955300</v>
      </c>
      <c r="C1197">
        <v>11.219965</v>
      </c>
      <c r="E1197">
        <f t="shared" si="37"/>
        <v>5.2418178304948936E-5</v>
      </c>
    </row>
    <row r="1198" spans="1:5">
      <c r="A1198" s="2">
        <f t="shared" si="36"/>
        <v>40708.253472222219</v>
      </c>
      <c r="B1198">
        <v>1244955900</v>
      </c>
      <c r="C1198">
        <v>12.112736999999999</v>
      </c>
      <c r="E1198">
        <f t="shared" si="37"/>
        <v>5.2540528225225044E-5</v>
      </c>
    </row>
    <row r="1199" spans="1:5">
      <c r="A1199" s="2">
        <f t="shared" si="36"/>
        <v>40708.260416666664</v>
      </c>
      <c r="B1199">
        <v>1244956500</v>
      </c>
      <c r="C1199">
        <v>12.264393999999999</v>
      </c>
      <c r="E1199">
        <f t="shared" si="37"/>
        <v>5.2664413266836363E-5</v>
      </c>
    </row>
    <row r="1200" spans="1:5">
      <c r="A1200" s="2">
        <f t="shared" si="36"/>
        <v>40708.267361111109</v>
      </c>
      <c r="B1200">
        <v>1244957100</v>
      </c>
      <c r="C1200">
        <v>12.522171</v>
      </c>
      <c r="E1200">
        <f t="shared" si="37"/>
        <v>5.2790908121719175E-5</v>
      </c>
    </row>
    <row r="1201" spans="1:5">
      <c r="A1201" s="2">
        <f t="shared" si="36"/>
        <v>40708.274305555555</v>
      </c>
      <c r="B1201">
        <v>1244957700</v>
      </c>
      <c r="C1201">
        <v>12.072225</v>
      </c>
      <c r="E1201">
        <f t="shared" si="37"/>
        <v>5.2912845502975241E-5</v>
      </c>
    </row>
    <row r="1202" spans="1:5">
      <c r="A1202" s="2">
        <f t="shared" si="36"/>
        <v>40708.28125</v>
      </c>
      <c r="B1202">
        <v>1244958300</v>
      </c>
      <c r="C1202">
        <v>11.714943999999999</v>
      </c>
      <c r="E1202">
        <f t="shared" si="37"/>
        <v>5.3031163877730357E-5</v>
      </c>
    </row>
    <row r="1203" spans="1:5">
      <c r="A1203" s="2">
        <f t="shared" si="36"/>
        <v>40708.288194444445</v>
      </c>
      <c r="B1203">
        <v>1244958900</v>
      </c>
      <c r="C1203">
        <v>12.046936000000001</v>
      </c>
      <c r="E1203">
        <f t="shared" si="37"/>
        <v>5.3152843691688102E-5</v>
      </c>
    </row>
    <row r="1204" spans="1:5">
      <c r="A1204" s="2">
        <f t="shared" si="36"/>
        <v>40708.295138888883</v>
      </c>
      <c r="B1204">
        <v>1244959500</v>
      </c>
      <c r="C1204">
        <v>12.708012999999999</v>
      </c>
      <c r="E1204">
        <f t="shared" si="37"/>
        <v>5.328121764271883E-5</v>
      </c>
    </row>
    <row r="1205" spans="1:5">
      <c r="A1205" s="2">
        <f t="shared" si="36"/>
        <v>40708.302083333328</v>
      </c>
      <c r="B1205">
        <v>1244960100</v>
      </c>
      <c r="C1205">
        <v>13.747569</v>
      </c>
      <c r="E1205">
        <f t="shared" si="37"/>
        <v>5.3420118632662511E-5</v>
      </c>
    </row>
    <row r="1206" spans="1:5">
      <c r="A1206" s="2">
        <f t="shared" si="36"/>
        <v>40708.309027777774</v>
      </c>
      <c r="B1206">
        <v>1244960700</v>
      </c>
      <c r="C1206">
        <v>16.744062</v>
      </c>
      <c r="E1206">
        <f t="shared" si="37"/>
        <v>5.3589364941577335E-5</v>
      </c>
    </row>
    <row r="1207" spans="1:5">
      <c r="A1207" s="2">
        <f t="shared" si="36"/>
        <v>40708.315972222219</v>
      </c>
      <c r="B1207">
        <v>1244961300</v>
      </c>
      <c r="C1207">
        <v>11.851413000000001</v>
      </c>
      <c r="E1207">
        <f t="shared" si="37"/>
        <v>5.3709061258043421E-5</v>
      </c>
    </row>
    <row r="1208" spans="1:5">
      <c r="A1208" s="2">
        <f t="shared" si="36"/>
        <v>40708.322916666664</v>
      </c>
      <c r="B1208">
        <v>1244961900</v>
      </c>
      <c r="C1208">
        <v>12.079946</v>
      </c>
      <c r="E1208">
        <f t="shared" si="37"/>
        <v>5.3831071252624569E-5</v>
      </c>
    </row>
    <row r="1209" spans="1:5">
      <c r="A1209" s="2">
        <f t="shared" si="36"/>
        <v>40708.329861111109</v>
      </c>
      <c r="B1209">
        <v>1244962500</v>
      </c>
      <c r="C1209">
        <v>12.261291999999999</v>
      </c>
      <c r="E1209">
        <f t="shared" si="37"/>
        <v>5.395491703783062E-5</v>
      </c>
    </row>
    <row r="1210" spans="1:5">
      <c r="A1210" s="2">
        <f t="shared" si="36"/>
        <v>40708.336805555555</v>
      </c>
      <c r="B1210">
        <v>1244963100</v>
      </c>
      <c r="C1210">
        <v>11.978987999999999</v>
      </c>
      <c r="E1210">
        <f t="shared" si="37"/>
        <v>5.4075903113992457E-5</v>
      </c>
    </row>
    <row r="1211" spans="1:5">
      <c r="A1211" s="2">
        <f t="shared" si="36"/>
        <v>40708.34375</v>
      </c>
      <c r="B1211">
        <v>1244963700</v>
      </c>
      <c r="C1211">
        <v>10.999783000000001</v>
      </c>
      <c r="E1211">
        <f t="shared" si="37"/>
        <v>5.4186971824290352E-5</v>
      </c>
    </row>
    <row r="1212" spans="1:5">
      <c r="A1212" s="2">
        <f t="shared" si="36"/>
        <v>40708.350694444445</v>
      </c>
      <c r="B1212">
        <v>1244964300</v>
      </c>
      <c r="C1212">
        <v>11.190395000000001</v>
      </c>
      <c r="E1212">
        <f t="shared" si="37"/>
        <v>5.4299970230575565E-5</v>
      </c>
    </row>
    <row r="1213" spans="1:5">
      <c r="A1213" s="2">
        <f t="shared" si="36"/>
        <v>40708.357638888883</v>
      </c>
      <c r="B1213">
        <v>1244964900</v>
      </c>
      <c r="C1213">
        <v>11.32441</v>
      </c>
      <c r="E1213">
        <f t="shared" si="37"/>
        <v>5.441432515049084E-5</v>
      </c>
    </row>
    <row r="1214" spans="1:5">
      <c r="A1214" s="2">
        <f t="shared" si="36"/>
        <v>40708.364583333328</v>
      </c>
      <c r="B1214">
        <v>1244965500</v>
      </c>
      <c r="C1214">
        <v>11.342223000000001</v>
      </c>
      <c r="E1214">
        <f t="shared" si="37"/>
        <v>5.4528859771832949E-5</v>
      </c>
    </row>
    <row r="1215" spans="1:5">
      <c r="A1215" s="2">
        <f t="shared" si="36"/>
        <v>40708.371527777774</v>
      </c>
      <c r="B1215">
        <v>1244966100</v>
      </c>
      <c r="C1215">
        <v>11.769776</v>
      </c>
      <c r="E1215">
        <f t="shared" si="37"/>
        <v>5.4647723623249741E-5</v>
      </c>
    </row>
    <row r="1216" spans="1:5">
      <c r="A1216" s="2">
        <f t="shared" si="36"/>
        <v>40708.378472222219</v>
      </c>
      <c r="B1216">
        <v>1244966700</v>
      </c>
      <c r="C1216">
        <v>11.306737</v>
      </c>
      <c r="E1216">
        <f t="shared" si="37"/>
        <v>5.4761897451633095E-5</v>
      </c>
    </row>
    <row r="1217" spans="1:5">
      <c r="A1217" s="2">
        <f t="shared" si="36"/>
        <v>40708.385416666664</v>
      </c>
      <c r="B1217">
        <v>1244967300</v>
      </c>
      <c r="C1217">
        <v>11.425560000000001</v>
      </c>
      <c r="E1217">
        <f t="shared" si="37"/>
        <v>5.4877273933680999E-5</v>
      </c>
    </row>
    <row r="1218" spans="1:5">
      <c r="A1218" s="2">
        <f t="shared" si="36"/>
        <v>40708.392361111109</v>
      </c>
      <c r="B1218">
        <v>1244967900</v>
      </c>
      <c r="C1218">
        <v>11.256954</v>
      </c>
      <c r="E1218">
        <f t="shared" si="37"/>
        <v>5.4990942203532595E-5</v>
      </c>
    </row>
    <row r="1219" spans="1:5">
      <c r="A1219" s="2">
        <f t="shared" si="36"/>
        <v>40708.399305555555</v>
      </c>
      <c r="B1219">
        <v>1244968500</v>
      </c>
      <c r="C1219">
        <v>11.574166</v>
      </c>
      <c r="E1219">
        <f t="shared" si="37"/>
        <v>5.5107822260436341E-5</v>
      </c>
    </row>
    <row r="1220" spans="1:5">
      <c r="A1220" s="2">
        <f t="shared" si="36"/>
        <v>40708.40625</v>
      </c>
      <c r="B1220">
        <v>1244969100</v>
      </c>
      <c r="C1220">
        <v>7.9098259999999998</v>
      </c>
      <c r="E1220">
        <f t="shared" si="37"/>
        <v>5.5187592006401338E-5</v>
      </c>
    </row>
    <row r="1221" spans="1:5">
      <c r="A1221" s="2">
        <f t="shared" si="36"/>
        <v>40708.413194444445</v>
      </c>
      <c r="B1221">
        <v>1244969700</v>
      </c>
      <c r="C1221">
        <v>11.903734</v>
      </c>
      <c r="E1221">
        <f t="shared" si="37"/>
        <v>5.5307808478144333E-5</v>
      </c>
    </row>
    <row r="1222" spans="1:5">
      <c r="A1222" s="2">
        <f t="shared" si="36"/>
        <v>40708.420138888883</v>
      </c>
      <c r="B1222">
        <v>1244970300</v>
      </c>
      <c r="C1222">
        <v>12.073263000000001</v>
      </c>
      <c r="E1222">
        <f t="shared" si="37"/>
        <v>5.5429741077976031E-5</v>
      </c>
    </row>
    <row r="1223" spans="1:5">
      <c r="A1223" s="2">
        <f t="shared" si="36"/>
        <v>40708.427083333328</v>
      </c>
      <c r="B1223">
        <v>1244970900</v>
      </c>
      <c r="C1223">
        <v>12.57864</v>
      </c>
      <c r="E1223">
        <f t="shared" si="37"/>
        <v>5.5556791004196267E-5</v>
      </c>
    </row>
    <row r="1224" spans="1:5">
      <c r="A1224" s="2">
        <f t="shared" si="36"/>
        <v>40708.434027777774</v>
      </c>
      <c r="B1224">
        <v>1244971500</v>
      </c>
      <c r="C1224">
        <v>12.659082</v>
      </c>
      <c r="E1224">
        <f t="shared" si="37"/>
        <v>5.5684654812765843E-5</v>
      </c>
    </row>
    <row r="1225" spans="1:5">
      <c r="A1225" s="2">
        <f t="shared" si="36"/>
        <v>40708.440972222219</v>
      </c>
      <c r="B1225">
        <v>1244972100</v>
      </c>
      <c r="C1225">
        <v>12.983438</v>
      </c>
      <c r="E1225">
        <f t="shared" si="37"/>
        <v>5.5815802671036273E-5</v>
      </c>
    </row>
    <row r="1226" spans="1:5">
      <c r="A1226" s="2">
        <f t="shared" ref="A1226:A1289" si="38">B1226/86400+26299+1/24</f>
        <v>40708.447916666664</v>
      </c>
      <c r="B1226">
        <v>1244972700</v>
      </c>
      <c r="C1226">
        <v>14.004249</v>
      </c>
      <c r="E1226">
        <f t="shared" si="37"/>
        <v>5.5957287716505893E-5</v>
      </c>
    </row>
    <row r="1227" spans="1:5">
      <c r="A1227" s="2">
        <f t="shared" si="38"/>
        <v>40708.454861111109</v>
      </c>
      <c r="B1227">
        <v>1244973300</v>
      </c>
      <c r="C1227">
        <v>14.938453000000001</v>
      </c>
      <c r="E1227">
        <f t="shared" ref="E1227:E1290" si="39">($C1227*LN(2)/E$3)+E1226*2^(-600/E$3)</f>
        <v>5.6108232797666986E-5</v>
      </c>
    </row>
    <row r="1228" spans="1:5">
      <c r="A1228" s="2">
        <f t="shared" si="38"/>
        <v>40708.461805555555</v>
      </c>
      <c r="B1228">
        <v>1244973900</v>
      </c>
      <c r="C1228">
        <v>14.424486</v>
      </c>
      <c r="E1228">
        <f t="shared" si="39"/>
        <v>5.6253971901473484E-5</v>
      </c>
    </row>
    <row r="1229" spans="1:5">
      <c r="A1229" s="2">
        <f t="shared" si="38"/>
        <v>40708.46875</v>
      </c>
      <c r="B1229">
        <v>1244974500</v>
      </c>
      <c r="C1229">
        <v>7.2352509999999999</v>
      </c>
      <c r="E1229">
        <f t="shared" si="39"/>
        <v>5.6326903109329584E-5</v>
      </c>
    </row>
    <row r="1230" spans="1:5">
      <c r="A1230" s="2">
        <f t="shared" si="38"/>
        <v>40708.475694444445</v>
      </c>
      <c r="B1230">
        <v>1244975100</v>
      </c>
      <c r="C1230">
        <v>14.007656000000001</v>
      </c>
      <c r="E1230">
        <f t="shared" si="39"/>
        <v>5.6468419552651032E-5</v>
      </c>
    </row>
    <row r="1231" spans="1:5">
      <c r="A1231" s="2">
        <f t="shared" si="38"/>
        <v>40708.482638888883</v>
      </c>
      <c r="B1231">
        <v>1244975700</v>
      </c>
      <c r="C1231">
        <v>14.336702000000001</v>
      </c>
      <c r="E1231">
        <f t="shared" si="39"/>
        <v>5.6613267459407352E-5</v>
      </c>
    </row>
    <row r="1232" spans="1:5">
      <c r="A1232" s="2">
        <f t="shared" si="38"/>
        <v>40708.489583333328</v>
      </c>
      <c r="B1232">
        <v>1244976300</v>
      </c>
      <c r="C1232">
        <v>13.586135000000001</v>
      </c>
      <c r="E1232">
        <f t="shared" si="39"/>
        <v>5.6750513324094308E-5</v>
      </c>
    </row>
    <row r="1233" spans="1:5">
      <c r="A1233" s="2">
        <f t="shared" si="38"/>
        <v>40708.496527777774</v>
      </c>
      <c r="B1233">
        <v>1244976900</v>
      </c>
      <c r="C1233">
        <v>13.247237</v>
      </c>
      <c r="E1233">
        <f t="shared" si="39"/>
        <v>5.6884326258063778E-5</v>
      </c>
    </row>
    <row r="1234" spans="1:5">
      <c r="A1234" s="2">
        <f t="shared" si="38"/>
        <v>40708.503472222219</v>
      </c>
      <c r="B1234">
        <v>1244977500</v>
      </c>
      <c r="C1234">
        <v>13.30226</v>
      </c>
      <c r="E1234">
        <f t="shared" si="39"/>
        <v>5.7018695609320879E-5</v>
      </c>
    </row>
    <row r="1235" spans="1:5">
      <c r="A1235" s="2">
        <f t="shared" si="38"/>
        <v>40708.510416666664</v>
      </c>
      <c r="B1235">
        <v>1244978100</v>
      </c>
      <c r="C1235">
        <v>12.495844999999999</v>
      </c>
      <c r="E1235">
        <f t="shared" si="39"/>
        <v>5.7144897396840398E-5</v>
      </c>
    </row>
    <row r="1236" spans="1:5">
      <c r="A1236" s="2">
        <f t="shared" si="38"/>
        <v>40708.517361111109</v>
      </c>
      <c r="B1236">
        <v>1244978700</v>
      </c>
      <c r="C1236">
        <v>11.939655</v>
      </c>
      <c r="E1236">
        <f t="shared" si="39"/>
        <v>5.7265465755473693E-5</v>
      </c>
    </row>
    <row r="1237" spans="1:5">
      <c r="A1237" s="2">
        <f t="shared" si="38"/>
        <v>40708.524305555555</v>
      </c>
      <c r="B1237">
        <v>1244979300</v>
      </c>
      <c r="C1237">
        <v>0.899752</v>
      </c>
      <c r="E1237">
        <f t="shared" si="39"/>
        <v>5.7274229784525393E-5</v>
      </c>
    </row>
    <row r="1238" spans="1:5">
      <c r="A1238" s="2">
        <f t="shared" si="38"/>
        <v>40708.53125</v>
      </c>
      <c r="B1238">
        <v>1244979900</v>
      </c>
      <c r="C1238">
        <v>10.509461999999999</v>
      </c>
      <c r="E1238">
        <f t="shared" si="39"/>
        <v>5.7380313469006153E-5</v>
      </c>
    </row>
    <row r="1239" spans="1:5">
      <c r="A1239" s="2">
        <f t="shared" si="38"/>
        <v>40708.538194444445</v>
      </c>
      <c r="B1239">
        <v>1244980500</v>
      </c>
      <c r="C1239">
        <v>10.050876000000001</v>
      </c>
      <c r="E1239">
        <f t="shared" si="39"/>
        <v>5.7481752304648929E-5</v>
      </c>
    </row>
    <row r="1240" spans="1:5">
      <c r="A1240" s="2">
        <f t="shared" si="38"/>
        <v>40708.545138888883</v>
      </c>
      <c r="B1240">
        <v>1244981100</v>
      </c>
      <c r="C1240">
        <v>12.992467</v>
      </c>
      <c r="E1240">
        <f t="shared" si="39"/>
        <v>5.7612980681911698E-5</v>
      </c>
    </row>
    <row r="1241" spans="1:5">
      <c r="A1241" s="2">
        <f t="shared" si="38"/>
        <v>40708.552083333328</v>
      </c>
      <c r="B1241">
        <v>1244981700</v>
      </c>
      <c r="C1241">
        <v>12.583354999999999</v>
      </c>
      <c r="E1241">
        <f t="shared" si="39"/>
        <v>5.7740065091947619E-5</v>
      </c>
    </row>
    <row r="1242" spans="1:5">
      <c r="A1242" s="2">
        <f t="shared" si="38"/>
        <v>40708.559027777774</v>
      </c>
      <c r="B1242">
        <v>1244982300</v>
      </c>
      <c r="C1242">
        <v>12.378366</v>
      </c>
      <c r="E1242">
        <f t="shared" si="39"/>
        <v>5.7865072759768516E-5</v>
      </c>
    </row>
    <row r="1243" spans="1:5">
      <c r="A1243" s="2">
        <f t="shared" si="38"/>
        <v>40708.565972222219</v>
      </c>
      <c r="B1243">
        <v>1244982900</v>
      </c>
      <c r="C1243">
        <v>12.142336</v>
      </c>
      <c r="E1243">
        <f t="shared" si="39"/>
        <v>5.7987689338759054E-5</v>
      </c>
    </row>
    <row r="1244" spans="1:5">
      <c r="A1244" s="2">
        <f t="shared" si="38"/>
        <v>40708.572916666664</v>
      </c>
      <c r="B1244">
        <v>1244983500</v>
      </c>
      <c r="C1244">
        <v>12.121794</v>
      </c>
      <c r="E1244">
        <f t="shared" si="39"/>
        <v>5.811009713920791E-5</v>
      </c>
    </row>
    <row r="1245" spans="1:5">
      <c r="A1245" s="2">
        <f t="shared" si="38"/>
        <v>40708.579861111109</v>
      </c>
      <c r="B1245">
        <v>1244984100</v>
      </c>
      <c r="C1245">
        <v>12.696861</v>
      </c>
      <c r="E1245">
        <f t="shared" si="39"/>
        <v>5.8238328029564734E-5</v>
      </c>
    </row>
    <row r="1246" spans="1:5">
      <c r="A1246" s="2">
        <f t="shared" si="38"/>
        <v>40708.586805555555</v>
      </c>
      <c r="B1246">
        <v>1244984700</v>
      </c>
      <c r="C1246">
        <v>13.380710000000001</v>
      </c>
      <c r="E1246">
        <f t="shared" si="39"/>
        <v>5.8373483634387399E-5</v>
      </c>
    </row>
    <row r="1247" spans="1:5">
      <c r="A1247" s="2">
        <f t="shared" si="38"/>
        <v>40708.59375</v>
      </c>
      <c r="B1247">
        <v>1244985300</v>
      </c>
      <c r="C1247">
        <v>13.42643</v>
      </c>
      <c r="E1247">
        <f t="shared" si="39"/>
        <v>5.8509101434752123E-5</v>
      </c>
    </row>
    <row r="1248" spans="1:5">
      <c r="A1248" s="2">
        <f t="shared" si="38"/>
        <v>40708.600694444445</v>
      </c>
      <c r="B1248">
        <v>1244985900</v>
      </c>
      <c r="C1248">
        <v>12.841317999999999</v>
      </c>
      <c r="E1248">
        <f t="shared" si="39"/>
        <v>5.863879284937438E-5</v>
      </c>
    </row>
    <row r="1249" spans="1:5">
      <c r="A1249" s="2">
        <f t="shared" si="38"/>
        <v>40708.607638888883</v>
      </c>
      <c r="B1249">
        <v>1244986500</v>
      </c>
      <c r="C1249">
        <v>13.554076999999999</v>
      </c>
      <c r="E1249">
        <f t="shared" si="39"/>
        <v>5.8775701747702718E-5</v>
      </c>
    </row>
    <row r="1250" spans="1:5">
      <c r="A1250" s="2">
        <f t="shared" si="38"/>
        <v>40708.614583333328</v>
      </c>
      <c r="B1250">
        <v>1244987100</v>
      </c>
      <c r="C1250">
        <v>12.013498</v>
      </c>
      <c r="E1250">
        <f t="shared" si="39"/>
        <v>5.8897008021829297E-5</v>
      </c>
    </row>
    <row r="1251" spans="1:5">
      <c r="A1251" s="2">
        <f t="shared" si="38"/>
        <v>40708.621527777774</v>
      </c>
      <c r="B1251">
        <v>1244987700</v>
      </c>
      <c r="C1251">
        <v>11.639961</v>
      </c>
      <c r="E1251">
        <f t="shared" si="39"/>
        <v>5.9014530665097579E-5</v>
      </c>
    </row>
    <row r="1252" spans="1:5">
      <c r="A1252" s="2">
        <f t="shared" si="38"/>
        <v>40708.628472222219</v>
      </c>
      <c r="B1252">
        <v>1244988300</v>
      </c>
      <c r="C1252">
        <v>7.9586829999999997</v>
      </c>
      <c r="E1252">
        <f t="shared" si="39"/>
        <v>5.9094771458562017E-5</v>
      </c>
    </row>
    <row r="1253" spans="1:5">
      <c r="A1253" s="2">
        <f t="shared" si="38"/>
        <v>40708.635416666664</v>
      </c>
      <c r="B1253">
        <v>1244988900</v>
      </c>
      <c r="C1253">
        <v>5.4480760000000004</v>
      </c>
      <c r="E1253">
        <f t="shared" si="39"/>
        <v>5.9149586279000485E-5</v>
      </c>
    </row>
    <row r="1254" spans="1:5">
      <c r="A1254" s="2">
        <f t="shared" si="38"/>
        <v>40708.642361111109</v>
      </c>
      <c r="B1254">
        <v>1244989500</v>
      </c>
      <c r="C1254">
        <v>1.5097069999999999</v>
      </c>
      <c r="E1254">
        <f t="shared" si="39"/>
        <v>5.916451601190871E-5</v>
      </c>
    </row>
    <row r="1255" spans="1:5">
      <c r="A1255" s="2">
        <f t="shared" si="38"/>
        <v>40708.649305555555</v>
      </c>
      <c r="B1255">
        <v>1244990100</v>
      </c>
      <c r="C1255">
        <v>2.9459999999999998E-3</v>
      </c>
      <c r="E1255">
        <f t="shared" si="39"/>
        <v>5.9164186344341241E-5</v>
      </c>
    </row>
    <row r="1256" spans="1:5">
      <c r="A1256" s="2">
        <f t="shared" si="38"/>
        <v>40708.65625</v>
      </c>
      <c r="B1256">
        <v>1244990700</v>
      </c>
      <c r="C1256">
        <v>6.1279180000000002</v>
      </c>
      <c r="E1256">
        <f t="shared" si="39"/>
        <v>5.9225885656834129E-5</v>
      </c>
    </row>
    <row r="1257" spans="1:5">
      <c r="A1257" s="2">
        <f t="shared" si="38"/>
        <v>40708.663194444445</v>
      </c>
      <c r="B1257">
        <v>1244991300</v>
      </c>
      <c r="C1257">
        <v>12.843939000000001</v>
      </c>
      <c r="E1257">
        <f t="shared" si="39"/>
        <v>5.9355599259508325E-5</v>
      </c>
    </row>
    <row r="1258" spans="1:5">
      <c r="A1258" s="2">
        <f t="shared" si="38"/>
        <v>40708.670138888883</v>
      </c>
      <c r="B1258">
        <v>1244991900</v>
      </c>
      <c r="C1258">
        <v>12.540419999999999</v>
      </c>
      <c r="E1258">
        <f t="shared" si="39"/>
        <v>5.9482238268375791E-5</v>
      </c>
    </row>
    <row r="1259" spans="1:5">
      <c r="A1259" s="2">
        <f t="shared" si="38"/>
        <v>40708.677083333328</v>
      </c>
      <c r="B1259">
        <v>1244992500</v>
      </c>
      <c r="C1259">
        <v>12.600322</v>
      </c>
      <c r="E1259">
        <f t="shared" si="39"/>
        <v>5.9609483148859474E-5</v>
      </c>
    </row>
    <row r="1260" spans="1:5">
      <c r="A1260" s="2">
        <f t="shared" si="38"/>
        <v>40708.684027777774</v>
      </c>
      <c r="B1260">
        <v>1244993100</v>
      </c>
      <c r="C1260">
        <v>12.922585</v>
      </c>
      <c r="E1260">
        <f t="shared" si="39"/>
        <v>5.973999088651999E-5</v>
      </c>
    </row>
    <row r="1261" spans="1:5">
      <c r="A1261" s="2">
        <f t="shared" si="38"/>
        <v>40708.690972222219</v>
      </c>
      <c r="B1261">
        <v>1244993700</v>
      </c>
      <c r="C1261">
        <v>12.845079999999999</v>
      </c>
      <c r="E1261">
        <f t="shared" si="39"/>
        <v>5.9869712920492957E-5</v>
      </c>
    </row>
    <row r="1262" spans="1:5">
      <c r="A1262" s="2">
        <f t="shared" si="38"/>
        <v>40708.697916666664</v>
      </c>
      <c r="B1262">
        <v>1244994300</v>
      </c>
      <c r="C1262">
        <v>13.696503</v>
      </c>
      <c r="E1262">
        <f t="shared" si="39"/>
        <v>6.0008056719705652E-5</v>
      </c>
    </row>
    <row r="1263" spans="1:5">
      <c r="A1263" s="2">
        <f t="shared" si="38"/>
        <v>40708.704861111109</v>
      </c>
      <c r="B1263">
        <v>1244994900</v>
      </c>
      <c r="C1263">
        <v>14.011941999999999</v>
      </c>
      <c r="E1263">
        <f t="shared" si="39"/>
        <v>6.0149594200461766E-5</v>
      </c>
    </row>
    <row r="1264" spans="1:5">
      <c r="A1264" s="2">
        <f t="shared" si="38"/>
        <v>40708.711805555555</v>
      </c>
      <c r="B1264">
        <v>1244995500</v>
      </c>
      <c r="C1264">
        <v>13.301928999999999</v>
      </c>
      <c r="E1264">
        <f t="shared" si="39"/>
        <v>6.0283940358802611E-5</v>
      </c>
    </row>
    <row r="1265" spans="1:5">
      <c r="A1265" s="2">
        <f t="shared" si="38"/>
        <v>40708.71875</v>
      </c>
      <c r="B1265">
        <v>1244996100</v>
      </c>
      <c r="C1265">
        <v>13.974924</v>
      </c>
      <c r="E1265">
        <f t="shared" si="39"/>
        <v>6.0425101273535787E-5</v>
      </c>
    </row>
    <row r="1266" spans="1:5">
      <c r="A1266" s="2">
        <f t="shared" si="38"/>
        <v>40708.725694444445</v>
      </c>
      <c r="B1266">
        <v>1244996700</v>
      </c>
      <c r="C1266">
        <v>13.83728</v>
      </c>
      <c r="E1266">
        <f t="shared" si="39"/>
        <v>6.056486737858165E-5</v>
      </c>
    </row>
    <row r="1267" spans="1:5">
      <c r="A1267" s="2">
        <f t="shared" si="38"/>
        <v>40708.732638888883</v>
      </c>
      <c r="B1267">
        <v>1244997300</v>
      </c>
      <c r="C1267">
        <v>14.275497</v>
      </c>
      <c r="E1267">
        <f t="shared" si="39"/>
        <v>6.0709070557129872E-5</v>
      </c>
    </row>
    <row r="1268" spans="1:5">
      <c r="A1268" s="2">
        <f t="shared" si="38"/>
        <v>40708.739583333328</v>
      </c>
      <c r="B1268">
        <v>1244997900</v>
      </c>
      <c r="C1268">
        <v>13.969441</v>
      </c>
      <c r="E1268">
        <f t="shared" si="39"/>
        <v>6.0850173361054762E-5</v>
      </c>
    </row>
    <row r="1269" spans="1:5">
      <c r="A1269" s="2">
        <f t="shared" si="38"/>
        <v>40708.746527777774</v>
      </c>
      <c r="B1269">
        <v>1244998500</v>
      </c>
      <c r="C1269">
        <v>13.745521</v>
      </c>
      <c r="E1269">
        <f t="shared" si="39"/>
        <v>6.0989007619061688E-5</v>
      </c>
    </row>
    <row r="1270" spans="1:5">
      <c r="A1270" s="2">
        <f t="shared" si="38"/>
        <v>40708.753472222219</v>
      </c>
      <c r="B1270">
        <v>1244999100</v>
      </c>
      <c r="C1270">
        <v>13.076692</v>
      </c>
      <c r="E1270">
        <f t="shared" si="39"/>
        <v>6.1121067650770497E-5</v>
      </c>
    </row>
    <row r="1271" spans="1:5">
      <c r="A1271" s="2">
        <f t="shared" si="38"/>
        <v>40708.760416666664</v>
      </c>
      <c r="B1271">
        <v>1244999700</v>
      </c>
      <c r="C1271">
        <v>12.389467</v>
      </c>
      <c r="E1271">
        <f t="shared" si="39"/>
        <v>6.124616719688694E-5</v>
      </c>
    </row>
    <row r="1272" spans="1:5">
      <c r="A1272" s="2">
        <f t="shared" si="38"/>
        <v>40708.767361111109</v>
      </c>
      <c r="B1272">
        <v>1245000300</v>
      </c>
      <c r="C1272">
        <v>12.454389000000001</v>
      </c>
      <c r="E1272">
        <f t="shared" si="39"/>
        <v>6.1371923462650321E-5</v>
      </c>
    </row>
    <row r="1273" spans="1:5">
      <c r="A1273" s="2">
        <f t="shared" si="38"/>
        <v>40708.774305555555</v>
      </c>
      <c r="B1273">
        <v>1245000900</v>
      </c>
      <c r="C1273">
        <v>12.001279</v>
      </c>
      <c r="E1273">
        <f t="shared" si="39"/>
        <v>6.1493090216730573E-5</v>
      </c>
    </row>
    <row r="1274" spans="1:5">
      <c r="A1274" s="2">
        <f t="shared" si="38"/>
        <v>40708.78125</v>
      </c>
      <c r="B1274">
        <v>1245001500</v>
      </c>
      <c r="C1274">
        <v>11.992962</v>
      </c>
      <c r="E1274">
        <f t="shared" si="39"/>
        <v>6.1614172006421296E-5</v>
      </c>
    </row>
    <row r="1275" spans="1:5">
      <c r="A1275" s="2">
        <f t="shared" si="38"/>
        <v>40708.788194444445</v>
      </c>
      <c r="B1275">
        <v>1245002100</v>
      </c>
      <c r="C1275">
        <v>11.327904</v>
      </c>
      <c r="E1275">
        <f t="shared" si="39"/>
        <v>6.1728517867454244E-5</v>
      </c>
    </row>
    <row r="1276" spans="1:5">
      <c r="A1276" s="2">
        <f t="shared" si="38"/>
        <v>40708.795138888883</v>
      </c>
      <c r="B1276">
        <v>1245002700</v>
      </c>
      <c r="C1276">
        <v>12.158205000000001</v>
      </c>
      <c r="E1276">
        <f t="shared" si="39"/>
        <v>6.1851271679881704E-5</v>
      </c>
    </row>
    <row r="1277" spans="1:5">
      <c r="A1277" s="2">
        <f t="shared" si="38"/>
        <v>40708.802083333328</v>
      </c>
      <c r="B1277">
        <v>1245003300</v>
      </c>
      <c r="C1277">
        <v>12.159672</v>
      </c>
      <c r="E1277">
        <f t="shared" si="39"/>
        <v>6.197403960305914E-5</v>
      </c>
    </row>
    <row r="1278" spans="1:5">
      <c r="A1278" s="2">
        <f t="shared" si="38"/>
        <v>40708.809027777774</v>
      </c>
      <c r="B1278">
        <v>1245003900</v>
      </c>
      <c r="C1278">
        <v>11.618653999999999</v>
      </c>
      <c r="E1278">
        <f t="shared" si="39"/>
        <v>6.2091327768494352E-5</v>
      </c>
    </row>
    <row r="1279" spans="1:5">
      <c r="A1279" s="2">
        <f t="shared" si="38"/>
        <v>40708.815972222219</v>
      </c>
      <c r="B1279">
        <v>1245004500</v>
      </c>
      <c r="C1279">
        <v>10.331538999999999</v>
      </c>
      <c r="E1279">
        <f t="shared" si="39"/>
        <v>6.2195580316258518E-5</v>
      </c>
    </row>
    <row r="1280" spans="1:5">
      <c r="A1280" s="2">
        <f t="shared" si="38"/>
        <v>40708.822916666664</v>
      </c>
      <c r="B1280">
        <v>1245005100</v>
      </c>
      <c r="C1280">
        <v>11.030277999999999</v>
      </c>
      <c r="E1280">
        <f t="shared" si="39"/>
        <v>6.2306908518589457E-5</v>
      </c>
    </row>
    <row r="1281" spans="1:5">
      <c r="A1281" s="2">
        <f t="shared" si="38"/>
        <v>40708.829861111109</v>
      </c>
      <c r="B1281">
        <v>1245005700</v>
      </c>
      <c r="C1281">
        <v>11.622066</v>
      </c>
      <c r="E1281">
        <f t="shared" si="39"/>
        <v>6.2424229215503915E-5</v>
      </c>
    </row>
    <row r="1282" spans="1:5">
      <c r="A1282" s="2">
        <f t="shared" si="38"/>
        <v>40708.836805555555</v>
      </c>
      <c r="B1282">
        <v>1245006300</v>
      </c>
      <c r="C1282">
        <v>11.065623</v>
      </c>
      <c r="E1282">
        <f t="shared" si="39"/>
        <v>6.2535913975308207E-5</v>
      </c>
    </row>
    <row r="1283" spans="1:5">
      <c r="A1283" s="2">
        <f t="shared" si="38"/>
        <v>40708.84375</v>
      </c>
      <c r="B1283">
        <v>1245006900</v>
      </c>
      <c r="C1283">
        <v>11.376675000000001</v>
      </c>
      <c r="E1283">
        <f t="shared" si="39"/>
        <v>6.2650748150502533E-5</v>
      </c>
    </row>
    <row r="1284" spans="1:5">
      <c r="A1284" s="2">
        <f t="shared" si="38"/>
        <v>40708.850694444445</v>
      </c>
      <c r="B1284">
        <v>1245007500</v>
      </c>
      <c r="C1284">
        <v>11.443727000000001</v>
      </c>
      <c r="E1284">
        <f t="shared" si="39"/>
        <v>6.2766260678711664E-5</v>
      </c>
    </row>
    <row r="1285" spans="1:5">
      <c r="A1285" s="2">
        <f t="shared" si="38"/>
        <v>40708.857638888883</v>
      </c>
      <c r="B1285">
        <v>1245008100</v>
      </c>
      <c r="C1285">
        <v>10.930934000000001</v>
      </c>
      <c r="E1285">
        <f t="shared" si="39"/>
        <v>6.2876579334229419E-5</v>
      </c>
    </row>
    <row r="1286" spans="1:5">
      <c r="A1286" s="2">
        <f t="shared" si="38"/>
        <v>40708.864583333328</v>
      </c>
      <c r="B1286">
        <v>1245008700</v>
      </c>
      <c r="C1286">
        <v>11.139661</v>
      </c>
      <c r="E1286">
        <f t="shared" si="39"/>
        <v>6.2989011144998054E-5</v>
      </c>
    </row>
    <row r="1287" spans="1:5">
      <c r="A1287" s="2">
        <f t="shared" si="38"/>
        <v>40708.871527777774</v>
      </c>
      <c r="B1287">
        <v>1245009300</v>
      </c>
      <c r="C1287">
        <v>11.500298000000001</v>
      </c>
      <c r="E1287">
        <f t="shared" si="39"/>
        <v>6.3105094525137812E-5</v>
      </c>
    </row>
    <row r="1288" spans="1:5">
      <c r="A1288" s="2">
        <f t="shared" si="38"/>
        <v>40708.878472222219</v>
      </c>
      <c r="B1288">
        <v>1245009900</v>
      </c>
      <c r="C1288">
        <v>11.230721000000001</v>
      </c>
      <c r="E1288">
        <f t="shared" si="39"/>
        <v>6.3218447132610414E-5</v>
      </c>
    </row>
    <row r="1289" spans="1:5">
      <c r="A1289" s="2">
        <f t="shared" si="38"/>
        <v>40708.885416666664</v>
      </c>
      <c r="B1289">
        <v>1245010500</v>
      </c>
      <c r="C1289">
        <v>11.374631000000001</v>
      </c>
      <c r="E1289">
        <f t="shared" si="39"/>
        <v>6.333325646046594E-5</v>
      </c>
    </row>
    <row r="1290" spans="1:5">
      <c r="A1290" s="2">
        <f t="shared" ref="A1290:A1353" si="40">B1290/86400+26299+1/24</f>
        <v>40708.892361111109</v>
      </c>
      <c r="B1290">
        <v>1245011100</v>
      </c>
      <c r="C1290">
        <v>11.252886</v>
      </c>
      <c r="E1290">
        <f t="shared" si="39"/>
        <v>6.3446832151527091E-5</v>
      </c>
    </row>
    <row r="1291" spans="1:5">
      <c r="A1291" s="2">
        <f t="shared" si="40"/>
        <v>40708.899305555555</v>
      </c>
      <c r="B1291">
        <v>1245011700</v>
      </c>
      <c r="C1291">
        <v>11.525586000000001</v>
      </c>
      <c r="E1291">
        <f t="shared" ref="E1291:E1354" si="41">($C1291*LN(2)/E$3)+E1290*2^(-600/E$3)</f>
        <v>6.3563168847101978E-5</v>
      </c>
    </row>
    <row r="1292" spans="1:5">
      <c r="A1292" s="2">
        <f t="shared" si="40"/>
        <v>40708.90625</v>
      </c>
      <c r="B1292">
        <v>1245012300</v>
      </c>
      <c r="C1292">
        <v>12.043155</v>
      </c>
      <c r="E1292">
        <f t="shared" si="41"/>
        <v>6.368474637421201E-5</v>
      </c>
    </row>
    <row r="1293" spans="1:5">
      <c r="A1293" s="2">
        <f t="shared" si="40"/>
        <v>40708.913194444445</v>
      </c>
      <c r="B1293">
        <v>1245012900</v>
      </c>
      <c r="C1293">
        <v>11.889932999999999</v>
      </c>
      <c r="E1293">
        <f t="shared" si="41"/>
        <v>6.3804771448696944E-5</v>
      </c>
    </row>
    <row r="1294" spans="1:5">
      <c r="A1294" s="2">
        <f t="shared" si="40"/>
        <v>40708.920138888883</v>
      </c>
      <c r="B1294">
        <v>1245013500</v>
      </c>
      <c r="C1294">
        <v>11.623808</v>
      </c>
      <c r="E1294">
        <f t="shared" si="41"/>
        <v>6.3922100685749237E-5</v>
      </c>
    </row>
    <row r="1295" spans="1:5">
      <c r="A1295" s="2">
        <f t="shared" si="40"/>
        <v>40708.927083333328</v>
      </c>
      <c r="B1295">
        <v>1245014100</v>
      </c>
      <c r="C1295">
        <v>8.7677619999999994</v>
      </c>
      <c r="E1295">
        <f t="shared" si="41"/>
        <v>6.4010505385458558E-5</v>
      </c>
    </row>
    <row r="1296" spans="1:5">
      <c r="A1296" s="2">
        <f t="shared" si="40"/>
        <v>40708.934027777774</v>
      </c>
      <c r="B1296">
        <v>1245014700</v>
      </c>
      <c r="C1296">
        <v>11.690694000000001</v>
      </c>
      <c r="E1296">
        <f t="shared" si="41"/>
        <v>6.4128510742070266E-5</v>
      </c>
    </row>
    <row r="1297" spans="1:5">
      <c r="A1297" s="2">
        <f t="shared" si="40"/>
        <v>40708.940972222219</v>
      </c>
      <c r="B1297">
        <v>1245015300</v>
      </c>
      <c r="C1297">
        <v>11.856759</v>
      </c>
      <c r="E1297">
        <f t="shared" si="41"/>
        <v>6.4248197159493903E-5</v>
      </c>
    </row>
    <row r="1298" spans="1:5">
      <c r="A1298" s="2">
        <f t="shared" si="40"/>
        <v>40708.947916666664</v>
      </c>
      <c r="B1298">
        <v>1245015900</v>
      </c>
      <c r="C1298">
        <v>11.306300999999999</v>
      </c>
      <c r="E1298">
        <f t="shared" si="41"/>
        <v>6.4362308236882434E-5</v>
      </c>
    </row>
    <row r="1299" spans="1:5">
      <c r="A1299" s="2">
        <f t="shared" si="40"/>
        <v>40708.954861111109</v>
      </c>
      <c r="B1299">
        <v>1245016500</v>
      </c>
      <c r="C1299">
        <v>11.793775999999999</v>
      </c>
      <c r="E1299">
        <f t="shared" si="41"/>
        <v>6.4481355390578777E-5</v>
      </c>
    </row>
    <row r="1300" spans="1:5">
      <c r="A1300" s="2">
        <f t="shared" si="40"/>
        <v>40708.961805555555</v>
      </c>
      <c r="B1300">
        <v>1245017100</v>
      </c>
      <c r="C1300">
        <v>11.684585999999999</v>
      </c>
      <c r="E1300">
        <f t="shared" si="41"/>
        <v>6.459929602905764E-5</v>
      </c>
    </row>
    <row r="1301" spans="1:5">
      <c r="A1301" s="2">
        <f t="shared" si="40"/>
        <v>40708.96875</v>
      </c>
      <c r="B1301">
        <v>1245017700</v>
      </c>
      <c r="C1301">
        <v>10.888158000000001</v>
      </c>
      <c r="E1301">
        <f t="shared" si="41"/>
        <v>6.4709170344234927E-5</v>
      </c>
    </row>
    <row r="1302" spans="1:5">
      <c r="A1302" s="2">
        <f t="shared" si="40"/>
        <v>40708.975694444445</v>
      </c>
      <c r="B1302">
        <v>1245018300</v>
      </c>
      <c r="C1302">
        <v>11.419829</v>
      </c>
      <c r="E1302">
        <f t="shared" si="41"/>
        <v>6.4824428344361338E-5</v>
      </c>
    </row>
    <row r="1303" spans="1:5">
      <c r="A1303" s="2">
        <f t="shared" si="40"/>
        <v>40708.982638888883</v>
      </c>
      <c r="B1303">
        <v>1245018900</v>
      </c>
      <c r="C1303">
        <v>11.817206000000001</v>
      </c>
      <c r="E1303">
        <f t="shared" si="41"/>
        <v>6.4943709970983484E-5</v>
      </c>
    </row>
    <row r="1304" spans="1:5">
      <c r="A1304" s="2">
        <f t="shared" si="40"/>
        <v>40708.989583333328</v>
      </c>
      <c r="B1304">
        <v>1245019500</v>
      </c>
      <c r="C1304">
        <v>11.172059000000001</v>
      </c>
      <c r="E1304">
        <f t="shared" si="41"/>
        <v>6.5056457323090823E-5</v>
      </c>
    </row>
    <row r="1305" spans="1:5">
      <c r="A1305" s="2">
        <f t="shared" si="40"/>
        <v>40708.996527777774</v>
      </c>
      <c r="B1305">
        <v>1245020100</v>
      </c>
      <c r="C1305">
        <v>10.736663</v>
      </c>
      <c r="E1305">
        <f t="shared" si="41"/>
        <v>6.5164794636249517E-5</v>
      </c>
    </row>
    <row r="1306" spans="1:5">
      <c r="A1306" s="2">
        <f t="shared" si="40"/>
        <v>40709.003472222219</v>
      </c>
      <c r="B1306">
        <v>1245020700</v>
      </c>
      <c r="C1306">
        <v>11.226646000000001</v>
      </c>
      <c r="E1306">
        <f t="shared" si="41"/>
        <v>6.5278093459883042E-5</v>
      </c>
    </row>
    <row r="1307" spans="1:5">
      <c r="A1307" s="2">
        <f t="shared" si="40"/>
        <v>40709.010416666664</v>
      </c>
      <c r="B1307">
        <v>1245021300</v>
      </c>
      <c r="C1307">
        <v>11.919824999999999</v>
      </c>
      <c r="E1307">
        <f t="shared" si="41"/>
        <v>6.5398411575736559E-5</v>
      </c>
    </row>
    <row r="1308" spans="1:5">
      <c r="A1308" s="2">
        <f t="shared" si="40"/>
        <v>40709.017361111109</v>
      </c>
      <c r="B1308">
        <v>1245021900</v>
      </c>
      <c r="C1308">
        <v>11.74173</v>
      </c>
      <c r="E1308">
        <f t="shared" si="41"/>
        <v>6.5516925352115653E-5</v>
      </c>
    </row>
    <row r="1309" spans="1:5">
      <c r="A1309" s="2">
        <f t="shared" si="40"/>
        <v>40709.024305555555</v>
      </c>
      <c r="B1309">
        <v>1245022500</v>
      </c>
      <c r="C1309">
        <v>12.132811999999999</v>
      </c>
      <c r="E1309">
        <f t="shared" si="41"/>
        <v>6.5639398984317264E-5</v>
      </c>
    </row>
    <row r="1310" spans="1:5">
      <c r="A1310" s="2">
        <f t="shared" si="40"/>
        <v>40709.03125</v>
      </c>
      <c r="B1310">
        <v>1245023100</v>
      </c>
      <c r="C1310">
        <v>11.511288</v>
      </c>
      <c r="E1310">
        <f t="shared" si="41"/>
        <v>6.5755577558077342E-5</v>
      </c>
    </row>
    <row r="1311" spans="1:5">
      <c r="A1311" s="2">
        <f t="shared" si="40"/>
        <v>40709.038194444445</v>
      </c>
      <c r="B1311">
        <v>1245023700</v>
      </c>
      <c r="C1311">
        <v>12.041701</v>
      </c>
      <c r="E1311">
        <f t="shared" si="41"/>
        <v>6.5877127038429072E-5</v>
      </c>
    </row>
    <row r="1312" spans="1:5">
      <c r="A1312" s="2">
        <f t="shared" si="40"/>
        <v>40709.045138888883</v>
      </c>
      <c r="B1312">
        <v>1245024300</v>
      </c>
      <c r="C1312">
        <v>11.56546</v>
      </c>
      <c r="E1312">
        <f t="shared" si="41"/>
        <v>6.5993852779785877E-5</v>
      </c>
    </row>
    <row r="1313" spans="1:5">
      <c r="A1313" s="2">
        <f t="shared" si="40"/>
        <v>40709.052083333328</v>
      </c>
      <c r="B1313">
        <v>1245024900</v>
      </c>
      <c r="C1313">
        <v>11.995141</v>
      </c>
      <c r="E1313">
        <f t="shared" si="41"/>
        <v>6.6114929288641167E-5</v>
      </c>
    </row>
    <row r="1314" spans="1:5">
      <c r="A1314" s="2">
        <f t="shared" si="40"/>
        <v>40709.059027777774</v>
      </c>
      <c r="B1314">
        <v>1245025500</v>
      </c>
      <c r="C1314">
        <v>12.578908</v>
      </c>
      <c r="E1314">
        <f t="shared" si="41"/>
        <v>6.624191700236333E-5</v>
      </c>
    </row>
    <row r="1315" spans="1:5">
      <c r="A1315" s="2">
        <f t="shared" si="40"/>
        <v>40709.065972222219</v>
      </c>
      <c r="B1315">
        <v>1245026100</v>
      </c>
      <c r="C1315">
        <v>10.588374999999999</v>
      </c>
      <c r="E1315">
        <f t="shared" si="41"/>
        <v>6.6348745366146336E-5</v>
      </c>
    </row>
    <row r="1316" spans="1:5">
      <c r="A1316" s="2">
        <f t="shared" si="40"/>
        <v>40709.072916666664</v>
      </c>
      <c r="B1316">
        <v>1245026700</v>
      </c>
      <c r="C1316">
        <v>11.307664000000001</v>
      </c>
      <c r="E1316">
        <f t="shared" si="41"/>
        <v>6.6462857483346862E-5</v>
      </c>
    </row>
    <row r="1317" spans="1:5">
      <c r="A1317" s="2">
        <f t="shared" si="40"/>
        <v>40709.079861111109</v>
      </c>
      <c r="B1317">
        <v>1245027300</v>
      </c>
      <c r="C1317">
        <v>11.969906999999999</v>
      </c>
      <c r="E1317">
        <f t="shared" si="41"/>
        <v>6.6583675591950082E-5</v>
      </c>
    </row>
    <row r="1318" spans="1:5">
      <c r="A1318" s="2">
        <f t="shared" si="40"/>
        <v>40709.086805555555</v>
      </c>
      <c r="B1318">
        <v>1245027900</v>
      </c>
      <c r="C1318">
        <v>11.484284000000001</v>
      </c>
      <c r="E1318">
        <f t="shared" si="41"/>
        <v>6.6699574952364465E-5</v>
      </c>
    </row>
    <row r="1319" spans="1:5">
      <c r="A1319" s="2">
        <f t="shared" si="40"/>
        <v>40709.09375</v>
      </c>
      <c r="B1319">
        <v>1245028500</v>
      </c>
      <c r="C1319">
        <v>11.644757999999999</v>
      </c>
      <c r="E1319">
        <f t="shared" si="41"/>
        <v>6.6817098765064751E-5</v>
      </c>
    </row>
    <row r="1320" spans="1:5">
      <c r="A1320" s="2">
        <f t="shared" si="40"/>
        <v>40709.100694444445</v>
      </c>
      <c r="B1320">
        <v>1245029100</v>
      </c>
      <c r="C1320">
        <v>10.894574</v>
      </c>
      <c r="E1320">
        <f t="shared" si="41"/>
        <v>6.6927024580453251E-5</v>
      </c>
    </row>
    <row r="1321" spans="1:5">
      <c r="A1321" s="2">
        <f t="shared" si="40"/>
        <v>40709.107638888883</v>
      </c>
      <c r="B1321">
        <v>1245029700</v>
      </c>
      <c r="C1321">
        <v>11.494977</v>
      </c>
      <c r="E1321">
        <f t="shared" si="41"/>
        <v>6.7043030145001948E-5</v>
      </c>
    </row>
    <row r="1322" spans="1:5">
      <c r="A1322" s="2">
        <f t="shared" si="40"/>
        <v>40709.114583333328</v>
      </c>
      <c r="B1322">
        <v>1245030300</v>
      </c>
      <c r="C1322">
        <v>12.201962</v>
      </c>
      <c r="E1322">
        <f t="shared" si="41"/>
        <v>6.716619480181113E-5</v>
      </c>
    </row>
    <row r="1323" spans="1:5">
      <c r="A1323" s="2">
        <f t="shared" si="40"/>
        <v>40709.121527777774</v>
      </c>
      <c r="B1323">
        <v>1245030900</v>
      </c>
      <c r="C1323">
        <v>11.978477</v>
      </c>
      <c r="E1323">
        <f t="shared" si="41"/>
        <v>6.7287095427043703E-5</v>
      </c>
    </row>
    <row r="1324" spans="1:5">
      <c r="A1324" s="2">
        <f t="shared" si="40"/>
        <v>40709.128472222219</v>
      </c>
      <c r="B1324">
        <v>1245031500</v>
      </c>
      <c r="C1324">
        <v>10.229436</v>
      </c>
      <c r="E1324">
        <f t="shared" si="41"/>
        <v>6.7390282383478814E-5</v>
      </c>
    </row>
    <row r="1325" spans="1:5">
      <c r="A1325" s="2">
        <f t="shared" si="40"/>
        <v>40709.135416666664</v>
      </c>
      <c r="B1325">
        <v>1245032100</v>
      </c>
      <c r="C1325">
        <v>11.342281</v>
      </c>
      <c r="E1325">
        <f t="shared" si="41"/>
        <v>6.7504738746165718E-5</v>
      </c>
    </row>
    <row r="1326" spans="1:5">
      <c r="A1326" s="2">
        <f t="shared" si="40"/>
        <v>40709.142361111109</v>
      </c>
      <c r="B1326">
        <v>1245032700</v>
      </c>
      <c r="C1326">
        <v>12.416579</v>
      </c>
      <c r="E1326">
        <f t="shared" si="41"/>
        <v>6.763007407243238E-5</v>
      </c>
    </row>
    <row r="1327" spans="1:5">
      <c r="A1327" s="2">
        <f t="shared" si="40"/>
        <v>40709.149305555555</v>
      </c>
      <c r="B1327">
        <v>1245033300</v>
      </c>
      <c r="C1327">
        <v>12.881684</v>
      </c>
      <c r="E1327">
        <f t="shared" si="41"/>
        <v>6.7760118860750495E-5</v>
      </c>
    </row>
    <row r="1328" spans="1:5">
      <c r="A1328" s="2">
        <f t="shared" si="40"/>
        <v>40709.15625</v>
      </c>
      <c r="B1328">
        <v>1245033900</v>
      </c>
      <c r="C1328">
        <v>11.88087</v>
      </c>
      <c r="E1328">
        <f t="shared" si="41"/>
        <v>6.7880027388926055E-5</v>
      </c>
    </row>
    <row r="1329" spans="1:5">
      <c r="A1329" s="2">
        <f t="shared" si="40"/>
        <v>40709.163194444445</v>
      </c>
      <c r="B1329">
        <v>1245034500</v>
      </c>
      <c r="C1329">
        <v>9.7961559999999999</v>
      </c>
      <c r="E1329">
        <f t="shared" si="41"/>
        <v>6.7978822817869482E-5</v>
      </c>
    </row>
    <row r="1330" spans="1:5">
      <c r="A1330" s="2">
        <f t="shared" si="40"/>
        <v>40709.170138888883</v>
      </c>
      <c r="B1330">
        <v>1245035100</v>
      </c>
      <c r="C1330">
        <v>13.257001000000001</v>
      </c>
      <c r="E1330">
        <f t="shared" si="41"/>
        <v>6.8112666407305371E-5</v>
      </c>
    </row>
    <row r="1331" spans="1:5">
      <c r="A1331" s="2">
        <f t="shared" si="40"/>
        <v>40709.177083333328</v>
      </c>
      <c r="B1331">
        <v>1245035700</v>
      </c>
      <c r="C1331">
        <v>16.239597</v>
      </c>
      <c r="E1331">
        <f t="shared" si="41"/>
        <v>6.8276714608377689E-5</v>
      </c>
    </row>
    <row r="1332" spans="1:5">
      <c r="A1332" s="2">
        <f t="shared" si="40"/>
        <v>40709.184027777774</v>
      </c>
      <c r="B1332">
        <v>1245036300</v>
      </c>
      <c r="C1332">
        <v>14.626884</v>
      </c>
      <c r="E1332">
        <f t="shared" si="41"/>
        <v>6.842442950299302E-5</v>
      </c>
    </row>
    <row r="1333" spans="1:5">
      <c r="A1333" s="2">
        <f t="shared" si="40"/>
        <v>40709.190972222219</v>
      </c>
      <c r="B1333">
        <v>1245036900</v>
      </c>
      <c r="C1333">
        <v>13.371898</v>
      </c>
      <c r="E1333">
        <f t="shared" si="41"/>
        <v>6.855943397271145E-5</v>
      </c>
    </row>
    <row r="1334" spans="1:5">
      <c r="A1334" s="2">
        <f t="shared" si="40"/>
        <v>40709.197916666664</v>
      </c>
      <c r="B1334">
        <v>1245037500</v>
      </c>
      <c r="C1334">
        <v>13.698079999999999</v>
      </c>
      <c r="E1334">
        <f t="shared" si="41"/>
        <v>6.869774094105719E-5</v>
      </c>
    </row>
    <row r="1335" spans="1:5">
      <c r="A1335" s="2">
        <f t="shared" si="40"/>
        <v>40709.204861111109</v>
      </c>
      <c r="B1335">
        <v>1245038100</v>
      </c>
      <c r="C1335">
        <v>14.452666000000001</v>
      </c>
      <c r="E1335">
        <f t="shared" si="41"/>
        <v>6.8843688932256246E-5</v>
      </c>
    </row>
    <row r="1336" spans="1:5">
      <c r="A1336" s="2">
        <f t="shared" si="40"/>
        <v>40709.211805555555</v>
      </c>
      <c r="B1336">
        <v>1245038700</v>
      </c>
      <c r="C1336">
        <v>12.090204999999999</v>
      </c>
      <c r="E1336">
        <f t="shared" si="41"/>
        <v>6.8965710859251862E-5</v>
      </c>
    </row>
    <row r="1337" spans="1:5">
      <c r="A1337" s="2">
        <f t="shared" si="40"/>
        <v>40709.21875</v>
      </c>
      <c r="B1337">
        <v>1245039300</v>
      </c>
      <c r="C1337">
        <v>13.306483</v>
      </c>
      <c r="E1337">
        <f t="shared" si="41"/>
        <v>6.9100049567458874E-5</v>
      </c>
    </row>
    <row r="1338" spans="1:5">
      <c r="A1338" s="2">
        <f t="shared" si="40"/>
        <v>40709.225694444445</v>
      </c>
      <c r="B1338">
        <v>1245039900</v>
      </c>
      <c r="C1338">
        <v>14.423067</v>
      </c>
      <c r="E1338">
        <f t="shared" si="41"/>
        <v>6.9245695358329218E-5</v>
      </c>
    </row>
    <row r="1339" spans="1:5">
      <c r="A1339" s="2">
        <f t="shared" si="40"/>
        <v>40709.232638888883</v>
      </c>
      <c r="B1339">
        <v>1245040500</v>
      </c>
      <c r="C1339">
        <v>16.674012999999999</v>
      </c>
      <c r="E1339">
        <f t="shared" si="41"/>
        <v>6.9414136103936101E-5</v>
      </c>
    </row>
    <row r="1340" spans="1:5">
      <c r="A1340" s="2">
        <f t="shared" si="40"/>
        <v>40709.239583333328</v>
      </c>
      <c r="B1340">
        <v>1245041100</v>
      </c>
      <c r="C1340">
        <v>11.443588999999999</v>
      </c>
      <c r="E1340">
        <f t="shared" si="41"/>
        <v>6.952960613809629E-5</v>
      </c>
    </row>
    <row r="1341" spans="1:5">
      <c r="A1341" s="2">
        <f t="shared" si="40"/>
        <v>40709.246527777774</v>
      </c>
      <c r="B1341">
        <v>1245041700</v>
      </c>
      <c r="C1341">
        <v>12.947212</v>
      </c>
      <c r="E1341">
        <f t="shared" si="41"/>
        <v>6.9660303001145395E-5</v>
      </c>
    </row>
    <row r="1342" spans="1:5">
      <c r="A1342" s="2">
        <f t="shared" si="40"/>
        <v>40709.253472222219</v>
      </c>
      <c r="B1342">
        <v>1245042300</v>
      </c>
      <c r="C1342">
        <v>13.976120999999999</v>
      </c>
      <c r="E1342">
        <f t="shared" si="41"/>
        <v>6.9801419064413357E-5</v>
      </c>
    </row>
    <row r="1343" spans="1:5">
      <c r="A1343" s="2">
        <f t="shared" si="40"/>
        <v>40709.260416666664</v>
      </c>
      <c r="B1343">
        <v>1245042900</v>
      </c>
      <c r="C1343">
        <v>13.972823999999999</v>
      </c>
      <c r="E1343">
        <f t="shared" si="41"/>
        <v>6.9942500880749937E-5</v>
      </c>
    </row>
    <row r="1344" spans="1:5">
      <c r="A1344" s="2">
        <f t="shared" si="40"/>
        <v>40709.267361111109</v>
      </c>
      <c r="B1344">
        <v>1245043500</v>
      </c>
      <c r="C1344">
        <v>14.46876</v>
      </c>
      <c r="E1344">
        <f t="shared" si="41"/>
        <v>7.0088604295974016E-5</v>
      </c>
    </row>
    <row r="1345" spans="1:5">
      <c r="A1345" s="2">
        <f t="shared" si="40"/>
        <v>40709.274305555555</v>
      </c>
      <c r="B1345">
        <v>1245044100</v>
      </c>
      <c r="C1345">
        <v>11.966991</v>
      </c>
      <c r="E1345">
        <f t="shared" si="41"/>
        <v>7.0209370842396753E-5</v>
      </c>
    </row>
    <row r="1346" spans="1:5">
      <c r="A1346" s="2">
        <f t="shared" si="40"/>
        <v>40709.28125</v>
      </c>
      <c r="B1346">
        <v>1245044700</v>
      </c>
      <c r="C1346">
        <v>13.050864000000001</v>
      </c>
      <c r="E1346">
        <f t="shared" si="41"/>
        <v>7.0341113282249219E-5</v>
      </c>
    </row>
    <row r="1347" spans="1:5">
      <c r="A1347" s="2">
        <f t="shared" si="40"/>
        <v>40709.288194444445</v>
      </c>
      <c r="B1347">
        <v>1245045300</v>
      </c>
      <c r="C1347">
        <v>13.310606999999999</v>
      </c>
      <c r="E1347">
        <f t="shared" si="41"/>
        <v>7.0475485397756228E-5</v>
      </c>
    </row>
    <row r="1348" spans="1:5">
      <c r="A1348" s="2">
        <f t="shared" si="40"/>
        <v>40709.295138888883</v>
      </c>
      <c r="B1348">
        <v>1245045900</v>
      </c>
      <c r="C1348">
        <v>11.008101</v>
      </c>
      <c r="E1348">
        <f t="shared" si="41"/>
        <v>7.0586538697256499E-5</v>
      </c>
    </row>
    <row r="1349" spans="1:5">
      <c r="A1349" s="2">
        <f t="shared" si="40"/>
        <v>40709.302083333328</v>
      </c>
      <c r="B1349">
        <v>1245046500</v>
      </c>
      <c r="C1349">
        <v>10.571546</v>
      </c>
      <c r="E1349">
        <f t="shared" si="41"/>
        <v>7.0693170230646361E-5</v>
      </c>
    </row>
    <row r="1350" spans="1:5">
      <c r="A1350" s="2">
        <f t="shared" si="40"/>
        <v>40709.309027777774</v>
      </c>
      <c r="B1350">
        <v>1245047100</v>
      </c>
      <c r="C1350">
        <v>9.5100409999999993</v>
      </c>
      <c r="E1350">
        <f t="shared" si="41"/>
        <v>7.0789051014663389E-5</v>
      </c>
    </row>
    <row r="1351" spans="1:5">
      <c r="A1351" s="2">
        <f t="shared" si="40"/>
        <v>40709.315972222219</v>
      </c>
      <c r="B1351">
        <v>1245047700</v>
      </c>
      <c r="C1351">
        <v>13.068298</v>
      </c>
      <c r="E1351">
        <f t="shared" si="41"/>
        <v>7.0920966490259994E-5</v>
      </c>
    </row>
    <row r="1352" spans="1:5">
      <c r="A1352" s="2">
        <f t="shared" si="40"/>
        <v>40709.322916666664</v>
      </c>
      <c r="B1352">
        <v>1245048300</v>
      </c>
      <c r="C1352">
        <v>16.052114</v>
      </c>
      <c r="E1352">
        <f t="shared" si="41"/>
        <v>7.1083098944425024E-5</v>
      </c>
    </row>
    <row r="1353" spans="1:5">
      <c r="A1353" s="2">
        <f t="shared" si="40"/>
        <v>40709.329861111109</v>
      </c>
      <c r="B1353">
        <v>1245048900</v>
      </c>
      <c r="C1353">
        <v>18.041257999999999</v>
      </c>
      <c r="E1353">
        <f t="shared" si="41"/>
        <v>7.1265374925025884E-5</v>
      </c>
    </row>
    <row r="1354" spans="1:5">
      <c r="A1354" s="2">
        <f t="shared" ref="A1354:A1417" si="42">B1354/86400+26299+1/24</f>
        <v>40709.336805555555</v>
      </c>
      <c r="B1354">
        <v>1245049500</v>
      </c>
      <c r="C1354">
        <v>19.927799</v>
      </c>
      <c r="E1354">
        <f t="shared" si="41"/>
        <v>7.146675522585513E-5</v>
      </c>
    </row>
    <row r="1355" spans="1:5">
      <c r="A1355" s="2">
        <f t="shared" si="42"/>
        <v>40709.34375</v>
      </c>
      <c r="B1355">
        <v>1245050100</v>
      </c>
      <c r="C1355">
        <v>18.388909999999999</v>
      </c>
      <c r="E1355">
        <f t="shared" ref="E1355:E1418" si="43">($C1355*LN(2)/E$3)+E1354*2^(-600/E$3)</f>
        <v>7.1652549625746511E-5</v>
      </c>
    </row>
    <row r="1356" spans="1:5">
      <c r="A1356" s="2">
        <f t="shared" si="42"/>
        <v>40709.350694444445</v>
      </c>
      <c r="B1356">
        <v>1245050700</v>
      </c>
      <c r="C1356">
        <v>19.108404</v>
      </c>
      <c r="E1356">
        <f t="shared" si="43"/>
        <v>7.1845629375314141E-5</v>
      </c>
    </row>
    <row r="1357" spans="1:5">
      <c r="A1357" s="2">
        <f t="shared" si="42"/>
        <v>40709.357638888883</v>
      </c>
      <c r="B1357">
        <v>1245051300</v>
      </c>
      <c r="C1357">
        <v>17.086641</v>
      </c>
      <c r="E1357">
        <f t="shared" si="43"/>
        <v>7.2018233100066363E-5</v>
      </c>
    </row>
    <row r="1358" spans="1:5">
      <c r="A1358" s="2">
        <f t="shared" si="42"/>
        <v>40709.364583333328</v>
      </c>
      <c r="B1358">
        <v>1245051900</v>
      </c>
      <c r="C1358">
        <v>14.562096</v>
      </c>
      <c r="E1358">
        <f t="shared" si="43"/>
        <v>7.2165269137284749E-5</v>
      </c>
    </row>
    <row r="1359" spans="1:5">
      <c r="A1359" s="2">
        <f t="shared" si="42"/>
        <v>40709.371527777774</v>
      </c>
      <c r="B1359">
        <v>1245052500</v>
      </c>
      <c r="C1359">
        <v>13.498601000000001</v>
      </c>
      <c r="E1359">
        <f t="shared" si="43"/>
        <v>7.230153402643921E-5</v>
      </c>
    </row>
    <row r="1360" spans="1:5">
      <c r="A1360" s="2">
        <f t="shared" si="42"/>
        <v>40709.378472222219</v>
      </c>
      <c r="B1360">
        <v>1245053100</v>
      </c>
      <c r="C1360">
        <v>12.704962999999999</v>
      </c>
      <c r="E1360">
        <f t="shared" si="43"/>
        <v>7.2429760735909739E-5</v>
      </c>
    </row>
    <row r="1361" spans="1:5">
      <c r="A1361" s="2">
        <f t="shared" si="42"/>
        <v>40709.385416666664</v>
      </c>
      <c r="B1361">
        <v>1245053700</v>
      </c>
      <c r="C1361">
        <v>13.346724999999999</v>
      </c>
      <c r="E1361">
        <f t="shared" si="43"/>
        <v>7.2564485935294572E-5</v>
      </c>
    </row>
    <row r="1362" spans="1:5">
      <c r="A1362" s="2">
        <f t="shared" si="42"/>
        <v>40709.392361111109</v>
      </c>
      <c r="B1362">
        <v>1245054300</v>
      </c>
      <c r="C1362">
        <v>13.715541999999999</v>
      </c>
      <c r="E1362">
        <f t="shared" si="43"/>
        <v>7.270294540930066E-5</v>
      </c>
    </row>
    <row r="1363" spans="1:5">
      <c r="A1363" s="2">
        <f t="shared" si="42"/>
        <v>40709.399305555555</v>
      </c>
      <c r="B1363">
        <v>1245054900</v>
      </c>
      <c r="C1363">
        <v>14.265235000000001</v>
      </c>
      <c r="E1363">
        <f t="shared" si="43"/>
        <v>7.2846970907437306E-5</v>
      </c>
    </row>
    <row r="1364" spans="1:5">
      <c r="A1364" s="2">
        <f t="shared" si="42"/>
        <v>40709.40625</v>
      </c>
      <c r="B1364">
        <v>1245055500</v>
      </c>
      <c r="C1364">
        <v>14.05294</v>
      </c>
      <c r="E1364">
        <f t="shared" si="43"/>
        <v>7.2988845570903525E-5</v>
      </c>
    </row>
    <row r="1365" spans="1:5">
      <c r="A1365" s="2">
        <f t="shared" si="42"/>
        <v>40709.413194444445</v>
      </c>
      <c r="B1365">
        <v>1245056100</v>
      </c>
      <c r="C1365">
        <v>13.853832000000001</v>
      </c>
      <c r="E1365">
        <f t="shared" si="43"/>
        <v>7.3128702960502818E-5</v>
      </c>
    </row>
    <row r="1366" spans="1:5">
      <c r="A1366" s="2">
        <f t="shared" si="42"/>
        <v>40709.420138888883</v>
      </c>
      <c r="B1366">
        <v>1245056700</v>
      </c>
      <c r="C1366">
        <v>2.032619</v>
      </c>
      <c r="E1366">
        <f t="shared" si="43"/>
        <v>7.3148843400065917E-5</v>
      </c>
    </row>
    <row r="1367" spans="1:5">
      <c r="A1367" s="2">
        <f t="shared" si="42"/>
        <v>40709.427083333328</v>
      </c>
      <c r="B1367">
        <v>1245057300</v>
      </c>
      <c r="C1367">
        <v>9.6290000000000004E-3</v>
      </c>
      <c r="E1367">
        <f t="shared" si="43"/>
        <v>7.3148496439540963E-5</v>
      </c>
    </row>
    <row r="1368" spans="1:5">
      <c r="A1368" s="2">
        <f t="shared" si="42"/>
        <v>40709.434027777774</v>
      </c>
      <c r="B1368">
        <v>1245057900</v>
      </c>
      <c r="C1368">
        <v>7.36E-4</v>
      </c>
      <c r="E1368">
        <f t="shared" si="43"/>
        <v>7.3148059419699994E-5</v>
      </c>
    </row>
    <row r="1369" spans="1:5">
      <c r="A1369" s="2">
        <f t="shared" si="42"/>
        <v>40709.440972222219</v>
      </c>
      <c r="B1369">
        <v>1245058500</v>
      </c>
      <c r="C1369">
        <v>3.437E-3</v>
      </c>
      <c r="E1369">
        <f t="shared" si="43"/>
        <v>7.3147649756152971E-5</v>
      </c>
    </row>
    <row r="1370" spans="1:5">
      <c r="A1370" s="2">
        <f t="shared" si="42"/>
        <v>40709.447916666664</v>
      </c>
      <c r="B1370">
        <v>1245059100</v>
      </c>
      <c r="C1370">
        <v>2.3730000000000001E-3</v>
      </c>
      <c r="E1370">
        <f t="shared" si="43"/>
        <v>7.3147229319726317E-5</v>
      </c>
    </row>
    <row r="1371" spans="1:5">
      <c r="A1371" s="2">
        <f t="shared" si="42"/>
        <v>40709.454861111109</v>
      </c>
      <c r="B1371">
        <v>1245059700</v>
      </c>
      <c r="C1371">
        <v>8.5649999999999997E-3</v>
      </c>
      <c r="E1371">
        <f t="shared" si="43"/>
        <v>7.3146871593640151E-5</v>
      </c>
    </row>
    <row r="1372" spans="1:5">
      <c r="A1372" s="2">
        <f t="shared" si="42"/>
        <v>40709.461805555555</v>
      </c>
      <c r="B1372">
        <v>1245060300</v>
      </c>
      <c r="C1372">
        <v>2.3123779999999998</v>
      </c>
      <c r="E1372">
        <f t="shared" si="43"/>
        <v>7.3169845105531647E-5</v>
      </c>
    </row>
    <row r="1373" spans="1:5">
      <c r="A1373" s="2">
        <f t="shared" si="42"/>
        <v>40709.46875</v>
      </c>
      <c r="B1373">
        <v>1245060900</v>
      </c>
      <c r="C1373">
        <v>11.540646000000001</v>
      </c>
      <c r="E1373">
        <f t="shared" si="43"/>
        <v>7.3286275237023415E-5</v>
      </c>
    </row>
    <row r="1374" spans="1:5">
      <c r="A1374" s="2">
        <f t="shared" si="42"/>
        <v>40709.475694444445</v>
      </c>
      <c r="B1374">
        <v>1245061500</v>
      </c>
      <c r="C1374">
        <v>13.359512</v>
      </c>
      <c r="E1374">
        <f t="shared" si="43"/>
        <v>7.3421124728798118E-5</v>
      </c>
    </row>
    <row r="1375" spans="1:5">
      <c r="A1375" s="2">
        <f t="shared" si="42"/>
        <v>40709.482638888883</v>
      </c>
      <c r="B1375">
        <v>1245062100</v>
      </c>
      <c r="C1375">
        <v>12.820943</v>
      </c>
      <c r="E1375">
        <f t="shared" si="43"/>
        <v>7.3550519190996563E-5</v>
      </c>
    </row>
    <row r="1376" spans="1:5">
      <c r="A1376" s="2">
        <f t="shared" si="42"/>
        <v>40709.489583333328</v>
      </c>
      <c r="B1376">
        <v>1245062700</v>
      </c>
      <c r="C1376">
        <v>12.853895</v>
      </c>
      <c r="E1376">
        <f t="shared" si="43"/>
        <v>7.368024657931709E-5</v>
      </c>
    </row>
    <row r="1377" spans="1:5">
      <c r="A1377" s="2">
        <f t="shared" si="42"/>
        <v>40709.496527777774</v>
      </c>
      <c r="B1377">
        <v>1245063300</v>
      </c>
      <c r="C1377">
        <v>12.740228999999999</v>
      </c>
      <c r="E1377">
        <f t="shared" si="43"/>
        <v>7.3808822058058353E-5</v>
      </c>
    </row>
    <row r="1378" spans="1:5">
      <c r="A1378" s="2">
        <f t="shared" si="42"/>
        <v>40709.503472222219</v>
      </c>
      <c r="B1378">
        <v>1245063900</v>
      </c>
      <c r="C1378">
        <v>12.071686</v>
      </c>
      <c r="E1378">
        <f t="shared" si="43"/>
        <v>7.3930626269223836E-5</v>
      </c>
    </row>
    <row r="1379" spans="1:5">
      <c r="A1379" s="2">
        <f t="shared" si="42"/>
        <v>40709.510416666664</v>
      </c>
      <c r="B1379">
        <v>1245064500</v>
      </c>
      <c r="C1379">
        <v>13.189380999999999</v>
      </c>
      <c r="E1379">
        <f t="shared" si="43"/>
        <v>7.406374889056474E-5</v>
      </c>
    </row>
    <row r="1380" spans="1:5">
      <c r="A1380" s="2">
        <f t="shared" si="42"/>
        <v>40709.517361111109</v>
      </c>
      <c r="B1380">
        <v>1245065100</v>
      </c>
      <c r="C1380">
        <v>13.168354000000001</v>
      </c>
      <c r="E1380">
        <f t="shared" si="43"/>
        <v>7.4196657757821116E-5</v>
      </c>
    </row>
    <row r="1381" spans="1:5">
      <c r="A1381" s="2">
        <f t="shared" si="42"/>
        <v>40709.524305555555</v>
      </c>
      <c r="B1381">
        <v>1245065700</v>
      </c>
      <c r="C1381">
        <v>12.292545</v>
      </c>
      <c r="E1381">
        <f t="shared" si="43"/>
        <v>7.4320696301466375E-5</v>
      </c>
    </row>
    <row r="1382" spans="1:5">
      <c r="A1382" s="2">
        <f t="shared" si="42"/>
        <v>40709.53125</v>
      </c>
      <c r="B1382">
        <v>1245066300</v>
      </c>
      <c r="C1382">
        <v>10.451256000000001</v>
      </c>
      <c r="E1382">
        <f t="shared" si="43"/>
        <v>7.4426086940867451E-5</v>
      </c>
    </row>
    <row r="1383" spans="1:5">
      <c r="A1383" s="2">
        <f t="shared" si="42"/>
        <v>40709.538194444445</v>
      </c>
      <c r="B1383">
        <v>1245066900</v>
      </c>
      <c r="C1383">
        <v>12.350431</v>
      </c>
      <c r="E1383">
        <f t="shared" si="43"/>
        <v>7.4550710315054818E-5</v>
      </c>
    </row>
    <row r="1384" spans="1:5">
      <c r="A1384" s="2">
        <f t="shared" si="42"/>
        <v>40709.545138888883</v>
      </c>
      <c r="B1384">
        <v>1245067500</v>
      </c>
      <c r="C1384">
        <v>12.779947</v>
      </c>
      <c r="E1384">
        <f t="shared" si="43"/>
        <v>7.4679682737759795E-5</v>
      </c>
    </row>
    <row r="1385" spans="1:5">
      <c r="A1385" s="2">
        <f t="shared" si="42"/>
        <v>40709.552083333328</v>
      </c>
      <c r="B1385">
        <v>1245068100</v>
      </c>
      <c r="C1385">
        <v>12.913717999999999</v>
      </c>
      <c r="E1385">
        <f t="shared" si="43"/>
        <v>7.4810009105988394E-5</v>
      </c>
    </row>
    <row r="1386" spans="1:5">
      <c r="A1386" s="2">
        <f t="shared" si="42"/>
        <v>40709.559027777774</v>
      </c>
      <c r="B1386">
        <v>1245068700</v>
      </c>
      <c r="C1386">
        <v>13.243145999999999</v>
      </c>
      <c r="E1386">
        <f t="shared" si="43"/>
        <v>7.4943670874246784E-5</v>
      </c>
    </row>
    <row r="1387" spans="1:5">
      <c r="A1387" s="2">
        <f t="shared" si="42"/>
        <v>40709.565972222219</v>
      </c>
      <c r="B1387">
        <v>1245069300</v>
      </c>
      <c r="C1387">
        <v>0.33466899999999999</v>
      </c>
      <c r="E1387">
        <f t="shared" si="43"/>
        <v>7.4946604761445251E-5</v>
      </c>
    </row>
    <row r="1388" spans="1:5">
      <c r="A1388" s="2">
        <f t="shared" si="42"/>
        <v>40709.572916666664</v>
      </c>
      <c r="B1388">
        <v>1245069900</v>
      </c>
      <c r="C1388">
        <v>0</v>
      </c>
      <c r="E1388">
        <f t="shared" si="43"/>
        <v>7.4946149362088829E-5</v>
      </c>
    </row>
    <row r="1389" spans="1:5">
      <c r="A1389" s="2">
        <f t="shared" si="42"/>
        <v>40709.579861111109</v>
      </c>
      <c r="B1389">
        <v>1245070500</v>
      </c>
      <c r="C1389">
        <v>4.514227</v>
      </c>
      <c r="E1389">
        <f t="shared" si="43"/>
        <v>7.4991410564290248E-5</v>
      </c>
    </row>
    <row r="1390" spans="1:5">
      <c r="A1390" s="2">
        <f t="shared" si="42"/>
        <v>40709.586805555555</v>
      </c>
      <c r="B1390">
        <v>1245071100</v>
      </c>
      <c r="C1390">
        <v>13.633981</v>
      </c>
      <c r="E1390">
        <f t="shared" si="43"/>
        <v>7.5129029304820715E-5</v>
      </c>
    </row>
    <row r="1391" spans="1:5">
      <c r="A1391" s="2">
        <f t="shared" si="42"/>
        <v>40709.59375</v>
      </c>
      <c r="B1391">
        <v>1245071700</v>
      </c>
      <c r="C1391">
        <v>11.234313</v>
      </c>
      <c r="E1391">
        <f t="shared" si="43"/>
        <v>7.5242345228046734E-5</v>
      </c>
    </row>
    <row r="1392" spans="1:5">
      <c r="A1392" s="2">
        <f t="shared" si="42"/>
        <v>40709.600694444445</v>
      </c>
      <c r="B1392">
        <v>1245072300</v>
      </c>
      <c r="C1392">
        <v>13.025036999999999</v>
      </c>
      <c r="E1392">
        <f t="shared" si="43"/>
        <v>7.5373795530073618E-5</v>
      </c>
    </row>
    <row r="1393" spans="1:5">
      <c r="A1393" s="2">
        <f t="shared" si="42"/>
        <v>40709.607638888883</v>
      </c>
      <c r="B1393">
        <v>1245072900</v>
      </c>
      <c r="C1393">
        <v>14.501792999999999</v>
      </c>
      <c r="E1393">
        <f t="shared" si="43"/>
        <v>7.5520200475696911E-5</v>
      </c>
    </row>
    <row r="1394" spans="1:5">
      <c r="A1394" s="2">
        <f t="shared" si="42"/>
        <v>40709.614583333328</v>
      </c>
      <c r="B1394">
        <v>1245073500</v>
      </c>
      <c r="C1394">
        <v>14.423341000000001</v>
      </c>
      <c r="E1394">
        <f t="shared" si="43"/>
        <v>7.5665810030552794E-5</v>
      </c>
    </row>
    <row r="1395" spans="1:5">
      <c r="A1395" s="2">
        <f t="shared" si="42"/>
        <v>40709.621527777774</v>
      </c>
      <c r="B1395">
        <v>1245074100</v>
      </c>
      <c r="C1395">
        <v>13.933296</v>
      </c>
      <c r="E1395">
        <f t="shared" si="43"/>
        <v>7.5806455903984051E-5</v>
      </c>
    </row>
    <row r="1396" spans="1:5">
      <c r="A1396" s="2">
        <f t="shared" si="42"/>
        <v>40709.628472222219</v>
      </c>
      <c r="B1396">
        <v>1245074700</v>
      </c>
      <c r="C1396">
        <v>14.620042</v>
      </c>
      <c r="E1396">
        <f t="shared" si="43"/>
        <v>7.5954055755018615E-5</v>
      </c>
    </row>
    <row r="1397" spans="1:5">
      <c r="A1397" s="2">
        <f t="shared" si="42"/>
        <v>40709.635416666664</v>
      </c>
      <c r="B1397">
        <v>1245075300</v>
      </c>
      <c r="C1397">
        <v>14.685229</v>
      </c>
      <c r="E1397">
        <f t="shared" si="43"/>
        <v>7.6102314872696111E-5</v>
      </c>
    </row>
    <row r="1398" spans="1:5">
      <c r="A1398" s="2">
        <f t="shared" si="42"/>
        <v>40709.642361111109</v>
      </c>
      <c r="B1398">
        <v>1245075900</v>
      </c>
      <c r="C1398">
        <v>14.370284</v>
      </c>
      <c r="E1398">
        <f t="shared" si="43"/>
        <v>7.6247383570189747E-5</v>
      </c>
    </row>
    <row r="1399" spans="1:5">
      <c r="A1399" s="2">
        <f t="shared" si="42"/>
        <v>40709.649305555555</v>
      </c>
      <c r="B1399">
        <v>1245076500</v>
      </c>
      <c r="C1399">
        <v>16.233779999999999</v>
      </c>
      <c r="E1399">
        <f t="shared" si="43"/>
        <v>7.6411323432062949E-5</v>
      </c>
    </row>
    <row r="1400" spans="1:5">
      <c r="A1400" s="2">
        <f t="shared" si="42"/>
        <v>40709.65625</v>
      </c>
      <c r="B1400">
        <v>1245077100</v>
      </c>
      <c r="C1400">
        <v>17.631986999999999</v>
      </c>
      <c r="E1400">
        <f t="shared" si="43"/>
        <v>7.658942225661022E-5</v>
      </c>
    </row>
    <row r="1401" spans="1:5">
      <c r="A1401" s="2">
        <f t="shared" si="42"/>
        <v>40709.663194444445</v>
      </c>
      <c r="B1401">
        <v>1245077700</v>
      </c>
      <c r="C1401">
        <v>16.406282000000001</v>
      </c>
      <c r="E1401">
        <f t="shared" si="43"/>
        <v>7.6755107006954004E-5</v>
      </c>
    </row>
    <row r="1402" spans="1:5">
      <c r="A1402" s="2">
        <f t="shared" si="42"/>
        <v>40709.670138888883</v>
      </c>
      <c r="B1402">
        <v>1245078300</v>
      </c>
      <c r="C1402">
        <v>15.522736999999999</v>
      </c>
      <c r="E1402">
        <f t="shared" si="43"/>
        <v>7.6911842890306688E-5</v>
      </c>
    </row>
    <row r="1403" spans="1:5">
      <c r="A1403" s="2">
        <f t="shared" si="42"/>
        <v>40709.677083333328</v>
      </c>
      <c r="B1403">
        <v>1245078900</v>
      </c>
      <c r="C1403">
        <v>15.371233</v>
      </c>
      <c r="E1403">
        <f t="shared" si="43"/>
        <v>7.706704350597588E-5</v>
      </c>
    </row>
    <row r="1404" spans="1:5">
      <c r="A1404" s="2">
        <f t="shared" si="42"/>
        <v>40709.684027777774</v>
      </c>
      <c r="B1404">
        <v>1245079500</v>
      </c>
      <c r="C1404">
        <v>16.559972999999999</v>
      </c>
      <c r="E1404">
        <f t="shared" si="43"/>
        <v>7.7234281817691999E-5</v>
      </c>
    </row>
    <row r="1405" spans="1:5">
      <c r="A1405" s="2">
        <f t="shared" si="42"/>
        <v>40709.690972222219</v>
      </c>
      <c r="B1405">
        <v>1245080100</v>
      </c>
      <c r="C1405">
        <v>15.583843999999999</v>
      </c>
      <c r="E1405">
        <f t="shared" si="43"/>
        <v>7.7391633633849279E-5</v>
      </c>
    </row>
    <row r="1406" spans="1:5">
      <c r="A1406" s="2">
        <f t="shared" si="42"/>
        <v>40709.697916666664</v>
      </c>
      <c r="B1406">
        <v>1245080700</v>
      </c>
      <c r="C1406">
        <v>17.690985000000001</v>
      </c>
      <c r="E1406">
        <f t="shared" si="43"/>
        <v>7.7570323987823011E-5</v>
      </c>
    </row>
    <row r="1407" spans="1:5">
      <c r="A1407" s="2">
        <f t="shared" si="42"/>
        <v>40709.704861111109</v>
      </c>
      <c r="B1407">
        <v>1245081300</v>
      </c>
      <c r="C1407">
        <v>16.156068999999999</v>
      </c>
      <c r="E1407">
        <f t="shared" si="43"/>
        <v>7.7733468814200632E-5</v>
      </c>
    </row>
    <row r="1408" spans="1:5">
      <c r="A1408" s="2">
        <f t="shared" si="42"/>
        <v>40709.711805555555</v>
      </c>
      <c r="B1408">
        <v>1245081900</v>
      </c>
      <c r="C1408">
        <v>15.646495</v>
      </c>
      <c r="E1408">
        <f t="shared" si="43"/>
        <v>7.7891452077999645E-5</v>
      </c>
    </row>
    <row r="1409" spans="1:5">
      <c r="A1409" s="2">
        <f t="shared" si="42"/>
        <v>40709.71875</v>
      </c>
      <c r="B1409">
        <v>1245082500</v>
      </c>
      <c r="C1409">
        <v>17.127503999999998</v>
      </c>
      <c r="E1409">
        <f t="shared" si="43"/>
        <v>7.8064432895266186E-5</v>
      </c>
    </row>
    <row r="1410" spans="1:5">
      <c r="A1410" s="2">
        <f t="shared" si="42"/>
        <v>40709.725694444445</v>
      </c>
      <c r="B1410">
        <v>1245083100</v>
      </c>
      <c r="C1410">
        <v>16.169326999999999</v>
      </c>
      <c r="E1410">
        <f t="shared" si="43"/>
        <v>7.8227708986048698E-5</v>
      </c>
    </row>
    <row r="1411" spans="1:5">
      <c r="A1411" s="2">
        <f t="shared" si="42"/>
        <v>40709.732638888883</v>
      </c>
      <c r="B1411">
        <v>1245083700</v>
      </c>
      <c r="C1411">
        <v>17.149525000000001</v>
      </c>
      <c r="E1411">
        <f t="shared" si="43"/>
        <v>7.8400910771763815E-5</v>
      </c>
    </row>
    <row r="1412" spans="1:5">
      <c r="A1412" s="2">
        <f t="shared" si="42"/>
        <v>40709.739583333328</v>
      </c>
      <c r="B1412">
        <v>1245084300</v>
      </c>
      <c r="C1412">
        <v>15.241967000000001</v>
      </c>
      <c r="E1412">
        <f t="shared" si="43"/>
        <v>7.8554793233337841E-5</v>
      </c>
    </row>
    <row r="1413" spans="1:5">
      <c r="A1413" s="2">
        <f t="shared" si="42"/>
        <v>40709.746527777774</v>
      </c>
      <c r="B1413">
        <v>1245084900</v>
      </c>
      <c r="C1413">
        <v>15.410785000000001</v>
      </c>
      <c r="E1413">
        <f t="shared" si="43"/>
        <v>7.8710384417977374E-5</v>
      </c>
    </row>
    <row r="1414" spans="1:5">
      <c r="A1414" s="2">
        <f t="shared" si="42"/>
        <v>40709.753472222219</v>
      </c>
      <c r="B1414">
        <v>1245085500</v>
      </c>
      <c r="C1414">
        <v>12.452121</v>
      </c>
      <c r="E1414">
        <f t="shared" si="43"/>
        <v>7.8836011597064836E-5</v>
      </c>
    </row>
    <row r="1415" spans="1:5">
      <c r="A1415" s="2">
        <f t="shared" si="42"/>
        <v>40709.760416666664</v>
      </c>
      <c r="B1415">
        <v>1245086100</v>
      </c>
      <c r="C1415">
        <v>12.892166</v>
      </c>
      <c r="E1415">
        <f t="shared" si="43"/>
        <v>7.8966094448137085E-5</v>
      </c>
    </row>
    <row r="1416" spans="1:5">
      <c r="A1416" s="2">
        <f t="shared" si="42"/>
        <v>40709.767361111109</v>
      </c>
      <c r="B1416">
        <v>1245086700</v>
      </c>
      <c r="C1416">
        <v>12.646203</v>
      </c>
      <c r="E1416">
        <f t="shared" si="43"/>
        <v>7.9093685585800868E-5</v>
      </c>
    </row>
    <row r="1417" spans="1:5">
      <c r="A1417" s="2">
        <f t="shared" si="42"/>
        <v>40709.774305555555</v>
      </c>
      <c r="B1417">
        <v>1245087300</v>
      </c>
      <c r="C1417">
        <v>12.813885000000001</v>
      </c>
      <c r="E1417">
        <f t="shared" si="43"/>
        <v>7.9222974101755402E-5</v>
      </c>
    </row>
    <row r="1418" spans="1:5">
      <c r="A1418" s="2">
        <f t="shared" ref="A1418:A1481" si="44">B1418/86400+26299+1/24</f>
        <v>40709.78125</v>
      </c>
      <c r="B1418">
        <v>1245087900</v>
      </c>
      <c r="C1418">
        <v>13.377656999999999</v>
      </c>
      <c r="E1418">
        <f t="shared" si="43"/>
        <v>7.935797127878645E-5</v>
      </c>
    </row>
    <row r="1419" spans="1:5">
      <c r="A1419" s="2">
        <f t="shared" si="44"/>
        <v>40709.788194444445</v>
      </c>
      <c r="B1419">
        <v>1245088500</v>
      </c>
      <c r="C1419">
        <v>12.401384</v>
      </c>
      <c r="E1419">
        <f t="shared" ref="E1419:E1482" si="45">($C1419*LN(2)/E$3)+E1418*2^(-600/E$3)</f>
        <v>7.9483080697845417E-5</v>
      </c>
    </row>
    <row r="1420" spans="1:5">
      <c r="A1420" s="2">
        <f t="shared" si="44"/>
        <v>40709.795138888883</v>
      </c>
      <c r="B1420">
        <v>1245089100</v>
      </c>
      <c r="C1420">
        <v>13.555090999999999</v>
      </c>
      <c r="E1420">
        <f t="shared" si="45"/>
        <v>7.9619873208672956E-5</v>
      </c>
    </row>
    <row r="1421" spans="1:5">
      <c r="A1421" s="2">
        <f t="shared" si="44"/>
        <v>40709.802083333328</v>
      </c>
      <c r="B1421">
        <v>1245089700</v>
      </c>
      <c r="C1421">
        <v>13.044648</v>
      </c>
      <c r="E1421">
        <f t="shared" si="45"/>
        <v>7.9751495516487206E-5</v>
      </c>
    </row>
    <row r="1422" spans="1:5">
      <c r="A1422" s="2">
        <f t="shared" si="44"/>
        <v>40709.809027777774</v>
      </c>
      <c r="B1422">
        <v>1245090300</v>
      </c>
      <c r="C1422">
        <v>13.494752</v>
      </c>
      <c r="E1422">
        <f t="shared" si="45"/>
        <v>7.9887675329628173E-5</v>
      </c>
    </row>
    <row r="1423" spans="1:5">
      <c r="A1423" s="2">
        <f t="shared" si="44"/>
        <v>40709.815972222219</v>
      </c>
      <c r="B1423">
        <v>1245090900</v>
      </c>
      <c r="C1423">
        <v>8.2256750000000007</v>
      </c>
      <c r="E1423">
        <f t="shared" si="45"/>
        <v>7.997049317966858E-5</v>
      </c>
    </row>
    <row r="1424" spans="1:5">
      <c r="A1424" s="2">
        <f t="shared" si="44"/>
        <v>40709.822916666664</v>
      </c>
      <c r="B1424">
        <v>1245091500</v>
      </c>
      <c r="C1424">
        <v>12.564017</v>
      </c>
      <c r="E1424">
        <f t="shared" si="45"/>
        <v>8.0097245898059065E-5</v>
      </c>
    </row>
    <row r="1425" spans="1:5">
      <c r="A1425" s="2">
        <f t="shared" si="44"/>
        <v>40709.829861111109</v>
      </c>
      <c r="B1425">
        <v>1245092100</v>
      </c>
      <c r="C1425">
        <v>6.0479649999999996</v>
      </c>
      <c r="E1425">
        <f t="shared" si="45"/>
        <v>8.0158008312507259E-5</v>
      </c>
    </row>
    <row r="1426" spans="1:5">
      <c r="A1426" s="2">
        <f t="shared" si="44"/>
        <v>40709.836805555555</v>
      </c>
      <c r="B1426">
        <v>1245092700</v>
      </c>
      <c r="C1426">
        <v>13.183899</v>
      </c>
      <c r="E1426">
        <f t="shared" si="45"/>
        <v>8.0291037576843419E-5</v>
      </c>
    </row>
    <row r="1427" spans="1:5">
      <c r="A1427" s="2">
        <f t="shared" si="44"/>
        <v>40709.84375</v>
      </c>
      <c r="B1427">
        <v>1245093300</v>
      </c>
      <c r="C1427">
        <v>12.046094</v>
      </c>
      <c r="E1427">
        <f t="shared" si="45"/>
        <v>8.041254322403245E-5</v>
      </c>
    </row>
    <row r="1428" spans="1:5">
      <c r="A1428" s="2">
        <f t="shared" si="44"/>
        <v>40709.850694444445</v>
      </c>
      <c r="B1428">
        <v>1245093900</v>
      </c>
      <c r="C1428">
        <v>12.679373</v>
      </c>
      <c r="E1428">
        <f t="shared" si="45"/>
        <v>8.0540461492713643E-5</v>
      </c>
    </row>
    <row r="1429" spans="1:5">
      <c r="A1429" s="2">
        <f t="shared" si="44"/>
        <v>40709.857638888883</v>
      </c>
      <c r="B1429">
        <v>1245094500</v>
      </c>
      <c r="C1429">
        <v>12.023208</v>
      </c>
      <c r="E1429">
        <f t="shared" si="45"/>
        <v>8.0661733852620713E-5</v>
      </c>
    </row>
    <row r="1430" spans="1:5">
      <c r="A1430" s="2">
        <f t="shared" si="44"/>
        <v>40709.864583333328</v>
      </c>
      <c r="B1430">
        <v>1245095100</v>
      </c>
      <c r="C1430">
        <v>11.982836000000001</v>
      </c>
      <c r="E1430">
        <f t="shared" si="45"/>
        <v>8.0782596619254746E-5</v>
      </c>
    </row>
    <row r="1431" spans="1:5">
      <c r="A1431" s="2">
        <f t="shared" si="44"/>
        <v>40709.871527777774</v>
      </c>
      <c r="B1431">
        <v>1245095700</v>
      </c>
      <c r="C1431">
        <v>11.752291</v>
      </c>
      <c r="E1431">
        <f t="shared" si="45"/>
        <v>8.0901123870080903E-5</v>
      </c>
    </row>
    <row r="1432" spans="1:5">
      <c r="A1432" s="2">
        <f t="shared" si="44"/>
        <v>40709.878472222219</v>
      </c>
      <c r="B1432">
        <v>1245096300</v>
      </c>
      <c r="C1432">
        <v>12.167726999999999</v>
      </c>
      <c r="E1432">
        <f t="shared" si="45"/>
        <v>8.1023857615119112E-5</v>
      </c>
    </row>
    <row r="1433" spans="1:5">
      <c r="A1433" s="2">
        <f t="shared" si="44"/>
        <v>40709.885416666664</v>
      </c>
      <c r="B1433">
        <v>1245096900</v>
      </c>
      <c r="C1433">
        <v>12.082972</v>
      </c>
      <c r="E1433">
        <f t="shared" si="45"/>
        <v>8.1145732281315714E-5</v>
      </c>
    </row>
    <row r="1434" spans="1:5">
      <c r="A1434" s="2">
        <f t="shared" si="44"/>
        <v>40709.892361111109</v>
      </c>
      <c r="B1434">
        <v>1245097500</v>
      </c>
      <c r="C1434">
        <v>12.041186</v>
      </c>
      <c r="E1434">
        <f t="shared" si="45"/>
        <v>8.1267183030681356E-5</v>
      </c>
    </row>
    <row r="1435" spans="1:5">
      <c r="A1435" s="2">
        <f t="shared" si="44"/>
        <v>40709.899305555555</v>
      </c>
      <c r="B1435">
        <v>1245098100</v>
      </c>
      <c r="C1435">
        <v>12.720179</v>
      </c>
      <c r="E1435">
        <f t="shared" si="45"/>
        <v>8.1395509357899801E-5</v>
      </c>
    </row>
    <row r="1436" spans="1:5">
      <c r="A1436" s="2">
        <f t="shared" si="44"/>
        <v>40709.90625</v>
      </c>
      <c r="B1436">
        <v>1245098700</v>
      </c>
      <c r="C1436">
        <v>12.378613</v>
      </c>
      <c r="E1436">
        <f t="shared" si="45"/>
        <v>8.1520375789158694E-5</v>
      </c>
    </row>
    <row r="1437" spans="1:5">
      <c r="A1437" s="2">
        <f t="shared" si="44"/>
        <v>40709.913194444445</v>
      </c>
      <c r="B1437">
        <v>1245099300</v>
      </c>
      <c r="C1437">
        <v>11.690807</v>
      </c>
      <c r="E1437">
        <f t="shared" si="45"/>
        <v>8.1638275894617285E-5</v>
      </c>
    </row>
    <row r="1438" spans="1:5">
      <c r="A1438" s="2">
        <f t="shared" si="44"/>
        <v>40709.920138888883</v>
      </c>
      <c r="B1438">
        <v>1245099900</v>
      </c>
      <c r="C1438">
        <v>11.967096</v>
      </c>
      <c r="E1438">
        <f t="shared" si="45"/>
        <v>8.1758973324928615E-5</v>
      </c>
    </row>
    <row r="1439" spans="1:5">
      <c r="A1439" s="2">
        <f t="shared" si="44"/>
        <v>40709.927083333328</v>
      </c>
      <c r="B1439">
        <v>1245100500</v>
      </c>
      <c r="C1439">
        <v>12.205126999999999</v>
      </c>
      <c r="E1439">
        <f t="shared" si="45"/>
        <v>8.1882080615668153E-5</v>
      </c>
    </row>
    <row r="1440" spans="1:5">
      <c r="A1440" s="2">
        <f t="shared" si="44"/>
        <v>40709.934027777774</v>
      </c>
      <c r="B1440">
        <v>1245101100</v>
      </c>
      <c r="C1440">
        <v>6.8903540000000003</v>
      </c>
      <c r="E1440">
        <f t="shared" si="45"/>
        <v>8.1951363249002928E-5</v>
      </c>
    </row>
    <row r="1441" spans="1:5">
      <c r="A1441" s="2">
        <f t="shared" si="44"/>
        <v>40709.940972222219</v>
      </c>
      <c r="B1441">
        <v>1245101700</v>
      </c>
      <c r="C1441">
        <v>12.058586</v>
      </c>
      <c r="E1441">
        <f t="shared" si="45"/>
        <v>8.2072985316838262E-5</v>
      </c>
    </row>
    <row r="1442" spans="1:5">
      <c r="A1442" s="2">
        <f t="shared" si="44"/>
        <v>40709.947916666664</v>
      </c>
      <c r="B1442">
        <v>1245102300</v>
      </c>
      <c r="C1442">
        <v>12.34568</v>
      </c>
      <c r="E1442">
        <f t="shared" si="45"/>
        <v>8.2197514111591622E-5</v>
      </c>
    </row>
    <row r="1443" spans="1:5">
      <c r="A1443" s="2">
        <f t="shared" si="44"/>
        <v>40709.954861111109</v>
      </c>
      <c r="B1443">
        <v>1245102900</v>
      </c>
      <c r="C1443">
        <v>11.901306</v>
      </c>
      <c r="E1443">
        <f t="shared" si="45"/>
        <v>8.2317541873570067E-5</v>
      </c>
    </row>
    <row r="1444" spans="1:5">
      <c r="A1444" s="2">
        <f t="shared" si="44"/>
        <v>40709.961805555555</v>
      </c>
      <c r="B1444">
        <v>1245103500</v>
      </c>
      <c r="C1444">
        <v>12.024139999999999</v>
      </c>
      <c r="E1444">
        <f t="shared" si="45"/>
        <v>8.2438812873947745E-5</v>
      </c>
    </row>
    <row r="1445" spans="1:5">
      <c r="A1445" s="2">
        <f t="shared" si="44"/>
        <v>40709.96875</v>
      </c>
      <c r="B1445">
        <v>1245104100</v>
      </c>
      <c r="C1445">
        <v>12.264640999999999</v>
      </c>
      <c r="E1445">
        <f t="shared" si="45"/>
        <v>8.2562518745517597E-5</v>
      </c>
    </row>
    <row r="1446" spans="1:5">
      <c r="A1446" s="2">
        <f t="shared" si="44"/>
        <v>40709.975694444445</v>
      </c>
      <c r="B1446">
        <v>1245104700</v>
      </c>
      <c r="C1446">
        <v>11.891705999999999</v>
      </c>
      <c r="E1446">
        <f t="shared" si="45"/>
        <v>8.2682447068238731E-5</v>
      </c>
    </row>
    <row r="1447" spans="1:5">
      <c r="A1447" s="2">
        <f t="shared" si="44"/>
        <v>40709.982638888883</v>
      </c>
      <c r="B1447">
        <v>1245105300</v>
      </c>
      <c r="C1447">
        <v>11.112271</v>
      </c>
      <c r="E1447">
        <f t="shared" si="45"/>
        <v>8.2794481147538472E-5</v>
      </c>
    </row>
    <row r="1448" spans="1:5">
      <c r="A1448" s="2">
        <f t="shared" si="44"/>
        <v>40709.989583333328</v>
      </c>
      <c r="B1448">
        <v>1245105900</v>
      </c>
      <c r="C1448">
        <v>11.332837</v>
      </c>
      <c r="E1448">
        <f t="shared" si="45"/>
        <v>8.2908748267898828E-5</v>
      </c>
    </row>
    <row r="1449" spans="1:5">
      <c r="A1449" s="2">
        <f t="shared" si="44"/>
        <v>40709.996527777774</v>
      </c>
      <c r="B1449">
        <v>1245106500</v>
      </c>
      <c r="C1449">
        <v>12.276099</v>
      </c>
      <c r="E1449">
        <f t="shared" si="45"/>
        <v>8.3032567321752023E-5</v>
      </c>
    </row>
    <row r="1450" spans="1:5">
      <c r="A1450" s="2">
        <f t="shared" si="44"/>
        <v>40710.003472222219</v>
      </c>
      <c r="B1450">
        <v>1245107100</v>
      </c>
      <c r="C1450">
        <v>12.141840999999999</v>
      </c>
      <c r="E1450">
        <f t="shared" si="45"/>
        <v>8.3155025962081103E-5</v>
      </c>
    </row>
    <row r="1451" spans="1:5">
      <c r="A1451" s="2">
        <f t="shared" si="44"/>
        <v>40710.010416666664</v>
      </c>
      <c r="B1451">
        <v>1245107700</v>
      </c>
      <c r="C1451">
        <v>12.287259000000001</v>
      </c>
      <c r="E1451">
        <f t="shared" si="45"/>
        <v>8.3278956539319348E-5</v>
      </c>
    </row>
    <row r="1452" spans="1:5">
      <c r="A1452" s="2">
        <f t="shared" si="44"/>
        <v>40710.017361111109</v>
      </c>
      <c r="B1452">
        <v>1245108300</v>
      </c>
      <c r="C1452">
        <v>10.47968</v>
      </c>
      <c r="E1452">
        <f t="shared" si="45"/>
        <v>8.3384580601770939E-5</v>
      </c>
    </row>
    <row r="1453" spans="1:5">
      <c r="A1453" s="2">
        <f t="shared" si="44"/>
        <v>40710.024305555555</v>
      </c>
      <c r="B1453">
        <v>1245108900</v>
      </c>
      <c r="C1453">
        <v>9.3363949999999996</v>
      </c>
      <c r="E1453">
        <f t="shared" si="45"/>
        <v>8.3478625716397508E-5</v>
      </c>
    </row>
    <row r="1454" spans="1:5">
      <c r="A1454" s="2">
        <f t="shared" si="44"/>
        <v>40710.03125</v>
      </c>
      <c r="B1454">
        <v>1245109500</v>
      </c>
      <c r="C1454">
        <v>10.013011000000001</v>
      </c>
      <c r="E1454">
        <f t="shared" si="45"/>
        <v>8.3579522502985086E-5</v>
      </c>
    </row>
    <row r="1455" spans="1:5">
      <c r="A1455" s="2">
        <f t="shared" si="44"/>
        <v>40710.038194444445</v>
      </c>
      <c r="B1455">
        <v>1245110100</v>
      </c>
      <c r="C1455">
        <v>9.1917919999999995</v>
      </c>
      <c r="E1455">
        <f t="shared" si="45"/>
        <v>8.3672102005765564E-5</v>
      </c>
    </row>
    <row r="1456" spans="1:5">
      <c r="A1456" s="2">
        <f t="shared" si="44"/>
        <v>40710.045138888883</v>
      </c>
      <c r="B1456">
        <v>1245110700</v>
      </c>
      <c r="C1456">
        <v>10.779762</v>
      </c>
      <c r="E1456">
        <f t="shared" si="45"/>
        <v>8.3780762677689152E-5</v>
      </c>
    </row>
    <row r="1457" spans="1:5">
      <c r="A1457" s="2">
        <f t="shared" si="44"/>
        <v>40710.052083333328</v>
      </c>
      <c r="B1457">
        <v>1245111300</v>
      </c>
      <c r="C1457">
        <v>9.539771</v>
      </c>
      <c r="E1457">
        <f t="shared" si="45"/>
        <v>8.3876865019781344E-5</v>
      </c>
    </row>
    <row r="1458" spans="1:5">
      <c r="A1458" s="2">
        <f t="shared" si="44"/>
        <v>40710.059027777774</v>
      </c>
      <c r="B1458">
        <v>1245111900</v>
      </c>
      <c r="C1458">
        <v>10.160748999999999</v>
      </c>
      <c r="E1458">
        <f t="shared" si="45"/>
        <v>8.3979255562712462E-5</v>
      </c>
    </row>
    <row r="1459" spans="1:5">
      <c r="A1459" s="2">
        <f t="shared" si="44"/>
        <v>40710.065972222219</v>
      </c>
      <c r="B1459">
        <v>1245112500</v>
      </c>
      <c r="C1459">
        <v>10.457611999999999</v>
      </c>
      <c r="E1459">
        <f t="shared" si="45"/>
        <v>8.4084651882293022E-5</v>
      </c>
    </row>
    <row r="1460" spans="1:5">
      <c r="A1460" s="2">
        <f t="shared" si="44"/>
        <v>40710.072916666664</v>
      </c>
      <c r="B1460">
        <v>1245113100</v>
      </c>
      <c r="C1460">
        <v>10.757776</v>
      </c>
      <c r="E1460">
        <f t="shared" si="45"/>
        <v>8.4193087390233286E-5</v>
      </c>
    </row>
    <row r="1461" spans="1:5">
      <c r="A1461" s="2">
        <f t="shared" si="44"/>
        <v>40710.079861111109</v>
      </c>
      <c r="B1461">
        <v>1245113700</v>
      </c>
      <c r="C1461">
        <v>10.477660999999999</v>
      </c>
      <c r="E1461">
        <f t="shared" si="45"/>
        <v>8.4298685451265624E-5</v>
      </c>
    </row>
    <row r="1462" spans="1:5">
      <c r="A1462" s="2">
        <f t="shared" si="44"/>
        <v>40710.086805555555</v>
      </c>
      <c r="B1462">
        <v>1245114300</v>
      </c>
      <c r="C1462">
        <v>7.904674</v>
      </c>
      <c r="E1462">
        <f t="shared" si="45"/>
        <v>8.4378225648811184E-5</v>
      </c>
    </row>
    <row r="1463" spans="1:5">
      <c r="A1463" s="2">
        <f t="shared" si="44"/>
        <v>40710.09375</v>
      </c>
      <c r="B1463">
        <v>1245114900</v>
      </c>
      <c r="C1463">
        <v>10.029844000000001</v>
      </c>
      <c r="E1463">
        <f t="shared" si="45"/>
        <v>8.4479287440745836E-5</v>
      </c>
    </row>
    <row r="1464" spans="1:5">
      <c r="A1464" s="2">
        <f t="shared" si="44"/>
        <v>40710.100694444445</v>
      </c>
      <c r="B1464">
        <v>1245115500</v>
      </c>
      <c r="C1464">
        <v>7.2428350000000004</v>
      </c>
      <c r="E1464">
        <f t="shared" si="45"/>
        <v>8.4552123947511745E-5</v>
      </c>
    </row>
    <row r="1465" spans="1:5">
      <c r="A1465" s="2">
        <f t="shared" si="44"/>
        <v>40710.107638888883</v>
      </c>
      <c r="B1465">
        <v>1245116100</v>
      </c>
      <c r="C1465">
        <v>9.2461570000000002</v>
      </c>
      <c r="E1465">
        <f t="shared" si="45"/>
        <v>8.4645248107119702E-5</v>
      </c>
    </row>
    <row r="1466" spans="1:5">
      <c r="A1466" s="2">
        <f t="shared" si="44"/>
        <v>40710.114583333328</v>
      </c>
      <c r="B1466">
        <v>1245116700</v>
      </c>
      <c r="C1466">
        <v>9.4139409999999994</v>
      </c>
      <c r="E1466">
        <f t="shared" si="45"/>
        <v>8.4740070887427796E-5</v>
      </c>
    </row>
    <row r="1467" spans="1:5">
      <c r="A1467" s="2">
        <f t="shared" si="44"/>
        <v>40710.121527777774</v>
      </c>
      <c r="B1467">
        <v>1245117300</v>
      </c>
      <c r="C1467">
        <v>10.354117</v>
      </c>
      <c r="E1467">
        <f t="shared" si="45"/>
        <v>8.484441446675809E-5</v>
      </c>
    </row>
    <row r="1468" spans="1:5">
      <c r="A1468" s="2">
        <f t="shared" si="44"/>
        <v>40710.128472222219</v>
      </c>
      <c r="B1468">
        <v>1245117900</v>
      </c>
      <c r="C1468">
        <v>10.424467999999999</v>
      </c>
      <c r="E1468">
        <f t="shared" si="45"/>
        <v>8.4949469872567208E-5</v>
      </c>
    </row>
    <row r="1469" spans="1:5">
      <c r="A1469" s="2">
        <f t="shared" si="44"/>
        <v>40710.135416666664</v>
      </c>
      <c r="B1469">
        <v>1245118500</v>
      </c>
      <c r="C1469">
        <v>5.8823639999999999</v>
      </c>
      <c r="E1469">
        <f t="shared" si="45"/>
        <v>8.5008525724545667E-5</v>
      </c>
    </row>
    <row r="1470" spans="1:5">
      <c r="A1470" s="2">
        <f t="shared" si="44"/>
        <v>40710.142361111109</v>
      </c>
      <c r="B1470">
        <v>1245119100</v>
      </c>
      <c r="C1470">
        <v>10.484698</v>
      </c>
      <c r="E1470">
        <f t="shared" si="45"/>
        <v>8.5114190096007984E-5</v>
      </c>
    </row>
    <row r="1471" spans="1:5">
      <c r="A1471" s="2">
        <f t="shared" si="44"/>
        <v>40710.149305555555</v>
      </c>
      <c r="B1471">
        <v>1245119700</v>
      </c>
      <c r="C1471">
        <v>10.374745000000001</v>
      </c>
      <c r="E1471">
        <f t="shared" si="45"/>
        <v>8.5218740306497131E-5</v>
      </c>
    </row>
    <row r="1472" spans="1:5">
      <c r="A1472" s="2">
        <f t="shared" si="44"/>
        <v>40710.15625</v>
      </c>
      <c r="B1472">
        <v>1245120300</v>
      </c>
      <c r="C1472">
        <v>10.159985000000001</v>
      </c>
      <c r="E1472">
        <f t="shared" si="45"/>
        <v>8.5321114958567166E-5</v>
      </c>
    </row>
    <row r="1473" spans="1:5">
      <c r="A1473" s="2">
        <f t="shared" si="44"/>
        <v>40710.163194444445</v>
      </c>
      <c r="B1473">
        <v>1245120900</v>
      </c>
      <c r="C1473">
        <v>9.3394220000000008</v>
      </c>
      <c r="E1473">
        <f t="shared" si="45"/>
        <v>8.541517896131065E-5</v>
      </c>
    </row>
    <row r="1474" spans="1:5">
      <c r="A1474" s="2">
        <f t="shared" si="44"/>
        <v>40710.170138888883</v>
      </c>
      <c r="B1474">
        <v>1245121500</v>
      </c>
      <c r="C1474">
        <v>8.2476070000000004</v>
      </c>
      <c r="E1474">
        <f t="shared" si="45"/>
        <v>8.5498185334813821E-5</v>
      </c>
    </row>
    <row r="1475" spans="1:5">
      <c r="A1475" s="2">
        <f t="shared" si="44"/>
        <v>40710.177083333328</v>
      </c>
      <c r="B1475">
        <v>1245122100</v>
      </c>
      <c r="C1475">
        <v>10.156196</v>
      </c>
      <c r="E1475">
        <f t="shared" si="45"/>
        <v>8.5600519916826409E-5</v>
      </c>
    </row>
    <row r="1476" spans="1:5">
      <c r="A1476" s="2">
        <f t="shared" si="44"/>
        <v>40710.184027777774</v>
      </c>
      <c r="B1476">
        <v>1245122700</v>
      </c>
      <c r="C1476">
        <v>11.071662999999999</v>
      </c>
      <c r="E1476">
        <f t="shared" si="45"/>
        <v>8.5712125018580295E-5</v>
      </c>
    </row>
    <row r="1477" spans="1:5">
      <c r="A1477" s="2">
        <f t="shared" si="44"/>
        <v>40710.190972222219</v>
      </c>
      <c r="B1477">
        <v>1245123300</v>
      </c>
      <c r="C1477">
        <v>11.447296</v>
      </c>
      <c r="E1477">
        <f t="shared" si="45"/>
        <v>8.5827533562615534E-5</v>
      </c>
    </row>
    <row r="1478" spans="1:5">
      <c r="A1478" s="2">
        <f t="shared" si="44"/>
        <v>40710.197916666664</v>
      </c>
      <c r="B1478">
        <v>1245123900</v>
      </c>
      <c r="C1478">
        <v>11.711375</v>
      </c>
      <c r="E1478">
        <f t="shared" si="45"/>
        <v>8.5945615793208842E-5</v>
      </c>
    </row>
    <row r="1479" spans="1:5">
      <c r="A1479" s="2">
        <f t="shared" si="44"/>
        <v>40710.204861111109</v>
      </c>
      <c r="B1479">
        <v>1245124500</v>
      </c>
      <c r="C1479">
        <v>11.136714</v>
      </c>
      <c r="E1479">
        <f t="shared" si="45"/>
        <v>8.605787758425435E-5</v>
      </c>
    </row>
    <row r="1480" spans="1:5">
      <c r="A1480" s="2">
        <f t="shared" si="44"/>
        <v>40710.211805555555</v>
      </c>
      <c r="B1480">
        <v>1245125100</v>
      </c>
      <c r="C1480">
        <v>11.556271000000001</v>
      </c>
      <c r="E1480">
        <f t="shared" si="45"/>
        <v>8.6174387641882791E-5</v>
      </c>
    </row>
    <row r="1481" spans="1:5">
      <c r="A1481" s="2">
        <f t="shared" si="44"/>
        <v>40710.21875</v>
      </c>
      <c r="B1481">
        <v>1245125700</v>
      </c>
      <c r="C1481">
        <v>11.002041</v>
      </c>
      <c r="E1481">
        <f t="shared" si="45"/>
        <v>8.6285284178878744E-5</v>
      </c>
    </row>
    <row r="1482" spans="1:5">
      <c r="A1482" s="2">
        <f t="shared" ref="A1482:A1545" si="46">B1482/86400+26299+1/24</f>
        <v>40710.225694444445</v>
      </c>
      <c r="B1482">
        <v>1245126300</v>
      </c>
      <c r="C1482">
        <v>12.731472</v>
      </c>
      <c r="E1482">
        <f t="shared" si="45"/>
        <v>8.6413694381289597E-5</v>
      </c>
    </row>
    <row r="1483" spans="1:5">
      <c r="A1483" s="2">
        <f t="shared" si="46"/>
        <v>40710.232638888883</v>
      </c>
      <c r="B1483">
        <v>1245126900</v>
      </c>
      <c r="C1483">
        <v>11.63827</v>
      </c>
      <c r="E1483">
        <f t="shared" ref="E1483:E1546" si="47">($C1483*LN(2)/E$3)+E1482*2^(-600/E$3)</f>
        <v>8.6531032699298742E-5</v>
      </c>
    </row>
    <row r="1484" spans="1:5">
      <c r="A1484" s="2">
        <f t="shared" si="46"/>
        <v>40710.239583333328</v>
      </c>
      <c r="B1484">
        <v>1245127500</v>
      </c>
      <c r="C1484">
        <v>11.302158</v>
      </c>
      <c r="E1484">
        <f t="shared" si="47"/>
        <v>8.6644966422007693E-5</v>
      </c>
    </row>
    <row r="1485" spans="1:5">
      <c r="A1485" s="2">
        <f t="shared" si="46"/>
        <v>40710.246527777774</v>
      </c>
      <c r="B1485">
        <v>1245128100</v>
      </c>
      <c r="C1485">
        <v>12.747567999999999</v>
      </c>
      <c r="E1485">
        <f t="shared" si="47"/>
        <v>8.6773537446711E-5</v>
      </c>
    </row>
    <row r="1486" spans="1:5">
      <c r="A1486" s="2">
        <f t="shared" si="46"/>
        <v>40710.253472222219</v>
      </c>
      <c r="B1486">
        <v>1245128700</v>
      </c>
      <c r="C1486">
        <v>12.088758</v>
      </c>
      <c r="E1486">
        <f t="shared" si="47"/>
        <v>8.6895435772160043E-5</v>
      </c>
    </row>
    <row r="1487" spans="1:5">
      <c r="A1487" s="2">
        <f t="shared" si="46"/>
        <v>40710.260416666664</v>
      </c>
      <c r="B1487">
        <v>1245129300</v>
      </c>
      <c r="C1487">
        <v>12.640126</v>
      </c>
      <c r="E1487">
        <f t="shared" si="47"/>
        <v>8.7022917185474631E-5</v>
      </c>
    </row>
    <row r="1488" spans="1:5">
      <c r="A1488" s="2">
        <f t="shared" si="46"/>
        <v>40710.267361111109</v>
      </c>
      <c r="B1488">
        <v>1245129900</v>
      </c>
      <c r="C1488">
        <v>12.248409000000001</v>
      </c>
      <c r="E1488">
        <f t="shared" si="47"/>
        <v>8.7146430817433115E-5</v>
      </c>
    </row>
    <row r="1489" spans="1:5">
      <c r="A1489" s="2">
        <f t="shared" si="46"/>
        <v>40710.274305555555</v>
      </c>
      <c r="B1489">
        <v>1245130500</v>
      </c>
      <c r="C1489">
        <v>12.262409</v>
      </c>
      <c r="E1489">
        <f t="shared" si="47"/>
        <v>8.7270085480052991E-5</v>
      </c>
    </row>
    <row r="1490" spans="1:5">
      <c r="A1490" s="2">
        <f t="shared" si="46"/>
        <v>40710.28125</v>
      </c>
      <c r="B1490">
        <v>1245131100</v>
      </c>
      <c r="C1490">
        <v>12.001087999999999</v>
      </c>
      <c r="E1490">
        <f t="shared" si="47"/>
        <v>8.739109293438125E-5</v>
      </c>
    </row>
    <row r="1491" spans="1:5">
      <c r="A1491" s="2">
        <f t="shared" si="46"/>
        <v>40710.288194444445</v>
      </c>
      <c r="B1491">
        <v>1245131700</v>
      </c>
      <c r="C1491">
        <v>12.396174</v>
      </c>
      <c r="E1491">
        <f t="shared" si="47"/>
        <v>8.751610077879409E-5</v>
      </c>
    </row>
    <row r="1492" spans="1:5">
      <c r="A1492" s="2">
        <f t="shared" si="46"/>
        <v>40710.295138888883</v>
      </c>
      <c r="B1492">
        <v>1245132300</v>
      </c>
      <c r="C1492">
        <v>11.507721</v>
      </c>
      <c r="E1492">
        <f t="shared" si="47"/>
        <v>8.7632110298954503E-5</v>
      </c>
    </row>
    <row r="1493" spans="1:5">
      <c r="A1493" s="2">
        <f t="shared" si="46"/>
        <v>40710.302083333328</v>
      </c>
      <c r="B1493">
        <v>1245132900</v>
      </c>
      <c r="C1493">
        <v>11.516309</v>
      </c>
      <c r="E1493">
        <f t="shared" si="47"/>
        <v>8.7748206086824473E-5</v>
      </c>
    </row>
    <row r="1494" spans="1:5">
      <c r="A1494" s="2">
        <f t="shared" si="46"/>
        <v>40710.309027777774</v>
      </c>
      <c r="B1494">
        <v>1245133500</v>
      </c>
      <c r="C1494">
        <v>11.197786000000001</v>
      </c>
      <c r="E1494">
        <f t="shared" si="47"/>
        <v>8.7861075414729167E-5</v>
      </c>
    </row>
    <row r="1495" spans="1:5">
      <c r="A1495" s="2">
        <f t="shared" si="46"/>
        <v>40710.315972222219</v>
      </c>
      <c r="B1495">
        <v>1245134100</v>
      </c>
      <c r="C1495">
        <v>11.970287000000001</v>
      </c>
      <c r="E1495">
        <f t="shared" si="47"/>
        <v>8.7981767349315081E-5</v>
      </c>
    </row>
    <row r="1496" spans="1:5">
      <c r="A1496" s="2">
        <f t="shared" si="46"/>
        <v>40710.322916666664</v>
      </c>
      <c r="B1496">
        <v>1245134700</v>
      </c>
      <c r="C1496">
        <v>12.961886</v>
      </c>
      <c r="E1496">
        <f t="shared" si="47"/>
        <v>8.8112500698096482E-5</v>
      </c>
    </row>
    <row r="1497" spans="1:5">
      <c r="A1497" s="2">
        <f t="shared" si="46"/>
        <v>40710.329861111109</v>
      </c>
      <c r="B1497">
        <v>1245135300</v>
      </c>
      <c r="C1497">
        <v>12.035515</v>
      </c>
      <c r="E1497">
        <f t="shared" si="47"/>
        <v>8.8233851683665332E-5</v>
      </c>
    </row>
    <row r="1498" spans="1:5">
      <c r="A1498" s="2">
        <f t="shared" si="46"/>
        <v>40710.336805555555</v>
      </c>
      <c r="B1498">
        <v>1245135900</v>
      </c>
      <c r="C1498">
        <v>10.657558</v>
      </c>
      <c r="E1498">
        <f t="shared" si="47"/>
        <v>8.8341247049376724E-5</v>
      </c>
    </row>
    <row r="1499" spans="1:5">
      <c r="A1499" s="2">
        <f t="shared" si="46"/>
        <v>40710.34375</v>
      </c>
      <c r="B1499">
        <v>1245136500</v>
      </c>
      <c r="C1499">
        <v>12.263939000000001</v>
      </c>
      <c r="E1499">
        <f t="shared" si="47"/>
        <v>8.8464909946570349E-5</v>
      </c>
    </row>
    <row r="1500" spans="1:5">
      <c r="A1500" s="2">
        <f t="shared" si="46"/>
        <v>40710.350694444445</v>
      </c>
      <c r="B1500">
        <v>1245137100</v>
      </c>
      <c r="C1500">
        <v>11.421165999999999</v>
      </c>
      <c r="E1500">
        <f t="shared" si="47"/>
        <v>8.8580037139385218E-5</v>
      </c>
    </row>
    <row r="1501" spans="1:5">
      <c r="A1501" s="2">
        <f t="shared" si="46"/>
        <v>40710.357638888883</v>
      </c>
      <c r="B1501">
        <v>1245137700</v>
      </c>
      <c r="C1501">
        <v>11.645251</v>
      </c>
      <c r="E1501">
        <f t="shared" si="47"/>
        <v>8.8697432992175637E-5</v>
      </c>
    </row>
    <row r="1502" spans="1:5">
      <c r="A1502" s="2">
        <f t="shared" si="46"/>
        <v>40710.364583333328</v>
      </c>
      <c r="B1502">
        <v>1245138300</v>
      </c>
      <c r="C1502">
        <v>11.691238999999999</v>
      </c>
      <c r="E1502">
        <f t="shared" si="47"/>
        <v>8.8815293862518665E-5</v>
      </c>
    </row>
    <row r="1503" spans="1:5">
      <c r="A1503" s="2">
        <f t="shared" si="46"/>
        <v>40710.371527777774</v>
      </c>
      <c r="B1503">
        <v>1245138900</v>
      </c>
      <c r="C1503">
        <v>11.300134999999999</v>
      </c>
      <c r="E1503">
        <f t="shared" si="47"/>
        <v>8.8929193217952829E-5</v>
      </c>
    </row>
    <row r="1504" spans="1:5">
      <c r="A1504" s="2">
        <f t="shared" si="46"/>
        <v>40710.378472222219</v>
      </c>
      <c r="B1504">
        <v>1245139500</v>
      </c>
      <c r="C1504">
        <v>11.777634000000001</v>
      </c>
      <c r="E1504">
        <f t="shared" si="47"/>
        <v>8.9047927621770876E-5</v>
      </c>
    </row>
    <row r="1505" spans="1:5">
      <c r="A1505" s="2">
        <f t="shared" si="46"/>
        <v>40710.385416666664</v>
      </c>
      <c r="B1505">
        <v>1245140100</v>
      </c>
      <c r="C1505">
        <v>10.820403000000001</v>
      </c>
      <c r="E1505">
        <f t="shared" si="47"/>
        <v>8.9156967209079468E-5</v>
      </c>
    </row>
    <row r="1506" spans="1:5">
      <c r="A1506" s="2">
        <f t="shared" si="46"/>
        <v>40710.392361111109</v>
      </c>
      <c r="B1506">
        <v>1245140700</v>
      </c>
      <c r="C1506">
        <v>11.292225</v>
      </c>
      <c r="E1506">
        <f t="shared" si="47"/>
        <v>8.9270784382037232E-5</v>
      </c>
    </row>
    <row r="1507" spans="1:5">
      <c r="A1507" s="2">
        <f t="shared" si="46"/>
        <v>40710.399305555555</v>
      </c>
      <c r="B1507">
        <v>1245141300</v>
      </c>
      <c r="C1507">
        <v>11.378885</v>
      </c>
      <c r="E1507">
        <f t="shared" si="47"/>
        <v>8.9385478488844411E-5</v>
      </c>
    </row>
    <row r="1508" spans="1:5">
      <c r="A1508" s="2">
        <f t="shared" si="46"/>
        <v>40710.40625</v>
      </c>
      <c r="B1508">
        <v>1245141900</v>
      </c>
      <c r="C1508">
        <v>11.353189</v>
      </c>
      <c r="E1508">
        <f t="shared" si="47"/>
        <v>8.9499911669524573E-5</v>
      </c>
    </row>
    <row r="1509" spans="1:5">
      <c r="A1509" s="2">
        <f t="shared" si="46"/>
        <v>40710.413194444445</v>
      </c>
      <c r="B1509">
        <v>1245142500</v>
      </c>
      <c r="C1509">
        <v>10.997980999999999</v>
      </c>
      <c r="E1509">
        <f t="shared" si="47"/>
        <v>8.9610746883041976E-5</v>
      </c>
    </row>
    <row r="1510" spans="1:5">
      <c r="A1510" s="2">
        <f t="shared" si="46"/>
        <v>40710.420138888883</v>
      </c>
      <c r="B1510">
        <v>1245143100</v>
      </c>
      <c r="C1510">
        <v>10.699619</v>
      </c>
      <c r="E1510">
        <f t="shared" si="47"/>
        <v>8.9718559843570209E-5</v>
      </c>
    </row>
    <row r="1511" spans="1:5">
      <c r="A1511" s="2">
        <f t="shared" si="46"/>
        <v>40710.427083333328</v>
      </c>
      <c r="B1511">
        <v>1245143700</v>
      </c>
      <c r="C1511">
        <v>10.536993000000001</v>
      </c>
      <c r="E1511">
        <f t="shared" si="47"/>
        <v>8.9824725198674277E-5</v>
      </c>
    </row>
    <row r="1512" spans="1:5">
      <c r="A1512" s="2">
        <f t="shared" si="46"/>
        <v>40710.434027777774</v>
      </c>
      <c r="B1512">
        <v>1245144300</v>
      </c>
      <c r="C1512">
        <v>9.8672140000000006</v>
      </c>
      <c r="E1512">
        <f t="shared" si="47"/>
        <v>8.9924106905121801E-5</v>
      </c>
    </row>
    <row r="1513" spans="1:5">
      <c r="A1513" s="2">
        <f t="shared" si="46"/>
        <v>40710.440972222219</v>
      </c>
      <c r="B1513">
        <v>1245144900</v>
      </c>
      <c r="C1513">
        <v>10.745224</v>
      </c>
      <c r="E1513">
        <f t="shared" si="47"/>
        <v>9.0032379813734467E-5</v>
      </c>
    </row>
    <row r="1514" spans="1:5">
      <c r="A1514" s="2">
        <f t="shared" si="46"/>
        <v>40710.447916666664</v>
      </c>
      <c r="B1514">
        <v>1245145500</v>
      </c>
      <c r="C1514">
        <v>10.930363</v>
      </c>
      <c r="E1514">
        <f t="shared" si="47"/>
        <v>9.0142527009012607E-5</v>
      </c>
    </row>
    <row r="1515" spans="1:5">
      <c r="A1515" s="2">
        <f t="shared" si="46"/>
        <v>40710.454861111109</v>
      </c>
      <c r="B1515">
        <v>1245146100</v>
      </c>
      <c r="C1515">
        <v>10.762903</v>
      </c>
      <c r="E1515">
        <f t="shared" si="47"/>
        <v>9.0250977629670684E-5</v>
      </c>
    </row>
    <row r="1516" spans="1:5">
      <c r="A1516" s="2">
        <f t="shared" si="46"/>
        <v>40710.461805555555</v>
      </c>
      <c r="B1516">
        <v>1245146700</v>
      </c>
      <c r="C1516">
        <v>11.245628999999999</v>
      </c>
      <c r="E1516">
        <f t="shared" si="47"/>
        <v>9.0364316266833202E-5</v>
      </c>
    </row>
    <row r="1517" spans="1:5">
      <c r="A1517" s="2">
        <f t="shared" si="46"/>
        <v>40710.46875</v>
      </c>
      <c r="B1517">
        <v>1245147300</v>
      </c>
      <c r="C1517">
        <v>10.154778</v>
      </c>
      <c r="E1517">
        <f t="shared" si="47"/>
        <v>9.0466606920282854E-5</v>
      </c>
    </row>
    <row r="1518" spans="1:5">
      <c r="A1518" s="2">
        <f t="shared" si="46"/>
        <v>40710.475694444445</v>
      </c>
      <c r="B1518">
        <v>1245147900</v>
      </c>
      <c r="C1518">
        <v>10.007561000000001</v>
      </c>
      <c r="E1518">
        <f t="shared" si="47"/>
        <v>9.0567406052295034E-5</v>
      </c>
    </row>
    <row r="1519" spans="1:5">
      <c r="A1519" s="2">
        <f t="shared" si="46"/>
        <v>40710.482638888883</v>
      </c>
      <c r="B1519">
        <v>1245148500</v>
      </c>
      <c r="C1519">
        <v>10.455920000000001</v>
      </c>
      <c r="E1519">
        <f t="shared" si="47"/>
        <v>9.0672745204915288E-5</v>
      </c>
    </row>
    <row r="1520" spans="1:5">
      <c r="A1520" s="2">
        <f t="shared" si="46"/>
        <v>40710.489583333328</v>
      </c>
      <c r="B1520">
        <v>1245149100</v>
      </c>
      <c r="C1520">
        <v>10.361344000000001</v>
      </c>
      <c r="E1520">
        <f t="shared" si="47"/>
        <v>9.0777125924898657E-5</v>
      </c>
    </row>
    <row r="1521" spans="1:5">
      <c r="A1521" s="2">
        <f t="shared" si="46"/>
        <v>40710.496527777774</v>
      </c>
      <c r="B1521">
        <v>1245149700</v>
      </c>
      <c r="C1521">
        <v>10.976568</v>
      </c>
      <c r="E1521">
        <f t="shared" si="47"/>
        <v>9.0887736523358265E-5</v>
      </c>
    </row>
    <row r="1522" spans="1:5">
      <c r="A1522" s="2">
        <f t="shared" si="46"/>
        <v>40710.503472222219</v>
      </c>
      <c r="B1522">
        <v>1245150300</v>
      </c>
      <c r="C1522">
        <v>11.263009</v>
      </c>
      <c r="E1522">
        <f t="shared" si="47"/>
        <v>9.1001247302566261E-5</v>
      </c>
    </row>
    <row r="1523" spans="1:5">
      <c r="A1523" s="2">
        <f t="shared" si="46"/>
        <v>40710.510416666664</v>
      </c>
      <c r="B1523">
        <v>1245150900</v>
      </c>
      <c r="C1523">
        <v>9.872045</v>
      </c>
      <c r="E1523">
        <f t="shared" si="47"/>
        <v>9.1100670784722762E-5</v>
      </c>
    </row>
    <row r="1524" spans="1:5">
      <c r="A1524" s="2">
        <f t="shared" si="46"/>
        <v>40710.517361111109</v>
      </c>
      <c r="B1524">
        <v>1245151500</v>
      </c>
      <c r="C1524">
        <v>9.4502780000000008</v>
      </c>
      <c r="E1524">
        <f t="shared" si="47"/>
        <v>9.1195822332859126E-5</v>
      </c>
    </row>
    <row r="1525" spans="1:5">
      <c r="A1525" s="2">
        <f t="shared" si="46"/>
        <v>40710.524305555555</v>
      </c>
      <c r="B1525">
        <v>1245152100</v>
      </c>
      <c r="C1525">
        <v>11.306979</v>
      </c>
      <c r="E1525">
        <f t="shared" si="47"/>
        <v>9.1309776534184193E-5</v>
      </c>
    </row>
    <row r="1526" spans="1:5">
      <c r="A1526" s="2">
        <f t="shared" si="46"/>
        <v>40710.53125</v>
      </c>
      <c r="B1526">
        <v>1245152700</v>
      </c>
      <c r="C1526">
        <v>12.572365</v>
      </c>
      <c r="E1526">
        <f t="shared" si="47"/>
        <v>9.1436544893576139E-5</v>
      </c>
    </row>
    <row r="1527" spans="1:5">
      <c r="A1527" s="2">
        <f t="shared" si="46"/>
        <v>40710.538194444445</v>
      </c>
      <c r="B1527">
        <v>1245153300</v>
      </c>
      <c r="C1527">
        <v>11.432810999999999</v>
      </c>
      <c r="E1527">
        <f t="shared" si="47"/>
        <v>9.1551771961345248E-5</v>
      </c>
    </row>
    <row r="1528" spans="1:5">
      <c r="A1528" s="2">
        <f t="shared" si="46"/>
        <v>40710.545138888883</v>
      </c>
      <c r="B1528">
        <v>1245153900</v>
      </c>
      <c r="C1528">
        <v>11.373951</v>
      </c>
      <c r="E1528">
        <f t="shared" si="47"/>
        <v>9.1666402240412988E-5</v>
      </c>
    </row>
    <row r="1529" spans="1:5">
      <c r="A1529" s="2">
        <f t="shared" si="46"/>
        <v>40710.552083333328</v>
      </c>
      <c r="B1529">
        <v>1245154500</v>
      </c>
      <c r="C1529">
        <v>11.548033999999999</v>
      </c>
      <c r="E1529">
        <f t="shared" si="47"/>
        <v>9.1782794800901875E-5</v>
      </c>
    </row>
    <row r="1530" spans="1:5">
      <c r="A1530" s="2">
        <f t="shared" si="46"/>
        <v>40710.559027777774</v>
      </c>
      <c r="B1530">
        <v>1245155100</v>
      </c>
      <c r="C1530">
        <v>11.968975</v>
      </c>
      <c r="E1530">
        <f t="shared" si="47"/>
        <v>9.1903449618955136E-5</v>
      </c>
    </row>
    <row r="1531" spans="1:5">
      <c r="A1531" s="2">
        <f t="shared" si="46"/>
        <v>40710.565972222219</v>
      </c>
      <c r="B1531">
        <v>1245155700</v>
      </c>
      <c r="C1531">
        <v>12.00657</v>
      </c>
      <c r="E1531">
        <f t="shared" si="47"/>
        <v>9.2024484436947437E-5</v>
      </c>
    </row>
    <row r="1532" spans="1:5">
      <c r="A1532" s="2">
        <f t="shared" si="46"/>
        <v>40710.572916666664</v>
      </c>
      <c r="B1532">
        <v>1245156300</v>
      </c>
      <c r="C1532">
        <v>11.954053999999999</v>
      </c>
      <c r="E1532">
        <f t="shared" si="47"/>
        <v>9.214498667807284E-5</v>
      </c>
    </row>
    <row r="1533" spans="1:5">
      <c r="A1533" s="2">
        <f t="shared" si="46"/>
        <v>40710.579861111109</v>
      </c>
      <c r="B1533">
        <v>1245156900</v>
      </c>
      <c r="C1533">
        <v>10.520460999999999</v>
      </c>
      <c r="E1533">
        <f t="shared" si="47"/>
        <v>9.2250969866130772E-5</v>
      </c>
    </row>
    <row r="1534" spans="1:5">
      <c r="A1534" s="2">
        <f t="shared" si="46"/>
        <v>40710.586805555555</v>
      </c>
      <c r="B1534">
        <v>1245157500</v>
      </c>
      <c r="C1534">
        <v>12.07493</v>
      </c>
      <c r="E1534">
        <f t="shared" si="47"/>
        <v>9.2372694869675569E-5</v>
      </c>
    </row>
    <row r="1535" spans="1:5">
      <c r="A1535" s="2">
        <f t="shared" si="46"/>
        <v>40710.59375</v>
      </c>
      <c r="B1535">
        <v>1245158100</v>
      </c>
      <c r="C1535">
        <v>12.247183</v>
      </c>
      <c r="E1535">
        <f t="shared" si="47"/>
        <v>9.2496163578707427E-5</v>
      </c>
    </row>
    <row r="1536" spans="1:5">
      <c r="A1536" s="2">
        <f t="shared" si="46"/>
        <v>40710.600694444445</v>
      </c>
      <c r="B1536">
        <v>1245158700</v>
      </c>
      <c r="C1536">
        <v>13.588264000000001</v>
      </c>
      <c r="E1536">
        <f t="shared" si="47"/>
        <v>9.263321296839435E-5</v>
      </c>
    </row>
    <row r="1537" spans="1:5">
      <c r="A1537" s="2">
        <f t="shared" si="46"/>
        <v>40710.607638888883</v>
      </c>
      <c r="B1537">
        <v>1245159300</v>
      </c>
      <c r="C1537">
        <v>13.174713000000001</v>
      </c>
      <c r="E1537">
        <f t="shared" si="47"/>
        <v>9.276607340072617E-5</v>
      </c>
    </row>
    <row r="1538" spans="1:5">
      <c r="A1538" s="2">
        <f t="shared" si="46"/>
        <v>40710.614583333328</v>
      </c>
      <c r="B1538">
        <v>1245159900</v>
      </c>
      <c r="C1538">
        <v>12.051575</v>
      </c>
      <c r="E1538">
        <f t="shared" si="47"/>
        <v>9.2887558752966144E-5</v>
      </c>
    </row>
    <row r="1539" spans="1:5">
      <c r="A1539" s="2">
        <f t="shared" si="46"/>
        <v>40710.621527777774</v>
      </c>
      <c r="B1539">
        <v>1245160500</v>
      </c>
      <c r="C1539">
        <v>12.442520999999999</v>
      </c>
      <c r="E1539">
        <f t="shared" si="47"/>
        <v>9.3013002565669599E-5</v>
      </c>
    </row>
    <row r="1540" spans="1:5">
      <c r="A1540" s="2">
        <f t="shared" si="46"/>
        <v>40710.628472222219</v>
      </c>
      <c r="B1540">
        <v>1245161100</v>
      </c>
      <c r="C1540">
        <v>12.770887999999999</v>
      </c>
      <c r="E1540">
        <f t="shared" si="47"/>
        <v>9.3141771063083616E-5</v>
      </c>
    </row>
    <row r="1541" spans="1:5">
      <c r="A1541" s="2">
        <f t="shared" si="46"/>
        <v>40710.635416666664</v>
      </c>
      <c r="B1541">
        <v>1245161700</v>
      </c>
      <c r="C1541">
        <v>12.895576</v>
      </c>
      <c r="E1541">
        <f t="shared" si="47"/>
        <v>9.3271801521663109E-5</v>
      </c>
    </row>
    <row r="1542" spans="1:5">
      <c r="A1542" s="2">
        <f t="shared" si="46"/>
        <v>40710.642361111109</v>
      </c>
      <c r="B1542">
        <v>1245162300</v>
      </c>
      <c r="C1542">
        <v>12.997132000000001</v>
      </c>
      <c r="E1542">
        <f t="shared" si="47"/>
        <v>9.3402859670739202E-5</v>
      </c>
    </row>
    <row r="1543" spans="1:5">
      <c r="A1543" s="2">
        <f t="shared" si="46"/>
        <v>40710.649305555555</v>
      </c>
      <c r="B1543">
        <v>1245162900</v>
      </c>
      <c r="C1543">
        <v>11.408694000000001</v>
      </c>
      <c r="E1543">
        <f t="shared" si="47"/>
        <v>9.3517830552236896E-5</v>
      </c>
    </row>
    <row r="1544" spans="1:5">
      <c r="A1544" s="2">
        <f t="shared" si="46"/>
        <v>40710.65625</v>
      </c>
      <c r="B1544">
        <v>1245163500</v>
      </c>
      <c r="C1544">
        <v>11.584857</v>
      </c>
      <c r="E1544">
        <f t="shared" si="47"/>
        <v>9.3634584777717005E-5</v>
      </c>
    </row>
    <row r="1545" spans="1:5">
      <c r="A1545" s="2">
        <f t="shared" si="46"/>
        <v>40710.663194444445</v>
      </c>
      <c r="B1545">
        <v>1245164100</v>
      </c>
      <c r="C1545">
        <v>11.735728</v>
      </c>
      <c r="E1545">
        <f t="shared" si="47"/>
        <v>9.3752866198533601E-5</v>
      </c>
    </row>
    <row r="1546" spans="1:5">
      <c r="A1546" s="2">
        <f t="shared" ref="A1546:A1609" si="48">B1546/86400+26299+1/24</f>
        <v>40710.670138888883</v>
      </c>
      <c r="B1546">
        <v>1245164700</v>
      </c>
      <c r="C1546">
        <v>12.340394</v>
      </c>
      <c r="E1546">
        <f t="shared" si="47"/>
        <v>9.3877270490105191E-5</v>
      </c>
    </row>
    <row r="1547" spans="1:5">
      <c r="A1547" s="2">
        <f t="shared" si="48"/>
        <v>40710.677083333328</v>
      </c>
      <c r="B1547">
        <v>1245165300</v>
      </c>
      <c r="C1547">
        <v>12.172444</v>
      </c>
      <c r="E1547">
        <f t="shared" ref="E1547:E1610" si="49">($C1547*LN(2)/E$3)+E1546*2^(-600/E$3)</f>
        <v>9.3999973158085141E-5</v>
      </c>
    </row>
    <row r="1548" spans="1:5">
      <c r="A1548" s="2">
        <f t="shared" si="48"/>
        <v>40710.684027777774</v>
      </c>
      <c r="B1548">
        <v>1245165900</v>
      </c>
      <c r="C1548">
        <v>13.073124</v>
      </c>
      <c r="E1548">
        <f t="shared" si="49"/>
        <v>9.4131796470746856E-5</v>
      </c>
    </row>
    <row r="1549" spans="1:5">
      <c r="A1549" s="2">
        <f t="shared" si="48"/>
        <v>40710.690972222219</v>
      </c>
      <c r="B1549">
        <v>1245166500</v>
      </c>
      <c r="C1549">
        <v>13.150865</v>
      </c>
      <c r="E1549">
        <f t="shared" si="49"/>
        <v>9.4264406283114835E-5</v>
      </c>
    </row>
    <row r="1550" spans="1:5">
      <c r="A1550" s="2">
        <f t="shared" si="48"/>
        <v>40710.697916666664</v>
      </c>
      <c r="B1550">
        <v>1245167100</v>
      </c>
      <c r="C1550">
        <v>13.664258999999999</v>
      </c>
      <c r="E1550">
        <f t="shared" si="49"/>
        <v>9.4402214546967169E-5</v>
      </c>
    </row>
    <row r="1551" spans="1:5">
      <c r="A1551" s="2">
        <f t="shared" si="48"/>
        <v>40710.704861111109</v>
      </c>
      <c r="B1551">
        <v>1245167700</v>
      </c>
      <c r="C1551">
        <v>12.678993</v>
      </c>
      <c r="E1551">
        <f t="shared" si="49"/>
        <v>9.4530043961619465E-5</v>
      </c>
    </row>
    <row r="1552" spans="1:5">
      <c r="A1552" s="2">
        <f t="shared" si="48"/>
        <v>40710.711805555555</v>
      </c>
      <c r="B1552">
        <v>1245168300</v>
      </c>
      <c r="C1552">
        <v>11.138437</v>
      </c>
      <c r="E1552">
        <f t="shared" si="49"/>
        <v>9.4642271040166039E-5</v>
      </c>
    </row>
    <row r="1553" spans="1:5">
      <c r="A1553" s="2">
        <f t="shared" si="48"/>
        <v>40710.71875</v>
      </c>
      <c r="B1553">
        <v>1245168900</v>
      </c>
      <c r="C1553">
        <v>11.646317</v>
      </c>
      <c r="E1553">
        <f t="shared" si="49"/>
        <v>9.4759640852522625E-5</v>
      </c>
    </row>
    <row r="1554" spans="1:5">
      <c r="A1554" s="2">
        <f t="shared" si="48"/>
        <v>40710.725694444445</v>
      </c>
      <c r="B1554">
        <v>1245169500</v>
      </c>
      <c r="C1554">
        <v>14.269304</v>
      </c>
      <c r="E1554">
        <f t="shared" si="49"/>
        <v>9.490357353486177E-5</v>
      </c>
    </row>
    <row r="1555" spans="1:5">
      <c r="A1555" s="2">
        <f t="shared" si="48"/>
        <v>40710.732638888883</v>
      </c>
      <c r="B1555">
        <v>1245170100</v>
      </c>
      <c r="C1555">
        <v>13.627405</v>
      </c>
      <c r="E1555">
        <f t="shared" si="49"/>
        <v>9.5041004686129767E-5</v>
      </c>
    </row>
    <row r="1556" spans="1:5">
      <c r="A1556" s="2">
        <f t="shared" si="48"/>
        <v>40710.739583333328</v>
      </c>
      <c r="B1556">
        <v>1245170700</v>
      </c>
      <c r="C1556">
        <v>15.387653999999999</v>
      </c>
      <c r="E1556">
        <f t="shared" si="49"/>
        <v>9.5196261442442715E-5</v>
      </c>
    </row>
    <row r="1557" spans="1:5">
      <c r="A1557" s="2">
        <f t="shared" si="48"/>
        <v>40710.746527777774</v>
      </c>
      <c r="B1557">
        <v>1245171300</v>
      </c>
      <c r="C1557">
        <v>14.175660000000001</v>
      </c>
      <c r="E1557">
        <f t="shared" si="49"/>
        <v>9.5339243117748809E-5</v>
      </c>
    </row>
    <row r="1558" spans="1:5">
      <c r="A1558" s="2">
        <f t="shared" si="48"/>
        <v>40710.753472222219</v>
      </c>
      <c r="B1558">
        <v>1245171900</v>
      </c>
      <c r="C1558">
        <v>13.273504000000001</v>
      </c>
      <c r="E1558">
        <f t="shared" si="49"/>
        <v>9.5473087586204605E-5</v>
      </c>
    </row>
    <row r="1559" spans="1:5">
      <c r="A1559" s="2">
        <f t="shared" si="48"/>
        <v>40710.760416666664</v>
      </c>
      <c r="B1559">
        <v>1245172500</v>
      </c>
      <c r="C1559">
        <v>12.868651</v>
      </c>
      <c r="E1559">
        <f t="shared" si="49"/>
        <v>9.5602831203394536E-5</v>
      </c>
    </row>
    <row r="1560" spans="1:5">
      <c r="A1560" s="2">
        <f t="shared" si="48"/>
        <v>40710.767361111109</v>
      </c>
      <c r="B1560">
        <v>1245173100</v>
      </c>
      <c r="C1560">
        <v>14.299606000000001</v>
      </c>
      <c r="E1560">
        <f t="shared" si="49"/>
        <v>9.5747065637455476E-5</v>
      </c>
    </row>
    <row r="1561" spans="1:5">
      <c r="A1561" s="2">
        <f t="shared" si="48"/>
        <v>40710.774305555555</v>
      </c>
      <c r="B1561">
        <v>1245173700</v>
      </c>
      <c r="C1561">
        <v>13.81273</v>
      </c>
      <c r="E1561">
        <f t="shared" si="49"/>
        <v>9.58863684916279E-5</v>
      </c>
    </row>
    <row r="1562" spans="1:5">
      <c r="A1562" s="2">
        <f t="shared" si="48"/>
        <v>40710.78125</v>
      </c>
      <c r="B1562">
        <v>1245174300</v>
      </c>
      <c r="C1562">
        <v>12.392086000000001</v>
      </c>
      <c r="E1562">
        <f t="shared" si="49"/>
        <v>9.6011283315948826E-5</v>
      </c>
    </row>
    <row r="1563" spans="1:5">
      <c r="A1563" s="2">
        <f t="shared" si="48"/>
        <v>40710.788194444445</v>
      </c>
      <c r="B1563">
        <v>1245174900</v>
      </c>
      <c r="C1563">
        <v>12.828170999999999</v>
      </c>
      <c r="E1563">
        <f t="shared" si="49"/>
        <v>9.6140613712766558E-5</v>
      </c>
    </row>
    <row r="1564" spans="1:5">
      <c r="A1564" s="2">
        <f t="shared" si="48"/>
        <v>40710.795138888883</v>
      </c>
      <c r="B1564">
        <v>1245175500</v>
      </c>
      <c r="C1564">
        <v>12.517758000000001</v>
      </c>
      <c r="E1564">
        <f t="shared" si="49"/>
        <v>9.6266799701007322E-5</v>
      </c>
    </row>
    <row r="1565" spans="1:5">
      <c r="A1565" s="2">
        <f t="shared" si="48"/>
        <v>40710.802083333328</v>
      </c>
      <c r="B1565">
        <v>1245176100</v>
      </c>
      <c r="C1565">
        <v>9.6057830000000006</v>
      </c>
      <c r="E1565">
        <f t="shared" si="49"/>
        <v>9.6363494692444098E-5</v>
      </c>
    </row>
    <row r="1566" spans="1:5">
      <c r="A1566" s="2">
        <f t="shared" si="48"/>
        <v>40710.809027777774</v>
      </c>
      <c r="B1566">
        <v>1245176700</v>
      </c>
      <c r="C1566">
        <v>12.081009</v>
      </c>
      <c r="E1566">
        <f t="shared" si="49"/>
        <v>9.6485256270392069E-5</v>
      </c>
    </row>
    <row r="1567" spans="1:5">
      <c r="A1567" s="2">
        <f t="shared" si="48"/>
        <v>40710.815972222219</v>
      </c>
      <c r="B1567">
        <v>1245177300</v>
      </c>
      <c r="C1567">
        <v>13.056134</v>
      </c>
      <c r="E1567">
        <f t="shared" si="49"/>
        <v>9.661689242010854E-5</v>
      </c>
    </row>
    <row r="1568" spans="1:5">
      <c r="A1568" s="2">
        <f t="shared" si="48"/>
        <v>40710.822916666664</v>
      </c>
      <c r="B1568">
        <v>1245177900</v>
      </c>
      <c r="C1568">
        <v>12.993717</v>
      </c>
      <c r="E1568">
        <f t="shared" si="49"/>
        <v>9.674789565887259E-5</v>
      </c>
    </row>
    <row r="1569" spans="1:5">
      <c r="A1569" s="2">
        <f t="shared" si="48"/>
        <v>40710.829861111109</v>
      </c>
      <c r="B1569">
        <v>1245178500</v>
      </c>
      <c r="C1569">
        <v>12.359246000000001</v>
      </c>
      <c r="E1569">
        <f t="shared" si="49"/>
        <v>9.6872472670166479E-5</v>
      </c>
    </row>
    <row r="1570" spans="1:5">
      <c r="A1570" s="2">
        <f t="shared" si="48"/>
        <v>40710.836805555555</v>
      </c>
      <c r="B1570">
        <v>1245179100</v>
      </c>
      <c r="C1570">
        <v>12.451580999999999</v>
      </c>
      <c r="E1570">
        <f t="shared" si="49"/>
        <v>9.6997984021939351E-5</v>
      </c>
    </row>
    <row r="1571" spans="1:5">
      <c r="A1571" s="2">
        <f t="shared" si="48"/>
        <v>40710.84375</v>
      </c>
      <c r="B1571">
        <v>1245179700</v>
      </c>
      <c r="C1571">
        <v>11.691426999999999</v>
      </c>
      <c r="E1571">
        <f t="shared" si="49"/>
        <v>9.7115796359418535E-5</v>
      </c>
    </row>
    <row r="1572" spans="1:5">
      <c r="A1572" s="2">
        <f t="shared" si="48"/>
        <v>40710.850694444445</v>
      </c>
      <c r="B1572">
        <v>1245180300</v>
      </c>
      <c r="C1572">
        <v>12.058099</v>
      </c>
      <c r="E1572">
        <f t="shared" si="49"/>
        <v>9.7237321351386288E-5</v>
      </c>
    </row>
    <row r="1573" spans="1:5">
      <c r="A1573" s="2">
        <f t="shared" si="48"/>
        <v>40710.857638888883</v>
      </c>
      <c r="B1573">
        <v>1245180900</v>
      </c>
      <c r="C1573">
        <v>12.294378999999999</v>
      </c>
      <c r="E1573">
        <f t="shared" si="49"/>
        <v>9.7361238465980312E-5</v>
      </c>
    </row>
    <row r="1574" spans="1:5">
      <c r="A1574" s="2">
        <f t="shared" si="48"/>
        <v>40710.864583333328</v>
      </c>
      <c r="B1574">
        <v>1245181500</v>
      </c>
      <c r="C1574">
        <v>12.126371000000001</v>
      </c>
      <c r="E1574">
        <f t="shared" si="49"/>
        <v>9.7483453372563817E-5</v>
      </c>
    </row>
    <row r="1575" spans="1:5">
      <c r="A1575" s="2">
        <f t="shared" si="48"/>
        <v>40710.871527777774</v>
      </c>
      <c r="B1575">
        <v>1245182100</v>
      </c>
      <c r="C1575">
        <v>11.312087999999999</v>
      </c>
      <c r="E1575">
        <f t="shared" si="49"/>
        <v>9.7597421108246791E-5</v>
      </c>
    </row>
    <row r="1576" spans="1:5">
      <c r="A1576" s="2">
        <f t="shared" si="48"/>
        <v>40710.878472222219</v>
      </c>
      <c r="B1576">
        <v>1245182700</v>
      </c>
      <c r="C1576">
        <v>11.642083</v>
      </c>
      <c r="E1576">
        <f t="shared" si="49"/>
        <v>9.7714730085497165E-5</v>
      </c>
    </row>
    <row r="1577" spans="1:5">
      <c r="A1577" s="2">
        <f t="shared" si="48"/>
        <v>40710.885416666664</v>
      </c>
      <c r="B1577">
        <v>1245183300</v>
      </c>
      <c r="C1577">
        <v>11.116993000000001</v>
      </c>
      <c r="E1577">
        <f t="shared" si="49"/>
        <v>9.7826720644637492E-5</v>
      </c>
    </row>
    <row r="1578" spans="1:5">
      <c r="A1578" s="2">
        <f t="shared" si="48"/>
        <v>40710.892361111109</v>
      </c>
      <c r="B1578">
        <v>1245183900</v>
      </c>
      <c r="C1578">
        <v>11.701140000000001</v>
      </c>
      <c r="E1578">
        <f t="shared" si="49"/>
        <v>9.7944626312199839E-5</v>
      </c>
    </row>
    <row r="1579" spans="1:5">
      <c r="A1579" s="2">
        <f t="shared" si="48"/>
        <v>40710.899305555555</v>
      </c>
      <c r="B1579">
        <v>1245184500</v>
      </c>
      <c r="C1579">
        <v>10.526650999999999</v>
      </c>
      <c r="E1579">
        <f t="shared" si="49"/>
        <v>9.8050636947338051E-5</v>
      </c>
    </row>
    <row r="1580" spans="1:5">
      <c r="A1580" s="2">
        <f t="shared" si="48"/>
        <v>40710.90625</v>
      </c>
      <c r="B1580">
        <v>1245185100</v>
      </c>
      <c r="C1580">
        <v>11.127746</v>
      </c>
      <c r="E1580">
        <f t="shared" si="49"/>
        <v>9.8162734363467009E-5</v>
      </c>
    </row>
    <row r="1581" spans="1:5">
      <c r="A1581" s="2">
        <f t="shared" si="48"/>
        <v>40710.913194444445</v>
      </c>
      <c r="B1581">
        <v>1245185700</v>
      </c>
      <c r="C1581">
        <v>11.263608</v>
      </c>
      <c r="E1581">
        <f t="shared" si="49"/>
        <v>9.8276207003687851E-5</v>
      </c>
    </row>
    <row r="1582" spans="1:5">
      <c r="A1582" s="2">
        <f t="shared" si="48"/>
        <v>40710.920138888883</v>
      </c>
      <c r="B1582">
        <v>1245186300</v>
      </c>
      <c r="C1582">
        <v>10.630611</v>
      </c>
      <c r="E1582">
        <f t="shared" si="49"/>
        <v>9.8383268450491732E-5</v>
      </c>
    </row>
    <row r="1583" spans="1:5">
      <c r="A1583" s="2">
        <f t="shared" si="48"/>
        <v>40710.927083333328</v>
      </c>
      <c r="B1583">
        <v>1245186900</v>
      </c>
      <c r="C1583">
        <v>10.972778</v>
      </c>
      <c r="E1583">
        <f t="shared" si="49"/>
        <v>9.8493794449427393E-5</v>
      </c>
    </row>
    <row r="1584" spans="1:5">
      <c r="A1584" s="2">
        <f t="shared" si="48"/>
        <v>40710.934027777774</v>
      </c>
      <c r="B1584">
        <v>1245187500</v>
      </c>
      <c r="C1584">
        <v>10.275178</v>
      </c>
      <c r="E1584">
        <f t="shared" si="49"/>
        <v>9.8597255023644527E-5</v>
      </c>
    </row>
    <row r="1585" spans="1:5">
      <c r="A1585" s="2">
        <f t="shared" si="48"/>
        <v>40710.940972222219</v>
      </c>
      <c r="B1585">
        <v>1245188100</v>
      </c>
      <c r="C1585">
        <v>8.2058119999999999</v>
      </c>
      <c r="E1585">
        <f t="shared" si="49"/>
        <v>9.8679758031243103E-5</v>
      </c>
    </row>
    <row r="1586" spans="1:5">
      <c r="A1586" s="2">
        <f t="shared" si="48"/>
        <v>40710.947916666664</v>
      </c>
      <c r="B1586">
        <v>1245188700</v>
      </c>
      <c r="C1586">
        <v>10.123377</v>
      </c>
      <c r="E1586">
        <f t="shared" si="49"/>
        <v>9.8781680152393745E-5</v>
      </c>
    </row>
    <row r="1587" spans="1:5">
      <c r="A1587" s="2">
        <f t="shared" si="48"/>
        <v>40710.954861111109</v>
      </c>
      <c r="B1587">
        <v>1245189300</v>
      </c>
      <c r="C1587">
        <v>7.0485340000000001</v>
      </c>
      <c r="E1587">
        <f t="shared" si="49"/>
        <v>9.8852462023068182E-5</v>
      </c>
    </row>
    <row r="1588" spans="1:5">
      <c r="A1588" s="2">
        <f t="shared" si="48"/>
        <v>40710.961805555555</v>
      </c>
      <c r="B1588">
        <v>1245189900</v>
      </c>
      <c r="C1588">
        <v>10.700218</v>
      </c>
      <c r="E1588">
        <f t="shared" si="49"/>
        <v>9.8960224894210786E-5</v>
      </c>
    </row>
    <row r="1589" spans="1:5">
      <c r="A1589" s="2">
        <f t="shared" si="48"/>
        <v>40710.96875</v>
      </c>
      <c r="B1589">
        <v>1245190500</v>
      </c>
      <c r="C1589">
        <v>10.221247999999999</v>
      </c>
      <c r="E1589">
        <f t="shared" si="49"/>
        <v>9.9063136472929471E-5</v>
      </c>
    </row>
    <row r="1590" spans="1:5">
      <c r="A1590" s="2">
        <f t="shared" si="48"/>
        <v>40710.975694444445</v>
      </c>
      <c r="B1590">
        <v>1245191100</v>
      </c>
      <c r="C1590">
        <v>9.9379220000000004</v>
      </c>
      <c r="E1590">
        <f t="shared" si="49"/>
        <v>9.9163178119781456E-5</v>
      </c>
    </row>
    <row r="1591" spans="1:5">
      <c r="A1591" s="2">
        <f t="shared" si="48"/>
        <v>40710.982638888883</v>
      </c>
      <c r="B1591">
        <v>1245191700</v>
      </c>
      <c r="C1591">
        <v>9.0119240000000005</v>
      </c>
      <c r="E1591">
        <f t="shared" si="49"/>
        <v>9.9253841367368862E-5</v>
      </c>
    </row>
    <row r="1592" spans="1:5">
      <c r="A1592" s="2">
        <f t="shared" si="48"/>
        <v>40710.989583333328</v>
      </c>
      <c r="B1592">
        <v>1245192300</v>
      </c>
      <c r="C1592">
        <v>9.6133140000000008</v>
      </c>
      <c r="E1592">
        <f t="shared" si="49"/>
        <v>9.9350594476734389E-5</v>
      </c>
    </row>
    <row r="1593" spans="1:5">
      <c r="A1593" s="2">
        <f t="shared" si="48"/>
        <v>40710.996527777774</v>
      </c>
      <c r="B1593">
        <v>1245192900</v>
      </c>
      <c r="C1593">
        <v>8.7715800000000002</v>
      </c>
      <c r="E1593">
        <f t="shared" si="49"/>
        <v>9.9438822567421802E-5</v>
      </c>
    </row>
    <row r="1594" spans="1:5">
      <c r="A1594" s="2">
        <f t="shared" si="48"/>
        <v>40711.003472222219</v>
      </c>
      <c r="B1594">
        <v>1245193500</v>
      </c>
      <c r="C1594">
        <v>10.813775</v>
      </c>
      <c r="E1594">
        <f t="shared" si="49"/>
        <v>9.9547731893098455E-5</v>
      </c>
    </row>
    <row r="1595" spans="1:5">
      <c r="A1595" s="2">
        <f t="shared" si="48"/>
        <v>40711.010416666664</v>
      </c>
      <c r="B1595">
        <v>1245194100</v>
      </c>
      <c r="C1595">
        <v>11.46705</v>
      </c>
      <c r="E1595">
        <f t="shared" si="49"/>
        <v>9.9663256420825353E-5</v>
      </c>
    </row>
    <row r="1596" spans="1:5">
      <c r="A1596" s="2">
        <f t="shared" si="48"/>
        <v>40711.017361111109</v>
      </c>
      <c r="B1596">
        <v>1245194700</v>
      </c>
      <c r="C1596">
        <v>11.144382</v>
      </c>
      <c r="E1596">
        <f t="shared" si="49"/>
        <v>9.9775512514704761E-5</v>
      </c>
    </row>
    <row r="1597" spans="1:5">
      <c r="A1597" s="2">
        <f t="shared" si="48"/>
        <v>40711.024305555555</v>
      </c>
      <c r="B1597">
        <v>1245195300</v>
      </c>
      <c r="C1597">
        <v>9.2074529999999992</v>
      </c>
      <c r="E1597">
        <f t="shared" si="49"/>
        <v>9.9868152208002238E-5</v>
      </c>
    </row>
    <row r="1598" spans="1:5">
      <c r="A1598" s="2">
        <f t="shared" si="48"/>
        <v>40711.03125</v>
      </c>
      <c r="B1598">
        <v>1245195900</v>
      </c>
      <c r="C1598">
        <v>12.436028</v>
      </c>
      <c r="E1598">
        <f t="shared" si="49"/>
        <v>9.9993487848323495E-5</v>
      </c>
    </row>
    <row r="1599" spans="1:5">
      <c r="A1599" s="2">
        <f t="shared" si="48"/>
        <v>40711.038194444445</v>
      </c>
      <c r="B1599">
        <v>1245196500</v>
      </c>
      <c r="C1599">
        <v>12.225694000000001</v>
      </c>
      <c r="E1599">
        <f t="shared" si="49"/>
        <v>1.0011669262703078E-4</v>
      </c>
    </row>
    <row r="1600" spans="1:5">
      <c r="A1600" s="2">
        <f t="shared" si="48"/>
        <v>40711.045138888883</v>
      </c>
      <c r="B1600">
        <v>1245197100</v>
      </c>
      <c r="C1600">
        <v>12.363935</v>
      </c>
      <c r="E1600">
        <f t="shared" si="49"/>
        <v>1.0024129665500966E-4</v>
      </c>
    </row>
    <row r="1601" spans="1:5">
      <c r="A1601" s="2">
        <f t="shared" si="48"/>
        <v>40711.052083333328</v>
      </c>
      <c r="B1601">
        <v>1245197700</v>
      </c>
      <c r="C1601">
        <v>11.946367</v>
      </c>
      <c r="E1601">
        <f t="shared" si="49"/>
        <v>1.0036167112018702E-4</v>
      </c>
    </row>
    <row r="1602" spans="1:5">
      <c r="A1602" s="2">
        <f t="shared" si="48"/>
        <v>40711.059027777774</v>
      </c>
      <c r="B1602">
        <v>1245198300</v>
      </c>
      <c r="C1602">
        <v>11.500457000000001</v>
      </c>
      <c r="E1602">
        <f t="shared" si="49"/>
        <v>1.0047752902241277E-4</v>
      </c>
    </row>
    <row r="1603" spans="1:5">
      <c r="A1603" s="2">
        <f t="shared" si="48"/>
        <v>40711.065972222219</v>
      </c>
      <c r="B1603">
        <v>1245198900</v>
      </c>
      <c r="C1603">
        <v>11.118188999999999</v>
      </c>
      <c r="E1603">
        <f t="shared" si="49"/>
        <v>1.0058951490607268E-4</v>
      </c>
    </row>
    <row r="1604" spans="1:5">
      <c r="A1604" s="2">
        <f t="shared" si="48"/>
        <v>40711.072916666664</v>
      </c>
      <c r="B1604">
        <v>1245199500</v>
      </c>
      <c r="C1604">
        <v>10.270350000000001</v>
      </c>
      <c r="E1604">
        <f t="shared" si="49"/>
        <v>1.0069291385177819E-4</v>
      </c>
    </row>
    <row r="1605" spans="1:5">
      <c r="A1605" s="2">
        <f t="shared" si="48"/>
        <v>40711.079861111109</v>
      </c>
      <c r="B1605">
        <v>1245200100</v>
      </c>
      <c r="C1605">
        <v>9.4841270000000009</v>
      </c>
      <c r="E1605">
        <f t="shared" si="49"/>
        <v>1.0078834991088735E-4</v>
      </c>
    </row>
    <row r="1606" spans="1:5">
      <c r="A1606" s="2">
        <f t="shared" si="48"/>
        <v>40711.086805555555</v>
      </c>
      <c r="B1606">
        <v>1245200700</v>
      </c>
      <c r="C1606">
        <v>9.3351109999999995</v>
      </c>
      <c r="E1606">
        <f t="shared" si="49"/>
        <v>1.0088227627132945E-4</v>
      </c>
    </row>
    <row r="1607" spans="1:5">
      <c r="A1607" s="2">
        <f t="shared" si="48"/>
        <v>40711.09375</v>
      </c>
      <c r="B1607">
        <v>1245201300</v>
      </c>
      <c r="C1607">
        <v>9.9934019999999997</v>
      </c>
      <c r="E1607">
        <f t="shared" si="49"/>
        <v>1.0098286872303062E-4</v>
      </c>
    </row>
    <row r="1608" spans="1:5">
      <c r="A1608" s="2">
        <f t="shared" si="48"/>
        <v>40711.100694444445</v>
      </c>
      <c r="B1608">
        <v>1245201900</v>
      </c>
      <c r="C1608">
        <v>11.372445000000001</v>
      </c>
      <c r="E1608">
        <f t="shared" si="49"/>
        <v>1.0109742644415834E-4</v>
      </c>
    </row>
    <row r="1609" spans="1:5">
      <c r="A1609" s="2">
        <f t="shared" si="48"/>
        <v>40711.107638888883</v>
      </c>
      <c r="B1609">
        <v>1245202500</v>
      </c>
      <c r="C1609">
        <v>10.77422</v>
      </c>
      <c r="E1609">
        <f t="shared" si="49"/>
        <v>1.0120592510919172E-4</v>
      </c>
    </row>
    <row r="1610" spans="1:5">
      <c r="A1610" s="2">
        <f t="shared" ref="A1610:A1673" si="50">B1610/86400+26299+1/24</f>
        <v>40711.114583333328</v>
      </c>
      <c r="B1610">
        <v>1245203100</v>
      </c>
      <c r="C1610">
        <v>11.099318</v>
      </c>
      <c r="E1610">
        <f t="shared" si="49"/>
        <v>1.0131771545599669E-4</v>
      </c>
    </row>
    <row r="1611" spans="1:5">
      <c r="A1611" s="2">
        <f t="shared" si="50"/>
        <v>40711.121527777774</v>
      </c>
      <c r="B1611">
        <v>1245203700</v>
      </c>
      <c r="C1611">
        <v>10.009141</v>
      </c>
      <c r="E1611">
        <f t="shared" ref="E1611:E1674" si="51">($C1611*LN(2)/E$3)+E1610*2^(-600/E$3)</f>
        <v>1.0141846465424727E-4</v>
      </c>
    </row>
    <row r="1612" spans="1:5">
      <c r="A1612" s="2">
        <f t="shared" si="50"/>
        <v>40711.128472222219</v>
      </c>
      <c r="B1612">
        <v>1245204300</v>
      </c>
      <c r="C1612">
        <v>10.287457</v>
      </c>
      <c r="E1612">
        <f t="shared" si="51"/>
        <v>1.0152203180945284E-4</v>
      </c>
    </row>
    <row r="1613" spans="1:5">
      <c r="A1613" s="2">
        <f t="shared" si="50"/>
        <v>40711.135416666664</v>
      </c>
      <c r="B1613">
        <v>1245204900</v>
      </c>
      <c r="C1613">
        <v>10.946396999999999</v>
      </c>
      <c r="E1613">
        <f t="shared" si="51"/>
        <v>1.0163227156990685E-4</v>
      </c>
    </row>
    <row r="1614" spans="1:5">
      <c r="A1614" s="2">
        <f t="shared" si="50"/>
        <v>40711.142361111109</v>
      </c>
      <c r="B1614">
        <v>1245205500</v>
      </c>
      <c r="C1614">
        <v>9.6835850000000008</v>
      </c>
      <c r="E1614">
        <f t="shared" si="51"/>
        <v>1.0172972187750105E-4</v>
      </c>
    </row>
    <row r="1615" spans="1:5">
      <c r="A1615" s="2">
        <f t="shared" si="50"/>
        <v>40711.149305555555</v>
      </c>
      <c r="B1615">
        <v>1245206100</v>
      </c>
      <c r="C1615">
        <v>10.812438999999999</v>
      </c>
      <c r="E1615">
        <f t="shared" si="51"/>
        <v>1.0183860375297197E-4</v>
      </c>
    </row>
    <row r="1616" spans="1:5">
      <c r="A1616" s="2">
        <f t="shared" si="50"/>
        <v>40711.15625</v>
      </c>
      <c r="B1616">
        <v>1245206700</v>
      </c>
      <c r="C1616">
        <v>10.559294</v>
      </c>
      <c r="E1616">
        <f t="shared" si="51"/>
        <v>1.0194492131011835E-4</v>
      </c>
    </row>
    <row r="1617" spans="1:5">
      <c r="A1617" s="2">
        <f t="shared" si="50"/>
        <v>40711.163194444445</v>
      </c>
      <c r="B1617">
        <v>1245207300</v>
      </c>
      <c r="C1617">
        <v>10.696861</v>
      </c>
      <c r="E1617">
        <f t="shared" si="51"/>
        <v>1.0205263139339787E-4</v>
      </c>
    </row>
    <row r="1618" spans="1:5">
      <c r="A1618" s="2">
        <f t="shared" si="50"/>
        <v>40711.170138888883</v>
      </c>
      <c r="B1618">
        <v>1245207900</v>
      </c>
      <c r="C1618">
        <v>11.004825</v>
      </c>
      <c r="E1618">
        <f t="shared" si="51"/>
        <v>1.0216345964334375E-4</v>
      </c>
    </row>
    <row r="1619" spans="1:5">
      <c r="A1619" s="2">
        <f t="shared" si="50"/>
        <v>40711.177083333328</v>
      </c>
      <c r="B1619">
        <v>1245208500</v>
      </c>
      <c r="C1619">
        <v>12.588269</v>
      </c>
      <c r="E1619">
        <f t="shared" si="51"/>
        <v>1.0229032311572092E-4</v>
      </c>
    </row>
    <row r="1620" spans="1:5">
      <c r="A1620" s="2">
        <f t="shared" si="50"/>
        <v>40711.184027777774</v>
      </c>
      <c r="B1620">
        <v>1245209100</v>
      </c>
      <c r="C1620">
        <v>11.408778</v>
      </c>
      <c r="E1620">
        <f t="shared" si="51"/>
        <v>1.0240524084485711E-4</v>
      </c>
    </row>
    <row r="1621" spans="1:5">
      <c r="A1621" s="2">
        <f t="shared" si="50"/>
        <v>40711.190972222219</v>
      </c>
      <c r="B1621">
        <v>1245209700</v>
      </c>
      <c r="C1621">
        <v>10.674825999999999</v>
      </c>
      <c r="E1621">
        <f t="shared" si="51"/>
        <v>1.0251272497765562E-4</v>
      </c>
    </row>
    <row r="1622" spans="1:5">
      <c r="A1622" s="2">
        <f t="shared" si="50"/>
        <v>40711.197916666664</v>
      </c>
      <c r="B1622">
        <v>1245210300</v>
      </c>
      <c r="C1622">
        <v>11.909463000000001</v>
      </c>
      <c r="E1622">
        <f t="shared" si="51"/>
        <v>1.0263271190575103E-4</v>
      </c>
    </row>
    <row r="1623" spans="1:5">
      <c r="A1623" s="2">
        <f t="shared" si="50"/>
        <v>40711.204861111109</v>
      </c>
      <c r="B1623">
        <v>1245210900</v>
      </c>
      <c r="C1623">
        <v>11.704686000000001</v>
      </c>
      <c r="E1623">
        <f t="shared" si="51"/>
        <v>1.0275062428172994E-4</v>
      </c>
    </row>
    <row r="1624" spans="1:5">
      <c r="A1624" s="2">
        <f t="shared" si="50"/>
        <v>40711.211805555555</v>
      </c>
      <c r="B1624">
        <v>1245211500</v>
      </c>
      <c r="C1624">
        <v>11.952477999999999</v>
      </c>
      <c r="E1624">
        <f t="shared" si="51"/>
        <v>1.028710453869167E-4</v>
      </c>
    </row>
    <row r="1625" spans="1:5">
      <c r="A1625" s="2">
        <f t="shared" si="50"/>
        <v>40711.21875</v>
      </c>
      <c r="B1625">
        <v>1245212100</v>
      </c>
      <c r="C1625">
        <v>11.703056</v>
      </c>
      <c r="E1625">
        <f t="shared" si="51"/>
        <v>1.0298893980732675E-4</v>
      </c>
    </row>
    <row r="1626" spans="1:5">
      <c r="A1626" s="2">
        <f t="shared" si="50"/>
        <v>40711.225694444445</v>
      </c>
      <c r="B1626">
        <v>1245212700</v>
      </c>
      <c r="C1626">
        <v>12.772114</v>
      </c>
      <c r="E1626">
        <f t="shared" si="51"/>
        <v>1.0311766010375957E-4</v>
      </c>
    </row>
    <row r="1627" spans="1:5">
      <c r="A1627" s="2">
        <f t="shared" si="50"/>
        <v>40711.232638888883</v>
      </c>
      <c r="B1627">
        <v>1245213300</v>
      </c>
      <c r="C1627">
        <v>13.615815</v>
      </c>
      <c r="E1627">
        <f t="shared" si="51"/>
        <v>1.0325492396907682E-4</v>
      </c>
    </row>
    <row r="1628" spans="1:5">
      <c r="A1628" s="2">
        <f t="shared" si="50"/>
        <v>40711.239583333328</v>
      </c>
      <c r="B1628">
        <v>1245213900</v>
      </c>
      <c r="C1628">
        <v>14.39058</v>
      </c>
      <c r="E1628">
        <f t="shared" si="51"/>
        <v>1.0340003322088689E-4</v>
      </c>
    </row>
    <row r="1629" spans="1:5">
      <c r="A1629" s="2">
        <f t="shared" si="50"/>
        <v>40711.246527777774</v>
      </c>
      <c r="B1629">
        <v>1245214500</v>
      </c>
      <c r="C1629">
        <v>14.862807999999999</v>
      </c>
      <c r="E1629">
        <f t="shared" si="51"/>
        <v>1.0354992395082931E-4</v>
      </c>
    </row>
    <row r="1630" spans="1:5">
      <c r="A1630" s="2">
        <f t="shared" si="50"/>
        <v>40711.253472222219</v>
      </c>
      <c r="B1630">
        <v>1245215100</v>
      </c>
      <c r="C1630">
        <v>12.077469000000001</v>
      </c>
      <c r="E1630">
        <f t="shared" si="51"/>
        <v>1.0367160601137093E-4</v>
      </c>
    </row>
    <row r="1631" spans="1:5">
      <c r="A1631" s="2">
        <f t="shared" si="50"/>
        <v>40711.260416666664</v>
      </c>
      <c r="B1631">
        <v>1245215700</v>
      </c>
      <c r="C1631">
        <v>7.0823049999999999</v>
      </c>
      <c r="E1631">
        <f t="shared" si="51"/>
        <v>1.0374270017586622E-4</v>
      </c>
    </row>
    <row r="1632" spans="1:5">
      <c r="A1632" s="2">
        <f t="shared" si="50"/>
        <v>40711.267361111109</v>
      </c>
      <c r="B1632">
        <v>1245216300</v>
      </c>
      <c r="C1632">
        <v>12.803895000000001</v>
      </c>
      <c r="E1632">
        <f t="shared" si="51"/>
        <v>1.038717377455936E-4</v>
      </c>
    </row>
    <row r="1633" spans="1:5">
      <c r="A1633" s="2">
        <f t="shared" si="50"/>
        <v>40711.274305555555</v>
      </c>
      <c r="B1633">
        <v>1245216900</v>
      </c>
      <c r="C1633">
        <v>8.142531</v>
      </c>
      <c r="E1633">
        <f t="shared" si="51"/>
        <v>1.039535678427482E-4</v>
      </c>
    </row>
    <row r="1634" spans="1:5">
      <c r="A1634" s="2">
        <f t="shared" si="50"/>
        <v>40711.28125</v>
      </c>
      <c r="B1634">
        <v>1245217500</v>
      </c>
      <c r="C1634">
        <v>13.622115000000001</v>
      </c>
      <c r="E1634">
        <f t="shared" si="51"/>
        <v>1.0409089043035098E-4</v>
      </c>
    </row>
    <row r="1635" spans="1:5">
      <c r="A1635" s="2">
        <f t="shared" si="50"/>
        <v>40711.288194444445</v>
      </c>
      <c r="B1635">
        <v>1245218100</v>
      </c>
      <c r="C1635">
        <v>12.323810999999999</v>
      </c>
      <c r="E1635">
        <f t="shared" si="51"/>
        <v>1.0421506396501116E-4</v>
      </c>
    </row>
    <row r="1636" spans="1:5">
      <c r="A1636" s="2">
        <f t="shared" si="50"/>
        <v>40711.295138888883</v>
      </c>
      <c r="B1636">
        <v>1245218700</v>
      </c>
      <c r="C1636">
        <v>12.574462</v>
      </c>
      <c r="E1636">
        <f t="shared" si="51"/>
        <v>1.0434177514457465E-4</v>
      </c>
    </row>
    <row r="1637" spans="1:5">
      <c r="A1637" s="2">
        <f t="shared" si="50"/>
        <v>40711.302083333328</v>
      </c>
      <c r="B1637">
        <v>1245219300</v>
      </c>
      <c r="C1637">
        <v>12.28434</v>
      </c>
      <c r="E1637">
        <f t="shared" si="51"/>
        <v>1.0446554742302698E-4</v>
      </c>
    </row>
    <row r="1638" spans="1:5">
      <c r="A1638" s="2">
        <f t="shared" si="50"/>
        <v>40711.309027777774</v>
      </c>
      <c r="B1638">
        <v>1245219900</v>
      </c>
      <c r="C1638">
        <v>11.750565999999999</v>
      </c>
      <c r="E1638">
        <f t="shared" si="51"/>
        <v>1.0458391329926224E-4</v>
      </c>
    </row>
    <row r="1639" spans="1:5">
      <c r="A1639" s="2">
        <f t="shared" si="50"/>
        <v>40711.315972222219</v>
      </c>
      <c r="B1639">
        <v>1245220500</v>
      </c>
      <c r="C1639">
        <v>11.728199999999999</v>
      </c>
      <c r="E1639">
        <f t="shared" si="51"/>
        <v>1.0470205195072351E-4</v>
      </c>
    </row>
    <row r="1640" spans="1:5">
      <c r="A1640" s="2">
        <f t="shared" si="50"/>
        <v>40711.322916666664</v>
      </c>
      <c r="B1640">
        <v>1245221100</v>
      </c>
      <c r="C1640">
        <v>10.740122</v>
      </c>
      <c r="E1640">
        <f t="shared" si="51"/>
        <v>1.0481018339474296E-4</v>
      </c>
    </row>
    <row r="1641" spans="1:5">
      <c r="A1641" s="2">
        <f t="shared" si="50"/>
        <v>40711.329861111109</v>
      </c>
      <c r="B1641">
        <v>1245221700</v>
      </c>
      <c r="C1641">
        <v>11.710801</v>
      </c>
      <c r="E1641">
        <f t="shared" si="51"/>
        <v>1.0492814446770341E-4</v>
      </c>
    </row>
    <row r="1642" spans="1:5">
      <c r="A1642" s="2">
        <f t="shared" si="50"/>
        <v>40711.336805555555</v>
      </c>
      <c r="B1642">
        <v>1245222300</v>
      </c>
      <c r="C1642">
        <v>10.880144</v>
      </c>
      <c r="E1642">
        <f t="shared" si="51"/>
        <v>1.050376925724061E-4</v>
      </c>
    </row>
    <row r="1643" spans="1:5">
      <c r="A1643" s="2">
        <f t="shared" si="50"/>
        <v>40711.34375</v>
      </c>
      <c r="B1643">
        <v>1245222900</v>
      </c>
      <c r="C1643">
        <v>11.766041</v>
      </c>
      <c r="E1643">
        <f t="shared" si="51"/>
        <v>1.0515621169093419E-4</v>
      </c>
    </row>
    <row r="1644" spans="1:5">
      <c r="A1644" s="2">
        <f t="shared" si="50"/>
        <v>40711.350694444445</v>
      </c>
      <c r="B1644">
        <v>1245223500</v>
      </c>
      <c r="C1644">
        <v>11.004367</v>
      </c>
      <c r="E1644">
        <f t="shared" si="51"/>
        <v>1.0526701644427152E-4</v>
      </c>
    </row>
    <row r="1645" spans="1:5">
      <c r="A1645" s="2">
        <f t="shared" si="50"/>
        <v>40711.357638888883</v>
      </c>
      <c r="B1645">
        <v>1245224100</v>
      </c>
      <c r="C1645">
        <v>11.308043</v>
      </c>
      <c r="E1645">
        <f t="shared" si="51"/>
        <v>1.0538089591992425E-4</v>
      </c>
    </row>
    <row r="1646" spans="1:5">
      <c r="A1646" s="2">
        <f t="shared" si="50"/>
        <v>40711.364583333328</v>
      </c>
      <c r="B1646">
        <v>1245224700</v>
      </c>
      <c r="C1646">
        <v>8.5757019999999997</v>
      </c>
      <c r="E1646">
        <f t="shared" si="51"/>
        <v>1.0546710366773604E-4</v>
      </c>
    </row>
    <row r="1647" spans="1:5">
      <c r="A1647" s="2">
        <f t="shared" si="50"/>
        <v>40711.371527777774</v>
      </c>
      <c r="B1647">
        <v>1245225300</v>
      </c>
      <c r="C1647">
        <v>10.028072</v>
      </c>
      <c r="E1647">
        <f t="shared" si="51"/>
        <v>1.0556801937150969E-4</v>
      </c>
    </row>
    <row r="1648" spans="1:5">
      <c r="A1648" s="2">
        <f t="shared" si="50"/>
        <v>40711.378472222219</v>
      </c>
      <c r="B1648">
        <v>1245225900</v>
      </c>
      <c r="C1648">
        <v>10.210335000000001</v>
      </c>
      <c r="E1648">
        <f t="shared" si="51"/>
        <v>1.0567078028075044E-4</v>
      </c>
    </row>
    <row r="1649" spans="1:5">
      <c r="A1649" s="2">
        <f t="shared" si="50"/>
        <v>40711.385416666664</v>
      </c>
      <c r="B1649">
        <v>1245226500</v>
      </c>
      <c r="C1649">
        <v>10.510363</v>
      </c>
      <c r="E1649">
        <f t="shared" si="51"/>
        <v>1.0577657901706169E-4</v>
      </c>
    </row>
    <row r="1650" spans="1:5">
      <c r="A1650" s="2">
        <f t="shared" si="50"/>
        <v>40711.392361111109</v>
      </c>
      <c r="B1650">
        <v>1245227100</v>
      </c>
      <c r="C1650">
        <v>9.8316970000000001</v>
      </c>
      <c r="E1650">
        <f t="shared" si="51"/>
        <v>1.0587550410628318E-4</v>
      </c>
    </row>
    <row r="1651" spans="1:5">
      <c r="A1651" s="2">
        <f t="shared" si="50"/>
        <v>40711.399305555555</v>
      </c>
      <c r="B1651">
        <v>1245227700</v>
      </c>
      <c r="C1651">
        <v>10.080802</v>
      </c>
      <c r="E1651">
        <f t="shared" si="51"/>
        <v>1.0597695133713353E-4</v>
      </c>
    </row>
    <row r="1652" spans="1:5">
      <c r="A1652" s="2">
        <f t="shared" si="50"/>
        <v>40711.40625</v>
      </c>
      <c r="B1652">
        <v>1245228300</v>
      </c>
      <c r="C1652">
        <v>10.073926</v>
      </c>
      <c r="E1652">
        <f t="shared" si="51"/>
        <v>1.0607832831674967E-4</v>
      </c>
    </row>
    <row r="1653" spans="1:5">
      <c r="A1653" s="2">
        <f t="shared" si="50"/>
        <v>40711.413194444445</v>
      </c>
      <c r="B1653">
        <v>1245228900</v>
      </c>
      <c r="C1653">
        <v>10.458729999999999</v>
      </c>
      <c r="E1653">
        <f t="shared" si="51"/>
        <v>1.0618360167758966E-4</v>
      </c>
    </row>
    <row r="1654" spans="1:5">
      <c r="A1654" s="2">
        <f t="shared" si="50"/>
        <v>40711.420138888883</v>
      </c>
      <c r="B1654">
        <v>1245229500</v>
      </c>
      <c r="C1654">
        <v>10.612983</v>
      </c>
      <c r="E1654">
        <f t="shared" si="51"/>
        <v>1.0629043655380717E-4</v>
      </c>
    </row>
    <row r="1655" spans="1:5">
      <c r="A1655" s="2">
        <f t="shared" si="50"/>
        <v>40711.427083333328</v>
      </c>
      <c r="B1655">
        <v>1245230100</v>
      </c>
      <c r="C1655">
        <v>10.931722000000001</v>
      </c>
      <c r="E1655">
        <f t="shared" si="51"/>
        <v>1.0640049872287338E-4</v>
      </c>
    </row>
    <row r="1656" spans="1:5">
      <c r="A1656" s="2">
        <f t="shared" si="50"/>
        <v>40711.434027777774</v>
      </c>
      <c r="B1656">
        <v>1245230700</v>
      </c>
      <c r="C1656">
        <v>12.052942</v>
      </c>
      <c r="E1656">
        <f t="shared" si="51"/>
        <v>1.065219150719364E-4</v>
      </c>
    </row>
    <row r="1657" spans="1:5">
      <c r="A1657" s="2">
        <f t="shared" si="50"/>
        <v>40711.440972222219</v>
      </c>
      <c r="B1657">
        <v>1245231300</v>
      </c>
      <c r="C1657">
        <v>9.0736000000000008</v>
      </c>
      <c r="E1657">
        <f t="shared" si="51"/>
        <v>1.0661315821231727E-4</v>
      </c>
    </row>
    <row r="1658" spans="1:5">
      <c r="A1658" s="2">
        <f t="shared" si="50"/>
        <v>40711.447916666664</v>
      </c>
      <c r="B1658">
        <v>1245231900</v>
      </c>
      <c r="C1658">
        <v>7.5544539999999998</v>
      </c>
      <c r="E1658">
        <f t="shared" si="51"/>
        <v>1.0668901606281916E-4</v>
      </c>
    </row>
    <row r="1659" spans="1:5">
      <c r="A1659" s="2">
        <f t="shared" si="50"/>
        <v>40711.454861111109</v>
      </c>
      <c r="B1659">
        <v>1245232500</v>
      </c>
      <c r="C1659">
        <v>11.608338</v>
      </c>
      <c r="E1659">
        <f t="shared" si="51"/>
        <v>1.0680592805339876E-4</v>
      </c>
    </row>
    <row r="1660" spans="1:5">
      <c r="A1660" s="2">
        <f t="shared" si="50"/>
        <v>40711.461805555555</v>
      </c>
      <c r="B1660">
        <v>1245233100</v>
      </c>
      <c r="C1660">
        <v>11.217949000000001</v>
      </c>
      <c r="E1660">
        <f t="shared" si="51"/>
        <v>1.0691888577580205E-4</v>
      </c>
    </row>
    <row r="1661" spans="1:5">
      <c r="A1661" s="2">
        <f t="shared" si="50"/>
        <v>40711.46875</v>
      </c>
      <c r="B1661">
        <v>1245233700</v>
      </c>
      <c r="C1661">
        <v>12.067345</v>
      </c>
      <c r="E1661">
        <f t="shared" si="51"/>
        <v>1.0704044483742246E-4</v>
      </c>
    </row>
    <row r="1662" spans="1:5">
      <c r="A1662" s="2">
        <f t="shared" si="50"/>
        <v>40711.475694444445</v>
      </c>
      <c r="B1662">
        <v>1245234300</v>
      </c>
      <c r="C1662">
        <v>13.723646</v>
      </c>
      <c r="E1662">
        <f t="shared" si="51"/>
        <v>1.0717877689560322E-4</v>
      </c>
    </row>
    <row r="1663" spans="1:5">
      <c r="A1663" s="2">
        <f t="shared" si="50"/>
        <v>40711.482638888883</v>
      </c>
      <c r="B1663">
        <v>1245234900</v>
      </c>
      <c r="C1663">
        <v>13.530900000000001</v>
      </c>
      <c r="E1663">
        <f t="shared" si="51"/>
        <v>1.0731515613085733E-4</v>
      </c>
    </row>
    <row r="1664" spans="1:5">
      <c r="A1664" s="2">
        <f t="shared" si="50"/>
        <v>40711.489583333328</v>
      </c>
      <c r="B1664">
        <v>1245235500</v>
      </c>
      <c r="C1664">
        <v>12.830655</v>
      </c>
      <c r="E1664">
        <f t="shared" si="51"/>
        <v>1.0744444299778666E-4</v>
      </c>
    </row>
    <row r="1665" spans="1:5">
      <c r="A1665" s="2">
        <f t="shared" si="50"/>
        <v>40711.496527777774</v>
      </c>
      <c r="B1665">
        <v>1245236100</v>
      </c>
      <c r="C1665">
        <v>13.709104999999999</v>
      </c>
      <c r="E1665">
        <f t="shared" si="51"/>
        <v>1.0758262534114749E-4</v>
      </c>
    </row>
    <row r="1666" spans="1:5">
      <c r="A1666" s="2">
        <f t="shared" si="50"/>
        <v>40711.503472222219</v>
      </c>
      <c r="B1666">
        <v>1245236700</v>
      </c>
      <c r="C1666">
        <v>13.833705999999999</v>
      </c>
      <c r="E1666">
        <f t="shared" si="51"/>
        <v>1.0772206870740357E-4</v>
      </c>
    </row>
    <row r="1667" spans="1:5">
      <c r="A1667" s="2">
        <f t="shared" si="50"/>
        <v>40711.510416666664</v>
      </c>
      <c r="B1667">
        <v>1245237300</v>
      </c>
      <c r="C1667">
        <v>13.845549</v>
      </c>
      <c r="E1667">
        <f t="shared" si="51"/>
        <v>1.0786163116309961E-4</v>
      </c>
    </row>
    <row r="1668" spans="1:5">
      <c r="A1668" s="2">
        <f t="shared" si="50"/>
        <v>40711.517361111109</v>
      </c>
      <c r="B1668">
        <v>1245237900</v>
      </c>
      <c r="C1668">
        <v>15.684627000000001</v>
      </c>
      <c r="E1668">
        <f t="shared" si="51"/>
        <v>1.0801981753001897E-4</v>
      </c>
    </row>
    <row r="1669" spans="1:5">
      <c r="A1669" s="2">
        <f t="shared" si="50"/>
        <v>40711.524305555555</v>
      </c>
      <c r="B1669">
        <v>1245238500</v>
      </c>
      <c r="C1669">
        <v>15.839238</v>
      </c>
      <c r="E1669">
        <f t="shared" si="51"/>
        <v>1.0817956871634665E-4</v>
      </c>
    </row>
    <row r="1670" spans="1:5">
      <c r="A1670" s="2">
        <f t="shared" si="50"/>
        <v>40711.53125</v>
      </c>
      <c r="B1670">
        <v>1245239100</v>
      </c>
      <c r="C1670">
        <v>16.262315999999998</v>
      </c>
      <c r="E1670">
        <f t="shared" si="51"/>
        <v>1.0834360353866073E-4</v>
      </c>
    </row>
    <row r="1671" spans="1:5">
      <c r="A1671" s="2">
        <f t="shared" si="50"/>
        <v>40711.538194444445</v>
      </c>
      <c r="B1671">
        <v>1245239700</v>
      </c>
      <c r="C1671">
        <v>17.276226000000001</v>
      </c>
      <c r="E1671">
        <f t="shared" si="51"/>
        <v>1.0851790546035308E-4</v>
      </c>
    </row>
    <row r="1672" spans="1:5">
      <c r="A1672" s="2">
        <f t="shared" si="50"/>
        <v>40711.545138888883</v>
      </c>
      <c r="B1672">
        <v>1245240300</v>
      </c>
      <c r="C1672">
        <v>17.910187000000001</v>
      </c>
      <c r="E1672">
        <f t="shared" si="51"/>
        <v>1.0869862658949907E-4</v>
      </c>
    </row>
    <row r="1673" spans="1:5">
      <c r="A1673" s="2">
        <f t="shared" si="50"/>
        <v>40711.552083333328</v>
      </c>
      <c r="B1673">
        <v>1245240900</v>
      </c>
      <c r="C1673">
        <v>17.000118000000001</v>
      </c>
      <c r="E1673">
        <f t="shared" si="51"/>
        <v>1.0887013014573546E-4</v>
      </c>
    </row>
    <row r="1674" spans="1:5">
      <c r="A1674" s="2">
        <f t="shared" ref="A1674:A1737" si="52">B1674/86400+26299+1/24</f>
        <v>40711.559027777774</v>
      </c>
      <c r="B1674">
        <v>1245241500</v>
      </c>
      <c r="C1674">
        <v>17.541336000000001</v>
      </c>
      <c r="E1674">
        <f t="shared" si="51"/>
        <v>1.0904711369707246E-4</v>
      </c>
    </row>
    <row r="1675" spans="1:5">
      <c r="A1675" s="2">
        <f t="shared" si="52"/>
        <v>40711.565972222219</v>
      </c>
      <c r="B1675">
        <v>1245242100</v>
      </c>
      <c r="C1675">
        <v>18.871853000000002</v>
      </c>
      <c r="E1675">
        <f t="shared" ref="E1675:E1738" si="53">($C1675*LN(2)/E$3)+E1674*2^(-600/E$3)</f>
        <v>1.092375706198718E-4</v>
      </c>
    </row>
    <row r="1676" spans="1:5">
      <c r="A1676" s="2">
        <f t="shared" si="52"/>
        <v>40711.572916666664</v>
      </c>
      <c r="B1676">
        <v>1245242700</v>
      </c>
      <c r="C1676">
        <v>19.431066999999999</v>
      </c>
      <c r="E1676">
        <f t="shared" si="53"/>
        <v>1.0943368967217113E-4</v>
      </c>
    </row>
    <row r="1677" spans="1:5">
      <c r="A1677" s="2">
        <f t="shared" si="52"/>
        <v>40711.579861111109</v>
      </c>
      <c r="B1677">
        <v>1245243300</v>
      </c>
      <c r="C1677">
        <v>9.0161809999999996</v>
      </c>
      <c r="E1677">
        <f t="shared" si="53"/>
        <v>1.095243336244735E-4</v>
      </c>
    </row>
    <row r="1678" spans="1:5">
      <c r="A1678" s="2">
        <f t="shared" si="52"/>
        <v>40711.586805555555</v>
      </c>
      <c r="B1678">
        <v>1245243900</v>
      </c>
      <c r="C1678">
        <v>8.6594460000000009</v>
      </c>
      <c r="E1678">
        <f t="shared" si="53"/>
        <v>1.0961136428988934E-4</v>
      </c>
    </row>
    <row r="1679" spans="1:5">
      <c r="A1679" s="2">
        <f t="shared" si="52"/>
        <v>40711.59375</v>
      </c>
      <c r="B1679">
        <v>1245244500</v>
      </c>
      <c r="C1679">
        <v>8.9871560000000006</v>
      </c>
      <c r="E1679">
        <f t="shared" si="53"/>
        <v>1.0970171321983847E-4</v>
      </c>
    </row>
    <row r="1680" spans="1:5">
      <c r="A1680" s="2">
        <f t="shared" si="52"/>
        <v>40711.600694444445</v>
      </c>
      <c r="B1680">
        <v>1245245100</v>
      </c>
      <c r="C1680">
        <v>6.9023300000000001</v>
      </c>
      <c r="E1680">
        <f t="shared" si="53"/>
        <v>1.0977094809591962E-4</v>
      </c>
    </row>
    <row r="1681" spans="1:5">
      <c r="A1681" s="2">
        <f t="shared" si="52"/>
        <v>40711.607638888883</v>
      </c>
      <c r="B1681">
        <v>1245245700</v>
      </c>
      <c r="C1681">
        <v>4.1652110000000002</v>
      </c>
      <c r="E1681">
        <f t="shared" si="53"/>
        <v>1.0981246312754689E-4</v>
      </c>
    </row>
    <row r="1682" spans="1:5">
      <c r="A1682" s="2">
        <f t="shared" si="52"/>
        <v>40711.614583333328</v>
      </c>
      <c r="B1682">
        <v>1245246300</v>
      </c>
      <c r="C1682">
        <v>9.7426399999999997</v>
      </c>
      <c r="E1682">
        <f t="shared" si="53"/>
        <v>1.0991046179305532E-4</v>
      </c>
    </row>
    <row r="1683" spans="1:5">
      <c r="A1683" s="2">
        <f t="shared" si="52"/>
        <v>40711.621527777774</v>
      </c>
      <c r="B1683">
        <v>1245246900</v>
      </c>
      <c r="C1683">
        <v>9.1177879999999991</v>
      </c>
      <c r="E1683">
        <f t="shared" si="53"/>
        <v>1.1000213184543047E-4</v>
      </c>
    </row>
    <row r="1684" spans="1:5">
      <c r="A1684" s="2">
        <f t="shared" si="52"/>
        <v>40711.628472222219</v>
      </c>
      <c r="B1684">
        <v>1245247500</v>
      </c>
      <c r="C1684">
        <v>11.401365999999999</v>
      </c>
      <c r="E1684">
        <f t="shared" si="53"/>
        <v>1.1011692765216734E-4</v>
      </c>
    </row>
    <row r="1685" spans="1:5">
      <c r="A1685" s="2">
        <f t="shared" si="52"/>
        <v>40711.635416666664</v>
      </c>
      <c r="B1685">
        <v>1245248100</v>
      </c>
      <c r="C1685">
        <v>12.053623</v>
      </c>
      <c r="E1685">
        <f t="shared" si="53"/>
        <v>1.1023832831566987E-4</v>
      </c>
    </row>
    <row r="1686" spans="1:5">
      <c r="A1686" s="2">
        <f t="shared" si="52"/>
        <v>40711.642361111109</v>
      </c>
      <c r="B1686">
        <v>1245248700</v>
      </c>
      <c r="C1686">
        <v>9.4839359999999999</v>
      </c>
      <c r="E1686">
        <f t="shared" si="53"/>
        <v>1.1033370443951105E-4</v>
      </c>
    </row>
    <row r="1687" spans="1:5">
      <c r="A1687" s="2">
        <f t="shared" si="52"/>
        <v>40711.649305555555</v>
      </c>
      <c r="B1687">
        <v>1245249300</v>
      </c>
      <c r="C1687">
        <v>8.8322190000000003</v>
      </c>
      <c r="E1687">
        <f t="shared" si="53"/>
        <v>1.1042247989821749E-4</v>
      </c>
    </row>
    <row r="1688" spans="1:5">
      <c r="A1688" s="2">
        <f t="shared" si="52"/>
        <v>40711.65625</v>
      </c>
      <c r="B1688">
        <v>1245249900</v>
      </c>
      <c r="C1688">
        <v>10.514234999999999</v>
      </c>
      <c r="E1688">
        <f t="shared" si="53"/>
        <v>1.1052828897431438E-4</v>
      </c>
    </row>
    <row r="1689" spans="1:5">
      <c r="A1689" s="2">
        <f t="shared" si="52"/>
        <v>40711.663194444445</v>
      </c>
      <c r="B1689">
        <v>1245250500</v>
      </c>
      <c r="C1689">
        <v>9.708869</v>
      </c>
      <c r="E1689">
        <f t="shared" si="53"/>
        <v>1.1062594128367545E-4</v>
      </c>
    </row>
    <row r="1690" spans="1:5">
      <c r="A1690" s="2">
        <f t="shared" si="52"/>
        <v>40711.670138888883</v>
      </c>
      <c r="B1690">
        <v>1245251100</v>
      </c>
      <c r="C1690">
        <v>12.216170999999999</v>
      </c>
      <c r="E1690">
        <f t="shared" si="53"/>
        <v>1.1074898501464434E-4</v>
      </c>
    </row>
    <row r="1691" spans="1:5">
      <c r="A1691" s="2">
        <f t="shared" si="52"/>
        <v>40711.677083333328</v>
      </c>
      <c r="B1691">
        <v>1245251700</v>
      </c>
      <c r="C1691">
        <v>11.542223999999999</v>
      </c>
      <c r="E1691">
        <f t="shared" si="53"/>
        <v>1.1086520278411872E-4</v>
      </c>
    </row>
    <row r="1692" spans="1:5">
      <c r="A1692" s="2">
        <f t="shared" si="52"/>
        <v>40711.684027777774</v>
      </c>
      <c r="B1692">
        <v>1245252300</v>
      </c>
      <c r="C1692">
        <v>12.604657</v>
      </c>
      <c r="E1692">
        <f t="shared" si="53"/>
        <v>1.1099217934692892E-4</v>
      </c>
    </row>
    <row r="1693" spans="1:5">
      <c r="A1693" s="2">
        <f t="shared" si="52"/>
        <v>40711.690972222219</v>
      </c>
      <c r="B1693">
        <v>1245252900</v>
      </c>
      <c r="C1693">
        <v>11.472659</v>
      </c>
      <c r="E1693">
        <f t="shared" si="53"/>
        <v>1.1110769113817374E-4</v>
      </c>
    </row>
    <row r="1694" spans="1:5">
      <c r="A1694" s="2">
        <f t="shared" si="52"/>
        <v>40711.697916666664</v>
      </c>
      <c r="B1694">
        <v>1245253500</v>
      </c>
      <c r="C1694">
        <v>11.601058999999999</v>
      </c>
      <c r="E1694">
        <f t="shared" si="53"/>
        <v>1.1122450256340034E-4</v>
      </c>
    </row>
    <row r="1695" spans="1:5">
      <c r="A1695" s="2">
        <f t="shared" si="52"/>
        <v>40711.704861111109</v>
      </c>
      <c r="B1695">
        <v>1245254100</v>
      </c>
      <c r="C1695">
        <v>9.9684659999999994</v>
      </c>
      <c r="E1695">
        <f t="shared" si="53"/>
        <v>1.1132477963993504E-4</v>
      </c>
    </row>
    <row r="1696" spans="1:5">
      <c r="A1696" s="2">
        <f t="shared" si="52"/>
        <v>40711.711805555555</v>
      </c>
      <c r="B1696">
        <v>1245254700</v>
      </c>
      <c r="C1696">
        <v>0</v>
      </c>
      <c r="E1696">
        <f t="shared" si="53"/>
        <v>1.1132410319524268E-4</v>
      </c>
    </row>
    <row r="1697" spans="1:5">
      <c r="A1697" s="2">
        <f t="shared" si="52"/>
        <v>40711.71875</v>
      </c>
      <c r="B1697">
        <v>1245255300</v>
      </c>
      <c r="C1697">
        <v>10.934696000000001</v>
      </c>
      <c r="E1697">
        <f t="shared" si="53"/>
        <v>1.1143416489652412E-4</v>
      </c>
    </row>
    <row r="1698" spans="1:5">
      <c r="A1698" s="2">
        <f t="shared" si="52"/>
        <v>40711.725694444445</v>
      </c>
      <c r="B1698">
        <v>1245255900</v>
      </c>
      <c r="C1698">
        <v>11.392528</v>
      </c>
      <c r="E1698">
        <f t="shared" si="53"/>
        <v>1.1154886249734687E-4</v>
      </c>
    </row>
    <row r="1699" spans="1:5">
      <c r="A1699" s="2">
        <f t="shared" si="52"/>
        <v>40711.732638888883</v>
      </c>
      <c r="B1699">
        <v>1245256500</v>
      </c>
      <c r="C1699">
        <v>11.486466</v>
      </c>
      <c r="E1699">
        <f t="shared" si="53"/>
        <v>1.1166451073262292E-4</v>
      </c>
    </row>
    <row r="1700" spans="1:5">
      <c r="A1700" s="2">
        <f t="shared" si="52"/>
        <v>40711.739583333328</v>
      </c>
      <c r="B1700">
        <v>1245257100</v>
      </c>
      <c r="C1700">
        <v>10.653551999999999</v>
      </c>
      <c r="E1700">
        <f t="shared" si="53"/>
        <v>1.1177172315654482E-4</v>
      </c>
    </row>
    <row r="1701" spans="1:5">
      <c r="A1701" s="2">
        <f t="shared" si="52"/>
        <v>40711.746527777774</v>
      </c>
      <c r="B1701">
        <v>1245257700</v>
      </c>
      <c r="C1701">
        <v>11.628665</v>
      </c>
      <c r="E1701">
        <f t="shared" si="53"/>
        <v>1.1188881011911377E-4</v>
      </c>
    </row>
    <row r="1702" spans="1:5">
      <c r="A1702" s="2">
        <f t="shared" si="52"/>
        <v>40711.753472222219</v>
      </c>
      <c r="B1702">
        <v>1245258300</v>
      </c>
      <c r="C1702">
        <v>10.661676999999999</v>
      </c>
      <c r="E1702">
        <f t="shared" si="53"/>
        <v>1.119961034638358E-4</v>
      </c>
    </row>
    <row r="1703" spans="1:5">
      <c r="A1703" s="2">
        <f t="shared" si="52"/>
        <v>40711.760416666664</v>
      </c>
      <c r="B1703">
        <v>1245258900</v>
      </c>
      <c r="C1703">
        <v>10.238268</v>
      </c>
      <c r="E1703">
        <f t="shared" si="53"/>
        <v>1.1209910819781219E-4</v>
      </c>
    </row>
    <row r="1704" spans="1:5">
      <c r="A1704" s="2">
        <f t="shared" si="52"/>
        <v>40711.767361111109</v>
      </c>
      <c r="B1704">
        <v>1245259500</v>
      </c>
      <c r="C1704">
        <v>9.8524290000000008</v>
      </c>
      <c r="E1704">
        <f t="shared" si="53"/>
        <v>1.1219820482699723E-4</v>
      </c>
    </row>
    <row r="1705" spans="1:5">
      <c r="A1705" s="2">
        <f t="shared" si="52"/>
        <v>40711.774305555555</v>
      </c>
      <c r="B1705">
        <v>1245260100</v>
      </c>
      <c r="C1705">
        <v>8.9036340000000003</v>
      </c>
      <c r="E1705">
        <f t="shared" si="53"/>
        <v>1.1228769219227998E-4</v>
      </c>
    </row>
    <row r="1706" spans="1:5">
      <c r="A1706" s="2">
        <f t="shared" si="52"/>
        <v>40711.78125</v>
      </c>
      <c r="B1706">
        <v>1245260700</v>
      </c>
      <c r="C1706">
        <v>4.6304559999999997</v>
      </c>
      <c r="E1706">
        <f t="shared" si="53"/>
        <v>1.1233390357281174E-4</v>
      </c>
    </row>
    <row r="1707" spans="1:5">
      <c r="A1707" s="2">
        <f t="shared" si="52"/>
        <v>40711.788194444445</v>
      </c>
      <c r="B1707">
        <v>1245261300</v>
      </c>
      <c r="C1707">
        <v>10.894104</v>
      </c>
      <c r="E1707">
        <f t="shared" si="53"/>
        <v>1.124435480538521E-4</v>
      </c>
    </row>
    <row r="1708" spans="1:5">
      <c r="A1708" s="2">
        <f t="shared" si="52"/>
        <v>40711.795138888883</v>
      </c>
      <c r="B1708">
        <v>1245261900</v>
      </c>
      <c r="C1708">
        <v>10.436009</v>
      </c>
      <c r="E1708">
        <f t="shared" si="53"/>
        <v>1.1254855263688612E-4</v>
      </c>
    </row>
    <row r="1709" spans="1:5">
      <c r="A1709" s="2">
        <f t="shared" si="52"/>
        <v>40711.802083333328</v>
      </c>
      <c r="B1709">
        <v>1245262500</v>
      </c>
      <c r="C1709">
        <v>6.6928900000000002</v>
      </c>
      <c r="E1709">
        <f t="shared" si="53"/>
        <v>1.1261564916837299E-4</v>
      </c>
    </row>
    <row r="1710" spans="1:5">
      <c r="A1710" s="2">
        <f t="shared" si="52"/>
        <v>40711.809027777774</v>
      </c>
      <c r="B1710">
        <v>1245263100</v>
      </c>
      <c r="C1710">
        <v>9.6817270000000004</v>
      </c>
      <c r="E1710">
        <f t="shared" si="53"/>
        <v>1.1271301392109247E-4</v>
      </c>
    </row>
    <row r="1711" spans="1:5">
      <c r="A1711" s="2">
        <f t="shared" si="52"/>
        <v>40711.815972222219</v>
      </c>
      <c r="B1711">
        <v>1245263700</v>
      </c>
      <c r="C1711">
        <v>10.342473</v>
      </c>
      <c r="E1711">
        <f t="shared" si="53"/>
        <v>1.1281706960651904E-4</v>
      </c>
    </row>
    <row r="1712" spans="1:5">
      <c r="A1712" s="2">
        <f t="shared" si="52"/>
        <v>40711.822916666664</v>
      </c>
      <c r="B1712">
        <v>1245264300</v>
      </c>
      <c r="C1712">
        <v>8.4663450000000005</v>
      </c>
      <c r="E1712">
        <f t="shared" si="53"/>
        <v>1.1290212468668349E-4</v>
      </c>
    </row>
    <row r="1713" spans="1:5">
      <c r="A1713" s="2">
        <f t="shared" si="52"/>
        <v>40711.829861111109</v>
      </c>
      <c r="B1713">
        <v>1245264900</v>
      </c>
      <c r="C1713">
        <v>10.127580999999999</v>
      </c>
      <c r="E1713">
        <f t="shared" si="53"/>
        <v>1.1300400296308029E-4</v>
      </c>
    </row>
    <row r="1714" spans="1:5">
      <c r="A1714" s="2">
        <f t="shared" si="52"/>
        <v>40711.836805555555</v>
      </c>
      <c r="B1714">
        <v>1245265500</v>
      </c>
      <c r="C1714">
        <v>10.066837</v>
      </c>
      <c r="E1714">
        <f t="shared" si="53"/>
        <v>1.1310526545219271E-4</v>
      </c>
    </row>
    <row r="1715" spans="1:5">
      <c r="A1715" s="2">
        <f t="shared" si="52"/>
        <v>40711.84375</v>
      </c>
      <c r="B1715">
        <v>1245266100</v>
      </c>
      <c r="C1715">
        <v>9.4810499999999998</v>
      </c>
      <c r="E1715">
        <f t="shared" si="53"/>
        <v>1.1320059492843861E-4</v>
      </c>
    </row>
    <row r="1716" spans="1:5">
      <c r="A1716" s="2">
        <f t="shared" si="52"/>
        <v>40711.850694444445</v>
      </c>
      <c r="B1716">
        <v>1245266700</v>
      </c>
      <c r="C1716">
        <v>9.6108089999999997</v>
      </c>
      <c r="E1716">
        <f t="shared" si="53"/>
        <v>1.1329723792420112E-4</v>
      </c>
    </row>
    <row r="1717" spans="1:5">
      <c r="A1717" s="2">
        <f t="shared" si="52"/>
        <v>40711.857638888883</v>
      </c>
      <c r="B1717">
        <v>1245267300</v>
      </c>
      <c r="C1717">
        <v>9.5283429999999996</v>
      </c>
      <c r="E1717">
        <f t="shared" si="53"/>
        <v>1.1339304518087887E-4</v>
      </c>
    </row>
    <row r="1718" spans="1:5">
      <c r="A1718" s="2">
        <f t="shared" si="52"/>
        <v>40711.864583333328</v>
      </c>
      <c r="B1718">
        <v>1245267900</v>
      </c>
      <c r="C1718">
        <v>9.7414900000000006</v>
      </c>
      <c r="E1718">
        <f t="shared" si="53"/>
        <v>1.1349101044332401E-4</v>
      </c>
    </row>
    <row r="1719" spans="1:5">
      <c r="A1719" s="2">
        <f t="shared" si="52"/>
        <v>40711.871527777774</v>
      </c>
      <c r="B1719">
        <v>1245268500</v>
      </c>
      <c r="C1719">
        <v>9.8001120000000004</v>
      </c>
      <c r="E1719">
        <f t="shared" si="53"/>
        <v>1.1358956878876637E-4</v>
      </c>
    </row>
    <row r="1720" spans="1:5">
      <c r="A1720" s="2">
        <f t="shared" si="52"/>
        <v>40711.878472222219</v>
      </c>
      <c r="B1720">
        <v>1245269100</v>
      </c>
      <c r="C1720">
        <v>9.2837490000000003</v>
      </c>
      <c r="E1720">
        <f t="shared" si="53"/>
        <v>1.1368289721033816E-4</v>
      </c>
    </row>
    <row r="1721" spans="1:5">
      <c r="A1721" s="2">
        <f t="shared" si="52"/>
        <v>40711.885416666664</v>
      </c>
      <c r="B1721">
        <v>1245269700</v>
      </c>
      <c r="C1721">
        <v>9.4526190000000003</v>
      </c>
      <c r="E1721">
        <f t="shared" si="53"/>
        <v>1.1377793524953678E-4</v>
      </c>
    </row>
    <row r="1722" spans="1:5">
      <c r="A1722" s="2">
        <f t="shared" si="52"/>
        <v>40711.892361111109</v>
      </c>
      <c r="B1722">
        <v>1245270300</v>
      </c>
      <c r="C1722">
        <v>10.172318000000001</v>
      </c>
      <c r="E1722">
        <f t="shared" si="53"/>
        <v>1.1388026126595752E-4</v>
      </c>
    </row>
    <row r="1723" spans="1:5">
      <c r="A1723" s="2">
        <f t="shared" si="52"/>
        <v>40711.899305555555</v>
      </c>
      <c r="B1723">
        <v>1245270900</v>
      </c>
      <c r="C1723">
        <v>9.797409</v>
      </c>
      <c r="E1723">
        <f t="shared" si="53"/>
        <v>1.1397878987229543E-4</v>
      </c>
    </row>
    <row r="1724" spans="1:5">
      <c r="A1724" s="2">
        <f t="shared" si="52"/>
        <v>40711.90625</v>
      </c>
      <c r="B1724">
        <v>1245271500</v>
      </c>
      <c r="C1724">
        <v>10.111889</v>
      </c>
      <c r="E1724">
        <f t="shared" si="53"/>
        <v>1.140805026900964E-4</v>
      </c>
    </row>
    <row r="1725" spans="1:5">
      <c r="A1725" s="2">
        <f t="shared" si="52"/>
        <v>40711.913194444445</v>
      </c>
      <c r="B1725">
        <v>1245272100</v>
      </c>
      <c r="C1725">
        <v>9.8473299999999995</v>
      </c>
      <c r="E1725">
        <f t="shared" si="53"/>
        <v>1.1417953564097231E-4</v>
      </c>
    </row>
    <row r="1726" spans="1:5">
      <c r="A1726" s="2">
        <f t="shared" si="52"/>
        <v>40711.920138888883</v>
      </c>
      <c r="B1726">
        <v>1245272700</v>
      </c>
      <c r="C1726">
        <v>10.023051000000001</v>
      </c>
      <c r="E1726">
        <f t="shared" si="53"/>
        <v>1.1428034755644052E-4</v>
      </c>
    </row>
    <row r="1727" spans="1:5">
      <c r="A1727" s="2">
        <f t="shared" si="52"/>
        <v>40711.927083333328</v>
      </c>
      <c r="B1727">
        <v>1245273300</v>
      </c>
      <c r="C1727">
        <v>10.558156</v>
      </c>
      <c r="E1727">
        <f t="shared" si="53"/>
        <v>1.1438657798881928E-4</v>
      </c>
    </row>
    <row r="1728" spans="1:5">
      <c r="A1728" s="2">
        <f t="shared" si="52"/>
        <v>40711.934027777774</v>
      </c>
      <c r="B1728">
        <v>1245273900</v>
      </c>
      <c r="C1728">
        <v>10.613097</v>
      </c>
      <c r="E1728">
        <f t="shared" si="53"/>
        <v>1.1449336417565314E-4</v>
      </c>
    </row>
    <row r="1729" spans="1:5">
      <c r="A1729" s="2">
        <f t="shared" si="52"/>
        <v>40711.940972222219</v>
      </c>
      <c r="B1729">
        <v>1245274500</v>
      </c>
      <c r="C1729">
        <v>10.741413</v>
      </c>
      <c r="E1729">
        <f t="shared" si="53"/>
        <v>1.1460144919880128E-4</v>
      </c>
    </row>
    <row r="1730" spans="1:5">
      <c r="A1730" s="2">
        <f t="shared" si="52"/>
        <v>40711.947916666664</v>
      </c>
      <c r="B1730">
        <v>1245275100</v>
      </c>
      <c r="C1730">
        <v>10.285055</v>
      </c>
      <c r="E1730">
        <f t="shared" si="53"/>
        <v>1.1470491192441107E-4</v>
      </c>
    </row>
    <row r="1731" spans="1:5">
      <c r="A1731" s="2">
        <f t="shared" si="52"/>
        <v>40711.954861111109</v>
      </c>
      <c r="B1731">
        <v>1245275700</v>
      </c>
      <c r="C1731">
        <v>10.786201</v>
      </c>
      <c r="E1731">
        <f t="shared" si="53"/>
        <v>1.1481344924034337E-4</v>
      </c>
    </row>
    <row r="1732" spans="1:5">
      <c r="A1732" s="2">
        <f t="shared" si="52"/>
        <v>40711.961805555555</v>
      </c>
      <c r="B1732">
        <v>1245276300</v>
      </c>
      <c r="C1732">
        <v>10.761378000000001</v>
      </c>
      <c r="E1732">
        <f t="shared" si="53"/>
        <v>1.149217345086279E-4</v>
      </c>
    </row>
    <row r="1733" spans="1:5">
      <c r="A1733" s="2">
        <f t="shared" si="52"/>
        <v>40711.96875</v>
      </c>
      <c r="B1733">
        <v>1245276900</v>
      </c>
      <c r="C1733">
        <v>10.370570000000001</v>
      </c>
      <c r="E1733">
        <f t="shared" si="53"/>
        <v>1.1502606131784698E-4</v>
      </c>
    </row>
    <row r="1734" spans="1:5">
      <c r="A1734" s="2">
        <f t="shared" si="52"/>
        <v>40711.975694444445</v>
      </c>
      <c r="B1734">
        <v>1245277500</v>
      </c>
      <c r="C1734">
        <v>11.589032</v>
      </c>
      <c r="E1734">
        <f t="shared" si="53"/>
        <v>1.1514272713366104E-4</v>
      </c>
    </row>
    <row r="1735" spans="1:5">
      <c r="A1735" s="2">
        <f t="shared" si="52"/>
        <v>40711.982638888883</v>
      </c>
      <c r="B1735">
        <v>1245278100</v>
      </c>
      <c r="C1735">
        <v>12.899096</v>
      </c>
      <c r="E1735">
        <f t="shared" si="53"/>
        <v>1.1527265955528585E-4</v>
      </c>
    </row>
    <row r="1736" spans="1:5">
      <c r="A1736" s="2">
        <f t="shared" si="52"/>
        <v>40711.989583333328</v>
      </c>
      <c r="B1736">
        <v>1245278700</v>
      </c>
      <c r="C1736">
        <v>12.475801000000001</v>
      </c>
      <c r="E1736">
        <f t="shared" si="53"/>
        <v>1.1539830438310661E-4</v>
      </c>
    </row>
    <row r="1737" spans="1:5">
      <c r="A1737" s="2">
        <f t="shared" si="52"/>
        <v>40711.996527777774</v>
      </c>
      <c r="B1737">
        <v>1245279300</v>
      </c>
      <c r="C1737">
        <v>11.600981000000001</v>
      </c>
      <c r="E1737">
        <f t="shared" si="53"/>
        <v>1.1551508894728176E-4</v>
      </c>
    </row>
    <row r="1738" spans="1:5">
      <c r="A1738" s="2">
        <f t="shared" ref="A1738:A1801" si="54">B1738/86400+26299+1/24</f>
        <v>40712.003472222219</v>
      </c>
      <c r="B1738">
        <v>1245279900</v>
      </c>
      <c r="C1738">
        <v>9.4230800000000006</v>
      </c>
      <c r="E1738">
        <f t="shared" si="53"/>
        <v>1.1560981670536166E-4</v>
      </c>
    </row>
    <row r="1739" spans="1:5">
      <c r="A1739" s="2">
        <f t="shared" si="54"/>
        <v>40712.010416666664</v>
      </c>
      <c r="B1739">
        <v>1245280500</v>
      </c>
      <c r="C1739">
        <v>8.8868290000000005</v>
      </c>
      <c r="E1739">
        <f t="shared" ref="E1739:E1802" si="55">($C1739*LN(2)/E$3)+E1738*2^(-600/E$3)</f>
        <v>1.1569911315256846E-4</v>
      </c>
    </row>
    <row r="1740" spans="1:5">
      <c r="A1740" s="2">
        <f t="shared" si="54"/>
        <v>40712.017361111109</v>
      </c>
      <c r="B1740">
        <v>1245281100</v>
      </c>
      <c r="C1740">
        <v>10.722149</v>
      </c>
      <c r="E1740">
        <f t="shared" si="55"/>
        <v>1.1580699575831404E-4</v>
      </c>
    </row>
    <row r="1741" spans="1:5">
      <c r="A1741" s="2">
        <f t="shared" si="54"/>
        <v>40712.024305555555</v>
      </c>
      <c r="B1741">
        <v>1245281700</v>
      </c>
      <c r="C1741">
        <v>11.106059</v>
      </c>
      <c r="E1741">
        <f t="shared" si="55"/>
        <v>1.1591876565201286E-4</v>
      </c>
    </row>
    <row r="1742" spans="1:5">
      <c r="A1742" s="2">
        <f t="shared" si="54"/>
        <v>40712.03125</v>
      </c>
      <c r="B1742">
        <v>1245282300</v>
      </c>
      <c r="C1742">
        <v>10.695148</v>
      </c>
      <c r="E1742">
        <f t="shared" si="55"/>
        <v>1.1602637347784047E-4</v>
      </c>
    </row>
    <row r="1743" spans="1:5">
      <c r="A1743" s="2">
        <f t="shared" si="54"/>
        <v>40712.038194444445</v>
      </c>
      <c r="B1743">
        <v>1245282900</v>
      </c>
      <c r="C1743">
        <v>10.810886</v>
      </c>
      <c r="E1743">
        <f t="shared" si="55"/>
        <v>1.1613515275473634E-4</v>
      </c>
    </row>
    <row r="1744" spans="1:5">
      <c r="A1744" s="2">
        <f t="shared" si="54"/>
        <v>40712.045138888883</v>
      </c>
      <c r="B1744">
        <v>1245283500</v>
      </c>
      <c r="C1744">
        <v>11.114786</v>
      </c>
      <c r="E1744">
        <f t="shared" si="55"/>
        <v>1.1624700903475377E-4</v>
      </c>
    </row>
    <row r="1745" spans="1:5">
      <c r="A1745" s="2">
        <f t="shared" si="54"/>
        <v>40712.052083333328</v>
      </c>
      <c r="B1745">
        <v>1245284100</v>
      </c>
      <c r="C1745">
        <v>11.061097999999999</v>
      </c>
      <c r="E1745">
        <f t="shared" si="55"/>
        <v>1.1635832092456668E-4</v>
      </c>
    </row>
    <row r="1746" spans="1:5">
      <c r="A1746" s="2">
        <f t="shared" si="54"/>
        <v>40712.059027777774</v>
      </c>
      <c r="B1746">
        <v>1245284700</v>
      </c>
      <c r="C1746">
        <v>10.808567999999999</v>
      </c>
      <c r="E1746">
        <f t="shared" si="55"/>
        <v>1.1646707470953375E-4</v>
      </c>
    </row>
    <row r="1747" spans="1:5">
      <c r="A1747" s="2">
        <f t="shared" si="54"/>
        <v>40712.065972222219</v>
      </c>
      <c r="B1747">
        <v>1245285300</v>
      </c>
      <c r="C1747">
        <v>10.827878999999999</v>
      </c>
      <c r="E1747">
        <f t="shared" si="55"/>
        <v>1.1657602340054706E-4</v>
      </c>
    </row>
    <row r="1748" spans="1:5">
      <c r="A1748" s="2">
        <f t="shared" si="54"/>
        <v>40712.072916666664</v>
      </c>
      <c r="B1748">
        <v>1245285900</v>
      </c>
      <c r="C1748">
        <v>10.620813999999999</v>
      </c>
      <c r="E1748">
        <f t="shared" si="55"/>
        <v>1.1668287443542175E-4</v>
      </c>
    </row>
    <row r="1749" spans="1:5">
      <c r="A1749" s="2">
        <f t="shared" si="54"/>
        <v>40712.079861111109</v>
      </c>
      <c r="B1749">
        <v>1245286500</v>
      </c>
      <c r="C1749">
        <v>10.467214</v>
      </c>
      <c r="E1749">
        <f t="shared" si="55"/>
        <v>1.1678816927906263E-4</v>
      </c>
    </row>
    <row r="1750" spans="1:5">
      <c r="A1750" s="2">
        <f t="shared" si="54"/>
        <v>40712.086805555555</v>
      </c>
      <c r="B1750">
        <v>1245287100</v>
      </c>
      <c r="C1750">
        <v>10.934013</v>
      </c>
      <c r="E1750">
        <f t="shared" si="55"/>
        <v>1.1689819086204879E-4</v>
      </c>
    </row>
    <row r="1751" spans="1:5">
      <c r="A1751" s="2">
        <f t="shared" si="54"/>
        <v>40712.09375</v>
      </c>
      <c r="B1751">
        <v>1245287700</v>
      </c>
      <c r="C1751">
        <v>10.794269999999999</v>
      </c>
      <c r="E1751">
        <f t="shared" si="55"/>
        <v>1.170067965675119E-4</v>
      </c>
    </row>
    <row r="1752" spans="1:5">
      <c r="A1752" s="2">
        <f t="shared" si="54"/>
        <v>40712.100694444445</v>
      </c>
      <c r="B1752">
        <v>1245288300</v>
      </c>
      <c r="C1752">
        <v>9.2563560000000003</v>
      </c>
      <c r="E1752">
        <f t="shared" si="55"/>
        <v>1.1709982680981075E-4</v>
      </c>
    </row>
    <row r="1753" spans="1:5">
      <c r="A1753" s="2">
        <f t="shared" si="54"/>
        <v>40712.107638888883</v>
      </c>
      <c r="B1753">
        <v>1245288900</v>
      </c>
      <c r="C1753">
        <v>11.456079000000001</v>
      </c>
      <c r="E1753">
        <f t="shared" si="55"/>
        <v>1.172151335796377E-4</v>
      </c>
    </row>
    <row r="1754" spans="1:5">
      <c r="A1754" s="2">
        <f t="shared" si="54"/>
        <v>40712.114583333328</v>
      </c>
      <c r="B1754">
        <v>1245289500</v>
      </c>
      <c r="C1754">
        <v>12.047344000000001</v>
      </c>
      <c r="E1754">
        <f t="shared" si="55"/>
        <v>1.1733642752333377E-4</v>
      </c>
    </row>
    <row r="1755" spans="1:5">
      <c r="A1755" s="2">
        <f t="shared" si="54"/>
        <v>40712.121527777774</v>
      </c>
      <c r="B1755">
        <v>1245290100</v>
      </c>
      <c r="C1755">
        <v>9.3088949999999997</v>
      </c>
      <c r="E1755">
        <f t="shared" si="55"/>
        <v>1.1742998783703746E-4</v>
      </c>
    </row>
    <row r="1756" spans="1:5">
      <c r="A1756" s="2">
        <f t="shared" si="54"/>
        <v>40712.128472222219</v>
      </c>
      <c r="B1756">
        <v>1245290700</v>
      </c>
      <c r="C1756">
        <v>10.610334</v>
      </c>
      <c r="E1756">
        <f t="shared" si="55"/>
        <v>1.1753672754962068E-4</v>
      </c>
    </row>
    <row r="1757" spans="1:5">
      <c r="A1757" s="2">
        <f t="shared" si="54"/>
        <v>40712.135416666664</v>
      </c>
      <c r="B1757">
        <v>1245291300</v>
      </c>
      <c r="C1757">
        <v>10.757910000000001</v>
      </c>
      <c r="E1757">
        <f t="shared" si="55"/>
        <v>1.1764496114918079E-4</v>
      </c>
    </row>
    <row r="1758" spans="1:5">
      <c r="A1758" s="2">
        <f t="shared" si="54"/>
        <v>40712.142361111109</v>
      </c>
      <c r="B1758">
        <v>1245291900</v>
      </c>
      <c r="C1758">
        <v>11.206626999999999</v>
      </c>
      <c r="E1758">
        <f t="shared" si="55"/>
        <v>1.1775773834972185E-4</v>
      </c>
    </row>
    <row r="1759" spans="1:5">
      <c r="A1759" s="2">
        <f t="shared" si="54"/>
        <v>40712.149305555555</v>
      </c>
      <c r="B1759">
        <v>1245292500</v>
      </c>
      <c r="C1759">
        <v>10.354993</v>
      </c>
      <c r="E1759">
        <f t="shared" si="55"/>
        <v>1.1786189017467609E-4</v>
      </c>
    </row>
    <row r="1760" spans="1:5">
      <c r="A1760" s="2">
        <f t="shared" si="54"/>
        <v>40712.15625</v>
      </c>
      <c r="B1760">
        <v>1245293100</v>
      </c>
      <c r="C1760">
        <v>10.567921</v>
      </c>
      <c r="E1760">
        <f t="shared" si="55"/>
        <v>1.1796819773683089E-4</v>
      </c>
    </row>
    <row r="1761" spans="1:5">
      <c r="A1761" s="2">
        <f t="shared" si="54"/>
        <v>40712.163194444445</v>
      </c>
      <c r="B1761">
        <v>1245293700</v>
      </c>
      <c r="C1761">
        <v>10.825043000000001</v>
      </c>
      <c r="E1761">
        <f t="shared" si="55"/>
        <v>1.1807710858573024E-4</v>
      </c>
    </row>
    <row r="1762" spans="1:5">
      <c r="A1762" s="2">
        <f t="shared" si="54"/>
        <v>40712.170138888883</v>
      </c>
      <c r="B1762">
        <v>1245294300</v>
      </c>
      <c r="C1762">
        <v>13.025822</v>
      </c>
      <c r="E1762">
        <f t="shared" si="55"/>
        <v>1.1820830656001316E-4</v>
      </c>
    </row>
    <row r="1763" spans="1:5">
      <c r="A1763" s="2">
        <f t="shared" si="54"/>
        <v>40712.177083333328</v>
      </c>
      <c r="B1763">
        <v>1245294900</v>
      </c>
      <c r="C1763">
        <v>12.945739</v>
      </c>
      <c r="E1763">
        <f t="shared" si="55"/>
        <v>1.1833869271842482E-4</v>
      </c>
    </row>
    <row r="1764" spans="1:5">
      <c r="A1764" s="2">
        <f t="shared" si="54"/>
        <v>40712.184027777774</v>
      </c>
      <c r="B1764">
        <v>1245295500</v>
      </c>
      <c r="C1764">
        <v>12.719336999999999</v>
      </c>
      <c r="E1764">
        <f t="shared" si="55"/>
        <v>1.1846678526026035E-4</v>
      </c>
    </row>
    <row r="1765" spans="1:5">
      <c r="A1765" s="2">
        <f t="shared" si="54"/>
        <v>40712.190972222219</v>
      </c>
      <c r="B1765">
        <v>1245296100</v>
      </c>
      <c r="C1765">
        <v>13.303972999999999</v>
      </c>
      <c r="E1765">
        <f t="shared" si="55"/>
        <v>1.1860079776489086E-4</v>
      </c>
    </row>
    <row r="1766" spans="1:5">
      <c r="A1766" s="2">
        <f t="shared" si="54"/>
        <v>40712.197916666664</v>
      </c>
      <c r="B1766">
        <v>1245296700</v>
      </c>
      <c r="C1766">
        <v>11.148363</v>
      </c>
      <c r="E1766">
        <f t="shared" si="55"/>
        <v>1.1871297910474708E-4</v>
      </c>
    </row>
    <row r="1767" spans="1:5">
      <c r="A1767" s="2">
        <f t="shared" si="54"/>
        <v>40712.204861111109</v>
      </c>
      <c r="B1767">
        <v>1245297300</v>
      </c>
      <c r="C1767">
        <v>12.927792999999999</v>
      </c>
      <c r="E1767">
        <f t="shared" si="55"/>
        <v>1.1884318045340344E-4</v>
      </c>
    </row>
    <row r="1768" spans="1:5">
      <c r="A1768" s="2">
        <f t="shared" si="54"/>
        <v>40712.211805555555</v>
      </c>
      <c r="B1768">
        <v>1245297900</v>
      </c>
      <c r="C1768">
        <v>12.539901</v>
      </c>
      <c r="E1768">
        <f t="shared" si="55"/>
        <v>1.1896945274081743E-4</v>
      </c>
    </row>
    <row r="1769" spans="1:5">
      <c r="A1769" s="2">
        <f t="shared" si="54"/>
        <v>40712.21875</v>
      </c>
      <c r="B1769">
        <v>1245298500</v>
      </c>
      <c r="C1769">
        <v>13.603541</v>
      </c>
      <c r="E1769">
        <f t="shared" si="55"/>
        <v>1.1910649598403506E-4</v>
      </c>
    </row>
    <row r="1770" spans="1:5">
      <c r="A1770" s="2">
        <f t="shared" si="54"/>
        <v>40712.225694444445</v>
      </c>
      <c r="B1770">
        <v>1245299100</v>
      </c>
      <c r="C1770">
        <v>9.9041499999999996</v>
      </c>
      <c r="E1770">
        <f t="shared" si="55"/>
        <v>1.1920607382438393E-4</v>
      </c>
    </row>
    <row r="1771" spans="1:5">
      <c r="A1771" s="2">
        <f t="shared" si="54"/>
        <v>40712.232638888883</v>
      </c>
      <c r="B1771">
        <v>1245299700</v>
      </c>
      <c r="C1771">
        <v>9.3243360000000006</v>
      </c>
      <c r="E1771">
        <f t="shared" si="55"/>
        <v>1.1929977915202596E-4</v>
      </c>
    </row>
    <row r="1772" spans="1:5">
      <c r="A1772" s="2">
        <f t="shared" si="54"/>
        <v>40712.239583333328</v>
      </c>
      <c r="B1772">
        <v>1245300300</v>
      </c>
      <c r="C1772">
        <v>7.7458859999999996</v>
      </c>
      <c r="E1772">
        <f t="shared" si="55"/>
        <v>1.1937749858979435E-4</v>
      </c>
    </row>
    <row r="1773" spans="1:5">
      <c r="A1773" s="2">
        <f t="shared" si="54"/>
        <v>40712.246527777774</v>
      </c>
      <c r="B1773">
        <v>1245300900</v>
      </c>
      <c r="C1773">
        <v>12.982810000000001</v>
      </c>
      <c r="E1773">
        <f t="shared" si="55"/>
        <v>1.1950825307023355E-4</v>
      </c>
    </row>
    <row r="1774" spans="1:5">
      <c r="A1774" s="2">
        <f t="shared" si="54"/>
        <v>40712.253472222219</v>
      </c>
      <c r="B1774">
        <v>1245301500</v>
      </c>
      <c r="C1774">
        <v>13.263769</v>
      </c>
      <c r="E1774">
        <f t="shared" si="55"/>
        <v>1.1964185209156545E-4</v>
      </c>
    </row>
    <row r="1775" spans="1:5">
      <c r="A1775" s="2">
        <f t="shared" si="54"/>
        <v>40712.260416666664</v>
      </c>
      <c r="B1775">
        <v>1245302100</v>
      </c>
      <c r="C1775">
        <v>13.0549</v>
      </c>
      <c r="E1775">
        <f t="shared" si="55"/>
        <v>1.1977333503745911E-4</v>
      </c>
    </row>
    <row r="1776" spans="1:5">
      <c r="A1776" s="2">
        <f t="shared" si="54"/>
        <v>40712.267361111109</v>
      </c>
      <c r="B1776">
        <v>1245302700</v>
      </c>
      <c r="C1776">
        <v>12.893287000000001</v>
      </c>
      <c r="E1776">
        <f t="shared" si="55"/>
        <v>1.199031804929826E-4</v>
      </c>
    </row>
    <row r="1777" spans="1:5">
      <c r="A1777" s="2">
        <f t="shared" si="54"/>
        <v>40712.274305555555</v>
      </c>
      <c r="B1777">
        <v>1245303300</v>
      </c>
      <c r="C1777">
        <v>12.788323999999999</v>
      </c>
      <c r="E1777">
        <f t="shared" si="55"/>
        <v>1.2003196217546065E-4</v>
      </c>
    </row>
    <row r="1778" spans="1:5">
      <c r="A1778" s="2">
        <f t="shared" si="54"/>
        <v>40712.28125</v>
      </c>
      <c r="B1778">
        <v>1245303900</v>
      </c>
      <c r="C1778">
        <v>12.993747000000001</v>
      </c>
      <c r="E1778">
        <f t="shared" si="55"/>
        <v>1.2016282344064639E-4</v>
      </c>
    </row>
    <row r="1779" spans="1:5">
      <c r="A1779" s="2">
        <f t="shared" si="54"/>
        <v>40712.288194444445</v>
      </c>
      <c r="B1779">
        <v>1245304500</v>
      </c>
      <c r="C1779">
        <v>12.990881</v>
      </c>
      <c r="E1779">
        <f t="shared" si="55"/>
        <v>1.2029365488604673E-4</v>
      </c>
    </row>
    <row r="1780" spans="1:5">
      <c r="A1780" s="2">
        <f t="shared" si="54"/>
        <v>40712.295138888883</v>
      </c>
      <c r="B1780">
        <v>1245305100</v>
      </c>
      <c r="C1780">
        <v>8.462688</v>
      </c>
      <c r="E1780">
        <f t="shared" si="55"/>
        <v>1.2037862750083929E-4</v>
      </c>
    </row>
    <row r="1781" spans="1:5">
      <c r="A1781" s="2">
        <f t="shared" si="54"/>
        <v>40712.302083333328</v>
      </c>
      <c r="B1781">
        <v>1245305700</v>
      </c>
      <c r="C1781">
        <v>12.766632</v>
      </c>
      <c r="E1781">
        <f t="shared" si="55"/>
        <v>1.2050718661455564E-4</v>
      </c>
    </row>
    <row r="1782" spans="1:5">
      <c r="A1782" s="2">
        <f t="shared" si="54"/>
        <v>40712.309027777774</v>
      </c>
      <c r="B1782">
        <v>1245306300</v>
      </c>
      <c r="C1782">
        <v>11.883546000000001</v>
      </c>
      <c r="E1782">
        <f t="shared" si="55"/>
        <v>1.2062680173526494E-4</v>
      </c>
    </row>
    <row r="1783" spans="1:5">
      <c r="A1783" s="2">
        <f t="shared" si="54"/>
        <v>40712.315972222219</v>
      </c>
      <c r="B1783">
        <v>1245306900</v>
      </c>
      <c r="C1783">
        <v>13.072421</v>
      </c>
      <c r="E1783">
        <f t="shared" si="55"/>
        <v>1.2075845613542549E-4</v>
      </c>
    </row>
    <row r="1784" spans="1:5">
      <c r="A1784" s="2">
        <f t="shared" si="54"/>
        <v>40712.322916666664</v>
      </c>
      <c r="B1784">
        <v>1245307500</v>
      </c>
      <c r="C1784">
        <v>12.527623</v>
      </c>
      <c r="E1784">
        <f t="shared" si="55"/>
        <v>1.2088459244293101E-4</v>
      </c>
    </row>
    <row r="1785" spans="1:5">
      <c r="A1785" s="2">
        <f t="shared" si="54"/>
        <v>40712.329861111109</v>
      </c>
      <c r="B1785">
        <v>1245308100</v>
      </c>
      <c r="C1785">
        <v>10.975042999999999</v>
      </c>
      <c r="E1785">
        <f t="shared" si="55"/>
        <v>1.2099500465484859E-4</v>
      </c>
    </row>
    <row r="1786" spans="1:5">
      <c r="A1786" s="2">
        <f t="shared" si="54"/>
        <v>40712.336805555555</v>
      </c>
      <c r="B1786">
        <v>1245308700</v>
      </c>
      <c r="C1786">
        <v>7.4608660000000002</v>
      </c>
      <c r="E1786">
        <f t="shared" si="55"/>
        <v>1.2106982732982402E-4</v>
      </c>
    </row>
    <row r="1787" spans="1:5">
      <c r="A1787" s="2">
        <f t="shared" si="54"/>
        <v>40712.34375</v>
      </c>
      <c r="B1787">
        <v>1245309300</v>
      </c>
      <c r="C1787">
        <v>10.905156</v>
      </c>
      <c r="E1787">
        <f t="shared" si="55"/>
        <v>1.2117953065472513E-4</v>
      </c>
    </row>
    <row r="1788" spans="1:5">
      <c r="A1788" s="2">
        <f t="shared" si="54"/>
        <v>40712.350694444445</v>
      </c>
      <c r="B1788">
        <v>1245309900</v>
      </c>
      <c r="C1788">
        <v>7.2306949999999999</v>
      </c>
      <c r="E1788">
        <f t="shared" si="55"/>
        <v>1.2125202121463733E-4</v>
      </c>
    </row>
    <row r="1789" spans="1:5">
      <c r="A1789" s="2">
        <f t="shared" si="54"/>
        <v>40712.357638888883</v>
      </c>
      <c r="B1789">
        <v>1245310500</v>
      </c>
      <c r="C1789">
        <v>10.601364999999999</v>
      </c>
      <c r="E1789">
        <f t="shared" si="55"/>
        <v>1.2135864687223929E-4</v>
      </c>
    </row>
    <row r="1790" spans="1:5">
      <c r="A1790" s="2">
        <f t="shared" si="54"/>
        <v>40712.364583333328</v>
      </c>
      <c r="B1790">
        <v>1245311100</v>
      </c>
      <c r="C1790">
        <v>11.266203000000001</v>
      </c>
      <c r="E1790">
        <f t="shared" si="55"/>
        <v>1.2147200484688649E-4</v>
      </c>
    </row>
    <row r="1791" spans="1:5">
      <c r="A1791" s="2">
        <f t="shared" si="54"/>
        <v>40712.371527777774</v>
      </c>
      <c r="B1791">
        <v>1245311700</v>
      </c>
      <c r="C1791">
        <v>12.627302999999999</v>
      </c>
      <c r="E1791">
        <f t="shared" si="55"/>
        <v>1.2159914630056983E-4</v>
      </c>
    </row>
    <row r="1792" spans="1:5">
      <c r="A1792" s="2">
        <f t="shared" si="54"/>
        <v>40712.378472222219</v>
      </c>
      <c r="B1792">
        <v>1245312300</v>
      </c>
      <c r="C1792">
        <v>12.854143000000001</v>
      </c>
      <c r="E1792">
        <f t="shared" si="55"/>
        <v>1.2172858424173493E-4</v>
      </c>
    </row>
    <row r="1793" spans="1:5">
      <c r="A1793" s="2">
        <f t="shared" si="54"/>
        <v>40712.385416666664</v>
      </c>
      <c r="B1793">
        <v>1245312900</v>
      </c>
      <c r="C1793">
        <v>12.676809</v>
      </c>
      <c r="E1793">
        <f t="shared" si="55"/>
        <v>1.2185622549482994E-4</v>
      </c>
    </row>
    <row r="1794" spans="1:5">
      <c r="A1794" s="2">
        <f t="shared" si="54"/>
        <v>40712.392361111109</v>
      </c>
      <c r="B1794">
        <v>1245313500</v>
      </c>
      <c r="C1794">
        <v>13.671239</v>
      </c>
      <c r="E1794">
        <f t="shared" si="55"/>
        <v>1.2199393679007206E-4</v>
      </c>
    </row>
    <row r="1795" spans="1:5">
      <c r="A1795" s="2">
        <f t="shared" si="54"/>
        <v>40712.399305555555</v>
      </c>
      <c r="B1795">
        <v>1245314100</v>
      </c>
      <c r="C1795">
        <v>13.467421999999999</v>
      </c>
      <c r="E1795">
        <f t="shared" si="55"/>
        <v>1.2212958314763617E-4</v>
      </c>
    </row>
    <row r="1796" spans="1:5">
      <c r="A1796" s="2">
        <f t="shared" si="54"/>
        <v>40712.40625</v>
      </c>
      <c r="B1796">
        <v>1245314700</v>
      </c>
      <c r="C1796">
        <v>9.7340979999999995</v>
      </c>
      <c r="E1796">
        <f t="shared" si="55"/>
        <v>1.2222742046364646E-4</v>
      </c>
    </row>
    <row r="1797" spans="1:5">
      <c r="A1797" s="2">
        <f t="shared" si="54"/>
        <v>40712.413194444445</v>
      </c>
      <c r="B1797">
        <v>1245315300</v>
      </c>
      <c r="C1797">
        <v>11.936878999999999</v>
      </c>
      <c r="E1797">
        <f t="shared" si="55"/>
        <v>1.2234756524703383E-4</v>
      </c>
    </row>
    <row r="1798" spans="1:5">
      <c r="A1798" s="2">
        <f t="shared" si="54"/>
        <v>40712.420138888883</v>
      </c>
      <c r="B1798">
        <v>1245315900</v>
      </c>
      <c r="C1798">
        <v>9.7669960000000007</v>
      </c>
      <c r="E1798">
        <f t="shared" si="55"/>
        <v>1.2244573440400936E-4</v>
      </c>
    </row>
    <row r="1799" spans="1:5">
      <c r="A1799" s="2">
        <f t="shared" si="54"/>
        <v>40712.427083333328</v>
      </c>
      <c r="B1799">
        <v>1245316500</v>
      </c>
      <c r="C1799">
        <v>11.561152</v>
      </c>
      <c r="E1799">
        <f t="shared" si="55"/>
        <v>1.225620727884633E-4</v>
      </c>
    </row>
    <row r="1800" spans="1:5">
      <c r="A1800" s="2">
        <f t="shared" si="54"/>
        <v>40712.434027777774</v>
      </c>
      <c r="B1800">
        <v>1245317100</v>
      </c>
      <c r="C1800">
        <v>11.324636</v>
      </c>
      <c r="E1800">
        <f t="shared" si="55"/>
        <v>1.2267601521493215E-4</v>
      </c>
    </row>
    <row r="1801" spans="1:5">
      <c r="A1801" s="2">
        <f t="shared" si="54"/>
        <v>40712.440972222219</v>
      </c>
      <c r="B1801">
        <v>1245317700</v>
      </c>
      <c r="C1801">
        <v>11.47785</v>
      </c>
      <c r="E1801">
        <f t="shared" si="55"/>
        <v>1.2279150858191432E-4</v>
      </c>
    </row>
    <row r="1802" spans="1:5">
      <c r="A1802" s="2">
        <f t="shared" ref="A1802:A1865" si="56">B1802/86400+26299+1/24</f>
        <v>40712.447916666664</v>
      </c>
      <c r="B1802">
        <v>1245318300</v>
      </c>
      <c r="C1802">
        <v>11.297789</v>
      </c>
      <c r="E1802">
        <f t="shared" si="55"/>
        <v>1.2290517772861167E-4</v>
      </c>
    </row>
    <row r="1803" spans="1:5">
      <c r="A1803" s="2">
        <f t="shared" si="56"/>
        <v>40712.454861111109</v>
      </c>
      <c r="B1803">
        <v>1245318900</v>
      </c>
      <c r="C1803">
        <v>11.522449</v>
      </c>
      <c r="E1803">
        <f t="shared" ref="E1803:E1866" si="57">($C1803*LN(2)/E$3)+E1802*2^(-600/E$3)</f>
        <v>1.2302112136729931E-4</v>
      </c>
    </row>
    <row r="1804" spans="1:5">
      <c r="A1804" s="2">
        <f t="shared" si="56"/>
        <v>40712.461805555555</v>
      </c>
      <c r="B1804">
        <v>1245319500</v>
      </c>
      <c r="C1804">
        <v>11.234966999999999</v>
      </c>
      <c r="E1804">
        <f t="shared" si="57"/>
        <v>1.2313415290618045E-4</v>
      </c>
    </row>
    <row r="1805" spans="1:5">
      <c r="A1805" s="2">
        <f t="shared" si="56"/>
        <v>40712.46875</v>
      </c>
      <c r="B1805">
        <v>1245320100</v>
      </c>
      <c r="C1805">
        <v>11.494543999999999</v>
      </c>
      <c r="E1805">
        <f t="shared" si="57"/>
        <v>1.232498125532899E-4</v>
      </c>
    </row>
    <row r="1806" spans="1:5">
      <c r="A1806" s="2">
        <f t="shared" si="56"/>
        <v>40712.475694444445</v>
      </c>
      <c r="B1806">
        <v>1245320700</v>
      </c>
      <c r="C1806">
        <v>13.087579</v>
      </c>
      <c r="E1806">
        <f t="shared" si="57"/>
        <v>1.2338160452370181E-4</v>
      </c>
    </row>
    <row r="1807" spans="1:5">
      <c r="A1807" s="2">
        <f t="shared" si="56"/>
        <v>40712.482638888883</v>
      </c>
      <c r="B1807">
        <v>1245321300</v>
      </c>
      <c r="C1807">
        <v>12.761723</v>
      </c>
      <c r="E1807">
        <f t="shared" si="57"/>
        <v>1.2351009567582237E-4</v>
      </c>
    </row>
    <row r="1808" spans="1:5">
      <c r="A1808" s="2">
        <f t="shared" si="56"/>
        <v>40712.489583333328</v>
      </c>
      <c r="B1808">
        <v>1245321900</v>
      </c>
      <c r="C1808">
        <v>13.143478</v>
      </c>
      <c r="E1808">
        <f t="shared" si="57"/>
        <v>1.2364245216649924E-4</v>
      </c>
    </row>
    <row r="1809" spans="1:5">
      <c r="A1809" s="2">
        <f t="shared" si="56"/>
        <v>40712.496527777774</v>
      </c>
      <c r="B1809">
        <v>1245322500</v>
      </c>
      <c r="C1809">
        <v>13.264099999999999</v>
      </c>
      <c r="E1809">
        <f t="shared" si="57"/>
        <v>1.2377602941923728E-4</v>
      </c>
    </row>
    <row r="1810" spans="1:5">
      <c r="A1810" s="2">
        <f t="shared" si="56"/>
        <v>40712.503472222219</v>
      </c>
      <c r="B1810">
        <v>1245323100</v>
      </c>
      <c r="C1810">
        <v>13.733461999999999</v>
      </c>
      <c r="E1810">
        <f t="shared" si="57"/>
        <v>1.2391435919554894E-4</v>
      </c>
    </row>
    <row r="1811" spans="1:5">
      <c r="A1811" s="2">
        <f t="shared" si="56"/>
        <v>40712.510416666664</v>
      </c>
      <c r="B1811">
        <v>1245323700</v>
      </c>
      <c r="C1811">
        <v>14.152991999999999</v>
      </c>
      <c r="E1811">
        <f t="shared" si="57"/>
        <v>1.2405693680661104E-4</v>
      </c>
    </row>
    <row r="1812" spans="1:5">
      <c r="A1812" s="2">
        <f t="shared" si="56"/>
        <v>40712.517361111109</v>
      </c>
      <c r="B1812">
        <v>1245324300</v>
      </c>
      <c r="C1812">
        <v>15.219002</v>
      </c>
      <c r="E1812">
        <f t="shared" si="57"/>
        <v>1.24210309275927E-4</v>
      </c>
    </row>
    <row r="1813" spans="1:5">
      <c r="A1813" s="2">
        <f t="shared" si="56"/>
        <v>40712.524305555555</v>
      </c>
      <c r="B1813">
        <v>1245324900</v>
      </c>
      <c r="C1813">
        <v>12.448058</v>
      </c>
      <c r="E1813">
        <f t="shared" si="57"/>
        <v>1.2433561883610985E-4</v>
      </c>
    </row>
    <row r="1814" spans="1:5">
      <c r="A1814" s="2">
        <f t="shared" si="56"/>
        <v>40712.53125</v>
      </c>
      <c r="B1814">
        <v>1245325500</v>
      </c>
      <c r="C1814">
        <v>9.6738990000000005</v>
      </c>
      <c r="E1814">
        <f t="shared" si="57"/>
        <v>1.2443283309864587E-4</v>
      </c>
    </row>
    <row r="1815" spans="1:5">
      <c r="A1815" s="2">
        <f t="shared" si="56"/>
        <v>40712.538194444445</v>
      </c>
      <c r="B1815">
        <v>1245326100</v>
      </c>
      <c r="C1815">
        <v>14.547726000000001</v>
      </c>
      <c r="E1815">
        <f t="shared" si="57"/>
        <v>1.245794051198766E-4</v>
      </c>
    </row>
    <row r="1816" spans="1:5">
      <c r="A1816" s="2">
        <f t="shared" si="56"/>
        <v>40712.545138888883</v>
      </c>
      <c r="B1816">
        <v>1245326700</v>
      </c>
      <c r="C1816">
        <v>16.026278000000001</v>
      </c>
      <c r="E1816">
        <f t="shared" si="57"/>
        <v>1.2474094988131795E-4</v>
      </c>
    </row>
    <row r="1817" spans="1:5">
      <c r="A1817" s="2">
        <f t="shared" si="56"/>
        <v>40712.552083333328</v>
      </c>
      <c r="B1817">
        <v>1245327300</v>
      </c>
      <c r="C1817">
        <v>14.52211</v>
      </c>
      <c r="E1817">
        <f t="shared" si="57"/>
        <v>1.2488726061130219E-4</v>
      </c>
    </row>
    <row r="1818" spans="1:5">
      <c r="A1818" s="2">
        <f t="shared" si="56"/>
        <v>40712.559027777774</v>
      </c>
      <c r="B1818">
        <v>1245327900</v>
      </c>
      <c r="C1818">
        <v>15.525791</v>
      </c>
      <c r="E1818">
        <f t="shared" si="57"/>
        <v>1.2504373495696318E-4</v>
      </c>
    </row>
    <row r="1819" spans="1:5">
      <c r="A1819" s="2">
        <f t="shared" si="56"/>
        <v>40712.565972222219</v>
      </c>
      <c r="B1819">
        <v>1245328500</v>
      </c>
      <c r="C1819">
        <v>17.170200000000001</v>
      </c>
      <c r="E1819">
        <f t="shared" si="57"/>
        <v>1.2521686165405197E-4</v>
      </c>
    </row>
    <row r="1820" spans="1:5">
      <c r="A1820" s="2">
        <f t="shared" si="56"/>
        <v>40712.572916666664</v>
      </c>
      <c r="B1820">
        <v>1245329100</v>
      </c>
      <c r="C1820">
        <v>17.159908000000001</v>
      </c>
      <c r="E1820">
        <f t="shared" si="57"/>
        <v>1.2538988306975404E-4</v>
      </c>
    </row>
    <row r="1821" spans="1:5">
      <c r="A1821" s="2">
        <f t="shared" si="56"/>
        <v>40712.579861111109</v>
      </c>
      <c r="B1821">
        <v>1245329700</v>
      </c>
      <c r="C1821">
        <v>16.224620999999999</v>
      </c>
      <c r="E1821">
        <f t="shared" si="57"/>
        <v>1.2555343157093739E-4</v>
      </c>
    </row>
    <row r="1822" spans="1:5">
      <c r="A1822" s="2">
        <f t="shared" si="56"/>
        <v>40712.586805555555</v>
      </c>
      <c r="B1822">
        <v>1245330300</v>
      </c>
      <c r="C1822">
        <v>15.020447000000001</v>
      </c>
      <c r="E1822">
        <f t="shared" si="57"/>
        <v>1.25704784135641E-4</v>
      </c>
    </row>
    <row r="1823" spans="1:5">
      <c r="A1823" s="2">
        <f t="shared" si="56"/>
        <v>40712.59375</v>
      </c>
      <c r="B1823">
        <v>1245330900</v>
      </c>
      <c r="C1823">
        <v>16.296845999999999</v>
      </c>
      <c r="E1823">
        <f t="shared" si="57"/>
        <v>1.2586906216231132E-4</v>
      </c>
    </row>
    <row r="1824" spans="1:5">
      <c r="A1824" s="2">
        <f t="shared" si="56"/>
        <v>40712.600694444445</v>
      </c>
      <c r="B1824">
        <v>1245331500</v>
      </c>
      <c r="C1824">
        <v>10.212826</v>
      </c>
      <c r="E1824">
        <f t="shared" si="57"/>
        <v>1.2597172494289405E-4</v>
      </c>
    </row>
    <row r="1825" spans="1:5">
      <c r="A1825" s="2">
        <f t="shared" si="56"/>
        <v>40712.607638888883</v>
      </c>
      <c r="B1825">
        <v>1245332100</v>
      </c>
      <c r="C1825">
        <v>9.0175699999999992</v>
      </c>
      <c r="E1825">
        <f t="shared" si="57"/>
        <v>1.2606228247156288E-4</v>
      </c>
    </row>
    <row r="1826" spans="1:5">
      <c r="A1826" s="2">
        <f t="shared" si="56"/>
        <v>40712.614583333328</v>
      </c>
      <c r="B1826">
        <v>1245332700</v>
      </c>
      <c r="C1826">
        <v>9.8442469999999993</v>
      </c>
      <c r="E1826">
        <f t="shared" si="57"/>
        <v>1.2616121139510323E-4</v>
      </c>
    </row>
    <row r="1827" spans="1:5">
      <c r="A1827" s="2">
        <f t="shared" si="56"/>
        <v>40712.621527777774</v>
      </c>
      <c r="B1827">
        <v>1245333300</v>
      </c>
      <c r="C1827">
        <v>8.6571770000000008</v>
      </c>
      <c r="E1827">
        <f t="shared" si="57"/>
        <v>1.2624811799089299E-4</v>
      </c>
    </row>
    <row r="1828" spans="1:5">
      <c r="A1828" s="2">
        <f t="shared" si="56"/>
        <v>40712.628472222219</v>
      </c>
      <c r="B1828">
        <v>1245333900</v>
      </c>
      <c r="C1828">
        <v>9.7887880000000003</v>
      </c>
      <c r="E1828">
        <f t="shared" si="57"/>
        <v>1.2634648413938957E-4</v>
      </c>
    </row>
    <row r="1829" spans="1:5">
      <c r="A1829" s="2">
        <f t="shared" si="56"/>
        <v>40712.635416666664</v>
      </c>
      <c r="B1829">
        <v>1245334500</v>
      </c>
      <c r="C1829">
        <v>9.7509840000000008</v>
      </c>
      <c r="E1829">
        <f t="shared" si="57"/>
        <v>1.2644446684051587E-4</v>
      </c>
    </row>
    <row r="1830" spans="1:5">
      <c r="A1830" s="2">
        <f t="shared" si="56"/>
        <v>40712.642361111109</v>
      </c>
      <c r="B1830">
        <v>1245335100</v>
      </c>
      <c r="C1830">
        <v>9.8606130000000007</v>
      </c>
      <c r="E1830">
        <f t="shared" si="57"/>
        <v>1.2654355918396973E-4</v>
      </c>
    </row>
    <row r="1831" spans="1:5">
      <c r="A1831" s="2">
        <f t="shared" si="56"/>
        <v>40712.649305555555</v>
      </c>
      <c r="B1831">
        <v>1245335700</v>
      </c>
      <c r="C1831">
        <v>9.7285620000000002</v>
      </c>
      <c r="E1831">
        <f t="shared" si="57"/>
        <v>1.2664131361493546E-4</v>
      </c>
    </row>
    <row r="1832" spans="1:5">
      <c r="A1832" s="2">
        <f t="shared" si="56"/>
        <v>40712.65625</v>
      </c>
      <c r="B1832">
        <v>1245336300</v>
      </c>
      <c r="C1832">
        <v>8.0079989999999999</v>
      </c>
      <c r="E1832">
        <f t="shared" si="57"/>
        <v>1.267216429209004E-4</v>
      </c>
    </row>
    <row r="1833" spans="1:5">
      <c r="A1833" s="2">
        <f t="shared" si="56"/>
        <v>40712.663194444445</v>
      </c>
      <c r="B1833">
        <v>1245336900</v>
      </c>
      <c r="C1833">
        <v>10.112797</v>
      </c>
      <c r="E1833">
        <f t="shared" si="57"/>
        <v>1.268232875046036E-4</v>
      </c>
    </row>
    <row r="1834" spans="1:5">
      <c r="A1834" s="2">
        <f t="shared" si="56"/>
        <v>40712.670138888883</v>
      </c>
      <c r="B1834">
        <v>1245337500</v>
      </c>
      <c r="C1834">
        <v>9.5375899999999998</v>
      </c>
      <c r="E1834">
        <f t="shared" si="57"/>
        <v>1.2691910621917372E-4</v>
      </c>
    </row>
    <row r="1835" spans="1:5">
      <c r="A1835" s="2">
        <f t="shared" si="56"/>
        <v>40712.677083333328</v>
      </c>
      <c r="B1835">
        <v>1245338100</v>
      </c>
      <c r="C1835">
        <v>9.5996489999999994</v>
      </c>
      <c r="E1835">
        <f t="shared" si="57"/>
        <v>1.2701555283706127E-4</v>
      </c>
    </row>
    <row r="1836" spans="1:5">
      <c r="A1836" s="2">
        <f t="shared" si="56"/>
        <v>40712.684027777774</v>
      </c>
      <c r="B1836">
        <v>1245338700</v>
      </c>
      <c r="C1836">
        <v>10.074138</v>
      </c>
      <c r="E1836">
        <f t="shared" si="57"/>
        <v>1.2711680412642965E-4</v>
      </c>
    </row>
    <row r="1837" spans="1:5">
      <c r="A1837" s="2">
        <f t="shared" si="56"/>
        <v>40712.690972222219</v>
      </c>
      <c r="B1837">
        <v>1245339300</v>
      </c>
      <c r="C1837">
        <v>9.5949299999999997</v>
      </c>
      <c r="E1837">
        <f t="shared" si="57"/>
        <v>1.2721320175266066E-4</v>
      </c>
    </row>
    <row r="1838" spans="1:5">
      <c r="A1838" s="2">
        <f t="shared" si="56"/>
        <v>40712.697916666664</v>
      </c>
      <c r="B1838">
        <v>1245339900</v>
      </c>
      <c r="C1838">
        <v>9.6377000000000006</v>
      </c>
      <c r="E1838">
        <f t="shared" si="57"/>
        <v>1.2731003193462164E-4</v>
      </c>
    </row>
    <row r="1839" spans="1:5">
      <c r="A1839" s="2">
        <f t="shared" si="56"/>
        <v>40712.704861111109</v>
      </c>
      <c r="B1839">
        <v>1245340500</v>
      </c>
      <c r="C1839">
        <v>10.189470999999999</v>
      </c>
      <c r="E1839">
        <f t="shared" si="57"/>
        <v>1.2741244943804243E-4</v>
      </c>
    </row>
    <row r="1840" spans="1:5">
      <c r="A1840" s="2">
        <f t="shared" si="56"/>
        <v>40712.711805555555</v>
      </c>
      <c r="B1840">
        <v>1245341100</v>
      </c>
      <c r="C1840">
        <v>9.8104209999999998</v>
      </c>
      <c r="E1840">
        <f t="shared" si="57"/>
        <v>1.2751102759398002E-4</v>
      </c>
    </row>
    <row r="1841" spans="1:5">
      <c r="A1841" s="2">
        <f t="shared" si="56"/>
        <v>40712.71875</v>
      </c>
      <c r="B1841">
        <v>1245341700</v>
      </c>
      <c r="C1841">
        <v>5.8933010000000001</v>
      </c>
      <c r="E1841">
        <f t="shared" si="57"/>
        <v>1.2756993558990095E-4</v>
      </c>
    </row>
    <row r="1842" spans="1:5">
      <c r="A1842" s="2">
        <f t="shared" si="56"/>
        <v>40712.725694444445</v>
      </c>
      <c r="B1842">
        <v>1245342300</v>
      </c>
      <c r="C1842">
        <v>0.43908799999999998</v>
      </c>
      <c r="E1842">
        <f t="shared" si="57"/>
        <v>1.2757360717806504E-4</v>
      </c>
    </row>
    <row r="1843" spans="1:5">
      <c r="A1843" s="2">
        <f t="shared" si="56"/>
        <v>40712.732638888883</v>
      </c>
      <c r="B1843">
        <v>1245342900</v>
      </c>
      <c r="C1843">
        <v>10.113337</v>
      </c>
      <c r="E1843">
        <f t="shared" si="57"/>
        <v>1.2767525205366527E-4</v>
      </c>
    </row>
    <row r="1844" spans="1:5">
      <c r="A1844" s="2">
        <f t="shared" si="56"/>
        <v>40712.739583333328</v>
      </c>
      <c r="B1844">
        <v>1245343500</v>
      </c>
      <c r="C1844">
        <v>9.9975749999999994</v>
      </c>
      <c r="E1844">
        <f t="shared" si="57"/>
        <v>1.2777572396365796E-4</v>
      </c>
    </row>
    <row r="1845" spans="1:5">
      <c r="A1845" s="2">
        <f t="shared" si="56"/>
        <v>40712.746527777774</v>
      </c>
      <c r="B1845">
        <v>1245344100</v>
      </c>
      <c r="C1845">
        <v>10.221909</v>
      </c>
      <c r="E1845">
        <f t="shared" si="57"/>
        <v>1.2787846714435572E-4</v>
      </c>
    </row>
    <row r="1846" spans="1:5">
      <c r="A1846" s="2">
        <f t="shared" si="56"/>
        <v>40712.753472222219</v>
      </c>
      <c r="B1846">
        <v>1245344700</v>
      </c>
      <c r="C1846">
        <v>9.2281809999999993</v>
      </c>
      <c r="E1846">
        <f t="shared" si="57"/>
        <v>1.2797114599233037E-4</v>
      </c>
    </row>
    <row r="1847" spans="1:5">
      <c r="A1847" s="2">
        <f t="shared" si="56"/>
        <v>40712.760416666664</v>
      </c>
      <c r="B1847">
        <v>1245345300</v>
      </c>
      <c r="C1847">
        <v>9.0809370000000005</v>
      </c>
      <c r="E1847">
        <f t="shared" si="57"/>
        <v>1.280623331038368E-4</v>
      </c>
    </row>
    <row r="1848" spans="1:5">
      <c r="A1848" s="2">
        <f t="shared" si="56"/>
        <v>40712.767361111109</v>
      </c>
      <c r="B1848">
        <v>1245345900</v>
      </c>
      <c r="C1848">
        <v>8.9619509999999991</v>
      </c>
      <c r="E1848">
        <f t="shared" si="57"/>
        <v>1.2815231466310252E-4</v>
      </c>
    </row>
    <row r="1849" spans="1:5">
      <c r="A1849" s="2">
        <f t="shared" si="56"/>
        <v>40712.774305555555</v>
      </c>
      <c r="B1849">
        <v>1245346500</v>
      </c>
      <c r="C1849">
        <v>9.2228899999999996</v>
      </c>
      <c r="E1849">
        <f t="shared" si="57"/>
        <v>1.2824493826393791E-4</v>
      </c>
    </row>
    <row r="1850" spans="1:5">
      <c r="A1850" s="2">
        <f t="shared" si="56"/>
        <v>40712.78125</v>
      </c>
      <c r="B1850">
        <v>1245347100</v>
      </c>
      <c r="C1850">
        <v>8.3782910000000008</v>
      </c>
      <c r="E1850">
        <f t="shared" si="57"/>
        <v>1.2832900785668378E-4</v>
      </c>
    </row>
    <row r="1851" spans="1:5">
      <c r="A1851" s="2">
        <f t="shared" si="56"/>
        <v>40712.788194444445</v>
      </c>
      <c r="B1851">
        <v>1245347700</v>
      </c>
      <c r="C1851">
        <v>8.8857409999999994</v>
      </c>
      <c r="E1851">
        <f t="shared" si="57"/>
        <v>1.2841821599962613E-4</v>
      </c>
    </row>
    <row r="1852" spans="1:5">
      <c r="A1852" s="2">
        <f t="shared" si="56"/>
        <v>40712.795138888883</v>
      </c>
      <c r="B1852">
        <v>1245348300</v>
      </c>
      <c r="C1852">
        <v>9.0076160000000005</v>
      </c>
      <c r="E1852">
        <f t="shared" si="57"/>
        <v>1.2850865785622739E-4</v>
      </c>
    </row>
    <row r="1853" spans="1:5">
      <c r="A1853" s="2">
        <f t="shared" si="56"/>
        <v>40712.802083333328</v>
      </c>
      <c r="B1853">
        <v>1245348900</v>
      </c>
      <c r="C1853">
        <v>8.8049979999999994</v>
      </c>
      <c r="E1853">
        <f t="shared" si="57"/>
        <v>1.2859704720491916E-4</v>
      </c>
    </row>
    <row r="1854" spans="1:5">
      <c r="A1854" s="2">
        <f t="shared" si="56"/>
        <v>40712.809027777774</v>
      </c>
      <c r="B1854">
        <v>1245349500</v>
      </c>
      <c r="C1854">
        <v>9.2576429999999998</v>
      </c>
      <c r="E1854">
        <f t="shared" si="57"/>
        <v>1.2869002005491711E-4</v>
      </c>
    </row>
    <row r="1855" spans="1:5">
      <c r="A1855" s="2">
        <f t="shared" si="56"/>
        <v>40712.815972222219</v>
      </c>
      <c r="B1855">
        <v>1245350100</v>
      </c>
      <c r="C1855">
        <v>9.816967</v>
      </c>
      <c r="E1855">
        <f t="shared" si="57"/>
        <v>1.2878865674075411E-4</v>
      </c>
    </row>
    <row r="1856" spans="1:5">
      <c r="A1856" s="2">
        <f t="shared" si="56"/>
        <v>40712.822916666664</v>
      </c>
      <c r="B1856">
        <v>1245350700</v>
      </c>
      <c r="C1856">
        <v>8.7182530000000007</v>
      </c>
      <c r="E1856">
        <f t="shared" si="57"/>
        <v>1.2887616590183089E-4</v>
      </c>
    </row>
    <row r="1857" spans="1:5">
      <c r="A1857" s="2">
        <f t="shared" si="56"/>
        <v>40712.829861111109</v>
      </c>
      <c r="B1857">
        <v>1245351300</v>
      </c>
      <c r="C1857">
        <v>9.8643540000000005</v>
      </c>
      <c r="E1857">
        <f t="shared" si="57"/>
        <v>1.2897528135546343E-4</v>
      </c>
    </row>
    <row r="1858" spans="1:5">
      <c r="A1858" s="2">
        <f t="shared" si="56"/>
        <v>40712.836805555555</v>
      </c>
      <c r="B1858">
        <v>1245351900</v>
      </c>
      <c r="C1858">
        <v>9.0696709999999996</v>
      </c>
      <c r="E1858">
        <f t="shared" si="57"/>
        <v>1.2906634827219223E-4</v>
      </c>
    </row>
    <row r="1859" spans="1:5">
      <c r="A1859" s="2">
        <f t="shared" si="56"/>
        <v>40712.84375</v>
      </c>
      <c r="B1859">
        <v>1245352500</v>
      </c>
      <c r="C1859">
        <v>9.4513130000000007</v>
      </c>
      <c r="E1859">
        <f t="shared" si="57"/>
        <v>1.2916127961050226E-4</v>
      </c>
    </row>
    <row r="1860" spans="1:5">
      <c r="A1860" s="2">
        <f t="shared" si="56"/>
        <v>40712.850694444445</v>
      </c>
      <c r="B1860">
        <v>1245353100</v>
      </c>
      <c r="C1860">
        <v>10.544846</v>
      </c>
      <c r="E1860">
        <f t="shared" si="57"/>
        <v>1.2926728482823188E-4</v>
      </c>
    </row>
    <row r="1861" spans="1:5">
      <c r="A1861" s="2">
        <f t="shared" si="56"/>
        <v>40712.857638888883</v>
      </c>
      <c r="B1861">
        <v>1245353700</v>
      </c>
      <c r="C1861">
        <v>10.246209</v>
      </c>
      <c r="E1861">
        <f t="shared" si="57"/>
        <v>1.2937026503733365E-4</v>
      </c>
    </row>
    <row r="1862" spans="1:5">
      <c r="A1862" s="2">
        <f t="shared" si="56"/>
        <v>40712.864583333328</v>
      </c>
      <c r="B1862">
        <v>1245354300</v>
      </c>
      <c r="C1862">
        <v>9.9428260000000002</v>
      </c>
      <c r="E1862">
        <f t="shared" si="57"/>
        <v>1.2947017219237206E-4</v>
      </c>
    </row>
    <row r="1863" spans="1:5">
      <c r="A1863" s="2">
        <f t="shared" si="56"/>
        <v>40712.871527777774</v>
      </c>
      <c r="B1863">
        <v>1245354900</v>
      </c>
      <c r="C1863">
        <v>11.437340000000001</v>
      </c>
      <c r="E1863">
        <f t="shared" si="57"/>
        <v>1.2958521402195924E-4</v>
      </c>
    </row>
    <row r="1864" spans="1:5">
      <c r="A1864" s="2">
        <f t="shared" si="56"/>
        <v>40712.878472222219</v>
      </c>
      <c r="B1864">
        <v>1245355500</v>
      </c>
      <c r="C1864">
        <v>11.821137999999999</v>
      </c>
      <c r="E1864">
        <f t="shared" si="57"/>
        <v>1.2970414196174855E-4</v>
      </c>
    </row>
    <row r="1865" spans="1:5">
      <c r="A1865" s="2">
        <f t="shared" si="56"/>
        <v>40712.885416666664</v>
      </c>
      <c r="B1865">
        <v>1245356100</v>
      </c>
      <c r="C1865">
        <v>12.732208</v>
      </c>
      <c r="E1865">
        <f t="shared" si="57"/>
        <v>1.2983229579103826E-4</v>
      </c>
    </row>
    <row r="1866" spans="1:5">
      <c r="A1866" s="2">
        <f t="shared" ref="A1866:A1929" si="58">B1866/86400+26299+1/24</f>
        <v>40712.892361111109</v>
      </c>
      <c r="B1866">
        <v>1245356700</v>
      </c>
      <c r="C1866">
        <v>10.515715</v>
      </c>
      <c r="E1866">
        <f t="shared" si="57"/>
        <v>1.2993800191522871E-4</v>
      </c>
    </row>
    <row r="1867" spans="1:5">
      <c r="A1867" s="2">
        <f t="shared" si="58"/>
        <v>40712.899305555555</v>
      </c>
      <c r="B1867">
        <v>1245357300</v>
      </c>
      <c r="C1867">
        <v>13.823701</v>
      </c>
      <c r="E1867">
        <f t="shared" ref="E1867:E1930" si="59">($C1867*LN(2)/E$3)+E1866*2^(-600/E$3)</f>
        <v>1.3007720812022178E-4</v>
      </c>
    </row>
    <row r="1868" spans="1:5">
      <c r="A1868" s="2">
        <f t="shared" si="58"/>
        <v>40712.90625</v>
      </c>
      <c r="B1868">
        <v>1245357900</v>
      </c>
      <c r="C1868">
        <v>14.698955</v>
      </c>
      <c r="E1868">
        <f t="shared" si="59"/>
        <v>1.3022527737475777E-4</v>
      </c>
    </row>
    <row r="1869" spans="1:5">
      <c r="A1869" s="2">
        <f t="shared" si="58"/>
        <v>40712.913194444445</v>
      </c>
      <c r="B1869">
        <v>1245358500</v>
      </c>
      <c r="C1869">
        <v>11.533632000000001</v>
      </c>
      <c r="E1869">
        <f t="shared" si="59"/>
        <v>1.3034128978696945E-4</v>
      </c>
    </row>
    <row r="1870" spans="1:5">
      <c r="A1870" s="2">
        <f t="shared" si="58"/>
        <v>40712.920138888883</v>
      </c>
      <c r="B1870">
        <v>1245359100</v>
      </c>
      <c r="C1870">
        <v>12.123868999999999</v>
      </c>
      <c r="E1870">
        <f t="shared" si="59"/>
        <v>1.3046327895797379E-4</v>
      </c>
    </row>
    <row r="1871" spans="1:5">
      <c r="A1871" s="2">
        <f t="shared" si="58"/>
        <v>40712.927083333328</v>
      </c>
      <c r="B1871">
        <v>1245359700</v>
      </c>
      <c r="C1871">
        <v>11.895607999999999</v>
      </c>
      <c r="E1871">
        <f t="shared" si="59"/>
        <v>1.3058295573691091E-4</v>
      </c>
    </row>
    <row r="1872" spans="1:5">
      <c r="A1872" s="2">
        <f t="shared" si="58"/>
        <v>40712.934027777774</v>
      </c>
      <c r="B1872">
        <v>1245360300</v>
      </c>
      <c r="C1872">
        <v>10.48481</v>
      </c>
      <c r="E1872">
        <f t="shared" si="59"/>
        <v>1.3068834431792184E-4</v>
      </c>
    </row>
    <row r="1873" spans="1:5">
      <c r="A1873" s="2">
        <f t="shared" si="58"/>
        <v>40712.940972222219</v>
      </c>
      <c r="B1873">
        <v>1245360900</v>
      </c>
      <c r="C1873">
        <v>11.577057999999999</v>
      </c>
      <c r="E1873">
        <f t="shared" si="59"/>
        <v>1.3080479370132487E-4</v>
      </c>
    </row>
    <row r="1874" spans="1:5">
      <c r="A1874" s="2">
        <f t="shared" si="58"/>
        <v>40712.947916666664</v>
      </c>
      <c r="B1874">
        <v>1245361500</v>
      </c>
      <c r="C1874">
        <v>12.830731999999999</v>
      </c>
      <c r="E1874">
        <f t="shared" si="59"/>
        <v>1.3093393861755782E-4</v>
      </c>
    </row>
    <row r="1875" spans="1:5">
      <c r="A1875" s="2">
        <f t="shared" si="58"/>
        <v>40712.954861111109</v>
      </c>
      <c r="B1875">
        <v>1245362100</v>
      </c>
      <c r="C1875">
        <v>11.670783999999999</v>
      </c>
      <c r="E1875">
        <f t="shared" si="59"/>
        <v>1.310513356930723E-4</v>
      </c>
    </row>
    <row r="1876" spans="1:5">
      <c r="A1876" s="2">
        <f t="shared" si="58"/>
        <v>40712.961805555555</v>
      </c>
      <c r="B1876">
        <v>1245362700</v>
      </c>
      <c r="C1876">
        <v>10.817133</v>
      </c>
      <c r="E1876">
        <f t="shared" si="59"/>
        <v>1.3116008693831249E-4</v>
      </c>
    </row>
    <row r="1877" spans="1:5">
      <c r="A1877" s="2">
        <f t="shared" si="58"/>
        <v>40712.96875</v>
      </c>
      <c r="B1877">
        <v>1245363300</v>
      </c>
      <c r="C1877">
        <v>10.994735</v>
      </c>
      <c r="E1877">
        <f t="shared" si="59"/>
        <v>1.3127063613840636E-4</v>
      </c>
    </row>
    <row r="1878" spans="1:5">
      <c r="A1878" s="2">
        <f t="shared" si="58"/>
        <v>40712.975694444445</v>
      </c>
      <c r="B1878">
        <v>1245363900</v>
      </c>
      <c r="C1878">
        <v>12.124109000000001</v>
      </c>
      <c r="E1878">
        <f t="shared" si="59"/>
        <v>1.3139262209294167E-4</v>
      </c>
    </row>
    <row r="1879" spans="1:5">
      <c r="A1879" s="2">
        <f t="shared" si="58"/>
        <v>40712.982638888883</v>
      </c>
      <c r="B1879">
        <v>1245364500</v>
      </c>
      <c r="C1879">
        <v>12.038947</v>
      </c>
      <c r="E1879">
        <f t="shared" si="59"/>
        <v>1.3151374485139802E-4</v>
      </c>
    </row>
    <row r="1880" spans="1:5">
      <c r="A1880" s="2">
        <f t="shared" si="58"/>
        <v>40712.989583333328</v>
      </c>
      <c r="B1880">
        <v>1245365100</v>
      </c>
      <c r="C1880">
        <v>11.741348</v>
      </c>
      <c r="E1880">
        <f t="shared" si="59"/>
        <v>1.3163185302142856E-4</v>
      </c>
    </row>
    <row r="1881" spans="1:5">
      <c r="A1881" s="2">
        <f t="shared" si="58"/>
        <v>40712.996527777774</v>
      </c>
      <c r="B1881">
        <v>1245365700</v>
      </c>
      <c r="C1881">
        <v>11.193479999999999</v>
      </c>
      <c r="E1881">
        <f t="shared" si="59"/>
        <v>1.3174441209053023E-4</v>
      </c>
    </row>
    <row r="1882" spans="1:5">
      <c r="A1882" s="2">
        <f t="shared" si="58"/>
        <v>40713.003472222219</v>
      </c>
      <c r="B1882">
        <v>1245366300</v>
      </c>
      <c r="C1882">
        <v>13.746278999999999</v>
      </c>
      <c r="E1882">
        <f t="shared" si="59"/>
        <v>1.3188282324908047E-4</v>
      </c>
    </row>
    <row r="1883" spans="1:5">
      <c r="A1883" s="2">
        <f t="shared" si="58"/>
        <v>40713.010416666664</v>
      </c>
      <c r="B1883">
        <v>1245366900</v>
      </c>
      <c r="C1883">
        <v>12.047622</v>
      </c>
      <c r="E1883">
        <f t="shared" si="59"/>
        <v>1.3200403088260793E-4</v>
      </c>
    </row>
    <row r="1884" spans="1:5">
      <c r="A1884" s="2">
        <f t="shared" si="58"/>
        <v>40713.017361111109</v>
      </c>
      <c r="B1884">
        <v>1245367500</v>
      </c>
      <c r="C1884">
        <v>11.479319</v>
      </c>
      <c r="E1884">
        <f t="shared" si="59"/>
        <v>1.3211948244650201E-4</v>
      </c>
    </row>
    <row r="1885" spans="1:5">
      <c r="A1885" s="2">
        <f t="shared" si="58"/>
        <v>40713.024305555555</v>
      </c>
      <c r="B1885">
        <v>1245368100</v>
      </c>
      <c r="C1885">
        <v>11.072255</v>
      </c>
      <c r="E1885">
        <f t="shared" si="59"/>
        <v>1.322308108795938E-4</v>
      </c>
    </row>
    <row r="1886" spans="1:5">
      <c r="A1886" s="2">
        <f t="shared" si="58"/>
        <v>40713.03125</v>
      </c>
      <c r="B1886">
        <v>1245368700</v>
      </c>
      <c r="C1886">
        <v>11.869935</v>
      </c>
      <c r="E1886">
        <f t="shared" si="59"/>
        <v>1.3235021692216298E-4</v>
      </c>
    </row>
    <row r="1887" spans="1:5">
      <c r="A1887" s="2">
        <f t="shared" si="58"/>
        <v>40713.038194444445</v>
      </c>
      <c r="B1887">
        <v>1245369300</v>
      </c>
      <c r="C1887">
        <v>13.119578000000001</v>
      </c>
      <c r="E1887">
        <f t="shared" si="59"/>
        <v>1.3248227765674692E-4</v>
      </c>
    </row>
    <row r="1888" spans="1:5">
      <c r="A1888" s="2">
        <f t="shared" si="58"/>
        <v>40713.045138888883</v>
      </c>
      <c r="B1888">
        <v>1245369900</v>
      </c>
      <c r="C1888">
        <v>11.890119</v>
      </c>
      <c r="E1888">
        <f t="shared" si="59"/>
        <v>1.3260188657926154E-4</v>
      </c>
    </row>
    <row r="1889" spans="1:5">
      <c r="A1889" s="2">
        <f t="shared" si="58"/>
        <v>40713.052083333328</v>
      </c>
      <c r="B1889">
        <v>1245370500</v>
      </c>
      <c r="C1889">
        <v>11.782757</v>
      </c>
      <c r="E1889">
        <f t="shared" si="59"/>
        <v>1.3272040749571506E-4</v>
      </c>
    </row>
    <row r="1890" spans="1:5">
      <c r="A1890" s="2">
        <f t="shared" si="58"/>
        <v>40713.059027777774</v>
      </c>
      <c r="B1890">
        <v>1245371100</v>
      </c>
      <c r="C1890">
        <v>12.384499</v>
      </c>
      <c r="E1890">
        <f t="shared" si="59"/>
        <v>1.3284502166945836E-4</v>
      </c>
    </row>
    <row r="1891" spans="1:5">
      <c r="A1891" s="2">
        <f t="shared" si="58"/>
        <v>40713.065972222219</v>
      </c>
      <c r="B1891">
        <v>1245371700</v>
      </c>
      <c r="C1891">
        <v>11.979730999999999</v>
      </c>
      <c r="E1891">
        <f t="shared" si="59"/>
        <v>1.3296553590883621E-4</v>
      </c>
    </row>
    <row r="1892" spans="1:5">
      <c r="A1892" s="2">
        <f t="shared" si="58"/>
        <v>40713.072916666664</v>
      </c>
      <c r="B1892">
        <v>1245372300</v>
      </c>
      <c r="C1892">
        <v>11.127931999999999</v>
      </c>
      <c r="E1892">
        <f t="shared" si="59"/>
        <v>1.330774230546222E-4</v>
      </c>
    </row>
    <row r="1893" spans="1:5">
      <c r="A1893" s="2">
        <f t="shared" si="58"/>
        <v>40713.079861111109</v>
      </c>
      <c r="B1893">
        <v>1245372900</v>
      </c>
      <c r="C1893">
        <v>11.721708</v>
      </c>
      <c r="E1893">
        <f t="shared" si="59"/>
        <v>1.3319532282452147E-4</v>
      </c>
    </row>
    <row r="1894" spans="1:5">
      <c r="A1894" s="2">
        <f t="shared" si="58"/>
        <v>40713.086805555555</v>
      </c>
      <c r="B1894">
        <v>1245373500</v>
      </c>
      <c r="C1894">
        <v>11.543373000000001</v>
      </c>
      <c r="E1894">
        <f t="shared" si="59"/>
        <v>1.3331141583910661E-4</v>
      </c>
    </row>
    <row r="1895" spans="1:5">
      <c r="A1895" s="2">
        <f t="shared" si="58"/>
        <v>40713.09375</v>
      </c>
      <c r="B1895">
        <v>1245374100</v>
      </c>
      <c r="C1895">
        <v>11.432755</v>
      </c>
      <c r="E1895">
        <f t="shared" si="59"/>
        <v>1.3342638789474529E-4</v>
      </c>
    </row>
    <row r="1896" spans="1:5">
      <c r="A1896" s="2">
        <f t="shared" si="58"/>
        <v>40713.100694444445</v>
      </c>
      <c r="B1896">
        <v>1245374700</v>
      </c>
      <c r="C1896">
        <v>9.7245779999999993</v>
      </c>
      <c r="E1896">
        <f t="shared" si="59"/>
        <v>1.3352406015658944E-4</v>
      </c>
    </row>
    <row r="1897" spans="1:5">
      <c r="A1897" s="2">
        <f t="shared" si="58"/>
        <v>40713.107638888883</v>
      </c>
      <c r="B1897">
        <v>1245375300</v>
      </c>
      <c r="C1897">
        <v>11.073347</v>
      </c>
      <c r="E1897">
        <f t="shared" si="59"/>
        <v>1.3363539111395251E-4</v>
      </c>
    </row>
    <row r="1898" spans="1:5">
      <c r="A1898" s="2">
        <f t="shared" si="58"/>
        <v>40713.114583333328</v>
      </c>
      <c r="B1898">
        <v>1245375900</v>
      </c>
      <c r="C1898">
        <v>9.0731099999999998</v>
      </c>
      <c r="E1898">
        <f t="shared" si="59"/>
        <v>1.3372646454190698E-4</v>
      </c>
    </row>
    <row r="1899" spans="1:5">
      <c r="A1899" s="2">
        <f t="shared" si="58"/>
        <v>40713.121527777774</v>
      </c>
      <c r="B1899">
        <v>1245376500</v>
      </c>
      <c r="C1899">
        <v>8.5556800000000006</v>
      </c>
      <c r="E1899">
        <f t="shared" si="59"/>
        <v>1.3381229728572102E-4</v>
      </c>
    </row>
    <row r="1900" spans="1:5">
      <c r="A1900" s="2">
        <f t="shared" si="58"/>
        <v>40713.128472222219</v>
      </c>
      <c r="B1900">
        <v>1245377100</v>
      </c>
      <c r="C1900">
        <v>11.392607999999999</v>
      </c>
      <c r="E1900">
        <f t="shared" si="59"/>
        <v>1.3392685972008731E-4</v>
      </c>
    </row>
    <row r="1901" spans="1:5">
      <c r="A1901" s="2">
        <f t="shared" si="58"/>
        <v>40713.135416666664</v>
      </c>
      <c r="B1901">
        <v>1245377700</v>
      </c>
      <c r="C1901">
        <v>10.876512</v>
      </c>
      <c r="E1901">
        <f t="shared" si="59"/>
        <v>1.3403619483730656E-4</v>
      </c>
    </row>
    <row r="1902" spans="1:5">
      <c r="A1902" s="2">
        <f t="shared" si="58"/>
        <v>40713.142361111109</v>
      </c>
      <c r="B1902">
        <v>1245378300</v>
      </c>
      <c r="C1902">
        <v>11.580606</v>
      </c>
      <c r="E1902">
        <f t="shared" si="59"/>
        <v>1.3415265980950655E-4</v>
      </c>
    </row>
    <row r="1903" spans="1:5">
      <c r="A1903" s="2">
        <f t="shared" si="58"/>
        <v>40713.149305555555</v>
      </c>
      <c r="B1903">
        <v>1245378900</v>
      </c>
      <c r="C1903">
        <v>11.083525</v>
      </c>
      <c r="E1903">
        <f t="shared" si="59"/>
        <v>1.3426409002220878E-4</v>
      </c>
    </row>
    <row r="1904" spans="1:5">
      <c r="A1904" s="2">
        <f t="shared" si="58"/>
        <v>40713.15625</v>
      </c>
      <c r="B1904">
        <v>1245379500</v>
      </c>
      <c r="C1904">
        <v>11.705864999999999</v>
      </c>
      <c r="E1904">
        <f t="shared" si="59"/>
        <v>1.3438182213589529E-4</v>
      </c>
    </row>
    <row r="1905" spans="1:5">
      <c r="A1905" s="2">
        <f t="shared" si="58"/>
        <v>40713.163194444445</v>
      </c>
      <c r="B1905">
        <v>1245380100</v>
      </c>
      <c r="C1905">
        <v>11.484748</v>
      </c>
      <c r="E1905">
        <f t="shared" si="59"/>
        <v>1.3449731423228713E-4</v>
      </c>
    </row>
    <row r="1906" spans="1:5">
      <c r="A1906" s="2">
        <f t="shared" si="58"/>
        <v>40713.170138888883</v>
      </c>
      <c r="B1906">
        <v>1245380700</v>
      </c>
      <c r="C1906">
        <v>11.56579</v>
      </c>
      <c r="E1906">
        <f t="shared" si="59"/>
        <v>1.3461362635759319E-4</v>
      </c>
    </row>
    <row r="1907" spans="1:5">
      <c r="A1907" s="2">
        <f t="shared" si="58"/>
        <v>40713.177083333328</v>
      </c>
      <c r="B1907">
        <v>1245381300</v>
      </c>
      <c r="C1907">
        <v>11.918457999999999</v>
      </c>
      <c r="E1907">
        <f t="shared" si="59"/>
        <v>1.3473350932482523E-4</v>
      </c>
    </row>
    <row r="1908" spans="1:5">
      <c r="A1908" s="2">
        <f t="shared" si="58"/>
        <v>40713.184027777774</v>
      </c>
      <c r="B1908">
        <v>1245381900</v>
      </c>
      <c r="C1908">
        <v>13.645816</v>
      </c>
      <c r="E1908">
        <f t="shared" si="59"/>
        <v>1.3487088490912749E-4</v>
      </c>
    </row>
    <row r="1909" spans="1:5">
      <c r="A1909" s="2">
        <f t="shared" si="58"/>
        <v>40713.190972222219</v>
      </c>
      <c r="B1909">
        <v>1245382500</v>
      </c>
      <c r="C1909">
        <v>13.721651</v>
      </c>
      <c r="E1909">
        <f t="shared" si="59"/>
        <v>1.3500902765690518E-4</v>
      </c>
    </row>
    <row r="1910" spans="1:5">
      <c r="A1910" s="2">
        <f t="shared" si="58"/>
        <v>40713.197916666664</v>
      </c>
      <c r="B1910">
        <v>1245383100</v>
      </c>
      <c r="C1910">
        <v>14.228603</v>
      </c>
      <c r="E1910">
        <f t="shared" si="59"/>
        <v>1.3515230358295493E-4</v>
      </c>
    </row>
    <row r="1911" spans="1:5">
      <c r="A1911" s="2">
        <f t="shared" si="58"/>
        <v>40713.204861111109</v>
      </c>
      <c r="B1911">
        <v>1245383700</v>
      </c>
      <c r="C1911">
        <v>14.629073</v>
      </c>
      <c r="E1911">
        <f t="shared" si="59"/>
        <v>1.3529963428876582E-4</v>
      </c>
    </row>
    <row r="1912" spans="1:5">
      <c r="A1912" s="2">
        <f t="shared" si="58"/>
        <v>40713.211805555555</v>
      </c>
      <c r="B1912">
        <v>1245384300</v>
      </c>
      <c r="C1912">
        <v>14.06677</v>
      </c>
      <c r="E1912">
        <f t="shared" si="59"/>
        <v>1.354412695295696E-4</v>
      </c>
    </row>
    <row r="1913" spans="1:5">
      <c r="A1913" s="2">
        <f t="shared" si="58"/>
        <v>40713.21875</v>
      </c>
      <c r="B1913">
        <v>1245384900</v>
      </c>
      <c r="C1913">
        <v>11.733686000000001</v>
      </c>
      <c r="E1913">
        <f t="shared" si="59"/>
        <v>1.3555927623990513E-4</v>
      </c>
    </row>
    <row r="1914" spans="1:5">
      <c r="A1914" s="2">
        <f t="shared" si="58"/>
        <v>40713.225694444445</v>
      </c>
      <c r="B1914">
        <v>1245385500</v>
      </c>
      <c r="C1914">
        <v>13.768786</v>
      </c>
      <c r="E1914">
        <f t="shared" si="59"/>
        <v>1.3569789215161436E-4</v>
      </c>
    </row>
    <row r="1915" spans="1:5">
      <c r="A1915" s="2">
        <f t="shared" si="58"/>
        <v>40713.232638888883</v>
      </c>
      <c r="B1915">
        <v>1245386100</v>
      </c>
      <c r="C1915">
        <v>14.744095</v>
      </c>
      <c r="E1915">
        <f t="shared" si="59"/>
        <v>1.3584638439608944E-4</v>
      </c>
    </row>
    <row r="1916" spans="1:5">
      <c r="A1916" s="2">
        <f t="shared" si="58"/>
        <v>40713.239583333328</v>
      </c>
      <c r="B1916">
        <v>1245386700</v>
      </c>
      <c r="C1916">
        <v>13.867065999999999</v>
      </c>
      <c r="E1916">
        <f t="shared" si="59"/>
        <v>1.3598599386704767E-4</v>
      </c>
    </row>
    <row r="1917" spans="1:5">
      <c r="A1917" s="2">
        <f t="shared" si="58"/>
        <v>40713.246527777774</v>
      </c>
      <c r="B1917">
        <v>1245387300</v>
      </c>
      <c r="C1917">
        <v>11.623075</v>
      </c>
      <c r="E1917">
        <f t="shared" si="59"/>
        <v>1.3610287708482735E-4</v>
      </c>
    </row>
    <row r="1918" spans="1:5">
      <c r="A1918" s="2">
        <f t="shared" si="58"/>
        <v>40713.253472222219</v>
      </c>
      <c r="B1918">
        <v>1245387900</v>
      </c>
      <c r="C1918">
        <v>14.927542000000001</v>
      </c>
      <c r="E1918">
        <f t="shared" si="59"/>
        <v>1.3625322467778446E-4</v>
      </c>
    </row>
    <row r="1919" spans="1:5">
      <c r="A1919" s="2">
        <f t="shared" si="58"/>
        <v>40713.260416666664</v>
      </c>
      <c r="B1919">
        <v>1245388500</v>
      </c>
      <c r="C1919">
        <v>14.798838</v>
      </c>
      <c r="E1919">
        <f t="shared" si="59"/>
        <v>1.3640226794263695E-4</v>
      </c>
    </row>
    <row r="1920" spans="1:5">
      <c r="A1920" s="2">
        <f t="shared" si="58"/>
        <v>40713.267361111109</v>
      </c>
      <c r="B1920">
        <v>1245389100</v>
      </c>
      <c r="C1920">
        <v>10.158428000000001</v>
      </c>
      <c r="E1920">
        <f t="shared" si="59"/>
        <v>1.365043158192574E-4</v>
      </c>
    </row>
    <row r="1921" spans="1:5">
      <c r="A1921" s="2">
        <f t="shared" si="58"/>
        <v>40713.274305555555</v>
      </c>
      <c r="B1921">
        <v>1245389700</v>
      </c>
      <c r="C1921">
        <v>13.79819</v>
      </c>
      <c r="E1921">
        <f t="shared" si="59"/>
        <v>1.3664322376957087E-4</v>
      </c>
    </row>
    <row r="1922" spans="1:5">
      <c r="A1922" s="2">
        <f t="shared" si="58"/>
        <v>40713.28125</v>
      </c>
      <c r="B1922">
        <v>1245390300</v>
      </c>
      <c r="C1922">
        <v>11.743613</v>
      </c>
      <c r="E1922">
        <f t="shared" si="59"/>
        <v>1.3676132370942732E-4</v>
      </c>
    </row>
    <row r="1923" spans="1:5">
      <c r="A1923" s="2">
        <f t="shared" si="58"/>
        <v>40713.288194444445</v>
      </c>
      <c r="B1923">
        <v>1245390900</v>
      </c>
      <c r="C1923">
        <v>13.258805000000001</v>
      </c>
      <c r="E1923">
        <f t="shared" si="59"/>
        <v>1.3689476762407461E-4</v>
      </c>
    </row>
    <row r="1924" spans="1:5">
      <c r="A1924" s="2">
        <f t="shared" si="58"/>
        <v>40713.295138888883</v>
      </c>
      <c r="B1924">
        <v>1245391500</v>
      </c>
      <c r="C1924">
        <v>12.49541</v>
      </c>
      <c r="E1924">
        <f t="shared" si="59"/>
        <v>1.3702047965388672E-4</v>
      </c>
    </row>
    <row r="1925" spans="1:5">
      <c r="A1925" s="2">
        <f t="shared" si="58"/>
        <v>40713.302083333328</v>
      </c>
      <c r="B1925">
        <v>1245392100</v>
      </c>
      <c r="C1925">
        <v>12.748574</v>
      </c>
      <c r="E1925">
        <f t="shared" si="59"/>
        <v>1.3714875476897363E-4</v>
      </c>
    </row>
    <row r="1926" spans="1:5">
      <c r="A1926" s="2">
        <f t="shared" si="58"/>
        <v>40713.309027777774</v>
      </c>
      <c r="B1926">
        <v>1245392700</v>
      </c>
      <c r="C1926">
        <v>13.720948999999999</v>
      </c>
      <c r="E1926">
        <f t="shared" si="59"/>
        <v>1.3728687656637818E-4</v>
      </c>
    </row>
    <row r="1927" spans="1:5">
      <c r="A1927" s="2">
        <f t="shared" si="58"/>
        <v>40713.315972222219</v>
      </c>
      <c r="B1927">
        <v>1245393300</v>
      </c>
      <c r="C1927">
        <v>12.695301000000001</v>
      </c>
      <c r="E1927">
        <f t="shared" si="59"/>
        <v>1.3741461055502162E-4</v>
      </c>
    </row>
    <row r="1928" spans="1:5">
      <c r="A1928" s="2">
        <f t="shared" si="58"/>
        <v>40713.322916666664</v>
      </c>
      <c r="B1928">
        <v>1245393900</v>
      </c>
      <c r="C1928">
        <v>9.4315329999999999</v>
      </c>
      <c r="E1928">
        <f t="shared" si="59"/>
        <v>1.3750929085010259E-4</v>
      </c>
    </row>
    <row r="1929" spans="1:5">
      <c r="A1929" s="2">
        <f t="shared" si="58"/>
        <v>40713.329861111109</v>
      </c>
      <c r="B1929">
        <v>1245394500</v>
      </c>
      <c r="C1929">
        <v>9.878342</v>
      </c>
      <c r="E1929">
        <f t="shared" si="59"/>
        <v>1.3760849550577075E-4</v>
      </c>
    </row>
    <row r="1930" spans="1:5">
      <c r="A1930" s="2">
        <f t="shared" ref="A1930:A1993" si="60">B1930/86400+26299+1/24</f>
        <v>40713.336805555555</v>
      </c>
      <c r="B1930">
        <v>1245395100</v>
      </c>
      <c r="C1930">
        <v>15.937412</v>
      </c>
      <c r="E1930">
        <f t="shared" si="59"/>
        <v>1.3776906113222376E-4</v>
      </c>
    </row>
    <row r="1931" spans="1:5">
      <c r="A1931" s="2">
        <f t="shared" si="60"/>
        <v>40713.34375</v>
      </c>
      <c r="B1931">
        <v>1245395700</v>
      </c>
      <c r="C1931">
        <v>12.698468</v>
      </c>
      <c r="E1931">
        <f t="shared" ref="E1931:E1994" si="61">($C1931*LN(2)/E$3)+E1930*2^(-600/E$3)</f>
        <v>1.378968242638867E-4</v>
      </c>
    </row>
    <row r="1932" spans="1:5">
      <c r="A1932" s="2">
        <f t="shared" si="60"/>
        <v>40713.350694444445</v>
      </c>
      <c r="B1932">
        <v>1245396300</v>
      </c>
      <c r="C1932">
        <v>13.971294</v>
      </c>
      <c r="E1932">
        <f t="shared" si="61"/>
        <v>1.380374768162734E-4</v>
      </c>
    </row>
    <row r="1933" spans="1:5">
      <c r="A1933" s="2">
        <f t="shared" si="60"/>
        <v>40713.357638888883</v>
      </c>
      <c r="B1933">
        <v>1245396900</v>
      </c>
      <c r="C1933">
        <v>15.174376000000001</v>
      </c>
      <c r="E1933">
        <f t="shared" si="61"/>
        <v>1.3819031239778652E-4</v>
      </c>
    </row>
    <row r="1934" spans="1:5">
      <c r="A1934" s="2">
        <f t="shared" si="60"/>
        <v>40713.364583333328</v>
      </c>
      <c r="B1934">
        <v>1245397500</v>
      </c>
      <c r="C1934">
        <v>15.336432</v>
      </c>
      <c r="E1934">
        <f t="shared" si="61"/>
        <v>1.3834478822842149E-4</v>
      </c>
    </row>
    <row r="1935" spans="1:5">
      <c r="A1935" s="2">
        <f t="shared" si="60"/>
        <v>40713.371527777774</v>
      </c>
      <c r="B1935">
        <v>1245398100</v>
      </c>
      <c r="C1935">
        <v>15.211933</v>
      </c>
      <c r="E1935">
        <f t="shared" si="61"/>
        <v>1.3849800229085433E-4</v>
      </c>
    </row>
    <row r="1936" spans="1:5">
      <c r="A1936" s="2">
        <f t="shared" si="60"/>
        <v>40713.378472222219</v>
      </c>
      <c r="B1936">
        <v>1245398700</v>
      </c>
      <c r="C1936">
        <v>9.9634219999999996</v>
      </c>
      <c r="E1936">
        <f t="shared" si="61"/>
        <v>1.3859806256321896E-4</v>
      </c>
    </row>
    <row r="1937" spans="1:5">
      <c r="A1937" s="2">
        <f t="shared" si="60"/>
        <v>40713.385416666664</v>
      </c>
      <c r="B1937">
        <v>1245399300</v>
      </c>
      <c r="C1937">
        <v>9.397195</v>
      </c>
      <c r="E1937">
        <f t="shared" si="61"/>
        <v>1.3869238791857028E-4</v>
      </c>
    </row>
    <row r="1938" spans="1:5">
      <c r="A1938" s="2">
        <f t="shared" si="60"/>
        <v>40713.392361111109</v>
      </c>
      <c r="B1938">
        <v>1245399900</v>
      </c>
      <c r="C1938">
        <v>14.862237</v>
      </c>
      <c r="E1938">
        <f t="shared" si="61"/>
        <v>1.3884205841831849E-4</v>
      </c>
    </row>
    <row r="1939" spans="1:5">
      <c r="A1939" s="2">
        <f t="shared" si="60"/>
        <v>40713.399305555555</v>
      </c>
      <c r="B1939">
        <v>1245400500</v>
      </c>
      <c r="C1939">
        <v>14.585698000000001</v>
      </c>
      <c r="E1939">
        <f t="shared" si="61"/>
        <v>1.3898892743556348E-4</v>
      </c>
    </row>
    <row r="1940" spans="1:5">
      <c r="A1940" s="2">
        <f t="shared" si="60"/>
        <v>40713.40625</v>
      </c>
      <c r="B1940">
        <v>1245401100</v>
      </c>
      <c r="C1940">
        <v>17.282139000000001</v>
      </c>
      <c r="E1940">
        <f t="shared" si="61"/>
        <v>1.3916310302883149E-4</v>
      </c>
    </row>
    <row r="1941" spans="1:5">
      <c r="A1941" s="2">
        <f t="shared" si="60"/>
        <v>40713.413194444445</v>
      </c>
      <c r="B1941">
        <v>1245401700</v>
      </c>
      <c r="C1941">
        <v>20.198013</v>
      </c>
      <c r="E1941">
        <f t="shared" si="61"/>
        <v>1.393668072798669E-4</v>
      </c>
    </row>
    <row r="1942" spans="1:5">
      <c r="A1942" s="2">
        <f t="shared" si="60"/>
        <v>40713.420138888883</v>
      </c>
      <c r="B1942">
        <v>1245402300</v>
      </c>
      <c r="C1942">
        <v>20.339196999999999</v>
      </c>
      <c r="E1942">
        <f t="shared" si="61"/>
        <v>1.3957194009546082E-4</v>
      </c>
    </row>
    <row r="1943" spans="1:5">
      <c r="A1943" s="2">
        <f t="shared" si="60"/>
        <v>40713.427083333328</v>
      </c>
      <c r="B1943">
        <v>1245402900</v>
      </c>
      <c r="C1943">
        <v>16.813538000000001</v>
      </c>
      <c r="E1943">
        <f t="shared" si="61"/>
        <v>1.3974136651774679E-4</v>
      </c>
    </row>
    <row r="1944" spans="1:5">
      <c r="A1944" s="2">
        <f t="shared" si="60"/>
        <v>40713.434027777774</v>
      </c>
      <c r="B1944">
        <v>1245403500</v>
      </c>
      <c r="C1944">
        <v>15.196854999999999</v>
      </c>
      <c r="E1944">
        <f t="shared" si="61"/>
        <v>1.3989441939580725E-4</v>
      </c>
    </row>
    <row r="1945" spans="1:5">
      <c r="A1945" s="2">
        <f t="shared" si="60"/>
        <v>40713.440972222219</v>
      </c>
      <c r="B1945">
        <v>1245404100</v>
      </c>
      <c r="C1945">
        <v>13.916141</v>
      </c>
      <c r="E1945">
        <f t="shared" si="61"/>
        <v>1.4003450126325503E-4</v>
      </c>
    </row>
    <row r="1946" spans="1:5">
      <c r="A1946" s="2">
        <f t="shared" si="60"/>
        <v>40713.447916666664</v>
      </c>
      <c r="B1946">
        <v>1245404700</v>
      </c>
      <c r="C1946">
        <v>14.980784</v>
      </c>
      <c r="E1946">
        <f t="shared" si="61"/>
        <v>1.401853641602031E-4</v>
      </c>
    </row>
    <row r="1947" spans="1:5">
      <c r="A1947" s="2">
        <f t="shared" si="60"/>
        <v>40713.454861111109</v>
      </c>
      <c r="B1947">
        <v>1245405300</v>
      </c>
      <c r="C1947">
        <v>14.549308</v>
      </c>
      <c r="E1947">
        <f t="shared" si="61"/>
        <v>1.4033185648532786E-4</v>
      </c>
    </row>
    <row r="1948" spans="1:5">
      <c r="A1948" s="2">
        <f t="shared" si="60"/>
        <v>40713.461805555555</v>
      </c>
      <c r="B1948">
        <v>1245405900</v>
      </c>
      <c r="C1948">
        <v>14.783517</v>
      </c>
      <c r="E1948">
        <f t="shared" si="61"/>
        <v>1.4048071980788358E-4</v>
      </c>
    </row>
    <row r="1949" spans="1:5">
      <c r="A1949" s="2">
        <f t="shared" si="60"/>
        <v>40713.46875</v>
      </c>
      <c r="B1949">
        <v>1245406500</v>
      </c>
      <c r="C1949">
        <v>14.718622</v>
      </c>
      <c r="E1949">
        <f t="shared" si="61"/>
        <v>1.4062892501954215E-4</v>
      </c>
    </row>
    <row r="1950" spans="1:5">
      <c r="A1950" s="2">
        <f t="shared" si="60"/>
        <v>40713.475694444445</v>
      </c>
      <c r="B1950">
        <v>1245407100</v>
      </c>
      <c r="C1950">
        <v>13.564344</v>
      </c>
      <c r="E1950">
        <f t="shared" si="61"/>
        <v>1.4076543969603945E-4</v>
      </c>
    </row>
    <row r="1951" spans="1:5">
      <c r="A1951" s="2">
        <f t="shared" si="60"/>
        <v>40713.482638888883</v>
      </c>
      <c r="B1951">
        <v>1245407700</v>
      </c>
      <c r="C1951">
        <v>12.282617999999999</v>
      </c>
      <c r="E1951">
        <f t="shared" si="61"/>
        <v>1.4088897321366228E-4</v>
      </c>
    </row>
    <row r="1952" spans="1:5">
      <c r="A1952" s="2">
        <f t="shared" si="60"/>
        <v>40713.489583333328</v>
      </c>
      <c r="B1952">
        <v>1245408300</v>
      </c>
      <c r="C1952">
        <v>14.753121999999999</v>
      </c>
      <c r="E1952">
        <f t="shared" si="61"/>
        <v>1.4103752533395391E-4</v>
      </c>
    </row>
    <row r="1953" spans="1:5">
      <c r="A1953" s="2">
        <f t="shared" si="60"/>
        <v>40713.496527777774</v>
      </c>
      <c r="B1953">
        <v>1245408900</v>
      </c>
      <c r="C1953">
        <v>14.825138000000001</v>
      </c>
      <c r="E1953">
        <f t="shared" si="61"/>
        <v>1.4118680587393121E-4</v>
      </c>
    </row>
    <row r="1954" spans="1:5">
      <c r="A1954" s="2">
        <f t="shared" si="60"/>
        <v>40713.503472222219</v>
      </c>
      <c r="B1954">
        <v>1245409500</v>
      </c>
      <c r="C1954">
        <v>14.562512</v>
      </c>
      <c r="E1954">
        <f t="shared" si="61"/>
        <v>1.4133342583387548E-4</v>
      </c>
    </row>
    <row r="1955" spans="1:5">
      <c r="A1955" s="2">
        <f t="shared" si="60"/>
        <v>40713.510416666664</v>
      </c>
      <c r="B1955">
        <v>1245410100</v>
      </c>
      <c r="C1955">
        <v>14.355307</v>
      </c>
      <c r="E1955">
        <f t="shared" si="61"/>
        <v>1.4147794649096686E-4</v>
      </c>
    </row>
    <row r="1956" spans="1:5">
      <c r="A1956" s="2">
        <f t="shared" si="60"/>
        <v>40713.517361111109</v>
      </c>
      <c r="B1956">
        <v>1245410700</v>
      </c>
      <c r="C1956">
        <v>13.356814</v>
      </c>
      <c r="E1956">
        <f t="shared" si="61"/>
        <v>1.4161235430524814E-4</v>
      </c>
    </row>
    <row r="1957" spans="1:5">
      <c r="A1957" s="2">
        <f t="shared" si="60"/>
        <v>40713.524305555555</v>
      </c>
      <c r="B1957">
        <v>1245411300</v>
      </c>
      <c r="C1957">
        <v>14.049115</v>
      </c>
      <c r="E1957">
        <f t="shared" si="61"/>
        <v>1.4175377239177976E-4</v>
      </c>
    </row>
    <row r="1958" spans="1:5">
      <c r="A1958" s="2">
        <f t="shared" si="60"/>
        <v>40713.53125</v>
      </c>
      <c r="B1958">
        <v>1245411900</v>
      </c>
      <c r="C1958">
        <v>14.040338999999999</v>
      </c>
      <c r="E1958">
        <f t="shared" si="61"/>
        <v>1.4189510074247142E-4</v>
      </c>
    </row>
    <row r="1959" spans="1:5">
      <c r="A1959" s="2">
        <f t="shared" si="60"/>
        <v>40713.538194444445</v>
      </c>
      <c r="B1959">
        <v>1245412500</v>
      </c>
      <c r="C1959">
        <v>14.44178</v>
      </c>
      <c r="E1959">
        <f t="shared" si="61"/>
        <v>1.4204049371829513E-4</v>
      </c>
    </row>
    <row r="1960" spans="1:5">
      <c r="A1960" s="2">
        <f t="shared" si="60"/>
        <v>40713.545138888883</v>
      </c>
      <c r="B1960">
        <v>1245413100</v>
      </c>
      <c r="C1960">
        <v>14.184361000000001</v>
      </c>
      <c r="E1960">
        <f t="shared" si="61"/>
        <v>1.4218327887017572E-4</v>
      </c>
    </row>
    <row r="1961" spans="1:5">
      <c r="A1961" s="2">
        <f t="shared" si="60"/>
        <v>40713.552083333328</v>
      </c>
      <c r="B1961">
        <v>1245413700</v>
      </c>
      <c r="C1961">
        <v>13.618840000000001</v>
      </c>
      <c r="E1961">
        <f t="shared" si="61"/>
        <v>1.4232033599525487E-4</v>
      </c>
    </row>
    <row r="1962" spans="1:5">
      <c r="A1962" s="2">
        <f t="shared" si="60"/>
        <v>40713.559027777774</v>
      </c>
      <c r="B1962">
        <v>1245414300</v>
      </c>
      <c r="C1962">
        <v>13.780979</v>
      </c>
      <c r="E1962">
        <f t="shared" si="61"/>
        <v>1.4245903430589057E-4</v>
      </c>
    </row>
    <row r="1963" spans="1:5">
      <c r="A1963" s="2">
        <f t="shared" si="60"/>
        <v>40713.565972222219</v>
      </c>
      <c r="B1963">
        <v>1245414900</v>
      </c>
      <c r="C1963">
        <v>14.782254</v>
      </c>
      <c r="E1963">
        <f t="shared" si="61"/>
        <v>1.4260787191235183E-4</v>
      </c>
    </row>
    <row r="1964" spans="1:5">
      <c r="A1964" s="2">
        <f t="shared" si="60"/>
        <v>40713.572916666664</v>
      </c>
      <c r="B1964">
        <v>1245415500</v>
      </c>
      <c r="C1964">
        <v>13.483516</v>
      </c>
      <c r="E1964">
        <f t="shared" si="61"/>
        <v>1.4274355600068535E-4</v>
      </c>
    </row>
    <row r="1965" spans="1:5">
      <c r="A1965" s="2">
        <f t="shared" si="60"/>
        <v>40713.579861111109</v>
      </c>
      <c r="B1965">
        <v>1245416100</v>
      </c>
      <c r="C1965">
        <v>14.762046</v>
      </c>
      <c r="E1965">
        <f t="shared" si="61"/>
        <v>1.4289218722731168E-4</v>
      </c>
    </row>
    <row r="1966" spans="1:5">
      <c r="A1966" s="2">
        <f t="shared" si="60"/>
        <v>40713.586805555555</v>
      </c>
      <c r="B1966">
        <v>1245416700</v>
      </c>
      <c r="C1966">
        <v>14.713922999999999</v>
      </c>
      <c r="E1966">
        <f t="shared" si="61"/>
        <v>1.4304033019829206E-4</v>
      </c>
    </row>
    <row r="1967" spans="1:5">
      <c r="A1967" s="2">
        <f t="shared" si="60"/>
        <v>40713.59375</v>
      </c>
      <c r="B1967">
        <v>1245417300</v>
      </c>
      <c r="C1967">
        <v>13.978278</v>
      </c>
      <c r="E1967">
        <f t="shared" si="61"/>
        <v>1.4318102222565338E-4</v>
      </c>
    </row>
    <row r="1968" spans="1:5">
      <c r="A1968" s="2">
        <f t="shared" si="60"/>
        <v>40713.600694444445</v>
      </c>
      <c r="B1968">
        <v>1245417900</v>
      </c>
      <c r="C1968">
        <v>12.63865</v>
      </c>
      <c r="E1968">
        <f t="shared" si="61"/>
        <v>1.433081466820951E-4</v>
      </c>
    </row>
    <row r="1969" spans="1:5">
      <c r="A1969" s="2">
        <f t="shared" si="60"/>
        <v>40713.607638888883</v>
      </c>
      <c r="B1969">
        <v>1245418500</v>
      </c>
      <c r="C1969">
        <v>13.610685</v>
      </c>
      <c r="E1969">
        <f t="shared" si="61"/>
        <v>1.4344511438458925E-4</v>
      </c>
    </row>
    <row r="1970" spans="1:5">
      <c r="A1970" s="2">
        <f t="shared" si="60"/>
        <v>40713.614583333328</v>
      </c>
      <c r="B1970">
        <v>1245419100</v>
      </c>
      <c r="C1970">
        <v>11.603051000000001</v>
      </c>
      <c r="E1970">
        <f t="shared" si="61"/>
        <v>1.4356174949080422E-4</v>
      </c>
    </row>
    <row r="1971" spans="1:5">
      <c r="A1971" s="2">
        <f t="shared" si="60"/>
        <v>40713.621527777774</v>
      </c>
      <c r="B1971">
        <v>1245419700</v>
      </c>
      <c r="C1971">
        <v>13.990522</v>
      </c>
      <c r="E1971">
        <f t="shared" si="61"/>
        <v>1.4370256234761634E-4</v>
      </c>
    </row>
    <row r="1972" spans="1:5">
      <c r="A1972" s="2">
        <f t="shared" si="60"/>
        <v>40713.628472222219</v>
      </c>
      <c r="B1972">
        <v>1245420300</v>
      </c>
      <c r="C1972">
        <v>14.114805</v>
      </c>
      <c r="E1972">
        <f t="shared" si="61"/>
        <v>1.4384463299088187E-4</v>
      </c>
    </row>
    <row r="1973" spans="1:5">
      <c r="A1973" s="2">
        <f t="shared" si="60"/>
        <v>40713.635416666664</v>
      </c>
      <c r="B1973">
        <v>1245420900</v>
      </c>
      <c r="C1973">
        <v>14.418566</v>
      </c>
      <c r="E1973">
        <f t="shared" si="61"/>
        <v>1.439897790272956E-4</v>
      </c>
    </row>
    <row r="1974" spans="1:5">
      <c r="A1974" s="2">
        <f t="shared" si="60"/>
        <v>40713.642361111109</v>
      </c>
      <c r="B1974">
        <v>1245421500</v>
      </c>
      <c r="C1974">
        <v>14.338232</v>
      </c>
      <c r="E1974">
        <f t="shared" si="61"/>
        <v>1.4413411062115137E-4</v>
      </c>
    </row>
    <row r="1975" spans="1:5">
      <c r="A1975" s="2">
        <f t="shared" si="60"/>
        <v>40713.649305555555</v>
      </c>
      <c r="B1975">
        <v>1245422100</v>
      </c>
      <c r="C1975">
        <v>14.467528</v>
      </c>
      <c r="E1975">
        <f t="shared" si="61"/>
        <v>1.4427975074786549E-4</v>
      </c>
    </row>
    <row r="1976" spans="1:5">
      <c r="A1976" s="2">
        <f t="shared" si="60"/>
        <v>40713.65625</v>
      </c>
      <c r="B1976">
        <v>1245422700</v>
      </c>
      <c r="C1976">
        <v>13.352231</v>
      </c>
      <c r="E1976">
        <f t="shared" si="61"/>
        <v>1.4441409512441639E-4</v>
      </c>
    </row>
    <row r="1977" spans="1:5">
      <c r="A1977" s="2">
        <f t="shared" si="60"/>
        <v>40713.663194444445</v>
      </c>
      <c r="B1977">
        <v>1245423300</v>
      </c>
      <c r="C1977">
        <v>12.85575</v>
      </c>
      <c r="E1977">
        <f t="shared" si="61"/>
        <v>1.4454341070916445E-4</v>
      </c>
    </row>
    <row r="1978" spans="1:5">
      <c r="A1978" s="2">
        <f t="shared" si="60"/>
        <v>40713.670138888883</v>
      </c>
      <c r="B1978">
        <v>1245423900</v>
      </c>
      <c r="C1978">
        <v>13.74145</v>
      </c>
      <c r="E1978">
        <f t="shared" si="61"/>
        <v>1.4468169519256079E-4</v>
      </c>
    </row>
    <row r="1979" spans="1:5">
      <c r="A1979" s="2">
        <f t="shared" si="60"/>
        <v>40713.677083333328</v>
      </c>
      <c r="B1979">
        <v>1245424500</v>
      </c>
      <c r="C1979">
        <v>14.771931</v>
      </c>
      <c r="E1979">
        <f t="shared" si="61"/>
        <v>1.448304147500711E-4</v>
      </c>
    </row>
    <row r="1980" spans="1:5">
      <c r="A1980" s="2">
        <f t="shared" si="60"/>
        <v>40713.684027777774</v>
      </c>
      <c r="B1980">
        <v>1245425100</v>
      </c>
      <c r="C1980">
        <v>13.945577</v>
      </c>
      <c r="E1980">
        <f t="shared" si="61"/>
        <v>1.4497076472988048E-4</v>
      </c>
    </row>
    <row r="1981" spans="1:5">
      <c r="A1981" s="2">
        <f t="shared" si="60"/>
        <v>40713.690972222219</v>
      </c>
      <c r="B1981">
        <v>1245425700</v>
      </c>
      <c r="C1981">
        <v>11.755455</v>
      </c>
      <c r="E1981">
        <f t="shared" si="61"/>
        <v>1.4508893399556999E-4</v>
      </c>
    </row>
    <row r="1982" spans="1:5">
      <c r="A1982" s="2">
        <f t="shared" si="60"/>
        <v>40713.697916666664</v>
      </c>
      <c r="B1982">
        <v>1245426300</v>
      </c>
      <c r="C1982">
        <v>13.87304</v>
      </c>
      <c r="E1982">
        <f t="shared" si="61"/>
        <v>1.4522854780591398E-4</v>
      </c>
    </row>
    <row r="1983" spans="1:5">
      <c r="A1983" s="2">
        <f t="shared" si="60"/>
        <v>40713.704861111109</v>
      </c>
      <c r="B1983">
        <v>1245426900</v>
      </c>
      <c r="C1983">
        <v>10.372915000000001</v>
      </c>
      <c r="E1983">
        <f t="shared" si="61"/>
        <v>1.4533271420966284E-4</v>
      </c>
    </row>
    <row r="1984" spans="1:5">
      <c r="A1984" s="2">
        <f t="shared" si="60"/>
        <v>40713.711805555555</v>
      </c>
      <c r="B1984">
        <v>1245427500</v>
      </c>
      <c r="C1984">
        <v>14.384306</v>
      </c>
      <c r="E1984">
        <f t="shared" si="61"/>
        <v>1.4547750424524677E-4</v>
      </c>
    </row>
    <row r="1985" spans="1:5">
      <c r="A1985" s="2">
        <f t="shared" si="60"/>
        <v>40713.71875</v>
      </c>
      <c r="B1985">
        <v>1245428100</v>
      </c>
      <c r="C1985">
        <v>13.398078999999999</v>
      </c>
      <c r="E1985">
        <f t="shared" si="61"/>
        <v>1.4561230565694267E-4</v>
      </c>
    </row>
    <row r="1986" spans="1:5">
      <c r="A1986" s="2">
        <f t="shared" si="60"/>
        <v>40713.725694444445</v>
      </c>
      <c r="B1986">
        <v>1245428700</v>
      </c>
      <c r="C1986">
        <v>13.839354999999999</v>
      </c>
      <c r="E1986">
        <f t="shared" si="61"/>
        <v>1.457515751514935E-4</v>
      </c>
    </row>
    <row r="1987" spans="1:5">
      <c r="A1987" s="2">
        <f t="shared" si="60"/>
        <v>40713.732638888883</v>
      </c>
      <c r="B1987">
        <v>1245429300</v>
      </c>
      <c r="C1987">
        <v>12.419584</v>
      </c>
      <c r="E1987">
        <f t="shared" si="61"/>
        <v>1.4587646545746415E-4</v>
      </c>
    </row>
    <row r="1988" spans="1:5">
      <c r="A1988" s="2">
        <f t="shared" si="60"/>
        <v>40713.739583333328</v>
      </c>
      <c r="B1988">
        <v>1245429900</v>
      </c>
      <c r="C1988">
        <v>13.710084999999999</v>
      </c>
      <c r="E1988">
        <f t="shared" si="61"/>
        <v>1.4601442420034114E-4</v>
      </c>
    </row>
    <row r="1989" spans="1:5">
      <c r="A1989" s="2">
        <f t="shared" si="60"/>
        <v>40713.746527777774</v>
      </c>
      <c r="B1989">
        <v>1245430500</v>
      </c>
      <c r="C1989">
        <v>11.979813</v>
      </c>
      <c r="E1989">
        <f t="shared" si="61"/>
        <v>1.4613485924868218E-4</v>
      </c>
    </row>
    <row r="1990" spans="1:5">
      <c r="A1990" s="2">
        <f t="shared" si="60"/>
        <v>40713.753472222219</v>
      </c>
      <c r="B1990">
        <v>1245431100</v>
      </c>
      <c r="C1990">
        <v>11.257503</v>
      </c>
      <c r="E1990">
        <f t="shared" si="61"/>
        <v>1.4624797856833017E-4</v>
      </c>
    </row>
    <row r="1991" spans="1:5">
      <c r="A1991" s="2">
        <f t="shared" si="60"/>
        <v>40713.760416666664</v>
      </c>
      <c r="B1991">
        <v>1245431700</v>
      </c>
      <c r="C1991">
        <v>11.696127000000001</v>
      </c>
      <c r="E1991">
        <f t="shared" si="61"/>
        <v>1.4636553924517599E-4</v>
      </c>
    </row>
    <row r="1992" spans="1:5">
      <c r="A1992" s="2">
        <f t="shared" si="60"/>
        <v>40713.767361111109</v>
      </c>
      <c r="B1992">
        <v>1245432300</v>
      </c>
      <c r="C1992">
        <v>11.463471999999999</v>
      </c>
      <c r="E1992">
        <f t="shared" si="61"/>
        <v>1.4648074305783078E-4</v>
      </c>
    </row>
    <row r="1993" spans="1:5">
      <c r="A1993" s="2">
        <f t="shared" si="60"/>
        <v>40713.774305555555</v>
      </c>
      <c r="B1993">
        <v>1245432900</v>
      </c>
      <c r="C1993">
        <v>11.044166000000001</v>
      </c>
      <c r="E1993">
        <f t="shared" si="61"/>
        <v>1.4659169976368328E-4</v>
      </c>
    </row>
    <row r="1994" spans="1:5">
      <c r="A1994" s="2">
        <f t="shared" ref="A1994:A2057" si="62">B1994/86400+26299+1/24</f>
        <v>40713.78125</v>
      </c>
      <c r="B1994">
        <v>1245433500</v>
      </c>
      <c r="C1994">
        <v>11.480248</v>
      </c>
      <c r="E1994">
        <f t="shared" si="61"/>
        <v>1.4670707209646486E-4</v>
      </c>
    </row>
    <row r="1995" spans="1:5">
      <c r="A1995" s="2">
        <f t="shared" si="62"/>
        <v>40713.788194444445</v>
      </c>
      <c r="B1995">
        <v>1245434100</v>
      </c>
      <c r="C1995">
        <v>11.435316</v>
      </c>
      <c r="E1995">
        <f t="shared" ref="E1995:E2058" si="63">($C1995*LN(2)/E$3)+E1994*2^(-600/E$3)</f>
        <v>1.4682198869167152E-4</v>
      </c>
    </row>
    <row r="1996" spans="1:5">
      <c r="A1996" s="2">
        <f t="shared" si="62"/>
        <v>40713.795138888883</v>
      </c>
      <c r="B1996">
        <v>1245434700</v>
      </c>
      <c r="C1996">
        <v>10.828832</v>
      </c>
      <c r="E1996">
        <f t="shared" si="63"/>
        <v>1.4693076258784048E-4</v>
      </c>
    </row>
    <row r="1997" spans="1:5">
      <c r="A1997" s="2">
        <f t="shared" si="62"/>
        <v>40713.802083333328</v>
      </c>
      <c r="B1997">
        <v>1245435300</v>
      </c>
      <c r="C1997">
        <v>11.328526</v>
      </c>
      <c r="E1997">
        <f t="shared" si="63"/>
        <v>1.4704459633732686E-4</v>
      </c>
    </row>
    <row r="1998" spans="1:5">
      <c r="A1998" s="2">
        <f t="shared" si="62"/>
        <v>40713.809027777774</v>
      </c>
      <c r="B1998">
        <v>1245435900</v>
      </c>
      <c r="C1998">
        <v>10.920944</v>
      </c>
      <c r="E1998">
        <f t="shared" si="63"/>
        <v>1.4715430171993802E-4</v>
      </c>
    </row>
    <row r="1999" spans="1:5">
      <c r="A1999" s="2">
        <f t="shared" si="62"/>
        <v>40713.815972222219</v>
      </c>
      <c r="B1999">
        <v>1245436500</v>
      </c>
      <c r="C1999">
        <v>10.686773000000001</v>
      </c>
      <c r="E1999">
        <f t="shared" si="63"/>
        <v>1.4726163493321425E-4</v>
      </c>
    </row>
    <row r="2000" spans="1:5">
      <c r="A2000" s="2">
        <f t="shared" si="62"/>
        <v>40713.822916666664</v>
      </c>
      <c r="B2000">
        <v>1245437100</v>
      </c>
      <c r="C2000">
        <v>2.8217880000000002</v>
      </c>
      <c r="E2000">
        <f t="shared" si="63"/>
        <v>1.4728931701067554E-4</v>
      </c>
    </row>
    <row r="2001" spans="1:5">
      <c r="A2001" s="2">
        <f t="shared" si="62"/>
        <v>40713.829861111109</v>
      </c>
      <c r="B2001">
        <v>1245437700</v>
      </c>
      <c r="C2001">
        <v>4.7159440000000004</v>
      </c>
      <c r="E2001">
        <f t="shared" si="63"/>
        <v>1.4733618146655578E-4</v>
      </c>
    </row>
    <row r="2002" spans="1:5">
      <c r="A2002" s="2">
        <f t="shared" si="62"/>
        <v>40713.836805555555</v>
      </c>
      <c r="B2002">
        <v>1245438300</v>
      </c>
      <c r="C2002">
        <v>3.771131</v>
      </c>
      <c r="E2002">
        <f t="shared" si="63"/>
        <v>1.4737347730252846E-4</v>
      </c>
    </row>
    <row r="2003" spans="1:5">
      <c r="A2003" s="2">
        <f t="shared" si="62"/>
        <v>40713.84375</v>
      </c>
      <c r="B2003">
        <v>1245438900</v>
      </c>
      <c r="C2003">
        <v>2.8119399999999999</v>
      </c>
      <c r="E2003">
        <f t="shared" si="63"/>
        <v>1.4740105896747453E-4</v>
      </c>
    </row>
    <row r="2004" spans="1:5">
      <c r="A2004" s="2">
        <f t="shared" si="62"/>
        <v>40713.850694444445</v>
      </c>
      <c r="B2004">
        <v>1245439500</v>
      </c>
      <c r="C2004">
        <v>2.582973</v>
      </c>
      <c r="E2004">
        <f t="shared" si="63"/>
        <v>1.4742632166418155E-4</v>
      </c>
    </row>
    <row r="2005" spans="1:5">
      <c r="A2005" s="2">
        <f t="shared" si="62"/>
        <v>40713.857638888883</v>
      </c>
      <c r="B2005">
        <v>1245440100</v>
      </c>
      <c r="C2005">
        <v>2.2565680000000001</v>
      </c>
      <c r="E2005">
        <f t="shared" si="63"/>
        <v>1.4744827863005561E-4</v>
      </c>
    </row>
    <row r="2006" spans="1:5">
      <c r="A2006" s="2">
        <f t="shared" si="62"/>
        <v>40713.864583333328</v>
      </c>
      <c r="B2006">
        <v>1245440700</v>
      </c>
      <c r="C2006">
        <v>3.1330529999999999</v>
      </c>
      <c r="E2006">
        <f t="shared" si="63"/>
        <v>1.4747911182453184E-4</v>
      </c>
    </row>
    <row r="2007" spans="1:5">
      <c r="A2007" s="2">
        <f t="shared" si="62"/>
        <v>40713.871527777774</v>
      </c>
      <c r="B2007">
        <v>1245441300</v>
      </c>
      <c r="C2007">
        <v>4.0616919999999999</v>
      </c>
      <c r="E2007">
        <f t="shared" si="63"/>
        <v>1.4751934936904046E-4</v>
      </c>
    </row>
    <row r="2008" spans="1:5">
      <c r="A2008" s="2">
        <f t="shared" si="62"/>
        <v>40713.878472222219</v>
      </c>
      <c r="B2008">
        <v>1245441900</v>
      </c>
      <c r="C2008">
        <v>13.337394</v>
      </c>
      <c r="E2008">
        <f t="shared" si="63"/>
        <v>1.4765352380310409E-4</v>
      </c>
    </row>
    <row r="2009" spans="1:5">
      <c r="A2009" s="2">
        <f t="shared" si="62"/>
        <v>40713.885416666664</v>
      </c>
      <c r="B2009">
        <v>1245442500</v>
      </c>
      <c r="C2009">
        <v>11.375033</v>
      </c>
      <c r="E2009">
        <f t="shared" si="63"/>
        <v>1.477678241477815E-4</v>
      </c>
    </row>
    <row r="2010" spans="1:5">
      <c r="A2010" s="2">
        <f t="shared" si="62"/>
        <v>40713.892361111109</v>
      </c>
      <c r="B2010">
        <v>1245443100</v>
      </c>
      <c r="C2010">
        <v>11.095502</v>
      </c>
      <c r="E2010">
        <f t="shared" si="63"/>
        <v>1.478792929242146E-4</v>
      </c>
    </row>
    <row r="2011" spans="1:5">
      <c r="A2011" s="2">
        <f t="shared" si="62"/>
        <v>40713.899305555555</v>
      </c>
      <c r="B2011">
        <v>1245443700</v>
      </c>
      <c r="C2011">
        <v>11.293502999999999</v>
      </c>
      <c r="E2011">
        <f t="shared" si="63"/>
        <v>1.4799276622427988E-4</v>
      </c>
    </row>
    <row r="2012" spans="1:5">
      <c r="A2012" s="2">
        <f t="shared" si="62"/>
        <v>40713.90625</v>
      </c>
      <c r="B2012">
        <v>1245444300</v>
      </c>
      <c r="C2012">
        <v>11.279078</v>
      </c>
      <c r="E2012">
        <f t="shared" si="63"/>
        <v>1.4810609274960474E-4</v>
      </c>
    </row>
    <row r="2013" spans="1:5">
      <c r="A2013" s="2">
        <f t="shared" si="62"/>
        <v>40713.913194444445</v>
      </c>
      <c r="B2013">
        <v>1245444900</v>
      </c>
      <c r="C2013">
        <v>11.276293000000001</v>
      </c>
      <c r="E2013">
        <f t="shared" si="63"/>
        <v>1.4821939038199618E-4</v>
      </c>
    </row>
    <row r="2014" spans="1:5">
      <c r="A2014" s="2">
        <f t="shared" si="62"/>
        <v>40713.920138888883</v>
      </c>
      <c r="B2014">
        <v>1245445500</v>
      </c>
      <c r="C2014">
        <v>10.827954999999999</v>
      </c>
      <c r="E2014">
        <f t="shared" si="63"/>
        <v>1.4832814690553142E-4</v>
      </c>
    </row>
    <row r="2015" spans="1:5">
      <c r="A2015" s="2">
        <f t="shared" si="62"/>
        <v>40713.927083333328</v>
      </c>
      <c r="B2015">
        <v>1245446100</v>
      </c>
      <c r="C2015">
        <v>10.824552000000001</v>
      </c>
      <c r="E2015">
        <f t="shared" si="63"/>
        <v>1.484368683052761E-4</v>
      </c>
    </row>
    <row r="2016" spans="1:5">
      <c r="A2016" s="2">
        <f t="shared" si="62"/>
        <v>40713.934027777774</v>
      </c>
      <c r="B2016">
        <v>1245446700</v>
      </c>
      <c r="C2016">
        <v>10.865354</v>
      </c>
      <c r="E2016">
        <f t="shared" si="63"/>
        <v>1.4854600225548611E-4</v>
      </c>
    </row>
    <row r="2017" spans="1:5">
      <c r="A2017" s="2">
        <f t="shared" si="62"/>
        <v>40713.940972222219</v>
      </c>
      <c r="B2017">
        <v>1245447300</v>
      </c>
      <c r="C2017">
        <v>10.916829999999999</v>
      </c>
      <c r="E2017">
        <f t="shared" si="63"/>
        <v>1.4865565685166906E-4</v>
      </c>
    </row>
    <row r="2018" spans="1:5">
      <c r="A2018" s="2">
        <f t="shared" si="62"/>
        <v>40713.947916666664</v>
      </c>
      <c r="B2018">
        <v>1245447900</v>
      </c>
      <c r="C2018">
        <v>10.70908</v>
      </c>
      <c r="E2018">
        <f t="shared" si="63"/>
        <v>1.4876320685027402E-4</v>
      </c>
    </row>
    <row r="2019" spans="1:5">
      <c r="A2019" s="2">
        <f t="shared" si="62"/>
        <v>40713.954861111109</v>
      </c>
      <c r="B2019">
        <v>1245448500</v>
      </c>
      <c r="C2019">
        <v>9.9349959999999999</v>
      </c>
      <c r="E2019">
        <f t="shared" si="63"/>
        <v>1.4886291687146063E-4</v>
      </c>
    </row>
    <row r="2020" spans="1:5">
      <c r="A2020" s="2">
        <f t="shared" si="62"/>
        <v>40713.961805555555</v>
      </c>
      <c r="B2020">
        <v>1245449100</v>
      </c>
      <c r="C2020">
        <v>9.4599329999999995</v>
      </c>
      <c r="E2020">
        <f t="shared" si="63"/>
        <v>1.4895781521622847E-4</v>
      </c>
    </row>
    <row r="2021" spans="1:5">
      <c r="A2021" s="2">
        <f t="shared" si="62"/>
        <v>40713.96875</v>
      </c>
      <c r="B2021">
        <v>1245449700</v>
      </c>
      <c r="C2021">
        <v>9.3580480000000001</v>
      </c>
      <c r="E2021">
        <f t="shared" si="63"/>
        <v>1.4905168117190342E-4</v>
      </c>
    </row>
    <row r="2022" spans="1:5">
      <c r="A2022" s="2">
        <f t="shared" si="62"/>
        <v>40713.975694444445</v>
      </c>
      <c r="B2022">
        <v>1245450300</v>
      </c>
      <c r="C2022">
        <v>10.285159999999999</v>
      </c>
      <c r="E2022">
        <f t="shared" si="63"/>
        <v>1.4915493563032902E-4</v>
      </c>
    </row>
    <row r="2023" spans="1:5">
      <c r="A2023" s="2">
        <f t="shared" si="62"/>
        <v>40713.982638888883</v>
      </c>
      <c r="B2023">
        <v>1245450900</v>
      </c>
      <c r="C2023">
        <v>11.199975999999999</v>
      </c>
      <c r="E2023">
        <f t="shared" si="63"/>
        <v>1.4926745401008207E-4</v>
      </c>
    </row>
    <row r="2024" spans="1:5">
      <c r="A2024" s="2">
        <f t="shared" si="62"/>
        <v>40713.989583333328</v>
      </c>
      <c r="B2024">
        <v>1245451500</v>
      </c>
      <c r="C2024">
        <v>9.8327410000000004</v>
      </c>
      <c r="E2024">
        <f t="shared" si="63"/>
        <v>1.493661254077687E-4</v>
      </c>
    </row>
    <row r="2025" spans="1:5">
      <c r="A2025" s="2">
        <f t="shared" si="62"/>
        <v>40713.996527777774</v>
      </c>
      <c r="B2025">
        <v>1245452100</v>
      </c>
      <c r="C2025">
        <v>9.3968109999999996</v>
      </c>
      <c r="E2025">
        <f t="shared" si="63"/>
        <v>1.4946038144409777E-4</v>
      </c>
    </row>
    <row r="2026" spans="1:5">
      <c r="A2026" s="2">
        <f t="shared" si="62"/>
        <v>40714.003472222219</v>
      </c>
      <c r="B2026">
        <v>1245452700</v>
      </c>
      <c r="C2026">
        <v>10.385977</v>
      </c>
      <c r="E2026">
        <f t="shared" si="63"/>
        <v>1.4956465441571341E-4</v>
      </c>
    </row>
    <row r="2027" spans="1:5">
      <c r="A2027" s="2">
        <f t="shared" si="62"/>
        <v>40714.010416666664</v>
      </c>
      <c r="B2027">
        <v>1245453300</v>
      </c>
      <c r="C2027">
        <v>10.526436</v>
      </c>
      <c r="E2027">
        <f t="shared" si="63"/>
        <v>1.4967034921382447E-4</v>
      </c>
    </row>
    <row r="2028" spans="1:5">
      <c r="A2028" s="2">
        <f t="shared" si="62"/>
        <v>40714.017361111109</v>
      </c>
      <c r="B2028">
        <v>1245453900</v>
      </c>
      <c r="C2028">
        <v>10.84277</v>
      </c>
      <c r="E2028">
        <f t="shared" si="63"/>
        <v>1.4977924695573226E-4</v>
      </c>
    </row>
    <row r="2029" spans="1:5">
      <c r="A2029" s="2">
        <f t="shared" si="62"/>
        <v>40714.024305555555</v>
      </c>
      <c r="B2029">
        <v>1245454500</v>
      </c>
      <c r="C2029">
        <v>10.015309999999999</v>
      </c>
      <c r="E2029">
        <f t="shared" si="63"/>
        <v>1.4987976416119673E-4</v>
      </c>
    </row>
    <row r="2030" spans="1:5">
      <c r="A2030" s="2">
        <f t="shared" si="62"/>
        <v>40714.03125</v>
      </c>
      <c r="B2030">
        <v>1245455100</v>
      </c>
      <c r="C2030">
        <v>9.9842870000000001</v>
      </c>
      <c r="E2030">
        <f t="shared" si="63"/>
        <v>1.4997996657894257E-4</v>
      </c>
    </row>
    <row r="2031" spans="1:5">
      <c r="A2031" s="2">
        <f t="shared" si="62"/>
        <v>40714.038194444445</v>
      </c>
      <c r="B2031">
        <v>1245455700</v>
      </c>
      <c r="C2031">
        <v>9.9645399999999995</v>
      </c>
      <c r="E2031">
        <f t="shared" si="63"/>
        <v>1.5007996840548724E-4</v>
      </c>
    </row>
    <row r="2032" spans="1:5">
      <c r="A2032" s="2">
        <f t="shared" si="62"/>
        <v>40714.045138888883</v>
      </c>
      <c r="B2032">
        <v>1245456300</v>
      </c>
      <c r="C2032">
        <v>10.324198000000001</v>
      </c>
      <c r="E2032">
        <f t="shared" si="63"/>
        <v>1.5018361196237693E-4</v>
      </c>
    </row>
    <row r="2033" spans="1:5">
      <c r="A2033" s="2">
        <f t="shared" si="62"/>
        <v>40714.052083333328</v>
      </c>
      <c r="B2033">
        <v>1245456900</v>
      </c>
      <c r="C2033">
        <v>10.3012</v>
      </c>
      <c r="E2033">
        <f t="shared" si="63"/>
        <v>1.5028702198354303E-4</v>
      </c>
    </row>
    <row r="2034" spans="1:5">
      <c r="A2034" s="2">
        <f t="shared" si="62"/>
        <v>40714.059027777774</v>
      </c>
      <c r="B2034">
        <v>1245457500</v>
      </c>
      <c r="C2034">
        <v>9.3854919999999993</v>
      </c>
      <c r="E2034">
        <f t="shared" si="63"/>
        <v>1.5038115779413677E-4</v>
      </c>
    </row>
    <row r="2035" spans="1:5">
      <c r="A2035" s="2">
        <f t="shared" si="62"/>
        <v>40714.065972222219</v>
      </c>
      <c r="B2035">
        <v>1245458100</v>
      </c>
      <c r="C2035">
        <v>9.7950370000000007</v>
      </c>
      <c r="E2035">
        <f t="shared" si="63"/>
        <v>1.5047944058766208E-4</v>
      </c>
    </row>
    <row r="2036" spans="1:5">
      <c r="A2036" s="2">
        <f t="shared" si="62"/>
        <v>40714.072916666664</v>
      </c>
      <c r="B2036">
        <v>1245458700</v>
      </c>
      <c r="C2036">
        <v>9.8718190000000003</v>
      </c>
      <c r="E2036">
        <f t="shared" si="63"/>
        <v>1.5057850037268635E-4</v>
      </c>
    </row>
    <row r="2037" spans="1:5">
      <c r="A2037" s="2">
        <f t="shared" si="62"/>
        <v>40714.079861111109</v>
      </c>
      <c r="B2037">
        <v>1245459300</v>
      </c>
      <c r="C2037">
        <v>10.463501000000001</v>
      </c>
      <c r="E2037">
        <f t="shared" si="63"/>
        <v>1.5068355165335498E-4</v>
      </c>
    </row>
    <row r="2038" spans="1:5">
      <c r="A2038" s="2">
        <f t="shared" si="62"/>
        <v>40714.086805555555</v>
      </c>
      <c r="B2038">
        <v>1245459900</v>
      </c>
      <c r="C2038">
        <v>10.668084</v>
      </c>
      <c r="E2038">
        <f t="shared" si="63"/>
        <v>1.5079067415405459E-4</v>
      </c>
    </row>
    <row r="2039" spans="1:5">
      <c r="A2039" s="2">
        <f t="shared" si="62"/>
        <v>40714.09375</v>
      </c>
      <c r="B2039">
        <v>1245460500</v>
      </c>
      <c r="C2039">
        <v>11.142255</v>
      </c>
      <c r="E2039">
        <f t="shared" si="63"/>
        <v>1.5090259804090696E-4</v>
      </c>
    </row>
    <row r="2040" spans="1:5">
      <c r="A2040" s="2">
        <f t="shared" si="62"/>
        <v>40714.100694444445</v>
      </c>
      <c r="B2040">
        <v>1245461100</v>
      </c>
      <c r="C2040">
        <v>11.707876000000001</v>
      </c>
      <c r="E2040">
        <f t="shared" si="63"/>
        <v>1.5102024941959045E-4</v>
      </c>
    </row>
    <row r="2041" spans="1:5">
      <c r="A2041" s="2">
        <f t="shared" si="62"/>
        <v>40714.107638888883</v>
      </c>
      <c r="B2041">
        <v>1245461700</v>
      </c>
      <c r="C2041">
        <v>11.860008000000001</v>
      </c>
      <c r="E2041">
        <f t="shared" si="63"/>
        <v>1.5113944075859149E-4</v>
      </c>
    </row>
    <row r="2042" spans="1:5">
      <c r="A2042" s="2">
        <f t="shared" si="62"/>
        <v>40714.114583333328</v>
      </c>
      <c r="B2042">
        <v>1245462300</v>
      </c>
      <c r="C2042">
        <v>11.998222</v>
      </c>
      <c r="E2042">
        <f t="shared" si="63"/>
        <v>1.5126003109781596E-4</v>
      </c>
    </row>
    <row r="2043" spans="1:5">
      <c r="A2043" s="2">
        <f t="shared" si="62"/>
        <v>40714.121527777774</v>
      </c>
      <c r="B2043">
        <v>1245462900</v>
      </c>
      <c r="C2043">
        <v>12.477708</v>
      </c>
      <c r="E2043">
        <f t="shared" si="63"/>
        <v>1.5138547656756661E-4</v>
      </c>
    </row>
    <row r="2044" spans="1:5">
      <c r="A2044" s="2">
        <f t="shared" si="62"/>
        <v>40714.128472222219</v>
      </c>
      <c r="B2044">
        <v>1245463500</v>
      </c>
      <c r="C2044">
        <v>13.151935</v>
      </c>
      <c r="E2044">
        <f t="shared" si="63"/>
        <v>1.515177493245359E-4</v>
      </c>
    </row>
    <row r="2045" spans="1:5">
      <c r="A2045" s="2">
        <f t="shared" si="62"/>
        <v>40714.135416666664</v>
      </c>
      <c r="B2045">
        <v>1245464100</v>
      </c>
      <c r="C2045">
        <v>12.983002000000001</v>
      </c>
      <c r="E2045">
        <f t="shared" si="63"/>
        <v>1.5164831045503873E-4</v>
      </c>
    </row>
    <row r="2046" spans="1:5">
      <c r="A2046" s="2">
        <f t="shared" si="62"/>
        <v>40714.142361111109</v>
      </c>
      <c r="B2046">
        <v>1245464700</v>
      </c>
      <c r="C2046">
        <v>13.242875</v>
      </c>
      <c r="E2046">
        <f t="shared" si="63"/>
        <v>1.5178150258491352E-4</v>
      </c>
    </row>
    <row r="2047" spans="1:5">
      <c r="A2047" s="2">
        <f t="shared" si="62"/>
        <v>40714.149305555555</v>
      </c>
      <c r="B2047">
        <v>1245465300</v>
      </c>
      <c r="C2047">
        <v>13.923862</v>
      </c>
      <c r="E2047">
        <f t="shared" si="63"/>
        <v>1.5192159041498615E-4</v>
      </c>
    </row>
    <row r="2048" spans="1:5">
      <c r="A2048" s="2">
        <f t="shared" si="62"/>
        <v>40714.15625</v>
      </c>
      <c r="B2048">
        <v>1245465900</v>
      </c>
      <c r="C2048">
        <v>13.145904</v>
      </c>
      <c r="E2048">
        <f t="shared" si="63"/>
        <v>1.5205379883705521E-4</v>
      </c>
    </row>
    <row r="2049" spans="1:5">
      <c r="A2049" s="2">
        <f t="shared" si="62"/>
        <v>40714.163194444445</v>
      </c>
      <c r="B2049">
        <v>1245466500</v>
      </c>
      <c r="C2049">
        <v>13.244975999999999</v>
      </c>
      <c r="E2049">
        <f t="shared" si="63"/>
        <v>1.5218700978035654E-4</v>
      </c>
    </row>
    <row r="2050" spans="1:5">
      <c r="A2050" s="2">
        <f t="shared" si="62"/>
        <v>40714.170138888883</v>
      </c>
      <c r="B2050">
        <v>1245467100</v>
      </c>
      <c r="C2050">
        <v>13.285975000000001</v>
      </c>
      <c r="E2050">
        <f t="shared" si="63"/>
        <v>1.5232063512038053E-4</v>
      </c>
    </row>
    <row r="2051" spans="1:5">
      <c r="A2051" s="2">
        <f t="shared" si="62"/>
        <v>40714.177083333328</v>
      </c>
      <c r="B2051">
        <v>1245467700</v>
      </c>
      <c r="C2051">
        <v>15.364972</v>
      </c>
      <c r="E2051">
        <f t="shared" si="63"/>
        <v>1.5247531412173113E-4</v>
      </c>
    </row>
    <row r="2052" spans="1:5">
      <c r="A2052" s="2">
        <f t="shared" si="62"/>
        <v>40714.184027777774</v>
      </c>
      <c r="B2052">
        <v>1245468300</v>
      </c>
      <c r="C2052">
        <v>16.160212000000001</v>
      </c>
      <c r="E2052">
        <f t="shared" si="63"/>
        <v>1.5263804575871493E-4</v>
      </c>
    </row>
    <row r="2053" spans="1:5">
      <c r="A2053" s="2">
        <f t="shared" si="62"/>
        <v>40714.190972222219</v>
      </c>
      <c r="B2053">
        <v>1245468900</v>
      </c>
      <c r="C2053">
        <v>16.137953</v>
      </c>
      <c r="E2053">
        <f t="shared" si="63"/>
        <v>1.5280055098495753E-4</v>
      </c>
    </row>
    <row r="2054" spans="1:5">
      <c r="A2054" s="2">
        <f t="shared" si="62"/>
        <v>40714.197916666664</v>
      </c>
      <c r="B2054">
        <v>1245469500</v>
      </c>
      <c r="C2054">
        <v>14.814031999999999</v>
      </c>
      <c r="E2054">
        <f t="shared" si="63"/>
        <v>1.5294964757608145E-4</v>
      </c>
    </row>
    <row r="2055" spans="1:5">
      <c r="A2055" s="2">
        <f t="shared" si="62"/>
        <v>40714.204861111109</v>
      </c>
      <c r="B2055">
        <v>1245470100</v>
      </c>
      <c r="C2055">
        <v>12.924352000000001</v>
      </c>
      <c r="E2055">
        <f t="shared" si="63"/>
        <v>1.5307960604408845E-4</v>
      </c>
    </row>
    <row r="2056" spans="1:5">
      <c r="A2056" s="2">
        <f t="shared" si="62"/>
        <v>40714.211805555555</v>
      </c>
      <c r="B2056">
        <v>1245470700</v>
      </c>
      <c r="C2056">
        <v>14.942978</v>
      </c>
      <c r="E2056">
        <f t="shared" si="63"/>
        <v>1.5323000680491898E-4</v>
      </c>
    </row>
    <row r="2057" spans="1:5">
      <c r="A2057" s="2">
        <f t="shared" si="62"/>
        <v>40714.21875</v>
      </c>
      <c r="B2057">
        <v>1245471300</v>
      </c>
      <c r="C2057">
        <v>14.716929</v>
      </c>
      <c r="E2057">
        <f t="shared" si="63"/>
        <v>1.5337811740246922E-4</v>
      </c>
    </row>
    <row r="2058" spans="1:5">
      <c r="A2058" s="2">
        <f t="shared" ref="A2058:A2121" si="64">B2058/86400+26299+1/24</f>
        <v>40714.225694444445</v>
      </c>
      <c r="B2058">
        <v>1245471900</v>
      </c>
      <c r="C2058">
        <v>16.526278999999999</v>
      </c>
      <c r="E2058">
        <f t="shared" si="63"/>
        <v>1.5354455079711552E-4</v>
      </c>
    </row>
    <row r="2059" spans="1:5">
      <c r="A2059" s="2">
        <f t="shared" si="64"/>
        <v>40714.232638888883</v>
      </c>
      <c r="B2059">
        <v>1245472500</v>
      </c>
      <c r="C2059">
        <v>16.019711000000001</v>
      </c>
      <c r="E2059">
        <f t="shared" ref="E2059:E2122" si="65">($C2059*LN(2)/E$3)+E2058*2^(-600/E$3)</f>
        <v>1.5370585305164337E-4</v>
      </c>
    </row>
    <row r="2060" spans="1:5">
      <c r="A2060" s="2">
        <f t="shared" si="64"/>
        <v>40714.239583333328</v>
      </c>
      <c r="B2060">
        <v>1245473100</v>
      </c>
      <c r="C2060">
        <v>15.412890000000001</v>
      </c>
      <c r="E2060">
        <f t="shared" si="65"/>
        <v>1.5386100891240419E-4</v>
      </c>
    </row>
    <row r="2061" spans="1:5">
      <c r="A2061" s="2">
        <f t="shared" si="64"/>
        <v>40714.246527777774</v>
      </c>
      <c r="B2061">
        <v>1245473700</v>
      </c>
      <c r="C2061">
        <v>13.67121</v>
      </c>
      <c r="E2061">
        <f t="shared" si="65"/>
        <v>1.5399852544273533E-4</v>
      </c>
    </row>
    <row r="2062" spans="1:5">
      <c r="A2062" s="2">
        <f t="shared" si="64"/>
        <v>40714.253472222219</v>
      </c>
      <c r="B2062">
        <v>1245474300</v>
      </c>
      <c r="C2062">
        <v>13.135154</v>
      </c>
      <c r="E2062">
        <f t="shared" si="65"/>
        <v>1.5413061237700435E-4</v>
      </c>
    </row>
    <row r="2063" spans="1:5">
      <c r="A2063" s="2">
        <f t="shared" si="64"/>
        <v>40714.260416666664</v>
      </c>
      <c r="B2063">
        <v>1245474900</v>
      </c>
      <c r="C2063">
        <v>8.3856850000000005</v>
      </c>
      <c r="E2063">
        <f t="shared" si="65"/>
        <v>1.5421459956089083E-4</v>
      </c>
    </row>
    <row r="2064" spans="1:5">
      <c r="A2064" s="2">
        <f t="shared" si="64"/>
        <v>40714.267361111109</v>
      </c>
      <c r="B2064">
        <v>1245475500</v>
      </c>
      <c r="C2064">
        <v>12.881335</v>
      </c>
      <c r="E2064">
        <f t="shared" si="65"/>
        <v>1.5434411469975064E-4</v>
      </c>
    </row>
    <row r="2065" spans="1:5">
      <c r="A2065" s="2">
        <f t="shared" si="64"/>
        <v>40714.274305555555</v>
      </c>
      <c r="B2065">
        <v>1245476100</v>
      </c>
      <c r="C2065">
        <v>10.771058</v>
      </c>
      <c r="E2065">
        <f t="shared" si="65"/>
        <v>1.5445225779871737E-4</v>
      </c>
    </row>
    <row r="2066" spans="1:5">
      <c r="A2066" s="2">
        <f t="shared" si="64"/>
        <v>40714.28125</v>
      </c>
      <c r="B2066">
        <v>1245476700</v>
      </c>
      <c r="C2066">
        <v>13.068133</v>
      </c>
      <c r="E2066">
        <f t="shared" si="65"/>
        <v>1.5458366323912491E-4</v>
      </c>
    </row>
    <row r="2067" spans="1:5">
      <c r="A2067" s="2">
        <f t="shared" si="64"/>
        <v>40714.288194444445</v>
      </c>
      <c r="B2067">
        <v>1245477300</v>
      </c>
      <c r="C2067">
        <v>11.703514999999999</v>
      </c>
      <c r="E2067">
        <f t="shared" si="65"/>
        <v>1.547012480856537E-4</v>
      </c>
    </row>
    <row r="2068" spans="1:5">
      <c r="A2068" s="2">
        <f t="shared" si="64"/>
        <v>40714.295138888883</v>
      </c>
      <c r="B2068">
        <v>1245477900</v>
      </c>
      <c r="C2068">
        <v>12.670533000000001</v>
      </c>
      <c r="E2068">
        <f t="shared" si="65"/>
        <v>1.5482862542790581E-4</v>
      </c>
    </row>
    <row r="2069" spans="1:5">
      <c r="A2069" s="2">
        <f t="shared" si="64"/>
        <v>40714.302083333328</v>
      </c>
      <c r="B2069">
        <v>1245478500</v>
      </c>
      <c r="C2069">
        <v>12.695705999999999</v>
      </c>
      <c r="E2069">
        <f t="shared" si="65"/>
        <v>1.5495625692884261E-4</v>
      </c>
    </row>
    <row r="2070" spans="1:5">
      <c r="A2070" s="2">
        <f t="shared" si="64"/>
        <v>40714.309027777774</v>
      </c>
      <c r="B2070">
        <v>1245479100</v>
      </c>
      <c r="C2070">
        <v>13.998545999999999</v>
      </c>
      <c r="E2070">
        <f t="shared" si="65"/>
        <v>1.5509708180987575E-4</v>
      </c>
    </row>
    <row r="2071" spans="1:5">
      <c r="A2071" s="2">
        <f t="shared" si="64"/>
        <v>40714.315972222219</v>
      </c>
      <c r="B2071">
        <v>1245479700</v>
      </c>
      <c r="C2071">
        <v>14.121786999999999</v>
      </c>
      <c r="E2071">
        <f t="shared" si="65"/>
        <v>1.5523915392471937E-4</v>
      </c>
    </row>
    <row r="2072" spans="1:5">
      <c r="A2072" s="2">
        <f t="shared" si="64"/>
        <v>40714.322916666664</v>
      </c>
      <c r="B2072">
        <v>1245480300</v>
      </c>
      <c r="C2072">
        <v>12.325529</v>
      </c>
      <c r="E2072">
        <f t="shared" si="65"/>
        <v>1.553630340648725E-4</v>
      </c>
    </row>
    <row r="2073" spans="1:5">
      <c r="A2073" s="2">
        <f t="shared" si="64"/>
        <v>40714.329861111109</v>
      </c>
      <c r="B2073">
        <v>1245480900</v>
      </c>
      <c r="C2073">
        <v>12.829183</v>
      </c>
      <c r="E2073">
        <f t="shared" si="65"/>
        <v>1.5549201407036924E-4</v>
      </c>
    </row>
    <row r="2074" spans="1:5">
      <c r="A2074" s="2">
        <f t="shared" si="64"/>
        <v>40714.336805555555</v>
      </c>
      <c r="B2074">
        <v>1245481500</v>
      </c>
      <c r="C2074">
        <v>12.392873</v>
      </c>
      <c r="E2074">
        <f t="shared" si="65"/>
        <v>1.5561657468199768E-4</v>
      </c>
    </row>
    <row r="2075" spans="1:5">
      <c r="A2075" s="2">
        <f t="shared" si="64"/>
        <v>40714.34375</v>
      </c>
      <c r="B2075">
        <v>1245482100</v>
      </c>
      <c r="C2075">
        <v>13.812348999999999</v>
      </c>
      <c r="E2075">
        <f t="shared" si="65"/>
        <v>1.5575550989155903E-4</v>
      </c>
    </row>
    <row r="2076" spans="1:5">
      <c r="A2076" s="2">
        <f t="shared" si="64"/>
        <v>40714.350694444445</v>
      </c>
      <c r="B2076">
        <v>1245482700</v>
      </c>
      <c r="C2076">
        <v>13.728932</v>
      </c>
      <c r="E2076">
        <f t="shared" si="65"/>
        <v>1.5589359947406245E-4</v>
      </c>
    </row>
    <row r="2077" spans="1:5">
      <c r="A2077" s="2">
        <f t="shared" si="64"/>
        <v>40714.357638888883</v>
      </c>
      <c r="B2077">
        <v>1245483300</v>
      </c>
      <c r="C2077">
        <v>13.389981000000001</v>
      </c>
      <c r="E2077">
        <f t="shared" si="65"/>
        <v>1.5602825558397868E-4</v>
      </c>
    </row>
    <row r="2078" spans="1:5">
      <c r="A2078" s="2">
        <f t="shared" si="64"/>
        <v>40714.364583333328</v>
      </c>
      <c r="B2078">
        <v>1245483900</v>
      </c>
      <c r="C2078">
        <v>13.276756000000001</v>
      </c>
      <c r="E2078">
        <f t="shared" si="65"/>
        <v>1.5616176422047402E-4</v>
      </c>
    </row>
    <row r="2079" spans="1:5">
      <c r="A2079" s="2">
        <f t="shared" si="64"/>
        <v>40714.371527777774</v>
      </c>
      <c r="B2079">
        <v>1245484500</v>
      </c>
      <c r="C2079">
        <v>13.841809</v>
      </c>
      <c r="E2079">
        <f t="shared" si="65"/>
        <v>1.5630099446538008E-4</v>
      </c>
    </row>
    <row r="2080" spans="1:5">
      <c r="A2080" s="2">
        <f t="shared" si="64"/>
        <v>40714.378472222219</v>
      </c>
      <c r="B2080">
        <v>1245485100</v>
      </c>
      <c r="C2080">
        <v>13.430410999999999</v>
      </c>
      <c r="E2080">
        <f t="shared" si="65"/>
        <v>1.5643605754359788E-4</v>
      </c>
    </row>
    <row r="2081" spans="1:5">
      <c r="A2081" s="2">
        <f t="shared" si="64"/>
        <v>40714.385416666664</v>
      </c>
      <c r="B2081">
        <v>1245485700</v>
      </c>
      <c r="C2081">
        <v>11.977658</v>
      </c>
      <c r="E2081">
        <f t="shared" si="65"/>
        <v>1.5655640744261434E-4</v>
      </c>
    </row>
    <row r="2082" spans="1:5">
      <c r="A2082" s="2">
        <f t="shared" si="64"/>
        <v>40714.392361111109</v>
      </c>
      <c r="B2082">
        <v>1245486300</v>
      </c>
      <c r="C2082">
        <v>11.854849</v>
      </c>
      <c r="E2082">
        <f t="shared" si="65"/>
        <v>1.566755128958013E-4</v>
      </c>
    </row>
    <row r="2083" spans="1:5">
      <c r="A2083" s="2">
        <f t="shared" si="64"/>
        <v>40714.399305555555</v>
      </c>
      <c r="B2083">
        <v>1245486900</v>
      </c>
      <c r="C2083">
        <v>11.966253999999999</v>
      </c>
      <c r="E2083">
        <f t="shared" si="65"/>
        <v>1.5679574584892133E-4</v>
      </c>
    </row>
    <row r="2084" spans="1:5">
      <c r="A2084" s="2">
        <f t="shared" si="64"/>
        <v>40714.40625</v>
      </c>
      <c r="B2084">
        <v>1245487500</v>
      </c>
      <c r="C2084">
        <v>11.83971</v>
      </c>
      <c r="E2084">
        <f t="shared" si="65"/>
        <v>1.5691469653173189E-4</v>
      </c>
    </row>
    <row r="2085" spans="1:5">
      <c r="A2085" s="2">
        <f t="shared" si="64"/>
        <v>40714.413194444445</v>
      </c>
      <c r="B2085">
        <v>1245488100</v>
      </c>
      <c r="C2085">
        <v>11.428722</v>
      </c>
      <c r="E2085">
        <f t="shared" si="65"/>
        <v>1.5702948432324206E-4</v>
      </c>
    </row>
    <row r="2086" spans="1:5">
      <c r="A2086" s="2">
        <f t="shared" si="64"/>
        <v>40714.420138888883</v>
      </c>
      <c r="B2086">
        <v>1245488700</v>
      </c>
      <c r="C2086">
        <v>12.132042</v>
      </c>
      <c r="E2086">
        <f t="shared" si="65"/>
        <v>1.571513940981276E-4</v>
      </c>
    </row>
    <row r="2087" spans="1:5">
      <c r="A2087" s="2">
        <f t="shared" si="64"/>
        <v>40714.427083333328</v>
      </c>
      <c r="B2087">
        <v>1245489300</v>
      </c>
      <c r="C2087">
        <v>12.544567000000001</v>
      </c>
      <c r="E2087">
        <f t="shared" si="65"/>
        <v>1.5727748086631589E-4</v>
      </c>
    </row>
    <row r="2088" spans="1:5">
      <c r="A2088" s="2">
        <f t="shared" si="64"/>
        <v>40714.434027777774</v>
      </c>
      <c r="B2088">
        <v>1245489900</v>
      </c>
      <c r="C2088">
        <v>12.787744999999999</v>
      </c>
      <c r="E2088">
        <f t="shared" si="65"/>
        <v>1.5740602958701924E-4</v>
      </c>
    </row>
    <row r="2089" spans="1:5">
      <c r="A2089" s="2">
        <f t="shared" si="64"/>
        <v>40714.440972222219</v>
      </c>
      <c r="B2089">
        <v>1245490500</v>
      </c>
      <c r="C2089">
        <v>12.629398999999999</v>
      </c>
      <c r="E2089">
        <f t="shared" si="65"/>
        <v>1.5753297392083034E-4</v>
      </c>
    </row>
    <row r="2090" spans="1:5">
      <c r="A2090" s="2">
        <f t="shared" si="64"/>
        <v>40714.447916666664</v>
      </c>
      <c r="B2090">
        <v>1245491100</v>
      </c>
      <c r="C2090">
        <v>12.821873</v>
      </c>
      <c r="E2090">
        <f t="shared" si="65"/>
        <v>1.5766186671105898E-4</v>
      </c>
    </row>
    <row r="2091" spans="1:5">
      <c r="A2091" s="2">
        <f t="shared" si="64"/>
        <v>40714.454861111109</v>
      </c>
      <c r="B2091">
        <v>1245491700</v>
      </c>
      <c r="C2091">
        <v>12.519444</v>
      </c>
      <c r="E2091">
        <f t="shared" si="65"/>
        <v>1.5778769595114515E-4</v>
      </c>
    </row>
    <row r="2092" spans="1:5">
      <c r="A2092" s="2">
        <f t="shared" si="64"/>
        <v>40714.461805555555</v>
      </c>
      <c r="B2092">
        <v>1245492300</v>
      </c>
      <c r="C2092">
        <v>9.3973840000000006</v>
      </c>
      <c r="E2092">
        <f t="shared" si="65"/>
        <v>1.5788190661823956E-4</v>
      </c>
    </row>
    <row r="2093" spans="1:5">
      <c r="A2093" s="2">
        <f t="shared" si="64"/>
        <v>40714.46875</v>
      </c>
      <c r="B2093">
        <v>1245492900</v>
      </c>
      <c r="C2093">
        <v>4.5121279999999997</v>
      </c>
      <c r="E2093">
        <f t="shared" si="65"/>
        <v>1.5792664261941029E-4</v>
      </c>
    </row>
    <row r="2094" spans="1:5">
      <c r="A2094" s="2">
        <f t="shared" si="64"/>
        <v>40714.475694444445</v>
      </c>
      <c r="B2094">
        <v>1245493500</v>
      </c>
      <c r="C2094">
        <v>5.8716419999999996</v>
      </c>
      <c r="E2094">
        <f t="shared" si="65"/>
        <v>1.5798514645480499E-4</v>
      </c>
    </row>
    <row r="2095" spans="1:5">
      <c r="A2095" s="2">
        <f t="shared" si="64"/>
        <v>40714.482638888883</v>
      </c>
      <c r="B2095">
        <v>1245494100</v>
      </c>
      <c r="C2095">
        <v>6.1614709999999997</v>
      </c>
      <c r="E2095">
        <f t="shared" si="65"/>
        <v>1.5804658509860827E-4</v>
      </c>
    </row>
    <row r="2096" spans="1:5">
      <c r="A2096" s="2">
        <f t="shared" si="64"/>
        <v>40714.489583333328</v>
      </c>
      <c r="B2096">
        <v>1245494700</v>
      </c>
      <c r="C2096">
        <v>10.174034000000001</v>
      </c>
      <c r="E2096">
        <f t="shared" si="65"/>
        <v>1.5814865950298341E-4</v>
      </c>
    </row>
    <row r="2097" spans="1:5">
      <c r="A2097" s="2">
        <f t="shared" si="64"/>
        <v>40714.496527777774</v>
      </c>
      <c r="B2097">
        <v>1245495300</v>
      </c>
      <c r="C2097">
        <v>9.1578320000000009</v>
      </c>
      <c r="E2097">
        <f t="shared" si="65"/>
        <v>1.5824044197941328E-4</v>
      </c>
    </row>
    <row r="2098" spans="1:5">
      <c r="A2098" s="2">
        <f t="shared" si="64"/>
        <v>40714.503472222219</v>
      </c>
      <c r="B2098">
        <v>1245495900</v>
      </c>
      <c r="C2098">
        <v>9.2821610000000003</v>
      </c>
      <c r="E2098">
        <f t="shared" si="65"/>
        <v>1.5833348300607316E-4</v>
      </c>
    </row>
    <row r="2099" spans="1:5">
      <c r="A2099" s="2">
        <f t="shared" si="64"/>
        <v>40714.510416666664</v>
      </c>
      <c r="B2099">
        <v>1245496500</v>
      </c>
      <c r="C2099">
        <v>8.8778579999999998</v>
      </c>
      <c r="E2099">
        <f t="shared" si="65"/>
        <v>1.5842242899937633E-4</v>
      </c>
    </row>
    <row r="2100" spans="1:5">
      <c r="A2100" s="2">
        <f t="shared" si="64"/>
        <v>40714.517361111109</v>
      </c>
      <c r="B2100">
        <v>1245497100</v>
      </c>
      <c r="C2100">
        <v>8.6980640000000005</v>
      </c>
      <c r="E2100">
        <f t="shared" si="65"/>
        <v>1.5850955363767443E-4</v>
      </c>
    </row>
    <row r="2101" spans="1:5">
      <c r="A2101" s="2">
        <f t="shared" si="64"/>
        <v>40714.524305555555</v>
      </c>
      <c r="B2101">
        <v>1245497700</v>
      </c>
      <c r="C2101">
        <v>8.9148700000000005</v>
      </c>
      <c r="E2101">
        <f t="shared" si="65"/>
        <v>1.585988733900196E-4</v>
      </c>
    </row>
    <row r="2102" spans="1:5">
      <c r="A2102" s="2">
        <f t="shared" si="64"/>
        <v>40714.53125</v>
      </c>
      <c r="B2102">
        <v>1245498300</v>
      </c>
      <c r="C2102">
        <v>8.8465389999999999</v>
      </c>
      <c r="E2102">
        <f t="shared" si="65"/>
        <v>1.5868750059612339E-4</v>
      </c>
    </row>
    <row r="2103" spans="1:5">
      <c r="A2103" s="2">
        <f t="shared" si="64"/>
        <v>40714.538194444445</v>
      </c>
      <c r="B2103">
        <v>1245498900</v>
      </c>
      <c r="C2103">
        <v>9.0374020000000002</v>
      </c>
      <c r="E2103">
        <f t="shared" si="65"/>
        <v>1.5877806017651001E-4</v>
      </c>
    </row>
    <row r="2104" spans="1:5">
      <c r="A2104" s="2">
        <f t="shared" si="64"/>
        <v>40714.545138888883</v>
      </c>
      <c r="B2104">
        <v>1245499500</v>
      </c>
      <c r="C2104">
        <v>8.8948520000000002</v>
      </c>
      <c r="E2104">
        <f t="shared" si="65"/>
        <v>1.5886717557050641E-4</v>
      </c>
    </row>
    <row r="2105" spans="1:5">
      <c r="A2105" s="2">
        <f t="shared" si="64"/>
        <v>40714.552083333328</v>
      </c>
      <c r="B2105">
        <v>1245500100</v>
      </c>
      <c r="C2105">
        <v>9.0714769999999998</v>
      </c>
      <c r="E2105">
        <f t="shared" si="65"/>
        <v>1.5895807914436999E-4</v>
      </c>
    </row>
    <row r="2106" spans="1:5">
      <c r="A2106" s="2">
        <f t="shared" si="64"/>
        <v>40714.559027777774</v>
      </c>
      <c r="B2106">
        <v>1245500700</v>
      </c>
      <c r="C2106">
        <v>8.0864539999999998</v>
      </c>
      <c r="E2106">
        <f t="shared" si="65"/>
        <v>1.5903900661495734E-4</v>
      </c>
    </row>
    <row r="2107" spans="1:5">
      <c r="A2107" s="2">
        <f t="shared" si="64"/>
        <v>40714.565972222219</v>
      </c>
      <c r="B2107">
        <v>1245501300</v>
      </c>
      <c r="C2107">
        <v>8.7486119999999996</v>
      </c>
      <c r="E2107">
        <f t="shared" si="65"/>
        <v>1.5912663941777358E-4</v>
      </c>
    </row>
    <row r="2108" spans="1:5">
      <c r="A2108" s="2">
        <f t="shared" si="64"/>
        <v>40714.572916666664</v>
      </c>
      <c r="B2108">
        <v>1245501900</v>
      </c>
      <c r="C2108">
        <v>4.3762020000000001</v>
      </c>
      <c r="E2108">
        <f t="shared" si="65"/>
        <v>1.591699913021789E-4</v>
      </c>
    </row>
    <row r="2109" spans="1:5">
      <c r="A2109" s="2">
        <f t="shared" si="64"/>
        <v>40714.579861111109</v>
      </c>
      <c r="B2109">
        <v>1245502500</v>
      </c>
      <c r="C2109">
        <v>4.5211829999999997</v>
      </c>
      <c r="E2109">
        <f t="shared" si="65"/>
        <v>1.592148111785732E-4</v>
      </c>
    </row>
    <row r="2110" spans="1:5">
      <c r="A2110" s="2">
        <f t="shared" si="64"/>
        <v>40714.586805555555</v>
      </c>
      <c r="B2110">
        <v>1245503100</v>
      </c>
      <c r="C2110">
        <v>4.7804019999999996</v>
      </c>
      <c r="E2110">
        <f t="shared" si="65"/>
        <v>1.5926225595212451E-4</v>
      </c>
    </row>
    <row r="2111" spans="1:5">
      <c r="A2111" s="2">
        <f t="shared" si="64"/>
        <v>40714.59375</v>
      </c>
      <c r="B2111">
        <v>1245503700</v>
      </c>
      <c r="C2111">
        <v>5.393249</v>
      </c>
      <c r="E2111">
        <f t="shared" si="65"/>
        <v>1.5931590687769581E-4</v>
      </c>
    </row>
    <row r="2112" spans="1:5">
      <c r="A2112" s="2">
        <f t="shared" si="64"/>
        <v>40714.600694444445</v>
      </c>
      <c r="B2112">
        <v>1245504300</v>
      </c>
      <c r="C2112">
        <v>8.91296</v>
      </c>
      <c r="E2112">
        <f t="shared" si="65"/>
        <v>1.594052023873804E-4</v>
      </c>
    </row>
    <row r="2113" spans="1:5">
      <c r="A2113" s="2">
        <f t="shared" si="64"/>
        <v>40714.607638888883</v>
      </c>
      <c r="B2113">
        <v>1245504900</v>
      </c>
      <c r="C2113">
        <v>8.6534139999999997</v>
      </c>
      <c r="E2113">
        <f t="shared" si="65"/>
        <v>1.5949186887337732E-4</v>
      </c>
    </row>
    <row r="2114" spans="1:5">
      <c r="A2114" s="2">
        <f t="shared" si="64"/>
        <v>40714.614583333328</v>
      </c>
      <c r="B2114">
        <v>1245505500</v>
      </c>
      <c r="C2114">
        <v>9.561318</v>
      </c>
      <c r="E2114">
        <f t="shared" si="65"/>
        <v>1.595877293821067E-4</v>
      </c>
    </row>
    <row r="2115" spans="1:5">
      <c r="A2115" s="2">
        <f t="shared" si="64"/>
        <v>40714.621527777774</v>
      </c>
      <c r="B2115">
        <v>1245506100</v>
      </c>
      <c r="C2115">
        <v>1.6304380000000001</v>
      </c>
      <c r="E2115">
        <f t="shared" si="65"/>
        <v>1.5960327149115017E-4</v>
      </c>
    </row>
    <row r="2116" spans="1:5">
      <c r="A2116" s="2">
        <f t="shared" si="64"/>
        <v>40714.628472222219</v>
      </c>
      <c r="B2116">
        <v>1245506700</v>
      </c>
      <c r="C2116">
        <v>10.250052999999999</v>
      </c>
      <c r="E2116">
        <f t="shared" si="65"/>
        <v>1.5970610629822745E-4</v>
      </c>
    </row>
    <row r="2117" spans="1:5">
      <c r="A2117" s="2">
        <f t="shared" si="64"/>
        <v>40714.635416666664</v>
      </c>
      <c r="B2117">
        <v>1245507300</v>
      </c>
      <c r="C2117">
        <v>16.483644000000002</v>
      </c>
      <c r="E2117">
        <f t="shared" si="65"/>
        <v>1.598720694677079E-4</v>
      </c>
    </row>
    <row r="2118" spans="1:5">
      <c r="A2118" s="2">
        <f t="shared" si="64"/>
        <v>40714.642361111109</v>
      </c>
      <c r="B2118">
        <v>1245507900</v>
      </c>
      <c r="C2118">
        <v>12.926538000000001</v>
      </c>
      <c r="E2118">
        <f t="shared" si="65"/>
        <v>1.6000200801099938E-4</v>
      </c>
    </row>
    <row r="2119" spans="1:5">
      <c r="A2119" s="2">
        <f t="shared" si="64"/>
        <v>40714.649305555555</v>
      </c>
      <c r="B2119">
        <v>1245508500</v>
      </c>
      <c r="C2119">
        <v>10.579953</v>
      </c>
      <c r="E2119">
        <f t="shared" si="65"/>
        <v>1.6010818136721203E-4</v>
      </c>
    </row>
    <row r="2120" spans="1:5">
      <c r="A2120" s="2">
        <f t="shared" si="64"/>
        <v>40714.65625</v>
      </c>
      <c r="B2120">
        <v>1245509100</v>
      </c>
      <c r="C2120">
        <v>8.783963</v>
      </c>
      <c r="E2120">
        <f t="shared" si="65"/>
        <v>1.6019616568096313E-4</v>
      </c>
    </row>
    <row r="2121" spans="1:5">
      <c r="A2121" s="2">
        <f t="shared" si="64"/>
        <v>40714.663194444445</v>
      </c>
      <c r="B2121">
        <v>1245509700</v>
      </c>
      <c r="C2121">
        <v>9.4535230000000006</v>
      </c>
      <c r="E2121">
        <f t="shared" si="65"/>
        <v>1.6029093024579321E-4</v>
      </c>
    </row>
    <row r="2122" spans="1:5">
      <c r="A2122" s="2">
        <f t="shared" ref="A2122:A2185" si="66">B2122/86400+26299+1/24</f>
        <v>40714.670138888883</v>
      </c>
      <c r="B2122">
        <v>1245510300</v>
      </c>
      <c r="C2122">
        <v>9.5138309999999997</v>
      </c>
      <c r="E2122">
        <f t="shared" si="65"/>
        <v>1.6038630498757265E-4</v>
      </c>
    </row>
    <row r="2123" spans="1:5">
      <c r="A2123" s="2">
        <f t="shared" si="66"/>
        <v>40714.677083333328</v>
      </c>
      <c r="B2123">
        <v>1245510900</v>
      </c>
      <c r="C2123">
        <v>10.042911</v>
      </c>
      <c r="E2123">
        <f t="shared" ref="E2123:E2186" si="67">($C2123*LN(2)/E$3)+E2122*2^(-600/E$3)</f>
        <v>1.6048703726276165E-4</v>
      </c>
    </row>
    <row r="2124" spans="1:5">
      <c r="A2124" s="2">
        <f t="shared" si="66"/>
        <v>40714.684027777774</v>
      </c>
      <c r="B2124">
        <v>1245511500</v>
      </c>
      <c r="C2124">
        <v>9.7644369999999991</v>
      </c>
      <c r="E2124">
        <f t="shared" si="67"/>
        <v>1.6058494875662854E-4</v>
      </c>
    </row>
    <row r="2125" spans="1:5">
      <c r="A2125" s="2">
        <f t="shared" si="66"/>
        <v>40714.690972222219</v>
      </c>
      <c r="B2125">
        <v>1245512100</v>
      </c>
      <c r="C2125">
        <v>9.8005739999999992</v>
      </c>
      <c r="E2125">
        <f t="shared" si="67"/>
        <v>1.6068322562313406E-4</v>
      </c>
    </row>
    <row r="2126" spans="1:5">
      <c r="A2126" s="2">
        <f t="shared" si="66"/>
        <v>40714.697916666664</v>
      </c>
      <c r="B2126">
        <v>1245512700</v>
      </c>
      <c r="C2126">
        <v>8.3936519999999994</v>
      </c>
      <c r="E2126">
        <f t="shared" si="67"/>
        <v>1.6076725367487549E-4</v>
      </c>
    </row>
    <row r="2127" spans="1:5">
      <c r="A2127" s="2">
        <f t="shared" si="66"/>
        <v>40714.704861111109</v>
      </c>
      <c r="B2127">
        <v>1245513300</v>
      </c>
      <c r="C2127">
        <v>9.4363379999999992</v>
      </c>
      <c r="E2127">
        <f t="shared" si="67"/>
        <v>1.6086184073320822E-4</v>
      </c>
    </row>
    <row r="2128" spans="1:5">
      <c r="A2128" s="2">
        <f t="shared" si="66"/>
        <v>40714.711805555555</v>
      </c>
      <c r="B2128">
        <v>1245513900</v>
      </c>
      <c r="C2128">
        <v>9.6579940000000004</v>
      </c>
      <c r="E2128">
        <f t="shared" si="67"/>
        <v>1.6095867197729198E-4</v>
      </c>
    </row>
    <row r="2129" spans="1:5">
      <c r="A2129" s="2">
        <f t="shared" si="66"/>
        <v>40714.71875</v>
      </c>
      <c r="B2129">
        <v>1245514500</v>
      </c>
      <c r="C2129">
        <v>9.088851</v>
      </c>
      <c r="E2129">
        <f t="shared" si="67"/>
        <v>1.6104973879299084E-4</v>
      </c>
    </row>
    <row r="2130" spans="1:5">
      <c r="A2130" s="2">
        <f t="shared" si="66"/>
        <v>40714.725694444445</v>
      </c>
      <c r="B2130">
        <v>1245515100</v>
      </c>
      <c r="C2130">
        <v>7.9028169999999998</v>
      </c>
      <c r="E2130">
        <f t="shared" si="67"/>
        <v>1.6112879382051832E-4</v>
      </c>
    </row>
    <row r="2131" spans="1:5">
      <c r="A2131" s="2">
        <f t="shared" si="66"/>
        <v>40714.732638888883</v>
      </c>
      <c r="B2131">
        <v>1245515700</v>
      </c>
      <c r="C2131">
        <v>7.3878159999999999</v>
      </c>
      <c r="E2131">
        <f t="shared" si="67"/>
        <v>1.6120263283596591E-4</v>
      </c>
    </row>
    <row r="2132" spans="1:5">
      <c r="A2132" s="2">
        <f t="shared" si="66"/>
        <v>40714.739583333328</v>
      </c>
      <c r="B2132">
        <v>1245516300</v>
      </c>
      <c r="C2132">
        <v>8.9719090000000001</v>
      </c>
      <c r="E2132">
        <f t="shared" si="67"/>
        <v>1.6129251387117304E-4</v>
      </c>
    </row>
    <row r="2133" spans="1:5">
      <c r="A2133" s="2">
        <f t="shared" si="66"/>
        <v>40714.746527777774</v>
      </c>
      <c r="B2133">
        <v>1245516900</v>
      </c>
      <c r="C2133">
        <v>8.7238969999999991</v>
      </c>
      <c r="E2133">
        <f t="shared" si="67"/>
        <v>1.6137988268656383E-4</v>
      </c>
    </row>
    <row r="2134" spans="1:5">
      <c r="A2134" s="2">
        <f t="shared" si="66"/>
        <v>40714.753472222219</v>
      </c>
      <c r="B2134">
        <v>1245517500</v>
      </c>
      <c r="C2134">
        <v>8.5006900000000005</v>
      </c>
      <c r="E2134">
        <f t="shared" si="67"/>
        <v>1.6146499050325385E-4</v>
      </c>
    </row>
    <row r="2135" spans="1:5">
      <c r="A2135" s="2">
        <f t="shared" si="66"/>
        <v>40714.760416666664</v>
      </c>
      <c r="B2135">
        <v>1245518100</v>
      </c>
      <c r="C2135">
        <v>7.8597739999999998</v>
      </c>
      <c r="E2135">
        <f t="shared" si="67"/>
        <v>1.6154360710137481E-4</v>
      </c>
    </row>
    <row r="2136" spans="1:5">
      <c r="A2136" s="2">
        <f t="shared" si="66"/>
        <v>40714.767361111109</v>
      </c>
      <c r="B2136">
        <v>1245518700</v>
      </c>
      <c r="C2136">
        <v>7.0261139999999997</v>
      </c>
      <c r="E2136">
        <f t="shared" si="67"/>
        <v>1.6161378055824666E-4</v>
      </c>
    </row>
    <row r="2137" spans="1:5">
      <c r="A2137" s="2">
        <f t="shared" si="66"/>
        <v>40714.774305555555</v>
      </c>
      <c r="B2137">
        <v>1245519300</v>
      </c>
      <c r="C2137">
        <v>1.3090000000000001E-3</v>
      </c>
      <c r="E2137">
        <f t="shared" si="67"/>
        <v>1.6161281179816376E-4</v>
      </c>
    </row>
    <row r="2138" spans="1:5">
      <c r="A2138" s="2">
        <f t="shared" si="66"/>
        <v>40714.78125</v>
      </c>
      <c r="B2138">
        <v>1245519900</v>
      </c>
      <c r="C2138">
        <v>1.173E-3</v>
      </c>
      <c r="E2138">
        <f t="shared" si="67"/>
        <v>1.6161184166666459E-4</v>
      </c>
    </row>
    <row r="2139" spans="1:5">
      <c r="A2139" s="2">
        <f t="shared" si="66"/>
        <v>40714.788194444445</v>
      </c>
      <c r="B2139">
        <v>1245520500</v>
      </c>
      <c r="C2139">
        <v>1.173E-3</v>
      </c>
      <c r="E2139">
        <f t="shared" si="67"/>
        <v>1.6161087154106023E-4</v>
      </c>
    </row>
    <row r="2140" spans="1:5">
      <c r="A2140" s="2">
        <f t="shared" si="66"/>
        <v>40714.795138888883</v>
      </c>
      <c r="B2140">
        <v>1245521100</v>
      </c>
      <c r="C2140">
        <v>1.446E-3</v>
      </c>
      <c r="E2140">
        <f t="shared" si="67"/>
        <v>1.6160990418608349E-4</v>
      </c>
    </row>
    <row r="2141" spans="1:5">
      <c r="A2141" s="2">
        <f t="shared" si="66"/>
        <v>40714.802083333328</v>
      </c>
      <c r="B2141">
        <v>1245521700</v>
      </c>
      <c r="C2141">
        <v>2.019E-3</v>
      </c>
      <c r="E2141">
        <f t="shared" si="67"/>
        <v>1.6160894263988541E-4</v>
      </c>
    </row>
    <row r="2142" spans="1:5">
      <c r="A2142" s="2">
        <f t="shared" si="66"/>
        <v>40714.809027777774</v>
      </c>
      <c r="B2142">
        <v>1245522300</v>
      </c>
      <c r="C2142">
        <v>1.446E-3</v>
      </c>
      <c r="E2142">
        <f t="shared" si="67"/>
        <v>1.6160797529662926E-4</v>
      </c>
    </row>
    <row r="2143" spans="1:5">
      <c r="A2143" s="2">
        <f t="shared" si="66"/>
        <v>40714.815972222219</v>
      </c>
      <c r="B2143">
        <v>1245522900</v>
      </c>
      <c r="C2143">
        <v>6.2699999999999995E-4</v>
      </c>
      <c r="E2143">
        <f t="shared" si="67"/>
        <v>1.616069996650526E-4</v>
      </c>
    </row>
    <row r="2144" spans="1:5">
      <c r="A2144" s="2">
        <f t="shared" si="66"/>
        <v>40714.822916666664</v>
      </c>
      <c r="B2144">
        <v>1245523500</v>
      </c>
      <c r="C2144">
        <v>1.964E-3</v>
      </c>
      <c r="E2144">
        <f t="shared" si="67"/>
        <v>1.6160603757950587E-4</v>
      </c>
    </row>
    <row r="2145" spans="1:5">
      <c r="A2145" s="2">
        <f t="shared" si="66"/>
        <v>40714.829861111109</v>
      </c>
      <c r="B2145">
        <v>1245524100</v>
      </c>
      <c r="C2145">
        <v>1.5E-3</v>
      </c>
      <c r="E2145">
        <f t="shared" si="67"/>
        <v>1.6160507080077203E-4</v>
      </c>
    </row>
    <row r="2146" spans="1:5">
      <c r="A2146" s="2">
        <f t="shared" si="66"/>
        <v>40714.836805555555</v>
      </c>
      <c r="B2146">
        <v>1245524700</v>
      </c>
      <c r="C2146">
        <v>1.2819999999999999E-3</v>
      </c>
      <c r="E2146">
        <f t="shared" si="67"/>
        <v>1.616041018201773E-4</v>
      </c>
    </row>
    <row r="2147" spans="1:5">
      <c r="A2147" s="2">
        <f t="shared" si="66"/>
        <v>40714.84375</v>
      </c>
      <c r="B2147">
        <v>1245525300</v>
      </c>
      <c r="C2147">
        <v>3.5460000000000001E-3</v>
      </c>
      <c r="E2147">
        <f t="shared" si="67"/>
        <v>1.6160315577351092E-4</v>
      </c>
    </row>
    <row r="2148" spans="1:5">
      <c r="A2148" s="2">
        <f t="shared" si="66"/>
        <v>40714.850694444445</v>
      </c>
      <c r="B2148">
        <v>1245525900</v>
      </c>
      <c r="C2148">
        <v>7.9295220000000004</v>
      </c>
      <c r="E2148">
        <f t="shared" si="67"/>
        <v>1.6168247788588184E-4</v>
      </c>
    </row>
    <row r="2149" spans="1:5">
      <c r="A2149" s="2">
        <f t="shared" si="66"/>
        <v>40714.857638888883</v>
      </c>
      <c r="B2149">
        <v>1245526500</v>
      </c>
      <c r="C2149">
        <v>7.9939499999999999</v>
      </c>
      <c r="E2149">
        <f t="shared" si="67"/>
        <v>1.6176245199320811E-4</v>
      </c>
    </row>
    <row r="2150" spans="1:5">
      <c r="A2150" s="2">
        <f t="shared" si="66"/>
        <v>40714.864583333328</v>
      </c>
      <c r="B2150">
        <v>1245527100</v>
      </c>
      <c r="C2150">
        <v>8.4306660000000004</v>
      </c>
      <c r="E2150">
        <f t="shared" si="67"/>
        <v>1.6184684833638508E-4</v>
      </c>
    </row>
    <row r="2151" spans="1:5">
      <c r="A2151" s="2">
        <f t="shared" si="66"/>
        <v>40714.871527777774</v>
      </c>
      <c r="B2151">
        <v>1245527700</v>
      </c>
      <c r="C2151">
        <v>8.6911109999999994</v>
      </c>
      <c r="E2151">
        <f t="shared" si="67"/>
        <v>1.6193388175221943E-4</v>
      </c>
    </row>
    <row r="2152" spans="1:5">
      <c r="A2152" s="2">
        <f t="shared" si="66"/>
        <v>40714.878472222219</v>
      </c>
      <c r="B2152">
        <v>1245528300</v>
      </c>
      <c r="C2152">
        <v>8.9218220000000006</v>
      </c>
      <c r="E2152">
        <f t="shared" si="67"/>
        <v>1.6202325110173803E-4</v>
      </c>
    </row>
    <row r="2153" spans="1:5">
      <c r="A2153" s="2">
        <f t="shared" si="66"/>
        <v>40714.885416666664</v>
      </c>
      <c r="B2153">
        <v>1245528900</v>
      </c>
      <c r="C2153">
        <v>8.7651420000000009</v>
      </c>
      <c r="E2153">
        <f t="shared" si="67"/>
        <v>1.6211103317438982E-4</v>
      </c>
    </row>
    <row r="2154" spans="1:5">
      <c r="A2154" s="2">
        <f t="shared" si="66"/>
        <v>40714.892361111109</v>
      </c>
      <c r="B2154">
        <v>1245529500</v>
      </c>
      <c r="C2154">
        <v>9.0754260000000002</v>
      </c>
      <c r="E2154">
        <f t="shared" si="67"/>
        <v>1.6220195702996209E-4</v>
      </c>
    </row>
    <row r="2155" spans="1:5">
      <c r="A2155" s="2">
        <f t="shared" si="66"/>
        <v>40714.899305555555</v>
      </c>
      <c r="B2155">
        <v>1245530100</v>
      </c>
      <c r="C2155">
        <v>9.7011459999999996</v>
      </c>
      <c r="E2155">
        <f t="shared" si="67"/>
        <v>1.6229921714114694E-4</v>
      </c>
    </row>
    <row r="2156" spans="1:5">
      <c r="A2156" s="2">
        <f t="shared" si="66"/>
        <v>40714.90625</v>
      </c>
      <c r="B2156">
        <v>1245530700</v>
      </c>
      <c r="C2156">
        <v>9.8139109999999992</v>
      </c>
      <c r="E2156">
        <f t="shared" si="67"/>
        <v>1.62397618658032E-4</v>
      </c>
    </row>
    <row r="2157" spans="1:5">
      <c r="A2157" s="2">
        <f t="shared" si="66"/>
        <v>40714.913194444445</v>
      </c>
      <c r="B2157">
        <v>1245531300</v>
      </c>
      <c r="C2157">
        <v>8.8256440000000005</v>
      </c>
      <c r="E2157">
        <f t="shared" si="67"/>
        <v>1.6248601117335856E-4</v>
      </c>
    </row>
    <row r="2158" spans="1:5">
      <c r="A2158" s="2">
        <f t="shared" si="66"/>
        <v>40714.920138888883</v>
      </c>
      <c r="B2158">
        <v>1245531900</v>
      </c>
      <c r="C2158">
        <v>9.8993780000000005</v>
      </c>
      <c r="E2158">
        <f t="shared" si="67"/>
        <v>1.6258527709888141E-4</v>
      </c>
    </row>
    <row r="2159" spans="1:5">
      <c r="A2159" s="2">
        <f t="shared" si="66"/>
        <v>40714.927083333328</v>
      </c>
      <c r="B2159">
        <v>1245532500</v>
      </c>
      <c r="C2159">
        <v>9.2723460000000006</v>
      </c>
      <c r="E2159">
        <f t="shared" si="67"/>
        <v>1.6267819232621721E-4</v>
      </c>
    </row>
    <row r="2160" spans="1:5">
      <c r="A2160" s="2">
        <f t="shared" si="66"/>
        <v>40714.934027777774</v>
      </c>
      <c r="B2160">
        <v>1245533100</v>
      </c>
      <c r="C2160">
        <v>8.6873459999999998</v>
      </c>
      <c r="E2160">
        <f t="shared" si="67"/>
        <v>1.6276518256153427E-4</v>
      </c>
    </row>
    <row r="2161" spans="1:5">
      <c r="A2161" s="2">
        <f t="shared" si="66"/>
        <v>40714.940972222219</v>
      </c>
      <c r="B2161">
        <v>1245533700</v>
      </c>
      <c r="C2161">
        <v>8.0057650000000002</v>
      </c>
      <c r="E2161">
        <f t="shared" si="67"/>
        <v>1.6284526974318306E-4</v>
      </c>
    </row>
    <row r="2162" spans="1:5">
      <c r="A2162" s="2">
        <f t="shared" si="66"/>
        <v>40714.947916666664</v>
      </c>
      <c r="B2162">
        <v>1245534300</v>
      </c>
      <c r="C2162">
        <v>10.134179</v>
      </c>
      <c r="E2162">
        <f t="shared" si="67"/>
        <v>1.6294691136861967E-4</v>
      </c>
    </row>
    <row r="2163" spans="1:5">
      <c r="A2163" s="2">
        <f t="shared" si="66"/>
        <v>40714.954861111109</v>
      </c>
      <c r="B2163">
        <v>1245534900</v>
      </c>
      <c r="C2163">
        <v>9.9777989999999992</v>
      </c>
      <c r="E2163">
        <f t="shared" si="67"/>
        <v>1.6304696868078714E-4</v>
      </c>
    </row>
    <row r="2164" spans="1:5">
      <c r="A2164" s="2">
        <f t="shared" si="66"/>
        <v>40714.961805555555</v>
      </c>
      <c r="B2164">
        <v>1245535500</v>
      </c>
      <c r="C2164">
        <v>9.6598190000000006</v>
      </c>
      <c r="E2164">
        <f t="shared" si="67"/>
        <v>1.6314380512952813E-4</v>
      </c>
    </row>
    <row r="2165" spans="1:5">
      <c r="A2165" s="2">
        <f t="shared" si="66"/>
        <v>40714.96875</v>
      </c>
      <c r="B2165">
        <v>1245536100</v>
      </c>
      <c r="C2165">
        <v>9.4387679999999996</v>
      </c>
      <c r="E2165">
        <f t="shared" si="67"/>
        <v>1.6323840235634007E-4</v>
      </c>
    </row>
    <row r="2166" spans="1:5">
      <c r="A2166" s="2">
        <f t="shared" si="66"/>
        <v>40714.975694444445</v>
      </c>
      <c r="B2166">
        <v>1245536700</v>
      </c>
      <c r="C2166">
        <v>10.374903</v>
      </c>
      <c r="E2166">
        <f t="shared" si="67"/>
        <v>1.6334247945942292E-4</v>
      </c>
    </row>
    <row r="2167" spans="1:5">
      <c r="A2167" s="2">
        <f t="shared" si="66"/>
        <v>40714.982638888883</v>
      </c>
      <c r="B2167">
        <v>1245537300</v>
      </c>
      <c r="C2167">
        <v>11.328530000000001</v>
      </c>
      <c r="E2167">
        <f t="shared" si="67"/>
        <v>1.6345621352661788E-4</v>
      </c>
    </row>
    <row r="2168" spans="1:5">
      <c r="A2168" s="2">
        <f t="shared" si="66"/>
        <v>40714.989583333328</v>
      </c>
      <c r="B2168">
        <v>1245537900</v>
      </c>
      <c r="C2168">
        <v>11.095309</v>
      </c>
      <c r="E2168">
        <f t="shared" si="67"/>
        <v>1.6356758502086339E-4</v>
      </c>
    </row>
    <row r="2169" spans="1:5">
      <c r="A2169" s="2">
        <f t="shared" si="66"/>
        <v>40714.996527777774</v>
      </c>
      <c r="B2169">
        <v>1245538500</v>
      </c>
      <c r="C2169">
        <v>11.4542</v>
      </c>
      <c r="E2169">
        <f t="shared" si="67"/>
        <v>1.6368259040878554E-4</v>
      </c>
    </row>
    <row r="2170" spans="1:5">
      <c r="A2170" s="2">
        <f t="shared" si="66"/>
        <v>40715.003472222219</v>
      </c>
      <c r="B2170">
        <v>1245539100</v>
      </c>
      <c r="C2170">
        <v>11.474792000000001</v>
      </c>
      <c r="E2170">
        <f t="shared" si="67"/>
        <v>1.6379780363774422E-4</v>
      </c>
    </row>
    <row r="2171" spans="1:5">
      <c r="A2171" s="2">
        <f t="shared" si="66"/>
        <v>40715.010416666664</v>
      </c>
      <c r="B2171">
        <v>1245539700</v>
      </c>
      <c r="C2171">
        <v>17.912330999999998</v>
      </c>
      <c r="E2171">
        <f t="shared" si="67"/>
        <v>1.6397821058145801E-4</v>
      </c>
    </row>
    <row r="2172" spans="1:5">
      <c r="A2172" s="2">
        <f t="shared" si="66"/>
        <v>40715.017361111109</v>
      </c>
      <c r="B2172">
        <v>1245540300</v>
      </c>
      <c r="C2172">
        <v>12.169877</v>
      </c>
      <c r="E2172">
        <f t="shared" si="67"/>
        <v>1.6410046129728783E-4</v>
      </c>
    </row>
    <row r="2173" spans="1:5">
      <c r="A2173" s="2">
        <f t="shared" si="66"/>
        <v>40715.024305555555</v>
      </c>
      <c r="B2173">
        <v>1245540900</v>
      </c>
      <c r="C2173">
        <v>8.4455340000000003</v>
      </c>
      <c r="E2173">
        <f t="shared" si="67"/>
        <v>1.6418499400558018E-4</v>
      </c>
    </row>
    <row r="2174" spans="1:5">
      <c r="A2174" s="2">
        <f t="shared" si="66"/>
        <v>40715.03125</v>
      </c>
      <c r="B2174">
        <v>1245541500</v>
      </c>
      <c r="C2174">
        <v>9.5640780000000003</v>
      </c>
      <c r="E2174">
        <f t="shared" si="67"/>
        <v>1.6428085394853663E-4</v>
      </c>
    </row>
    <row r="2175" spans="1:5">
      <c r="A2175" s="2">
        <f t="shared" si="66"/>
        <v>40715.038194444445</v>
      </c>
      <c r="B2175">
        <v>1245542100</v>
      </c>
      <c r="C2175">
        <v>8.2121460000000006</v>
      </c>
      <c r="E2175">
        <f t="shared" si="67"/>
        <v>1.6436302198759398E-4</v>
      </c>
    </row>
    <row r="2176" spans="1:5">
      <c r="A2176" s="2">
        <f t="shared" si="66"/>
        <v>40715.045138888883</v>
      </c>
      <c r="B2176">
        <v>1245542700</v>
      </c>
      <c r="C2176">
        <v>9.0648719999999994</v>
      </c>
      <c r="E2176">
        <f t="shared" si="67"/>
        <v>1.6445382527662021E-4</v>
      </c>
    </row>
    <row r="2177" spans="1:5">
      <c r="A2177" s="2">
        <f t="shared" si="66"/>
        <v>40715.052083333328</v>
      </c>
      <c r="B2177">
        <v>1245543300</v>
      </c>
      <c r="C2177">
        <v>9.098452</v>
      </c>
      <c r="E2177">
        <f t="shared" si="67"/>
        <v>1.6454496808615893E-4</v>
      </c>
    </row>
    <row r="2178" spans="1:5">
      <c r="A2178" s="2">
        <f t="shared" si="66"/>
        <v>40715.059027777774</v>
      </c>
      <c r="B2178">
        <v>1245543900</v>
      </c>
      <c r="C2178">
        <v>10.180141000000001</v>
      </c>
      <c r="E2178">
        <f t="shared" si="67"/>
        <v>1.6464706485126818E-4</v>
      </c>
    </row>
    <row r="2179" spans="1:5">
      <c r="A2179" s="2">
        <f t="shared" si="66"/>
        <v>40715.065972222219</v>
      </c>
      <c r="B2179">
        <v>1245544500</v>
      </c>
      <c r="C2179">
        <v>9.4767089999999996</v>
      </c>
      <c r="E2179">
        <f t="shared" si="67"/>
        <v>1.6474203718089332E-4</v>
      </c>
    </row>
    <row r="2180" spans="1:5">
      <c r="A2180" s="2">
        <f t="shared" si="66"/>
        <v>40715.072916666664</v>
      </c>
      <c r="B2180">
        <v>1245545100</v>
      </c>
      <c r="C2180">
        <v>10.78546</v>
      </c>
      <c r="E2180">
        <f t="shared" si="67"/>
        <v>1.6485026295109747E-4</v>
      </c>
    </row>
    <row r="2181" spans="1:5">
      <c r="A2181" s="2">
        <f t="shared" si="66"/>
        <v>40715.079861111109</v>
      </c>
      <c r="B2181">
        <v>1245545700</v>
      </c>
      <c r="C2181">
        <v>11.777028</v>
      </c>
      <c r="E2181">
        <f t="shared" si="67"/>
        <v>1.6496852989730145E-4</v>
      </c>
    </row>
    <row r="2182" spans="1:5">
      <c r="A2182" s="2">
        <f t="shared" si="66"/>
        <v>40715.086805555555</v>
      </c>
      <c r="B2182">
        <v>1245546300</v>
      </c>
      <c r="C2182">
        <v>12.652207000000001</v>
      </c>
      <c r="E2182">
        <f t="shared" si="67"/>
        <v>1.6509565926073997E-4</v>
      </c>
    </row>
    <row r="2183" spans="1:5">
      <c r="A2183" s="2">
        <f t="shared" si="66"/>
        <v>40715.09375</v>
      </c>
      <c r="B2183">
        <v>1245546900</v>
      </c>
      <c r="C2183">
        <v>12.675171000000001</v>
      </c>
      <c r="E2183">
        <f t="shared" si="67"/>
        <v>1.6522302041332689E-4</v>
      </c>
    </row>
    <row r="2184" spans="1:5">
      <c r="A2184" s="2">
        <f t="shared" si="66"/>
        <v>40715.100694444445</v>
      </c>
      <c r="B2184">
        <v>1245547500</v>
      </c>
      <c r="C2184">
        <v>12.287582</v>
      </c>
      <c r="E2184">
        <f t="shared" si="67"/>
        <v>1.6534645559047894E-4</v>
      </c>
    </row>
    <row r="2185" spans="1:5">
      <c r="A2185" s="2">
        <f t="shared" si="66"/>
        <v>40715.107638888883</v>
      </c>
      <c r="B2185">
        <v>1245548100</v>
      </c>
      <c r="C2185">
        <v>12.892003000000001</v>
      </c>
      <c r="E2185">
        <f t="shared" si="67"/>
        <v>1.6547601112589967E-4</v>
      </c>
    </row>
    <row r="2186" spans="1:5">
      <c r="A2186" s="2">
        <f t="shared" ref="A2186:A2249" si="68">B2186/86400+26299+1/24</f>
        <v>40715.114583333328</v>
      </c>
      <c r="B2186">
        <v>1245548700</v>
      </c>
      <c r="C2186">
        <v>12.417887</v>
      </c>
      <c r="E2186">
        <f t="shared" si="67"/>
        <v>1.6560076439403422E-4</v>
      </c>
    </row>
    <row r="2187" spans="1:5">
      <c r="A2187" s="2">
        <f t="shared" si="68"/>
        <v>40715.121527777774</v>
      </c>
      <c r="B2187">
        <v>1245549300</v>
      </c>
      <c r="C2187">
        <v>12.559893000000001</v>
      </c>
      <c r="E2187">
        <f t="shared" ref="E2187:E2250" si="69">($C2187*LN(2)/E$3)+E2186*2^(-600/E$3)</f>
        <v>1.6572695503103859E-4</v>
      </c>
    </row>
    <row r="2188" spans="1:5">
      <c r="A2188" s="2">
        <f t="shared" si="68"/>
        <v>40715.128472222219</v>
      </c>
      <c r="B2188">
        <v>1245549900</v>
      </c>
      <c r="C2188">
        <v>12.764538999999999</v>
      </c>
      <c r="E2188">
        <f t="shared" si="69"/>
        <v>1.6585521739763978E-4</v>
      </c>
    </row>
    <row r="2189" spans="1:5">
      <c r="A2189" s="2">
        <f t="shared" si="68"/>
        <v>40715.135416666664</v>
      </c>
      <c r="B2189">
        <v>1245550500</v>
      </c>
      <c r="C2189">
        <v>11.541048999999999</v>
      </c>
      <c r="E2189">
        <f t="shared" si="69"/>
        <v>1.6597108842466608E-4</v>
      </c>
    </row>
    <row r="2190" spans="1:5">
      <c r="A2190" s="2">
        <f t="shared" si="68"/>
        <v>40715.142361111109</v>
      </c>
      <c r="B2190">
        <v>1245551100</v>
      </c>
      <c r="C2190">
        <v>12.260963</v>
      </c>
      <c r="E2190">
        <f t="shared" si="69"/>
        <v>1.6609424947968031E-4</v>
      </c>
    </row>
    <row r="2191" spans="1:5">
      <c r="A2191" s="2">
        <f t="shared" si="68"/>
        <v>40715.149305555555</v>
      </c>
      <c r="B2191">
        <v>1245551700</v>
      </c>
      <c r="C2191">
        <v>3.593798</v>
      </c>
      <c r="E2191">
        <f t="shared" si="69"/>
        <v>1.661296354442416E-4</v>
      </c>
    </row>
    <row r="2192" spans="1:5">
      <c r="A2192" s="2">
        <f t="shared" si="68"/>
        <v>40715.15625</v>
      </c>
      <c r="B2192">
        <v>1245552300</v>
      </c>
      <c r="C2192">
        <v>4.7158639999999998</v>
      </c>
      <c r="E2192">
        <f t="shared" si="69"/>
        <v>1.6617638461018954E-4</v>
      </c>
    </row>
    <row r="2193" spans="1:5">
      <c r="A2193" s="2">
        <f t="shared" si="68"/>
        <v>40715.163194444445</v>
      </c>
      <c r="B2193">
        <v>1245552900</v>
      </c>
      <c r="C2193">
        <v>3.3117740000000002</v>
      </c>
      <c r="E2193">
        <f t="shared" si="69"/>
        <v>1.6620891395477717E-4</v>
      </c>
    </row>
    <row r="2194" spans="1:5">
      <c r="A2194" s="2">
        <f t="shared" si="68"/>
        <v>40715.170138888883</v>
      </c>
      <c r="B2194">
        <v>1245553500</v>
      </c>
      <c r="C2194">
        <v>1.7256100000000001</v>
      </c>
      <c r="E2194">
        <f t="shared" si="69"/>
        <v>1.6622537965979149E-4</v>
      </c>
    </row>
    <row r="2195" spans="1:5">
      <c r="A2195" s="2">
        <f t="shared" si="68"/>
        <v>40715.177083333328</v>
      </c>
      <c r="B2195">
        <v>1245554100</v>
      </c>
      <c r="C2195">
        <v>2.0998579999999998</v>
      </c>
      <c r="E2195">
        <f t="shared" si="69"/>
        <v>1.662456353589758E-4</v>
      </c>
    </row>
    <row r="2196" spans="1:5">
      <c r="A2196" s="2">
        <f t="shared" si="68"/>
        <v>40715.184027777774</v>
      </c>
      <c r="B2196">
        <v>1245554700</v>
      </c>
      <c r="C2196">
        <v>1.946477</v>
      </c>
      <c r="E2196">
        <f t="shared" si="69"/>
        <v>1.6626433761096962E-4</v>
      </c>
    </row>
    <row r="2197" spans="1:5">
      <c r="A2197" s="2">
        <f t="shared" si="68"/>
        <v>40715.190972222219</v>
      </c>
      <c r="B2197">
        <v>1245555300</v>
      </c>
      <c r="C2197">
        <v>2.1217350000000001</v>
      </c>
      <c r="E2197">
        <f t="shared" si="69"/>
        <v>1.6628481462676472E-4</v>
      </c>
    </row>
    <row r="2198" spans="1:5">
      <c r="A2198" s="2">
        <f t="shared" si="68"/>
        <v>40715.197916666664</v>
      </c>
      <c r="B2198">
        <v>1245555900</v>
      </c>
      <c r="C2198">
        <v>2.0614789999999998</v>
      </c>
      <c r="E2198">
        <f t="shared" si="69"/>
        <v>1.663046812919818E-4</v>
      </c>
    </row>
    <row r="2199" spans="1:5">
      <c r="A2199" s="2">
        <f t="shared" si="68"/>
        <v>40715.204861111109</v>
      </c>
      <c r="B2199">
        <v>1245556500</v>
      </c>
      <c r="C2199">
        <v>1.8022590000000001</v>
      </c>
      <c r="E2199">
        <f t="shared" si="69"/>
        <v>1.6632192265685872E-4</v>
      </c>
    </row>
    <row r="2200" spans="1:5">
      <c r="A2200" s="2">
        <f t="shared" si="68"/>
        <v>40715.211805555555</v>
      </c>
      <c r="B2200">
        <v>1245557100</v>
      </c>
      <c r="C2200">
        <v>1.4710540000000001</v>
      </c>
      <c r="E2200">
        <f t="shared" si="69"/>
        <v>1.6633580972895618E-4</v>
      </c>
    </row>
    <row r="2201" spans="1:5">
      <c r="A2201" s="2">
        <f t="shared" si="68"/>
        <v>40715.21875</v>
      </c>
      <c r="B2201">
        <v>1245557700</v>
      </c>
      <c r="C2201">
        <v>1.7720629999999999</v>
      </c>
      <c r="E2201">
        <f t="shared" si="69"/>
        <v>1.6635274510295886E-4</v>
      </c>
    </row>
    <row r="2202" spans="1:5">
      <c r="A2202" s="2">
        <f t="shared" si="68"/>
        <v>40715.225694444445</v>
      </c>
      <c r="B2202">
        <v>1245558300</v>
      </c>
      <c r="C2202">
        <v>1.671872</v>
      </c>
      <c r="E2202">
        <f t="shared" si="69"/>
        <v>1.6636866571711792E-4</v>
      </c>
    </row>
    <row r="2203" spans="1:5">
      <c r="A2203" s="2">
        <f t="shared" si="68"/>
        <v>40715.232638888883</v>
      </c>
      <c r="B2203">
        <v>1245558900</v>
      </c>
      <c r="C2203">
        <v>2.702394</v>
      </c>
      <c r="E2203">
        <f t="shared" si="69"/>
        <v>1.6639502256412891E-4</v>
      </c>
    </row>
    <row r="2204" spans="1:5">
      <c r="A2204" s="2">
        <f t="shared" si="68"/>
        <v>40715.239583333328</v>
      </c>
      <c r="B2204">
        <v>1245559500</v>
      </c>
      <c r="C2204">
        <v>2.5919460000000001</v>
      </c>
      <c r="E2204">
        <f t="shared" si="69"/>
        <v>1.6642026071908735E-4</v>
      </c>
    </row>
    <row r="2205" spans="1:5">
      <c r="A2205" s="2">
        <f t="shared" si="68"/>
        <v>40715.246527777774</v>
      </c>
      <c r="B2205">
        <v>1245560100</v>
      </c>
      <c r="C2205">
        <v>2.7604679999999999</v>
      </c>
      <c r="E2205">
        <f t="shared" si="69"/>
        <v>1.6644720538113591E-4</v>
      </c>
    </row>
    <row r="2206" spans="1:5">
      <c r="A2206" s="2">
        <f t="shared" si="68"/>
        <v>40715.253472222219</v>
      </c>
      <c r="B2206">
        <v>1245560700</v>
      </c>
      <c r="C2206">
        <v>2.5214340000000002</v>
      </c>
      <c r="E2206">
        <f t="shared" si="69"/>
        <v>1.6647172912802801E-4</v>
      </c>
    </row>
    <row r="2207" spans="1:5">
      <c r="A2207" s="2">
        <f t="shared" si="68"/>
        <v>40715.260416666664</v>
      </c>
      <c r="B2207">
        <v>1245561300</v>
      </c>
      <c r="C2207">
        <v>3.1037029999999999</v>
      </c>
      <c r="E2207">
        <f t="shared" si="69"/>
        <v>1.6650214949588706E-4</v>
      </c>
    </row>
    <row r="2208" spans="1:5">
      <c r="A2208" s="2">
        <f t="shared" si="68"/>
        <v>40715.267361111109</v>
      </c>
      <c r="B2208">
        <v>1245561900</v>
      </c>
      <c r="C2208">
        <v>2.9078759999999999</v>
      </c>
      <c r="E2208">
        <f t="shared" si="69"/>
        <v>1.6653058649454067E-4</v>
      </c>
    </row>
    <row r="2209" spans="1:5">
      <c r="A2209" s="2">
        <f t="shared" si="68"/>
        <v>40715.274305555555</v>
      </c>
      <c r="B2209">
        <v>1245562500</v>
      </c>
      <c r="C2209">
        <v>2.6489569999999998</v>
      </c>
      <c r="E2209">
        <f t="shared" si="69"/>
        <v>1.6655640118907317E-4</v>
      </c>
    </row>
    <row r="2210" spans="1:5">
      <c r="A2210" s="2">
        <f t="shared" si="68"/>
        <v>40715.28125</v>
      </c>
      <c r="B2210">
        <v>1245563100</v>
      </c>
      <c r="C2210">
        <v>2.831852</v>
      </c>
      <c r="E2210">
        <f t="shared" si="69"/>
        <v>1.6658406794581743E-4</v>
      </c>
    </row>
    <row r="2211" spans="1:5">
      <c r="A2211" s="2">
        <f t="shared" si="68"/>
        <v>40715.288194444445</v>
      </c>
      <c r="B2211">
        <v>1245563700</v>
      </c>
      <c r="C2211">
        <v>2.8760150000000002</v>
      </c>
      <c r="E2211">
        <f t="shared" si="69"/>
        <v>1.6661218178314863E-4</v>
      </c>
    </row>
    <row r="2212" spans="1:5">
      <c r="A2212" s="2">
        <f t="shared" si="68"/>
        <v>40715.295138888883</v>
      </c>
      <c r="B2212">
        <v>1245564300</v>
      </c>
      <c r="C2212">
        <v>2.8880180000000002</v>
      </c>
      <c r="E2212">
        <f t="shared" si="69"/>
        <v>1.6664041700674954E-4</v>
      </c>
    </row>
    <row r="2213" spans="1:5">
      <c r="A2213" s="2">
        <f t="shared" si="68"/>
        <v>40715.302083333328</v>
      </c>
      <c r="B2213">
        <v>1245564900</v>
      </c>
      <c r="C2213">
        <v>2.526262</v>
      </c>
      <c r="E2213">
        <f t="shared" si="69"/>
        <v>1.6666498847387547E-4</v>
      </c>
    </row>
    <row r="2214" spans="1:5">
      <c r="A2214" s="2">
        <f t="shared" si="68"/>
        <v>40715.309027777774</v>
      </c>
      <c r="B2214">
        <v>1245565500</v>
      </c>
      <c r="C2214">
        <v>2.8622399999999999</v>
      </c>
      <c r="E2214">
        <f t="shared" si="69"/>
        <v>1.6669296231696436E-4</v>
      </c>
    </row>
    <row r="2215" spans="1:5">
      <c r="A2215" s="2">
        <f t="shared" si="68"/>
        <v>40715.315972222219</v>
      </c>
      <c r="B2215">
        <v>1245566100</v>
      </c>
      <c r="C2215">
        <v>2.98109</v>
      </c>
      <c r="E2215">
        <f t="shared" si="69"/>
        <v>1.6672213961093141E-4</v>
      </c>
    </row>
    <row r="2216" spans="1:5">
      <c r="A2216" s="2">
        <f t="shared" si="68"/>
        <v>40715.322916666664</v>
      </c>
      <c r="B2216">
        <v>1245566700</v>
      </c>
      <c r="C2216">
        <v>2.6893009999999999</v>
      </c>
      <c r="E2216">
        <f t="shared" si="69"/>
        <v>1.6674836171434775E-4</v>
      </c>
    </row>
    <row r="2217" spans="1:5">
      <c r="A2217" s="2">
        <f t="shared" si="68"/>
        <v>40715.329861111109</v>
      </c>
      <c r="B2217">
        <v>1245567300</v>
      </c>
      <c r="C2217">
        <v>2.808122</v>
      </c>
      <c r="E2217">
        <f t="shared" si="69"/>
        <v>1.6677578698559678E-4</v>
      </c>
    </row>
    <row r="2218" spans="1:5">
      <c r="A2218" s="2">
        <f t="shared" si="68"/>
        <v>40715.336805555555</v>
      </c>
      <c r="B2218">
        <v>1245567900</v>
      </c>
      <c r="C2218">
        <v>2.6111219999999999</v>
      </c>
      <c r="E2218">
        <f t="shared" si="69"/>
        <v>1.6680121702660294E-4</v>
      </c>
    </row>
    <row r="2219" spans="1:5">
      <c r="A2219" s="2">
        <f t="shared" si="68"/>
        <v>40715.34375</v>
      </c>
      <c r="B2219">
        <v>1245568500</v>
      </c>
      <c r="C2219">
        <v>2.2855370000000002</v>
      </c>
      <c r="E2219">
        <f t="shared" si="69"/>
        <v>1.6682334964008492E-4</v>
      </c>
    </row>
    <row r="2220" spans="1:5">
      <c r="A2220" s="2">
        <f t="shared" si="68"/>
        <v>40715.350694444445</v>
      </c>
      <c r="B2220">
        <v>1245569100</v>
      </c>
      <c r="C2220">
        <v>2.6493929999999999</v>
      </c>
      <c r="E2220">
        <f t="shared" si="69"/>
        <v>1.6684916697116636E-4</v>
      </c>
    </row>
    <row r="2221" spans="1:5">
      <c r="A2221" s="2">
        <f t="shared" si="68"/>
        <v>40715.357638888883</v>
      </c>
      <c r="B2221">
        <v>1245569700</v>
      </c>
      <c r="C2221">
        <v>2.085728</v>
      </c>
      <c r="E2221">
        <f t="shared" si="69"/>
        <v>1.6686927578231215E-4</v>
      </c>
    </row>
    <row r="2222" spans="1:5">
      <c r="A2222" s="2">
        <f t="shared" si="68"/>
        <v>40715.364583333328</v>
      </c>
      <c r="B2222">
        <v>1245570300</v>
      </c>
      <c r="C2222">
        <v>1.6868479999999999</v>
      </c>
      <c r="E2222">
        <f t="shared" si="69"/>
        <v>1.6688534492320924E-4</v>
      </c>
    </row>
    <row r="2223" spans="1:5">
      <c r="A2223" s="2">
        <f t="shared" si="68"/>
        <v>40715.371527777774</v>
      </c>
      <c r="B2223">
        <v>1245570900</v>
      </c>
      <c r="C2223">
        <v>1.225392</v>
      </c>
      <c r="E2223">
        <f t="shared" si="69"/>
        <v>1.6689674069708554E-4</v>
      </c>
    </row>
    <row r="2224" spans="1:5">
      <c r="A2224" s="2">
        <f t="shared" si="68"/>
        <v>40715.378472222219</v>
      </c>
      <c r="B2224">
        <v>1245571500</v>
      </c>
      <c r="C2224">
        <v>1.041104</v>
      </c>
      <c r="E2224">
        <f t="shared" si="69"/>
        <v>1.6690627007542112E-4</v>
      </c>
    </row>
    <row r="2225" spans="1:5">
      <c r="A2225" s="2">
        <f t="shared" si="68"/>
        <v>40715.385416666664</v>
      </c>
      <c r="B2225">
        <v>1245572100</v>
      </c>
      <c r="C2225">
        <v>0.66971999999999998</v>
      </c>
      <c r="E2225">
        <f t="shared" si="69"/>
        <v>1.6691203830600872E-4</v>
      </c>
    </row>
    <row r="2226" spans="1:5">
      <c r="A2226" s="2">
        <f t="shared" si="68"/>
        <v>40715.392361111109</v>
      </c>
      <c r="B2226">
        <v>1245572700</v>
      </c>
      <c r="C2226">
        <v>0.56200099999999997</v>
      </c>
      <c r="E2226">
        <f t="shared" si="69"/>
        <v>1.6691671560684754E-4</v>
      </c>
    </row>
    <row r="2227" spans="1:5">
      <c r="A2227" s="2">
        <f t="shared" si="68"/>
        <v>40715.399305555555</v>
      </c>
      <c r="B2227">
        <v>1245573300</v>
      </c>
      <c r="C2227">
        <v>0.84170500000000004</v>
      </c>
      <c r="E2227">
        <f t="shared" si="69"/>
        <v>1.6692422550499493E-4</v>
      </c>
    </row>
    <row r="2228" spans="1:5">
      <c r="A2228" s="2">
        <f t="shared" si="68"/>
        <v>40715.40625</v>
      </c>
      <c r="B2228">
        <v>1245573900</v>
      </c>
      <c r="C2228">
        <v>0.76429199999999997</v>
      </c>
      <c r="E2228">
        <f t="shared" si="69"/>
        <v>1.6693095137853349E-4</v>
      </c>
    </row>
    <row r="2229" spans="1:5">
      <c r="A2229" s="2">
        <f t="shared" si="68"/>
        <v>40715.413194444445</v>
      </c>
      <c r="B2229">
        <v>1245574500</v>
      </c>
      <c r="C2229">
        <v>0.71180900000000003</v>
      </c>
      <c r="E2229">
        <f t="shared" si="69"/>
        <v>1.6693714570398106E-4</v>
      </c>
    </row>
    <row r="2230" spans="1:5">
      <c r="A2230" s="2">
        <f t="shared" si="68"/>
        <v>40715.420138888883</v>
      </c>
      <c r="B2230">
        <v>1245575100</v>
      </c>
      <c r="C2230">
        <v>0.74615200000000004</v>
      </c>
      <c r="E2230">
        <f t="shared" si="69"/>
        <v>1.6694368779112572E-4</v>
      </c>
    </row>
    <row r="2231" spans="1:5">
      <c r="A2231" s="2">
        <f t="shared" si="68"/>
        <v>40715.427083333328</v>
      </c>
      <c r="B2231">
        <v>1245575700</v>
      </c>
      <c r="C2231">
        <v>0.66955600000000004</v>
      </c>
      <c r="E2231">
        <f t="shared" si="69"/>
        <v>1.6694945413348627E-4</v>
      </c>
    </row>
    <row r="2232" spans="1:5">
      <c r="A2232" s="2">
        <f t="shared" si="68"/>
        <v>40715.434027777774</v>
      </c>
      <c r="B2232">
        <v>1245576300</v>
      </c>
      <c r="C2232">
        <v>1.040286</v>
      </c>
      <c r="E2232">
        <f t="shared" si="69"/>
        <v>1.669589749074471E-4</v>
      </c>
    </row>
    <row r="2233" spans="1:5">
      <c r="A2233" s="2">
        <f t="shared" si="68"/>
        <v>40715.440972222219</v>
      </c>
      <c r="B2233">
        <v>1245576900</v>
      </c>
      <c r="C2233">
        <v>1.6887300000000001</v>
      </c>
      <c r="E2233">
        <f t="shared" si="69"/>
        <v>1.6697506256274389E-4</v>
      </c>
    </row>
    <row r="2234" spans="1:5">
      <c r="A2234" s="2">
        <f t="shared" si="68"/>
        <v>40715.447916666664</v>
      </c>
      <c r="B2234">
        <v>1245577500</v>
      </c>
      <c r="C2234">
        <v>1.7927660000000001</v>
      </c>
      <c r="E2234">
        <f t="shared" si="69"/>
        <v>1.6699220371641136E-4</v>
      </c>
    </row>
    <row r="2235" spans="1:5">
      <c r="A2235" s="2">
        <f t="shared" si="68"/>
        <v>40715.454861111109</v>
      </c>
      <c r="B2235">
        <v>1245578100</v>
      </c>
      <c r="C2235">
        <v>2.0106609999999998</v>
      </c>
      <c r="E2235">
        <f t="shared" si="69"/>
        <v>1.6701155143791733E-4</v>
      </c>
    </row>
    <row r="2236" spans="1:5">
      <c r="A2236" s="2">
        <f t="shared" si="68"/>
        <v>40715.461805555555</v>
      </c>
      <c r="B2236">
        <v>1245578700</v>
      </c>
      <c r="C2236">
        <v>1.832319</v>
      </c>
      <c r="E2236">
        <f t="shared" si="69"/>
        <v>1.670290929320521E-4</v>
      </c>
    </row>
    <row r="2237" spans="1:5">
      <c r="A2237" s="2">
        <f t="shared" si="68"/>
        <v>40715.46875</v>
      </c>
      <c r="B2237">
        <v>1245579300</v>
      </c>
      <c r="C2237">
        <v>1.783657</v>
      </c>
      <c r="E2237">
        <f t="shared" si="69"/>
        <v>1.6704614150850875E-4</v>
      </c>
    </row>
    <row r="2238" spans="1:5">
      <c r="A2238" s="2">
        <f t="shared" si="68"/>
        <v>40715.475694444445</v>
      </c>
      <c r="B2238">
        <v>1245579900</v>
      </c>
      <c r="C2238">
        <v>1.929128</v>
      </c>
      <c r="E2238">
        <f t="shared" si="69"/>
        <v>1.6706466319912257E-4</v>
      </c>
    </row>
    <row r="2239" spans="1:5">
      <c r="A2239" s="2">
        <f t="shared" si="68"/>
        <v>40715.482638888883</v>
      </c>
      <c r="B2239">
        <v>1245580500</v>
      </c>
      <c r="C2239">
        <v>2.0151880000000002</v>
      </c>
      <c r="E2239">
        <f t="shared" si="69"/>
        <v>1.6708405632629556E-4</v>
      </c>
    </row>
    <row r="2240" spans="1:5">
      <c r="A2240" s="2">
        <f t="shared" si="68"/>
        <v>40715.489583333328</v>
      </c>
      <c r="B2240">
        <v>1245581100</v>
      </c>
      <c r="C2240">
        <v>1.7613430000000001</v>
      </c>
      <c r="E2240">
        <f t="shared" si="69"/>
        <v>1.6710087858984757E-4</v>
      </c>
    </row>
    <row r="2241" spans="1:5">
      <c r="A2241" s="2">
        <f t="shared" si="68"/>
        <v>40715.496527777774</v>
      </c>
      <c r="B2241">
        <v>1245581700</v>
      </c>
      <c r="C2241">
        <v>1.7418119999999999</v>
      </c>
      <c r="E2241">
        <f t="shared" si="69"/>
        <v>1.6711750295632361E-4</v>
      </c>
    </row>
    <row r="2242" spans="1:5">
      <c r="A2242" s="2">
        <f t="shared" si="68"/>
        <v>40715.503472222219</v>
      </c>
      <c r="B2242">
        <v>1245582300</v>
      </c>
      <c r="C2242">
        <v>1.9548779999999999</v>
      </c>
      <c r="E2242">
        <f t="shared" si="69"/>
        <v>1.6713628498940205E-4</v>
      </c>
    </row>
    <row r="2243" spans="1:5">
      <c r="A2243" s="2">
        <f t="shared" si="68"/>
        <v>40715.510416666664</v>
      </c>
      <c r="B2243">
        <v>1245582900</v>
      </c>
      <c r="C2243">
        <v>1.7034609999999999</v>
      </c>
      <c r="E2243">
        <f t="shared" si="69"/>
        <v>1.6715252075147843E-4</v>
      </c>
    </row>
    <row r="2244" spans="1:5">
      <c r="A2244" s="2">
        <f t="shared" si="68"/>
        <v>40715.517361111109</v>
      </c>
      <c r="B2244">
        <v>1245583500</v>
      </c>
      <c r="C2244">
        <v>1.8298099999999999</v>
      </c>
      <c r="E2244">
        <f t="shared" si="69"/>
        <v>1.6717003597982791E-4</v>
      </c>
    </row>
    <row r="2245" spans="1:5">
      <c r="A2245" s="2">
        <f t="shared" si="68"/>
        <v>40715.524305555555</v>
      </c>
      <c r="B2245">
        <v>1245584100</v>
      </c>
      <c r="C2245">
        <v>1.742794</v>
      </c>
      <c r="E2245">
        <f t="shared" si="69"/>
        <v>1.67186669871018E-4</v>
      </c>
    </row>
    <row r="2246" spans="1:5">
      <c r="A2246" s="2">
        <f t="shared" si="68"/>
        <v>40715.53125</v>
      </c>
      <c r="B2246">
        <v>1245584700</v>
      </c>
      <c r="C2246">
        <v>0.52814899999999998</v>
      </c>
      <c r="E2246">
        <f t="shared" si="69"/>
        <v>1.6719100267624062E-4</v>
      </c>
    </row>
    <row r="2247" spans="1:5">
      <c r="A2247" s="2">
        <f t="shared" si="68"/>
        <v>40715.538194444445</v>
      </c>
      <c r="B2247">
        <v>1245585300</v>
      </c>
      <c r="C2247">
        <v>0.85409000000000002</v>
      </c>
      <c r="E2247">
        <f t="shared" si="69"/>
        <v>1.6719863633343153E-4</v>
      </c>
    </row>
    <row r="2248" spans="1:5">
      <c r="A2248" s="2">
        <f t="shared" si="68"/>
        <v>40715.545138888883</v>
      </c>
      <c r="B2248">
        <v>1245585900</v>
      </c>
      <c r="C2248">
        <v>1.0387040000000001</v>
      </c>
      <c r="E2248">
        <f t="shared" si="69"/>
        <v>1.6720813957201008E-4</v>
      </c>
    </row>
    <row r="2249" spans="1:5">
      <c r="A2249" s="2">
        <f t="shared" si="68"/>
        <v>40715.552083333328</v>
      </c>
      <c r="B2249">
        <v>1245586500</v>
      </c>
      <c r="C2249">
        <v>1.005126</v>
      </c>
      <c r="E2249">
        <f t="shared" si="69"/>
        <v>1.6721730270083632E-4</v>
      </c>
    </row>
    <row r="2250" spans="1:5">
      <c r="A2250" s="2">
        <f t="shared" ref="A2250:A2313" si="70">B2250/86400+26299+1/24</f>
        <v>40715.559027777774</v>
      </c>
      <c r="B2250">
        <v>1245587100</v>
      </c>
      <c r="C2250">
        <v>9.9019999999999993E-3</v>
      </c>
      <c r="E2250">
        <f t="shared" si="69"/>
        <v>1.6721638691523082E-4</v>
      </c>
    </row>
    <row r="2251" spans="1:5">
      <c r="A2251" s="2">
        <f t="shared" si="70"/>
        <v>40715.565972222219</v>
      </c>
      <c r="B2251">
        <v>1245587700</v>
      </c>
      <c r="C2251">
        <v>2.7300000000000002E-4</v>
      </c>
      <c r="E2251">
        <f t="shared" ref="E2251:E2314" si="71">($C2251*LN(2)/E$3)+E2250*2^(-600/E$3)</f>
        <v>1.6721537362012707E-4</v>
      </c>
    </row>
    <row r="2252" spans="1:5">
      <c r="A2252" s="2">
        <f t="shared" si="70"/>
        <v>40715.572916666664</v>
      </c>
      <c r="B2252">
        <v>1245588300</v>
      </c>
      <c r="C2252">
        <v>0</v>
      </c>
      <c r="E2252">
        <f t="shared" si="71"/>
        <v>1.6721435756644762E-4</v>
      </c>
    </row>
    <row r="2253" spans="1:5">
      <c r="A2253" s="2">
        <f t="shared" si="70"/>
        <v>40715.579861111109</v>
      </c>
      <c r="B2253">
        <v>1245588900</v>
      </c>
      <c r="C2253">
        <v>0</v>
      </c>
      <c r="E2253">
        <f t="shared" si="71"/>
        <v>1.6721334151894202E-4</v>
      </c>
    </row>
    <row r="2254" spans="1:5">
      <c r="A2254" s="2">
        <f t="shared" si="70"/>
        <v>40715.586805555555</v>
      </c>
      <c r="B2254">
        <v>1245589500</v>
      </c>
      <c r="C2254">
        <v>0</v>
      </c>
      <c r="E2254">
        <f t="shared" si="71"/>
        <v>1.6721232547761025E-4</v>
      </c>
    </row>
    <row r="2255" spans="1:5">
      <c r="A2255" s="2">
        <f t="shared" si="70"/>
        <v>40715.59375</v>
      </c>
      <c r="B2255">
        <v>1245590100</v>
      </c>
      <c r="C2255">
        <v>1.9100000000000001E-4</v>
      </c>
      <c r="E2255">
        <f t="shared" si="71"/>
        <v>1.6721131137675252E-4</v>
      </c>
    </row>
    <row r="2256" spans="1:5">
      <c r="A2256" s="2">
        <f t="shared" si="70"/>
        <v>40715.600694444445</v>
      </c>
      <c r="B2256">
        <v>1245590700</v>
      </c>
      <c r="C2256">
        <v>4.64E-4</v>
      </c>
      <c r="E2256">
        <f t="shared" si="71"/>
        <v>1.672103000467896E-4</v>
      </c>
    </row>
    <row r="2257" spans="1:5">
      <c r="A2257" s="2">
        <f t="shared" si="70"/>
        <v>40715.607638888883</v>
      </c>
      <c r="B2257">
        <v>1245591300</v>
      </c>
      <c r="C2257">
        <v>0.42558499999999999</v>
      </c>
      <c r="E2257">
        <f t="shared" si="71"/>
        <v>1.6721359401958063E-4</v>
      </c>
    </row>
    <row r="2258" spans="1:5">
      <c r="A2258" s="2">
        <f t="shared" si="70"/>
        <v>40715.614583333328</v>
      </c>
      <c r="B2258">
        <v>1245591900</v>
      </c>
      <c r="C2258">
        <v>1.3503780000000001</v>
      </c>
      <c r="E2258">
        <f t="shared" si="71"/>
        <v>1.6722625356042843E-4</v>
      </c>
    </row>
    <row r="2259" spans="1:5">
      <c r="A2259" s="2">
        <f t="shared" si="70"/>
        <v>40715.621527777774</v>
      </c>
      <c r="B2259">
        <v>1245592500</v>
      </c>
      <c r="C2259">
        <v>3.1658400000000002</v>
      </c>
      <c r="E2259">
        <f t="shared" si="71"/>
        <v>1.6725729861902361E-4</v>
      </c>
    </row>
    <row r="2260" spans="1:5">
      <c r="A2260" s="2">
        <f t="shared" si="70"/>
        <v>40715.628472222219</v>
      </c>
      <c r="B2260">
        <v>1245593100</v>
      </c>
      <c r="C2260">
        <v>0.67623900000000003</v>
      </c>
      <c r="E2260">
        <f t="shared" si="71"/>
        <v>1.672631307360392E-4</v>
      </c>
    </row>
    <row r="2261" spans="1:5">
      <c r="A2261" s="2">
        <f t="shared" si="70"/>
        <v>40715.635416666664</v>
      </c>
      <c r="B2261">
        <v>1245593700</v>
      </c>
      <c r="C2261">
        <v>1.9110959999999999</v>
      </c>
      <c r="E2261">
        <f t="shared" si="71"/>
        <v>1.6728146849401138E-4</v>
      </c>
    </row>
    <row r="2262" spans="1:5">
      <c r="A2262" s="2">
        <f t="shared" si="70"/>
        <v>40715.642361111109</v>
      </c>
      <c r="B2262">
        <v>1245594300</v>
      </c>
      <c r="C2262">
        <v>1.644431</v>
      </c>
      <c r="E2262">
        <f t="shared" si="71"/>
        <v>1.6729710556373308E-4</v>
      </c>
    </row>
    <row r="2263" spans="1:5">
      <c r="A2263" s="2">
        <f t="shared" si="70"/>
        <v>40715.649305555555</v>
      </c>
      <c r="B2263">
        <v>1245594900</v>
      </c>
      <c r="C2263">
        <v>1.8074969999999999</v>
      </c>
      <c r="E2263">
        <f t="shared" si="71"/>
        <v>1.6731439394473697E-4</v>
      </c>
    </row>
    <row r="2264" spans="1:5">
      <c r="A2264" s="2">
        <f t="shared" si="70"/>
        <v>40715.65625</v>
      </c>
      <c r="B2264">
        <v>1245595500</v>
      </c>
      <c r="C2264">
        <v>0.68813299999999999</v>
      </c>
      <c r="E2264">
        <f t="shared" si="71"/>
        <v>1.6732034616805387E-4</v>
      </c>
    </row>
    <row r="2265" spans="1:5">
      <c r="A2265" s="2">
        <f t="shared" si="70"/>
        <v>40715.663194444445</v>
      </c>
      <c r="B2265">
        <v>1245596100</v>
      </c>
      <c r="C2265">
        <v>1.7205090000000001</v>
      </c>
      <c r="E2265">
        <f t="shared" si="71"/>
        <v>1.6733675346067154E-4</v>
      </c>
    </row>
    <row r="2266" spans="1:5">
      <c r="A2266" s="2">
        <f t="shared" si="70"/>
        <v>40715.670138888883</v>
      </c>
      <c r="B2266">
        <v>1245596700</v>
      </c>
      <c r="C2266">
        <v>1.823755</v>
      </c>
      <c r="E2266">
        <f t="shared" si="71"/>
        <v>1.6735420624920883E-4</v>
      </c>
    </row>
    <row r="2267" spans="1:5">
      <c r="A2267" s="2">
        <f t="shared" si="70"/>
        <v>40715.677083333328</v>
      </c>
      <c r="B2267">
        <v>1245597300</v>
      </c>
      <c r="C2267">
        <v>1.690995</v>
      </c>
      <c r="E2267">
        <f t="shared" si="71"/>
        <v>1.673703144411223E-4</v>
      </c>
    </row>
    <row r="2268" spans="1:5">
      <c r="A2268" s="2">
        <f t="shared" si="70"/>
        <v>40715.684027777774</v>
      </c>
      <c r="B2268">
        <v>1245597900</v>
      </c>
      <c r="C2268">
        <v>1.7911840000000001</v>
      </c>
      <c r="E2268">
        <f t="shared" si="71"/>
        <v>1.6738743717184177E-4</v>
      </c>
    </row>
    <row r="2269" spans="1:5">
      <c r="A2269" s="2">
        <f t="shared" si="70"/>
        <v>40715.690972222219</v>
      </c>
      <c r="B2269">
        <v>1245598500</v>
      </c>
      <c r="C2269">
        <v>1.4385939999999999</v>
      </c>
      <c r="E2269">
        <f t="shared" si="71"/>
        <v>1.6740098903976635E-4</v>
      </c>
    </row>
    <row r="2270" spans="1:5">
      <c r="A2270" s="2">
        <f t="shared" si="70"/>
        <v>40715.697916666664</v>
      </c>
      <c r="B2270">
        <v>1245599100</v>
      </c>
      <c r="C2270">
        <v>2.3302719999999999</v>
      </c>
      <c r="E2270">
        <f t="shared" si="71"/>
        <v>1.6742357105031566E-4</v>
      </c>
    </row>
    <row r="2271" spans="1:5">
      <c r="A2271" s="2">
        <f t="shared" si="70"/>
        <v>40715.704861111109</v>
      </c>
      <c r="B2271">
        <v>1245599700</v>
      </c>
      <c r="C2271">
        <v>2.424134</v>
      </c>
      <c r="E2271">
        <f t="shared" si="71"/>
        <v>1.6744710348537265E-4</v>
      </c>
    </row>
    <row r="2272" spans="1:5">
      <c r="A2272" s="2">
        <f t="shared" si="70"/>
        <v>40715.711805555555</v>
      </c>
      <c r="B2272">
        <v>1245600300</v>
      </c>
      <c r="C2272">
        <v>2.2944849999999999</v>
      </c>
      <c r="E2272">
        <f t="shared" si="71"/>
        <v>1.6746932279266524E-4</v>
      </c>
    </row>
    <row r="2273" spans="1:5">
      <c r="A2273" s="2">
        <f t="shared" si="70"/>
        <v>40715.71875</v>
      </c>
      <c r="B2273">
        <v>1245600900</v>
      </c>
      <c r="C2273">
        <v>2.2126519999999998</v>
      </c>
      <c r="E2273">
        <f t="shared" si="71"/>
        <v>1.6749071322362936E-4</v>
      </c>
    </row>
    <row r="2274" spans="1:5">
      <c r="A2274" s="2">
        <f t="shared" si="70"/>
        <v>40715.725694444445</v>
      </c>
      <c r="B2274">
        <v>1245601500</v>
      </c>
      <c r="C2274">
        <v>2.2070319999999999</v>
      </c>
      <c r="E2274">
        <f t="shared" si="71"/>
        <v>1.6751204660960615E-4</v>
      </c>
    </row>
    <row r="2275" spans="1:5">
      <c r="A2275" s="2">
        <f t="shared" si="70"/>
        <v>40715.732638888883</v>
      </c>
      <c r="B2275">
        <v>1245602100</v>
      </c>
      <c r="C2275">
        <v>2.5278170000000002</v>
      </c>
      <c r="E2275">
        <f t="shared" si="71"/>
        <v>1.6753662852827102E-4</v>
      </c>
    </row>
    <row r="2276" spans="1:5">
      <c r="A2276" s="2">
        <f t="shared" si="70"/>
        <v>40715.739583333328</v>
      </c>
      <c r="B2276">
        <v>1245602700</v>
      </c>
      <c r="C2276">
        <v>2.181746</v>
      </c>
      <c r="E2276">
        <f t="shared" si="71"/>
        <v>1.675577055582054E-4</v>
      </c>
    </row>
    <row r="2277" spans="1:5">
      <c r="A2277" s="2">
        <f t="shared" si="70"/>
        <v>40715.746527777774</v>
      </c>
      <c r="B2277">
        <v>1245603300</v>
      </c>
      <c r="C2277">
        <v>2.7208600000000001</v>
      </c>
      <c r="E2277">
        <f t="shared" si="71"/>
        <v>1.6758424218959542E-4</v>
      </c>
    </row>
    <row r="2278" spans="1:5">
      <c r="A2278" s="2">
        <f t="shared" si="70"/>
        <v>40715.753472222219</v>
      </c>
      <c r="B2278">
        <v>1245603900</v>
      </c>
      <c r="C2278">
        <v>2.6671239999999998</v>
      </c>
      <c r="E2278">
        <f t="shared" si="71"/>
        <v>1.6761023446310329E-4</v>
      </c>
    </row>
    <row r="2279" spans="1:5">
      <c r="A2279" s="2">
        <f t="shared" si="70"/>
        <v>40715.760416666664</v>
      </c>
      <c r="B2279">
        <v>1245604500</v>
      </c>
      <c r="C2279">
        <v>2.3834909999999998</v>
      </c>
      <c r="E2279">
        <f t="shared" si="71"/>
        <v>1.6763335416307206E-4</v>
      </c>
    </row>
    <row r="2280" spans="1:5">
      <c r="A2280" s="2">
        <f t="shared" si="70"/>
        <v>40715.767361111109</v>
      </c>
      <c r="B2280">
        <v>1245605100</v>
      </c>
      <c r="C2280">
        <v>2.465951</v>
      </c>
      <c r="E2280">
        <f t="shared" si="71"/>
        <v>1.6765730881364608E-4</v>
      </c>
    </row>
    <row r="2281" spans="1:5">
      <c r="A2281" s="2">
        <f t="shared" si="70"/>
        <v>40715.774305555555</v>
      </c>
      <c r="B2281">
        <v>1245605700</v>
      </c>
      <c r="C2281">
        <v>2.2948659999999999</v>
      </c>
      <c r="E2281">
        <f t="shared" si="71"/>
        <v>1.6767953070213765E-4</v>
      </c>
    </row>
    <row r="2282" spans="1:5">
      <c r="A2282" s="2">
        <f t="shared" si="70"/>
        <v>40715.78125</v>
      </c>
      <c r="B2282">
        <v>1245606300</v>
      </c>
      <c r="C2282">
        <v>2.2119970000000002</v>
      </c>
      <c r="E2282">
        <f t="shared" si="71"/>
        <v>1.6770091322247852E-4</v>
      </c>
    </row>
    <row r="2283" spans="1:5">
      <c r="A2283" s="2">
        <f t="shared" si="70"/>
        <v>40715.788194444445</v>
      </c>
      <c r="B2283">
        <v>1245606900</v>
      </c>
      <c r="C2283">
        <v>2.3079049999999999</v>
      </c>
      <c r="E2283">
        <f t="shared" si="71"/>
        <v>1.6772326689492074E-4</v>
      </c>
    </row>
    <row r="2284" spans="1:5">
      <c r="A2284" s="2">
        <f t="shared" si="70"/>
        <v>40715.795138888883</v>
      </c>
      <c r="B2284">
        <v>1245607500</v>
      </c>
      <c r="C2284">
        <v>2.4442650000000001</v>
      </c>
      <c r="E2284">
        <f t="shared" si="71"/>
        <v>1.6774700138012504E-4</v>
      </c>
    </row>
    <row r="2285" spans="1:5">
      <c r="A2285" s="2">
        <f t="shared" si="70"/>
        <v>40715.802083333328</v>
      </c>
      <c r="B2285">
        <v>1245608100</v>
      </c>
      <c r="C2285">
        <v>2.3919199999999998</v>
      </c>
      <c r="E2285">
        <f t="shared" si="71"/>
        <v>1.6777020561144587E-4</v>
      </c>
    </row>
    <row r="2286" spans="1:5">
      <c r="A2286" s="2">
        <f t="shared" si="70"/>
        <v>40715.809027777774</v>
      </c>
      <c r="B2286">
        <v>1245608700</v>
      </c>
      <c r="C2286">
        <v>2.7140140000000001</v>
      </c>
      <c r="E2286">
        <f t="shared" si="71"/>
        <v>1.6779667162062625E-4</v>
      </c>
    </row>
    <row r="2287" spans="1:5">
      <c r="A2287" s="2">
        <f t="shared" si="70"/>
        <v>40715.815972222219</v>
      </c>
      <c r="B2287">
        <v>1245609300</v>
      </c>
      <c r="C2287">
        <v>2.1273810000000002</v>
      </c>
      <c r="E2287">
        <f t="shared" si="71"/>
        <v>1.6781719650379377E-4</v>
      </c>
    </row>
    <row r="2288" spans="1:5">
      <c r="A2288" s="2">
        <f t="shared" si="70"/>
        <v>40715.822916666664</v>
      </c>
      <c r="B2288">
        <v>1245609900</v>
      </c>
      <c r="C2288">
        <v>2.189683</v>
      </c>
      <c r="E2288">
        <f t="shared" si="71"/>
        <v>1.6783835220870395E-4</v>
      </c>
    </row>
    <row r="2289" spans="1:5">
      <c r="A2289" s="2">
        <f t="shared" si="70"/>
        <v>40715.829861111109</v>
      </c>
      <c r="B2289">
        <v>1245610500</v>
      </c>
      <c r="C2289">
        <v>2.3214619999999999</v>
      </c>
      <c r="E2289">
        <f t="shared" si="71"/>
        <v>1.6786084234083137E-4</v>
      </c>
    </row>
    <row r="2290" spans="1:5">
      <c r="A2290" s="2">
        <f t="shared" si="70"/>
        <v>40715.836805555555</v>
      </c>
      <c r="B2290">
        <v>1245611100</v>
      </c>
      <c r="C2290">
        <v>0.78949599999999998</v>
      </c>
      <c r="E2290">
        <f t="shared" si="71"/>
        <v>1.6786781776980265E-4</v>
      </c>
    </row>
    <row r="2291" spans="1:5">
      <c r="A2291" s="2">
        <f t="shared" si="70"/>
        <v>40715.84375</v>
      </c>
      <c r="B2291">
        <v>1245611700</v>
      </c>
      <c r="C2291">
        <v>6.2699999999999995E-4</v>
      </c>
      <c r="E2291">
        <f t="shared" si="71"/>
        <v>1.6786680410143642E-4</v>
      </c>
    </row>
    <row r="2292" spans="1:5">
      <c r="A2292" s="2">
        <f t="shared" si="70"/>
        <v>40715.850694444445</v>
      </c>
      <c r="B2292">
        <v>1245612300</v>
      </c>
      <c r="C2292">
        <v>5.5000000000000002E-5</v>
      </c>
      <c r="E2292">
        <f t="shared" si="71"/>
        <v>1.6786578464645608E-4</v>
      </c>
    </row>
    <row r="2293" spans="1:5">
      <c r="A2293" s="2">
        <f t="shared" si="70"/>
        <v>40715.857638888883</v>
      </c>
      <c r="B2293">
        <v>1245612900</v>
      </c>
      <c r="C2293">
        <v>7.6400000000000003E-4</v>
      </c>
      <c r="E2293">
        <f t="shared" si="71"/>
        <v>1.6786477237787378E-4</v>
      </c>
    </row>
    <row r="2294" spans="1:5">
      <c r="A2294" s="2">
        <f t="shared" si="70"/>
        <v>40715.864583333328</v>
      </c>
      <c r="B2294">
        <v>1245613500</v>
      </c>
      <c r="C2294">
        <v>4.3600000000000003E-4</v>
      </c>
      <c r="E2294">
        <f t="shared" si="71"/>
        <v>1.6786375679371209E-4</v>
      </c>
    </row>
    <row r="2295" spans="1:5">
      <c r="A2295" s="2">
        <f t="shared" si="70"/>
        <v>40715.871527777774</v>
      </c>
      <c r="B2295">
        <v>1245614100</v>
      </c>
      <c r="C2295">
        <v>0</v>
      </c>
      <c r="E2295">
        <f t="shared" si="71"/>
        <v>1.6786273680025071E-4</v>
      </c>
    </row>
    <row r="2296" spans="1:5">
      <c r="A2296" s="2">
        <f t="shared" si="70"/>
        <v>40715.878472222219</v>
      </c>
      <c r="B2296">
        <v>1245614700</v>
      </c>
      <c r="C2296">
        <v>0.70758100000000002</v>
      </c>
      <c r="E2296">
        <f t="shared" si="71"/>
        <v>1.6786888264596115E-4</v>
      </c>
    </row>
    <row r="2297" spans="1:5">
      <c r="A2297" s="2">
        <f t="shared" si="70"/>
        <v>40715.885416666664</v>
      </c>
      <c r="B2297">
        <v>1245615300</v>
      </c>
      <c r="C2297">
        <v>2.6962009999999998</v>
      </c>
      <c r="E2297">
        <f t="shared" si="71"/>
        <v>1.6789516765926493E-4</v>
      </c>
    </row>
    <row r="2298" spans="1:5">
      <c r="A2298" s="2">
        <f t="shared" si="70"/>
        <v>40715.892361111109</v>
      </c>
      <c r="B2298">
        <v>1245615900</v>
      </c>
      <c r="C2298">
        <v>2.9221699999999999</v>
      </c>
      <c r="E2298">
        <f t="shared" si="71"/>
        <v>1.6792374095207205E-4</v>
      </c>
    </row>
    <row r="2299" spans="1:5">
      <c r="A2299" s="2">
        <f t="shared" si="70"/>
        <v>40715.899305555555</v>
      </c>
      <c r="B2299">
        <v>1245616500</v>
      </c>
      <c r="C2299">
        <v>2.4355899999999999</v>
      </c>
      <c r="E2299">
        <f t="shared" si="71"/>
        <v>1.6794738636544343E-4</v>
      </c>
    </row>
    <row r="2300" spans="1:5">
      <c r="A2300" s="2">
        <f t="shared" si="70"/>
        <v>40715.90625</v>
      </c>
      <c r="B2300">
        <v>1245617100</v>
      </c>
      <c r="C2300">
        <v>2.719306</v>
      </c>
      <c r="E2300">
        <f t="shared" si="71"/>
        <v>1.6797390489129937E-4</v>
      </c>
    </row>
    <row r="2301" spans="1:5">
      <c r="A2301" s="2">
        <f t="shared" si="70"/>
        <v>40715.913194444445</v>
      </c>
      <c r="B2301">
        <v>1245617700</v>
      </c>
      <c r="C2301">
        <v>2.9374720000000001</v>
      </c>
      <c r="E2301">
        <f t="shared" si="71"/>
        <v>1.6800263267249224E-4</v>
      </c>
    </row>
    <row r="2302" spans="1:5">
      <c r="A2302" s="2">
        <f t="shared" si="70"/>
        <v>40715.920138888883</v>
      </c>
      <c r="B2302">
        <v>1245618300</v>
      </c>
      <c r="C2302">
        <v>2.800211</v>
      </c>
      <c r="E2302">
        <f t="shared" si="71"/>
        <v>1.6802997020590491E-4</v>
      </c>
    </row>
    <row r="2303" spans="1:5">
      <c r="A2303" s="2">
        <f t="shared" si="70"/>
        <v>40715.927083333328</v>
      </c>
      <c r="B2303">
        <v>1245618900</v>
      </c>
      <c r="C2303">
        <v>2.9845259999999998</v>
      </c>
      <c r="E2303">
        <f t="shared" si="71"/>
        <v>1.6805917417293757E-4</v>
      </c>
    </row>
    <row r="2304" spans="1:5">
      <c r="A2304" s="2">
        <f t="shared" si="70"/>
        <v>40715.934027777774</v>
      </c>
      <c r="B2304">
        <v>1245619500</v>
      </c>
      <c r="C2304">
        <v>3.1978369999999998</v>
      </c>
      <c r="E2304">
        <f t="shared" si="71"/>
        <v>1.6809053821130544E-4</v>
      </c>
    </row>
    <row r="2305" spans="1:5">
      <c r="A2305" s="2">
        <f t="shared" si="70"/>
        <v>40715.940972222219</v>
      </c>
      <c r="B2305">
        <v>1245620100</v>
      </c>
      <c r="C2305">
        <v>2.9532660000000002</v>
      </c>
      <c r="E2305">
        <f t="shared" si="71"/>
        <v>1.6811942523321078E-4</v>
      </c>
    </row>
    <row r="2306" spans="1:5">
      <c r="A2306" s="2">
        <f t="shared" si="70"/>
        <v>40715.947916666664</v>
      </c>
      <c r="B2306">
        <v>1245620700</v>
      </c>
      <c r="C2306">
        <v>3.01816</v>
      </c>
      <c r="E2306">
        <f t="shared" si="71"/>
        <v>1.6814896927581859E-4</v>
      </c>
    </row>
    <row r="2307" spans="1:5">
      <c r="A2307" s="2">
        <f t="shared" si="70"/>
        <v>40715.954861111109</v>
      </c>
      <c r="B2307">
        <v>1245621300</v>
      </c>
      <c r="C2307">
        <v>3.0504020000000001</v>
      </c>
      <c r="E2307">
        <f t="shared" si="71"/>
        <v>1.6817883966094055E-4</v>
      </c>
    </row>
    <row r="2308" spans="1:5">
      <c r="A2308" s="2">
        <f t="shared" si="70"/>
        <v>40715.961805555555</v>
      </c>
      <c r="B2308">
        <v>1245621900</v>
      </c>
      <c r="C2308">
        <v>3.077979</v>
      </c>
      <c r="E2308">
        <f t="shared" si="71"/>
        <v>1.6820898914308267E-4</v>
      </c>
    </row>
    <row r="2309" spans="1:5">
      <c r="A2309" s="2">
        <f t="shared" si="70"/>
        <v>40715.96875</v>
      </c>
      <c r="B2309">
        <v>1245622500</v>
      </c>
      <c r="C2309">
        <v>3.312103</v>
      </c>
      <c r="E2309">
        <f t="shared" si="71"/>
        <v>1.6824150946877754E-4</v>
      </c>
    </row>
    <row r="2310" spans="1:5">
      <c r="A2310" s="2">
        <f t="shared" si="70"/>
        <v>40715.975694444445</v>
      </c>
      <c r="B2310">
        <v>1245623100</v>
      </c>
      <c r="C2310">
        <v>3.1263429999999999</v>
      </c>
      <c r="E2310">
        <f t="shared" si="71"/>
        <v>1.6827214836329497E-4</v>
      </c>
    </row>
    <row r="2311" spans="1:5">
      <c r="A2311" s="2">
        <f t="shared" si="70"/>
        <v>40715.982638888883</v>
      </c>
      <c r="B2311">
        <v>1245623700</v>
      </c>
      <c r="C2311">
        <v>3.517093</v>
      </c>
      <c r="E2311">
        <f t="shared" si="71"/>
        <v>1.6830674428535143E-4</v>
      </c>
    </row>
    <row r="2312" spans="1:5">
      <c r="A2312" s="2">
        <f t="shared" si="70"/>
        <v>40715.989583333328</v>
      </c>
      <c r="B2312">
        <v>1245624300</v>
      </c>
      <c r="C2312">
        <v>3.3931439999999999</v>
      </c>
      <c r="E2312">
        <f t="shared" si="71"/>
        <v>1.6834008473760867E-4</v>
      </c>
    </row>
    <row r="2313" spans="1:5">
      <c r="A2313" s="2">
        <f t="shared" si="70"/>
        <v>40715.996527777774</v>
      </c>
      <c r="B2313">
        <v>1245624900</v>
      </c>
      <c r="C2313">
        <v>2.742</v>
      </c>
      <c r="E2313">
        <f t="shared" si="71"/>
        <v>1.683668307045803E-4</v>
      </c>
    </row>
    <row r="2314" spans="1:5">
      <c r="A2314" s="2">
        <f t="shared" ref="A2314:A2377" si="72">B2314/86400+26299+1/24</f>
        <v>40716.003472222219</v>
      </c>
      <c r="B2314">
        <v>1245625500</v>
      </c>
      <c r="C2314">
        <v>2.2346919999999999</v>
      </c>
      <c r="E2314">
        <f t="shared" si="71"/>
        <v>1.683884388860711E-4</v>
      </c>
    </row>
    <row r="2315" spans="1:5">
      <c r="A2315" s="2">
        <f t="shared" si="72"/>
        <v>40716.010416666664</v>
      </c>
      <c r="B2315">
        <v>1245626100</v>
      </c>
      <c r="C2315">
        <v>1.8098700000000001</v>
      </c>
      <c r="E2315">
        <f t="shared" ref="E2315:E2378" si="73">($C2315*LN(2)/E$3)+E2314*2^(-600/E$3)</f>
        <v>1.6840574466769559E-4</v>
      </c>
    </row>
    <row r="2316" spans="1:5">
      <c r="A2316" s="2">
        <f t="shared" si="72"/>
        <v>40716.017361111109</v>
      </c>
      <c r="B2316">
        <v>1245626700</v>
      </c>
      <c r="C2316">
        <v>1.934801</v>
      </c>
      <c r="E2316">
        <f t="shared" si="73"/>
        <v>1.684243155486844E-4</v>
      </c>
    </row>
    <row r="2317" spans="1:5">
      <c r="A2317" s="2">
        <f t="shared" si="72"/>
        <v>40716.024305555555</v>
      </c>
      <c r="B2317">
        <v>1245627300</v>
      </c>
      <c r="C2317">
        <v>1.7295370000000001</v>
      </c>
      <c r="E2317">
        <f t="shared" si="73"/>
        <v>1.6844080756183357E-4</v>
      </c>
    </row>
    <row r="2318" spans="1:5">
      <c r="A2318" s="2">
        <f t="shared" si="72"/>
        <v>40716.03125</v>
      </c>
      <c r="B2318">
        <v>1245627900</v>
      </c>
      <c r="C2318">
        <v>1.6968859999999999</v>
      </c>
      <c r="E2318">
        <f t="shared" si="73"/>
        <v>1.6845696881070325E-4</v>
      </c>
    </row>
    <row r="2319" spans="1:5">
      <c r="A2319" s="2">
        <f t="shared" si="72"/>
        <v>40716.038194444445</v>
      </c>
      <c r="B2319">
        <v>1245628500</v>
      </c>
      <c r="C2319">
        <v>1.688402</v>
      </c>
      <c r="E2319">
        <f t="shared" si="73"/>
        <v>1.684730440419834E-4</v>
      </c>
    </row>
    <row r="2320" spans="1:5">
      <c r="A2320" s="2">
        <f t="shared" si="72"/>
        <v>40716.045138888883</v>
      </c>
      <c r="B2320">
        <v>1245629100</v>
      </c>
      <c r="C2320">
        <v>1.770645</v>
      </c>
      <c r="E2320">
        <f t="shared" si="73"/>
        <v>1.684899520690651E-4</v>
      </c>
    </row>
    <row r="2321" spans="1:5">
      <c r="A2321" s="2">
        <f t="shared" si="72"/>
        <v>40716.052083333328</v>
      </c>
      <c r="B2321">
        <v>1245629700</v>
      </c>
      <c r="C2321">
        <v>1.789085</v>
      </c>
      <c r="E2321">
        <f t="shared" si="73"/>
        <v>1.6850704673946284E-4</v>
      </c>
    </row>
    <row r="2322" spans="1:5">
      <c r="A2322" s="2">
        <f t="shared" si="72"/>
        <v>40716.059027777774</v>
      </c>
      <c r="B2322">
        <v>1245630300</v>
      </c>
      <c r="C2322">
        <v>1.911014</v>
      </c>
      <c r="E2322">
        <f t="shared" si="73"/>
        <v>1.6852537610857404E-4</v>
      </c>
    </row>
    <row r="2323" spans="1:5">
      <c r="A2323" s="2">
        <f t="shared" si="72"/>
        <v>40716.065972222219</v>
      </c>
      <c r="B2323">
        <v>1245630900</v>
      </c>
      <c r="C2323">
        <v>1.833847</v>
      </c>
      <c r="E2323">
        <f t="shared" si="73"/>
        <v>1.6854292387863157E-4</v>
      </c>
    </row>
    <row r="2324" spans="1:5">
      <c r="A2324" s="2">
        <f t="shared" si="72"/>
        <v>40716.072916666664</v>
      </c>
      <c r="B2324">
        <v>1245631500</v>
      </c>
      <c r="C2324">
        <v>1.793558</v>
      </c>
      <c r="E2324">
        <f t="shared" si="73"/>
        <v>1.6856006352623939E-4</v>
      </c>
    </row>
    <row r="2325" spans="1:5">
      <c r="A2325" s="2">
        <f t="shared" si="72"/>
        <v>40716.079861111109</v>
      </c>
      <c r="B2325">
        <v>1245632100</v>
      </c>
      <c r="C2325">
        <v>1.759161</v>
      </c>
      <c r="E2325">
        <f t="shared" si="73"/>
        <v>1.6857685472349525E-4</v>
      </c>
    </row>
    <row r="2326" spans="1:5">
      <c r="A2326" s="2">
        <f t="shared" si="72"/>
        <v>40716.086805555555</v>
      </c>
      <c r="B2326">
        <v>1245632700</v>
      </c>
      <c r="C2326">
        <v>1.81579</v>
      </c>
      <c r="E2326">
        <f t="shared" si="73"/>
        <v>1.6859421931342551E-4</v>
      </c>
    </row>
    <row r="2327" spans="1:5">
      <c r="A2327" s="2">
        <f t="shared" si="72"/>
        <v>40716.09375</v>
      </c>
      <c r="B2327">
        <v>1245633300</v>
      </c>
      <c r="C2327">
        <v>1.652315</v>
      </c>
      <c r="E2327">
        <f t="shared" si="73"/>
        <v>1.6860992824950941E-4</v>
      </c>
    </row>
    <row r="2328" spans="1:5">
      <c r="A2328" s="2">
        <f t="shared" si="72"/>
        <v>40716.100694444445</v>
      </c>
      <c r="B2328">
        <v>1245633900</v>
      </c>
      <c r="C2328">
        <v>1.7413749999999999</v>
      </c>
      <c r="E2328">
        <f t="shared" si="73"/>
        <v>1.6862653902092285E-4</v>
      </c>
    </row>
    <row r="2329" spans="1:5">
      <c r="A2329" s="2">
        <f t="shared" si="72"/>
        <v>40716.107638888883</v>
      </c>
      <c r="B2329">
        <v>1245634500</v>
      </c>
      <c r="C2329">
        <v>1.914534</v>
      </c>
      <c r="E2329">
        <f t="shared" si="73"/>
        <v>1.6864490331179791E-4</v>
      </c>
    </row>
    <row r="2330" spans="1:5">
      <c r="A2330" s="2">
        <f t="shared" si="72"/>
        <v>40716.114583333328</v>
      </c>
      <c r="B2330">
        <v>1245635100</v>
      </c>
      <c r="C2330">
        <v>1.975473</v>
      </c>
      <c r="E2330">
        <f t="shared" si="73"/>
        <v>1.6866388463413449E-4</v>
      </c>
    </row>
    <row r="2331" spans="1:5">
      <c r="A2331" s="2">
        <f t="shared" si="72"/>
        <v>40716.121527777774</v>
      </c>
      <c r="B2331">
        <v>1245635700</v>
      </c>
      <c r="C2331">
        <v>2.0411299999999999</v>
      </c>
      <c r="E2331">
        <f t="shared" si="73"/>
        <v>1.6868353076443743E-4</v>
      </c>
    </row>
    <row r="2332" spans="1:5">
      <c r="A2332" s="2">
        <f t="shared" si="72"/>
        <v>40716.128472222219</v>
      </c>
      <c r="B2332">
        <v>1245636300</v>
      </c>
      <c r="C2332">
        <v>1.9351830000000001</v>
      </c>
      <c r="E2332">
        <f t="shared" si="73"/>
        <v>1.6870210382611024E-4</v>
      </c>
    </row>
    <row r="2333" spans="1:5">
      <c r="A2333" s="2">
        <f t="shared" si="72"/>
        <v>40716.135416666664</v>
      </c>
      <c r="B2333">
        <v>1245636900</v>
      </c>
      <c r="C2333">
        <v>2.002586</v>
      </c>
      <c r="E2333">
        <f t="shared" si="73"/>
        <v>1.6872135938036736E-4</v>
      </c>
    </row>
    <row r="2334" spans="1:5">
      <c r="A2334" s="2">
        <f t="shared" si="72"/>
        <v>40716.142361111109</v>
      </c>
      <c r="B2334">
        <v>1245637500</v>
      </c>
      <c r="C2334">
        <v>2.065652</v>
      </c>
      <c r="E2334">
        <f t="shared" si="73"/>
        <v>1.6874125350128095E-4</v>
      </c>
    </row>
    <row r="2335" spans="1:5">
      <c r="A2335" s="2">
        <f t="shared" si="72"/>
        <v>40716.149305555555</v>
      </c>
      <c r="B2335">
        <v>1245638100</v>
      </c>
      <c r="C2335">
        <v>2.0441029999999998</v>
      </c>
      <c r="E2335">
        <f t="shared" si="73"/>
        <v>1.6876092926971012E-4</v>
      </c>
    </row>
    <row r="2336" spans="1:5">
      <c r="A2336" s="2">
        <f t="shared" si="72"/>
        <v>40716.15625</v>
      </c>
      <c r="B2336">
        <v>1245638700</v>
      </c>
      <c r="C2336">
        <v>1.9524220000000001</v>
      </c>
      <c r="E2336">
        <f t="shared" si="73"/>
        <v>1.6877967644434073E-4</v>
      </c>
    </row>
    <row r="2337" spans="1:5">
      <c r="A2337" s="2">
        <f t="shared" si="72"/>
        <v>40716.163194444445</v>
      </c>
      <c r="B2337">
        <v>1245639300</v>
      </c>
      <c r="C2337">
        <v>1.710852</v>
      </c>
      <c r="E2337">
        <f t="shared" si="73"/>
        <v>1.6879597707097929E-4</v>
      </c>
    </row>
    <row r="2338" spans="1:5">
      <c r="A2338" s="2">
        <f t="shared" si="72"/>
        <v>40716.170138888883</v>
      </c>
      <c r="B2338">
        <v>1245639900</v>
      </c>
      <c r="C2338">
        <v>2.1223079999999999</v>
      </c>
      <c r="E2338">
        <f t="shared" si="73"/>
        <v>1.6881644450663028E-4</v>
      </c>
    </row>
    <row r="2339" spans="1:5">
      <c r="A2339" s="2">
        <f t="shared" si="72"/>
        <v>40716.177083333328</v>
      </c>
      <c r="B2339">
        <v>1245640500</v>
      </c>
      <c r="C2339">
        <v>2.2275450000000001</v>
      </c>
      <c r="E2339">
        <f t="shared" si="73"/>
        <v>1.6883797757683792E-4</v>
      </c>
    </row>
    <row r="2340" spans="1:5">
      <c r="A2340" s="2">
        <f t="shared" si="72"/>
        <v>40716.184027777774</v>
      </c>
      <c r="B2340">
        <v>1245641100</v>
      </c>
      <c r="C2340">
        <v>2.038319</v>
      </c>
      <c r="E2340">
        <f t="shared" si="73"/>
        <v>1.6885759418166349E-4</v>
      </c>
    </row>
    <row r="2341" spans="1:5">
      <c r="A2341" s="2">
        <f t="shared" si="72"/>
        <v>40716.190972222219</v>
      </c>
      <c r="B2341">
        <v>1245641700</v>
      </c>
      <c r="C2341">
        <v>2.41126</v>
      </c>
      <c r="E2341">
        <f t="shared" si="73"/>
        <v>1.6888098752522831E-4</v>
      </c>
    </row>
    <row r="2342" spans="1:5">
      <c r="A2342" s="2">
        <f t="shared" si="72"/>
        <v>40716.197916666664</v>
      </c>
      <c r="B2342">
        <v>1245642300</v>
      </c>
      <c r="C2342">
        <v>2.3942929999999998</v>
      </c>
      <c r="E2342">
        <f t="shared" si="73"/>
        <v>1.6890420889799764E-4</v>
      </c>
    </row>
    <row r="2343" spans="1:5">
      <c r="A2343" s="2">
        <f t="shared" si="72"/>
        <v>40716.204861111109</v>
      </c>
      <c r="B2343">
        <v>1245642900</v>
      </c>
      <c r="C2343">
        <v>2.4162240000000001</v>
      </c>
      <c r="E2343">
        <f t="shared" si="73"/>
        <v>1.6892765222986843E-4</v>
      </c>
    </row>
    <row r="2344" spans="1:5">
      <c r="A2344" s="2">
        <f t="shared" si="72"/>
        <v>40716.211805555555</v>
      </c>
      <c r="B2344">
        <v>1245643500</v>
      </c>
      <c r="C2344">
        <v>3.1630310000000001</v>
      </c>
      <c r="E2344">
        <f t="shared" si="73"/>
        <v>1.6895865850284639E-4</v>
      </c>
    </row>
    <row r="2345" spans="1:5">
      <c r="A2345" s="2">
        <f t="shared" si="72"/>
        <v>40716.21875</v>
      </c>
      <c r="B2345">
        <v>1245644100</v>
      </c>
      <c r="C2345">
        <v>2.4170159999999998</v>
      </c>
      <c r="E2345">
        <f t="shared" si="73"/>
        <v>1.6898210952462738E-4</v>
      </c>
    </row>
    <row r="2346" spans="1:5">
      <c r="A2346" s="2">
        <f t="shared" si="72"/>
        <v>40716.225694444445</v>
      </c>
      <c r="B2346">
        <v>1245644700</v>
      </c>
      <c r="C2346">
        <v>2.3174250000000001</v>
      </c>
      <c r="E2346">
        <f t="shared" si="73"/>
        <v>1.6900455182330943E-4</v>
      </c>
    </row>
    <row r="2347" spans="1:5">
      <c r="A2347" s="2">
        <f t="shared" si="72"/>
        <v>40716.232638888883</v>
      </c>
      <c r="B2347">
        <v>1245645300</v>
      </c>
      <c r="C2347">
        <v>1.492059</v>
      </c>
      <c r="E2347">
        <f t="shared" si="73"/>
        <v>1.6901863531729094E-4</v>
      </c>
    </row>
    <row r="2348" spans="1:5">
      <c r="A2348" s="2">
        <f t="shared" si="72"/>
        <v>40716.239583333328</v>
      </c>
      <c r="B2348">
        <v>1245645900</v>
      </c>
      <c r="C2348">
        <v>2.046176</v>
      </c>
      <c r="E2348">
        <f t="shared" si="73"/>
        <v>1.6903833039400048E-4</v>
      </c>
    </row>
    <row r="2349" spans="1:5">
      <c r="A2349" s="2">
        <f t="shared" si="72"/>
        <v>40716.246527777774</v>
      </c>
      <c r="B2349">
        <v>1245646500</v>
      </c>
      <c r="C2349">
        <v>2.081283</v>
      </c>
      <c r="E2349">
        <f t="shared" si="73"/>
        <v>1.6905838088757325E-4</v>
      </c>
    </row>
    <row r="2350" spans="1:5">
      <c r="A2350" s="2">
        <f t="shared" si="72"/>
        <v>40716.253472222219</v>
      </c>
      <c r="B2350">
        <v>1245647100</v>
      </c>
      <c r="C2350">
        <v>2.707986</v>
      </c>
      <c r="E2350">
        <f t="shared" si="73"/>
        <v>1.6908477802247116E-4</v>
      </c>
    </row>
    <row r="2351" spans="1:5">
      <c r="A2351" s="2">
        <f t="shared" si="72"/>
        <v>40716.260416666664</v>
      </c>
      <c r="B2351">
        <v>1245647700</v>
      </c>
      <c r="C2351">
        <v>3.8282229999999999</v>
      </c>
      <c r="E2351">
        <f t="shared" si="73"/>
        <v>1.6912251989067767E-4</v>
      </c>
    </row>
    <row r="2352" spans="1:5">
      <c r="A2352" s="2">
        <f t="shared" si="72"/>
        <v>40716.267361111109</v>
      </c>
      <c r="B2352">
        <v>1245648300</v>
      </c>
      <c r="C2352">
        <v>4.6820120000000003</v>
      </c>
      <c r="E2352">
        <f t="shared" si="73"/>
        <v>1.691689080440422E-4</v>
      </c>
    </row>
    <row r="2353" spans="1:5">
      <c r="A2353" s="2">
        <f t="shared" si="72"/>
        <v>40716.274305555555</v>
      </c>
      <c r="B2353">
        <v>1245648900</v>
      </c>
      <c r="C2353">
        <v>6.9770139999999996</v>
      </c>
      <c r="E2353">
        <f t="shared" si="73"/>
        <v>1.6923853792034989E-4</v>
      </c>
    </row>
    <row r="2354" spans="1:5">
      <c r="A2354" s="2">
        <f t="shared" si="72"/>
        <v>40716.28125</v>
      </c>
      <c r="B2354">
        <v>1245649500</v>
      </c>
      <c r="C2354">
        <v>7.8976350000000002</v>
      </c>
      <c r="E2354">
        <f t="shared" si="73"/>
        <v>1.6931749071084784E-4</v>
      </c>
    </row>
    <row r="2355" spans="1:5">
      <c r="A2355" s="2">
        <f t="shared" si="72"/>
        <v>40716.288194444445</v>
      </c>
      <c r="B2355">
        <v>1245650100</v>
      </c>
      <c r="C2355">
        <v>6.2914709999999996</v>
      </c>
      <c r="E2355">
        <f t="shared" si="73"/>
        <v>1.6938017703516117E-4</v>
      </c>
    </row>
    <row r="2356" spans="1:5">
      <c r="A2356" s="2">
        <f t="shared" si="72"/>
        <v>40716.295138888883</v>
      </c>
      <c r="B2356">
        <v>1245650700</v>
      </c>
      <c r="C2356">
        <v>4.5619889999999996</v>
      </c>
      <c r="E2356">
        <f t="shared" si="73"/>
        <v>1.6942534812282648E-4</v>
      </c>
    </row>
    <row r="2357" spans="1:5">
      <c r="A2357" s="2">
        <f t="shared" si="72"/>
        <v>40716.302083333328</v>
      </c>
      <c r="B2357">
        <v>1245651300</v>
      </c>
      <c r="C2357">
        <v>4.0289320000000002</v>
      </c>
      <c r="E2357">
        <f t="shared" si="73"/>
        <v>1.6946512054710183E-4</v>
      </c>
    </row>
    <row r="2358" spans="1:5">
      <c r="A2358" s="2">
        <f t="shared" si="72"/>
        <v>40716.309027777774</v>
      </c>
      <c r="B2358">
        <v>1245651900</v>
      </c>
      <c r="C2358">
        <v>4.2740200000000002</v>
      </c>
      <c r="E2358">
        <f t="shared" si="73"/>
        <v>1.69507374791368E-4</v>
      </c>
    </row>
    <row r="2359" spans="1:5">
      <c r="A2359" s="2">
        <f t="shared" si="72"/>
        <v>40716.315972222219</v>
      </c>
      <c r="B2359">
        <v>1245652500</v>
      </c>
      <c r="C2359">
        <v>3.5366529999999998</v>
      </c>
      <c r="E2359">
        <f t="shared" si="73"/>
        <v>1.6954216129634478E-4</v>
      </c>
    </row>
    <row r="2360" spans="1:5">
      <c r="A2360" s="2">
        <f t="shared" si="72"/>
        <v>40716.322916666664</v>
      </c>
      <c r="B2360">
        <v>1245653100</v>
      </c>
      <c r="C2360">
        <v>3.783922</v>
      </c>
      <c r="E2360">
        <f t="shared" si="73"/>
        <v>1.6957945173908919E-4</v>
      </c>
    </row>
    <row r="2361" spans="1:5">
      <c r="A2361" s="2">
        <f t="shared" si="72"/>
        <v>40716.329861111109</v>
      </c>
      <c r="B2361">
        <v>1245653700</v>
      </c>
      <c r="C2361">
        <v>3.927759</v>
      </c>
      <c r="E2361">
        <f t="shared" si="73"/>
        <v>1.6961819862510683E-4</v>
      </c>
    </row>
    <row r="2362" spans="1:5">
      <c r="A2362" s="2">
        <f t="shared" si="72"/>
        <v>40716.336805555555</v>
      </c>
      <c r="B2362">
        <v>1245654300</v>
      </c>
      <c r="C2362">
        <v>3.5498270000000001</v>
      </c>
      <c r="E2362">
        <f t="shared" si="73"/>
        <v>1.6965311787276325E-4</v>
      </c>
    </row>
    <row r="2363" spans="1:5">
      <c r="A2363" s="2">
        <f t="shared" si="72"/>
        <v>40716.34375</v>
      </c>
      <c r="B2363">
        <v>1245654900</v>
      </c>
      <c r="C2363">
        <v>4.1714849999999997</v>
      </c>
      <c r="E2363">
        <f t="shared" si="73"/>
        <v>1.6969433257954045E-4</v>
      </c>
    </row>
    <row r="2364" spans="1:5">
      <c r="A2364" s="2">
        <f t="shared" si="72"/>
        <v>40716.350694444445</v>
      </c>
      <c r="B2364">
        <v>1245655500</v>
      </c>
      <c r="C2364">
        <v>2.8814150000000001</v>
      </c>
      <c r="E2364">
        <f t="shared" si="73"/>
        <v>1.6972248220493909E-4</v>
      </c>
    </row>
    <row r="2365" spans="1:5">
      <c r="A2365" s="2">
        <f t="shared" si="72"/>
        <v>40716.357638888883</v>
      </c>
      <c r="B2365">
        <v>1245656100</v>
      </c>
      <c r="C2365">
        <v>2.427845</v>
      </c>
      <c r="E2365">
        <f t="shared" si="73"/>
        <v>1.6974603825321941E-4</v>
      </c>
    </row>
    <row r="2366" spans="1:5">
      <c r="A2366" s="2">
        <f t="shared" si="72"/>
        <v>40716.364583333328</v>
      </c>
      <c r="B2366">
        <v>1245656700</v>
      </c>
      <c r="C2366">
        <v>2.6888100000000001</v>
      </c>
      <c r="E2366">
        <f t="shared" si="73"/>
        <v>1.6977223700999973E-4</v>
      </c>
    </row>
    <row r="2367" spans="1:5">
      <c r="A2367" s="2">
        <f t="shared" si="72"/>
        <v>40716.371527777774</v>
      </c>
      <c r="B2367">
        <v>1245657300</v>
      </c>
      <c r="C2367">
        <v>2.8518469999999998</v>
      </c>
      <c r="E2367">
        <f t="shared" si="73"/>
        <v>1.6980008672019654E-4</v>
      </c>
    </row>
    <row r="2368" spans="1:5">
      <c r="A2368" s="2">
        <f t="shared" si="72"/>
        <v>40716.378472222219</v>
      </c>
      <c r="B2368">
        <v>1245657900</v>
      </c>
      <c r="C2368">
        <v>1.9556690000000001</v>
      </c>
      <c r="E2368">
        <f t="shared" si="73"/>
        <v>1.6981886046368074E-4</v>
      </c>
    </row>
    <row r="2369" spans="1:5">
      <c r="A2369" s="2">
        <f t="shared" si="72"/>
        <v>40716.385416666664</v>
      </c>
      <c r="B2369">
        <v>1245658500</v>
      </c>
      <c r="C2369">
        <v>2.2847729999999999</v>
      </c>
      <c r="E2369">
        <f t="shared" si="73"/>
        <v>1.6984096700380254E-4</v>
      </c>
    </row>
    <row r="2370" spans="1:5">
      <c r="A2370" s="2">
        <f t="shared" si="72"/>
        <v>40716.392361111109</v>
      </c>
      <c r="B2370">
        <v>1245659100</v>
      </c>
      <c r="C2370">
        <v>7.7110789999999998</v>
      </c>
      <c r="E2370">
        <f t="shared" si="73"/>
        <v>1.6991802683890436E-4</v>
      </c>
    </row>
    <row r="2371" spans="1:5">
      <c r="A2371" s="2">
        <f t="shared" si="72"/>
        <v>40716.399305555555</v>
      </c>
      <c r="B2371">
        <v>1245659700</v>
      </c>
      <c r="C2371">
        <v>8.8796579999999992</v>
      </c>
      <c r="E2371">
        <f t="shared" si="73"/>
        <v>1.7000692066985012E-4</v>
      </c>
    </row>
    <row r="2372" spans="1:5">
      <c r="A2372" s="2">
        <f t="shared" si="72"/>
        <v>40716.40625</v>
      </c>
      <c r="B2372">
        <v>1245660300</v>
      </c>
      <c r="C2372">
        <v>9.8251729999999995</v>
      </c>
      <c r="E2372">
        <f t="shared" si="73"/>
        <v>1.7010538940510591E-4</v>
      </c>
    </row>
    <row r="2373" spans="1:5">
      <c r="A2373" s="2">
        <f t="shared" si="72"/>
        <v>40716.413194444445</v>
      </c>
      <c r="B2373">
        <v>1245660900</v>
      </c>
      <c r="C2373">
        <v>10.691407999999999</v>
      </c>
      <c r="E2373">
        <f t="shared" si="73"/>
        <v>1.7021263009998363E-4</v>
      </c>
    </row>
    <row r="2374" spans="1:5">
      <c r="A2374" s="2">
        <f t="shared" si="72"/>
        <v>40716.420138888883</v>
      </c>
      <c r="B2374">
        <v>1245661500</v>
      </c>
      <c r="C2374">
        <v>9.9581789999999994</v>
      </c>
      <c r="E2374">
        <f t="shared" si="73"/>
        <v>1.7031244456715644E-4</v>
      </c>
    </row>
    <row r="2375" spans="1:5">
      <c r="A2375" s="2">
        <f t="shared" si="72"/>
        <v>40716.427083333328</v>
      </c>
      <c r="B2375">
        <v>1245662100</v>
      </c>
      <c r="C2375">
        <v>10.583193</v>
      </c>
      <c r="E2375">
        <f t="shared" si="73"/>
        <v>1.7041858808609784E-4</v>
      </c>
    </row>
    <row r="2376" spans="1:5">
      <c r="A2376" s="2">
        <f t="shared" si="72"/>
        <v>40716.434027777774</v>
      </c>
      <c r="B2376">
        <v>1245662700</v>
      </c>
      <c r="C2376">
        <v>10.639388</v>
      </c>
      <c r="E2376">
        <f t="shared" si="73"/>
        <v>1.7052530005956434E-4</v>
      </c>
    </row>
    <row r="2377" spans="1:5">
      <c r="A2377" s="2">
        <f t="shared" si="72"/>
        <v>40716.440972222219</v>
      </c>
      <c r="B2377">
        <v>1245663300</v>
      </c>
      <c r="C2377">
        <v>10.447195000000001</v>
      </c>
      <c r="E2377">
        <f t="shared" si="73"/>
        <v>1.7063006500259406E-4</v>
      </c>
    </row>
    <row r="2378" spans="1:5">
      <c r="A2378" s="2">
        <f t="shared" ref="A2378:A2441" si="74">B2378/86400+26299+1/24</f>
        <v>40716.447916666664</v>
      </c>
      <c r="B2378">
        <v>1245663900</v>
      </c>
      <c r="C2378">
        <v>3.6827239999999999</v>
      </c>
      <c r="E2378">
        <f t="shared" si="73"/>
        <v>1.7066632397983437E-4</v>
      </c>
    </row>
    <row r="2379" spans="1:5">
      <c r="A2379" s="2">
        <f t="shared" si="74"/>
        <v>40716.454861111109</v>
      </c>
      <c r="B2379">
        <v>1245664500</v>
      </c>
      <c r="C2379">
        <v>6.6159670000000004</v>
      </c>
      <c r="E2379">
        <f t="shared" ref="E2379:E2442" si="75">($C2379*LN(2)/E$3)+E2378*2^(-600/E$3)</f>
        <v>1.7073228835266232E-4</v>
      </c>
    </row>
    <row r="2380" spans="1:5">
      <c r="A2380" s="2">
        <f t="shared" si="74"/>
        <v>40716.461805555555</v>
      </c>
      <c r="B2380">
        <v>1245665100</v>
      </c>
      <c r="C2380">
        <v>6.8189130000000002</v>
      </c>
      <c r="E2380">
        <f t="shared" si="75"/>
        <v>1.7080030760475612E-4</v>
      </c>
    </row>
    <row r="2381" spans="1:5">
      <c r="A2381" s="2">
        <f t="shared" si="74"/>
        <v>40716.46875</v>
      </c>
      <c r="B2381">
        <v>1245665700</v>
      </c>
      <c r="C2381">
        <v>9.8670240000000007</v>
      </c>
      <c r="E2381">
        <f t="shared" si="75"/>
        <v>1.7089919535369263E-4</v>
      </c>
    </row>
    <row r="2382" spans="1:5">
      <c r="A2382" s="2">
        <f t="shared" si="74"/>
        <v>40716.475694444445</v>
      </c>
      <c r="B2382">
        <v>1245666300</v>
      </c>
      <c r="C2382">
        <v>12.636825</v>
      </c>
      <c r="E2382">
        <f t="shared" si="75"/>
        <v>1.7102613290352934E-4</v>
      </c>
    </row>
    <row r="2383" spans="1:5">
      <c r="A2383" s="2">
        <f t="shared" si="74"/>
        <v>40716.482638888883</v>
      </c>
      <c r="B2383">
        <v>1245666900</v>
      </c>
      <c r="C2383">
        <v>11.301881</v>
      </c>
      <c r="E2383">
        <f t="shared" si="75"/>
        <v>1.7113955040195142E-4</v>
      </c>
    </row>
    <row r="2384" spans="1:5">
      <c r="A2384" s="2">
        <f t="shared" si="74"/>
        <v>40716.489583333328</v>
      </c>
      <c r="B2384">
        <v>1245667500</v>
      </c>
      <c r="C2384">
        <v>10.763280999999999</v>
      </c>
      <c r="E2384">
        <f t="shared" si="75"/>
        <v>1.7124751268708083E-4</v>
      </c>
    </row>
    <row r="2385" spans="1:5">
      <c r="A2385" s="2">
        <f t="shared" si="74"/>
        <v>40716.496527777774</v>
      </c>
      <c r="B2385">
        <v>1245668100</v>
      </c>
      <c r="C2385">
        <v>13.069096</v>
      </c>
      <c r="E2385">
        <f t="shared" si="75"/>
        <v>1.7137882582670834E-4</v>
      </c>
    </row>
    <row r="2386" spans="1:5">
      <c r="A2386" s="2">
        <f t="shared" si="74"/>
        <v>40716.503472222219</v>
      </c>
      <c r="B2386">
        <v>1245668700</v>
      </c>
      <c r="C2386">
        <v>14.004004</v>
      </c>
      <c r="E2386">
        <f t="shared" si="75"/>
        <v>1.7151960619340244E-4</v>
      </c>
    </row>
    <row r="2387" spans="1:5">
      <c r="A2387" s="2">
        <f t="shared" si="74"/>
        <v>40716.510416666664</v>
      </c>
      <c r="B2387">
        <v>1245669300</v>
      </c>
      <c r="C2387">
        <v>13.498981000000001</v>
      </c>
      <c r="E2387">
        <f t="shared" si="75"/>
        <v>1.7165527122241876E-4</v>
      </c>
    </row>
    <row r="2388" spans="1:5">
      <c r="A2388" s="2">
        <f t="shared" si="74"/>
        <v>40716.517361111109</v>
      </c>
      <c r="B2388">
        <v>1245669900</v>
      </c>
      <c r="C2388">
        <v>14.686024</v>
      </c>
      <c r="E2388">
        <f t="shared" si="75"/>
        <v>1.7180295688028327E-4</v>
      </c>
    </row>
    <row r="2389" spans="1:5">
      <c r="A2389" s="2">
        <f t="shared" si="74"/>
        <v>40716.524305555555</v>
      </c>
      <c r="B2389">
        <v>1245670500</v>
      </c>
      <c r="C2389">
        <v>14.582776000000001</v>
      </c>
      <c r="E2389">
        <f t="shared" si="75"/>
        <v>1.7194959602489284E-4</v>
      </c>
    </row>
    <row r="2390" spans="1:5">
      <c r="A2390" s="2">
        <f t="shared" si="74"/>
        <v>40716.53125</v>
      </c>
      <c r="B2390">
        <v>1245671100</v>
      </c>
      <c r="C2390">
        <v>11.521765</v>
      </c>
      <c r="E2390">
        <f t="shared" si="75"/>
        <v>1.7206523472710676E-4</v>
      </c>
    </row>
    <row r="2391" spans="1:5">
      <c r="A2391" s="2">
        <f t="shared" si="74"/>
        <v>40716.538194444445</v>
      </c>
      <c r="B2391">
        <v>1245671700</v>
      </c>
      <c r="C2391">
        <v>10.636822</v>
      </c>
      <c r="E2391">
        <f t="shared" si="75"/>
        <v>1.7217191070856275E-4</v>
      </c>
    </row>
    <row r="2392" spans="1:5">
      <c r="A2392" s="2">
        <f t="shared" si="74"/>
        <v>40716.545138888883</v>
      </c>
      <c r="B2392">
        <v>1245672300</v>
      </c>
      <c r="C2392">
        <v>11.845934</v>
      </c>
      <c r="E2392">
        <f t="shared" si="75"/>
        <v>1.7229083099277271E-4</v>
      </c>
    </row>
    <row r="2393" spans="1:5">
      <c r="A2393" s="2">
        <f t="shared" si="74"/>
        <v>40716.552083333328</v>
      </c>
      <c r="B2393">
        <v>1245672900</v>
      </c>
      <c r="C2393">
        <v>11.423864</v>
      </c>
      <c r="E2393">
        <f t="shared" si="75"/>
        <v>1.724054761559442E-4</v>
      </c>
    </row>
    <row r="2394" spans="1:5">
      <c r="A2394" s="2">
        <f t="shared" si="74"/>
        <v>40716.559027777774</v>
      </c>
      <c r="B2394">
        <v>1245673500</v>
      </c>
      <c r="C2394">
        <v>11.31991</v>
      </c>
      <c r="E2394">
        <f t="shared" si="75"/>
        <v>1.7251906785680345E-4</v>
      </c>
    </row>
    <row r="2395" spans="1:5">
      <c r="A2395" s="2">
        <f t="shared" si="74"/>
        <v>40716.565972222219</v>
      </c>
      <c r="B2395">
        <v>1245674100</v>
      </c>
      <c r="C2395">
        <v>10.208346000000001</v>
      </c>
      <c r="E2395">
        <f t="shared" si="75"/>
        <v>1.7262140180717198E-4</v>
      </c>
    </row>
    <row r="2396" spans="1:5">
      <c r="A2396" s="2">
        <f t="shared" si="74"/>
        <v>40716.572916666664</v>
      </c>
      <c r="B2396">
        <v>1245674700</v>
      </c>
      <c r="C2396">
        <v>11.051667</v>
      </c>
      <c r="E2396">
        <f t="shared" si="75"/>
        <v>1.7273227563841074E-4</v>
      </c>
    </row>
    <row r="2397" spans="1:5">
      <c r="A2397" s="2">
        <f t="shared" si="74"/>
        <v>40716.579861111109</v>
      </c>
      <c r="B2397">
        <v>1245675300</v>
      </c>
      <c r="C2397">
        <v>10.962495000000001</v>
      </c>
      <c r="E2397">
        <f t="shared" si="75"/>
        <v>1.7284224573091355E-4</v>
      </c>
    </row>
    <row r="2398" spans="1:5">
      <c r="A2398" s="2">
        <f t="shared" si="74"/>
        <v>40716.586805555555</v>
      </c>
      <c r="B2398">
        <v>1245675900</v>
      </c>
      <c r="C2398">
        <v>11.118766000000001</v>
      </c>
      <c r="E2398">
        <f t="shared" si="75"/>
        <v>1.7295379774699788E-4</v>
      </c>
    </row>
    <row r="2399" spans="1:5">
      <c r="A2399" s="2">
        <f t="shared" si="74"/>
        <v>40716.59375</v>
      </c>
      <c r="B2399">
        <v>1245676500</v>
      </c>
      <c r="C2399">
        <v>9.4791899999999991</v>
      </c>
      <c r="E2399">
        <f t="shared" si="75"/>
        <v>1.7304874472792627E-4</v>
      </c>
    </row>
    <row r="2400" spans="1:5">
      <c r="A2400" s="2">
        <f t="shared" si="74"/>
        <v>40716.600694444445</v>
      </c>
      <c r="B2400">
        <v>1245677100</v>
      </c>
      <c r="C2400">
        <v>10.162409999999999</v>
      </c>
      <c r="E2400">
        <f t="shared" si="75"/>
        <v>1.7315061025553874E-4</v>
      </c>
    </row>
    <row r="2401" spans="1:5">
      <c r="A2401" s="2">
        <f t="shared" si="74"/>
        <v>40716.607638888883</v>
      </c>
      <c r="B2401">
        <v>1245677700</v>
      </c>
      <c r="C2401">
        <v>9.9713899999999995</v>
      </c>
      <c r="E2401">
        <f t="shared" si="75"/>
        <v>1.732505406613995E-4</v>
      </c>
    </row>
    <row r="2402" spans="1:5">
      <c r="A2402" s="2">
        <f t="shared" si="74"/>
        <v>40716.614583333328</v>
      </c>
      <c r="B2402">
        <v>1245678300</v>
      </c>
      <c r="C2402">
        <v>11.270211</v>
      </c>
      <c r="E2402">
        <f t="shared" si="75"/>
        <v>1.7336362391435443E-4</v>
      </c>
    </row>
    <row r="2403" spans="1:5">
      <c r="A2403" s="2">
        <f t="shared" si="74"/>
        <v>40716.621527777774</v>
      </c>
      <c r="B2403">
        <v>1245678900</v>
      </c>
      <c r="C2403">
        <v>12.398031</v>
      </c>
      <c r="E2403">
        <f t="shared" si="75"/>
        <v>1.7348812816864322E-4</v>
      </c>
    </row>
    <row r="2404" spans="1:5">
      <c r="A2404" s="2">
        <f t="shared" si="74"/>
        <v>40716.628472222219</v>
      </c>
      <c r="B2404">
        <v>1245679500</v>
      </c>
      <c r="C2404">
        <v>12.179482</v>
      </c>
      <c r="E2404">
        <f t="shared" si="75"/>
        <v>1.7361041837120504E-4</v>
      </c>
    </row>
    <row r="2405" spans="1:5">
      <c r="A2405" s="2">
        <f t="shared" si="74"/>
        <v>40716.635416666664</v>
      </c>
      <c r="B2405">
        <v>1245680100</v>
      </c>
      <c r="C2405">
        <v>12.263282</v>
      </c>
      <c r="E2405">
        <f t="shared" si="75"/>
        <v>1.73733556492264E-4</v>
      </c>
    </row>
    <row r="2406" spans="1:5">
      <c r="A2406" s="2">
        <f t="shared" si="74"/>
        <v>40716.642361111109</v>
      </c>
      <c r="B2406">
        <v>1245680700</v>
      </c>
      <c r="C2406">
        <v>11.67201</v>
      </c>
      <c r="E2406">
        <f t="shared" si="75"/>
        <v>1.7385070591969645E-4</v>
      </c>
    </row>
    <row r="2407" spans="1:5">
      <c r="A2407" s="2">
        <f t="shared" si="74"/>
        <v>40716.649305555555</v>
      </c>
      <c r="B2407">
        <v>1245681300</v>
      </c>
      <c r="C2407">
        <v>9.983333</v>
      </c>
      <c r="E2407">
        <f t="shared" si="75"/>
        <v>1.7395075302101851E-4</v>
      </c>
    </row>
    <row r="2408" spans="1:5">
      <c r="A2408" s="2">
        <f t="shared" si="74"/>
        <v>40716.65625</v>
      </c>
      <c r="B2408">
        <v>1245681900</v>
      </c>
      <c r="C2408">
        <v>12.612816</v>
      </c>
      <c r="E2408">
        <f t="shared" si="75"/>
        <v>1.7407742888404402E-4</v>
      </c>
    </row>
    <row r="2409" spans="1:5">
      <c r="A2409" s="2">
        <f t="shared" si="74"/>
        <v>40716.663194444445</v>
      </c>
      <c r="B2409">
        <v>1245682500</v>
      </c>
      <c r="C2409">
        <v>12.859921</v>
      </c>
      <c r="E2409">
        <f t="shared" si="75"/>
        <v>1.7420660646562313E-4</v>
      </c>
    </row>
    <row r="2410" spans="1:5">
      <c r="A2410" s="2">
        <f t="shared" si="74"/>
        <v>40716.670138888883</v>
      </c>
      <c r="B2410">
        <v>1245683100</v>
      </c>
      <c r="C2410">
        <v>13.997128999999999</v>
      </c>
      <c r="E2410">
        <f t="shared" si="75"/>
        <v>1.743473000251432E-4</v>
      </c>
    </row>
    <row r="2411" spans="1:5">
      <c r="A2411" s="2">
        <f t="shared" si="74"/>
        <v>40716.677083333328</v>
      </c>
      <c r="B2411">
        <v>1245683700</v>
      </c>
      <c r="C2411">
        <v>13.870749</v>
      </c>
      <c r="E2411">
        <f t="shared" si="75"/>
        <v>1.7448671285089377E-4</v>
      </c>
    </row>
    <row r="2412" spans="1:5">
      <c r="A2412" s="2">
        <f t="shared" si="74"/>
        <v>40716.684027777774</v>
      </c>
      <c r="B2412">
        <v>1245684300</v>
      </c>
      <c r="C2412">
        <v>14.096389</v>
      </c>
      <c r="E2412">
        <f t="shared" si="75"/>
        <v>1.7462840993688971E-4</v>
      </c>
    </row>
    <row r="2413" spans="1:5">
      <c r="A2413" s="2">
        <f t="shared" si="74"/>
        <v>40716.690972222219</v>
      </c>
      <c r="B2413">
        <v>1245684900</v>
      </c>
      <c r="C2413">
        <v>13.172198</v>
      </c>
      <c r="E2413">
        <f t="shared" si="75"/>
        <v>1.7476074667040748E-4</v>
      </c>
    </row>
    <row r="2414" spans="1:5">
      <c r="A2414" s="2">
        <f t="shared" si="74"/>
        <v>40716.697916666664</v>
      </c>
      <c r="B2414">
        <v>1245685500</v>
      </c>
      <c r="C2414">
        <v>13.355645000000001</v>
      </c>
      <c r="E2414">
        <f t="shared" si="75"/>
        <v>1.7489494040910425E-4</v>
      </c>
    </row>
    <row r="2415" spans="1:5">
      <c r="A2415" s="2">
        <f t="shared" si="74"/>
        <v>40716.704861111109</v>
      </c>
      <c r="B2415">
        <v>1245686100</v>
      </c>
      <c r="C2415">
        <v>13.931524</v>
      </c>
      <c r="E2415">
        <f t="shared" si="75"/>
        <v>1.7503496538940171E-4</v>
      </c>
    </row>
    <row r="2416" spans="1:5">
      <c r="A2416" s="2">
        <f t="shared" si="74"/>
        <v>40716.711805555555</v>
      </c>
      <c r="B2416">
        <v>1245686700</v>
      </c>
      <c r="C2416">
        <v>13.615028000000001</v>
      </c>
      <c r="E2416">
        <f t="shared" si="75"/>
        <v>1.751717842922204E-4</v>
      </c>
    </row>
    <row r="2417" spans="1:5">
      <c r="A2417" s="2">
        <f t="shared" si="74"/>
        <v>40716.71875</v>
      </c>
      <c r="B2417">
        <v>1245687300</v>
      </c>
      <c r="C2417">
        <v>13.507272</v>
      </c>
      <c r="E2417">
        <f t="shared" si="75"/>
        <v>1.7530751109427748E-4</v>
      </c>
    </row>
    <row r="2418" spans="1:5">
      <c r="A2418" s="2">
        <f t="shared" si="74"/>
        <v>40716.725694444445</v>
      </c>
      <c r="B2418">
        <v>1245687900</v>
      </c>
      <c r="C2418">
        <v>13.812789</v>
      </c>
      <c r="E2418">
        <f t="shared" si="75"/>
        <v>1.7544633111143946E-4</v>
      </c>
    </row>
    <row r="2419" spans="1:5">
      <c r="A2419" s="2">
        <f t="shared" si="74"/>
        <v>40716.732638888883</v>
      </c>
      <c r="B2419">
        <v>1245688500</v>
      </c>
      <c r="C2419">
        <v>12.787720999999999</v>
      </c>
      <c r="E2419">
        <f t="shared" si="75"/>
        <v>1.7557476918938903E-4</v>
      </c>
    </row>
    <row r="2420" spans="1:5">
      <c r="A2420" s="2">
        <f t="shared" si="74"/>
        <v>40716.739583333328</v>
      </c>
      <c r="B2420">
        <v>1245689100</v>
      </c>
      <c r="C2420">
        <v>13.56549</v>
      </c>
      <c r="E2420">
        <f t="shared" si="75"/>
        <v>1.7571108312964775E-4</v>
      </c>
    </row>
    <row r="2421" spans="1:5">
      <c r="A2421" s="2">
        <f t="shared" si="74"/>
        <v>40716.746527777774</v>
      </c>
      <c r="B2421">
        <v>1245689700</v>
      </c>
      <c r="C2421">
        <v>13.687628</v>
      </c>
      <c r="E2421">
        <f t="shared" si="75"/>
        <v>1.7584863316079619E-4</v>
      </c>
    </row>
    <row r="2422" spans="1:5">
      <c r="A2422" s="2">
        <f t="shared" si="74"/>
        <v>40716.753472222219</v>
      </c>
      <c r="B2422">
        <v>1245690300</v>
      </c>
      <c r="C2422">
        <v>12.230905</v>
      </c>
      <c r="E2422">
        <f t="shared" si="75"/>
        <v>1.75971429792543E-4</v>
      </c>
    </row>
    <row r="2423" spans="1:5">
      <c r="A2423" s="2">
        <f t="shared" si="74"/>
        <v>40716.760416666664</v>
      </c>
      <c r="B2423">
        <v>1245690900</v>
      </c>
      <c r="C2423">
        <v>10.978996</v>
      </c>
      <c r="E2423">
        <f t="shared" si="75"/>
        <v>1.7608154731227978E-4</v>
      </c>
    </row>
    <row r="2424" spans="1:5">
      <c r="A2424" s="2">
        <f t="shared" si="74"/>
        <v>40716.767361111109</v>
      </c>
      <c r="B2424">
        <v>1245691500</v>
      </c>
      <c r="C2424">
        <v>11.595279</v>
      </c>
      <c r="E2424">
        <f t="shared" si="75"/>
        <v>1.7619790540036694E-4</v>
      </c>
    </row>
    <row r="2425" spans="1:5">
      <c r="A2425" s="2">
        <f t="shared" si="74"/>
        <v>40716.774305555555</v>
      </c>
      <c r="B2425">
        <v>1245692100</v>
      </c>
      <c r="C2425">
        <v>11.7623</v>
      </c>
      <c r="E2425">
        <f t="shared" si="75"/>
        <v>1.7631595424090376E-4</v>
      </c>
    </row>
    <row r="2426" spans="1:5">
      <c r="A2426" s="2">
        <f t="shared" si="74"/>
        <v>40716.78125</v>
      </c>
      <c r="B2426">
        <v>1245692700</v>
      </c>
      <c r="C2426">
        <v>12.874791999999999</v>
      </c>
      <c r="E2426">
        <f t="shared" si="75"/>
        <v>1.7644526882247595E-4</v>
      </c>
    </row>
    <row r="2427" spans="1:5">
      <c r="A2427" s="2">
        <f t="shared" si="74"/>
        <v>40716.788194444445</v>
      </c>
      <c r="B2427">
        <v>1245693300</v>
      </c>
      <c r="C2427">
        <v>13.128667</v>
      </c>
      <c r="E2427">
        <f t="shared" si="75"/>
        <v>1.7657715366789067E-4</v>
      </c>
    </row>
    <row r="2428" spans="1:5">
      <c r="A2428" s="2">
        <f t="shared" si="74"/>
        <v>40716.795138888883</v>
      </c>
      <c r="B2428">
        <v>1245693900</v>
      </c>
      <c r="C2428">
        <v>12.876728999999999</v>
      </c>
      <c r="E2428">
        <f t="shared" si="75"/>
        <v>1.7670648627876975E-4</v>
      </c>
    </row>
    <row r="2429" spans="1:5">
      <c r="A2429" s="2">
        <f t="shared" si="74"/>
        <v>40716.802083333328</v>
      </c>
      <c r="B2429">
        <v>1245694500</v>
      </c>
      <c r="C2429">
        <v>12.968489</v>
      </c>
      <c r="E2429">
        <f t="shared" si="75"/>
        <v>1.7683674737807611E-4</v>
      </c>
    </row>
    <row r="2430" spans="1:5">
      <c r="A2430" s="2">
        <f t="shared" si="74"/>
        <v>40716.809027777774</v>
      </c>
      <c r="B2430">
        <v>1245695100</v>
      </c>
      <c r="C2430">
        <v>12.669796</v>
      </c>
      <c r="E2430">
        <f t="shared" si="75"/>
        <v>1.769639827542435E-4</v>
      </c>
    </row>
    <row r="2431" spans="1:5">
      <c r="A2431" s="2">
        <f t="shared" si="74"/>
        <v>40716.815972222219</v>
      </c>
      <c r="B2431">
        <v>1245695700</v>
      </c>
      <c r="C2431">
        <v>13.702175</v>
      </c>
      <c r="E2431">
        <f t="shared" si="75"/>
        <v>1.7710167249313842E-4</v>
      </c>
    </row>
    <row r="2432" spans="1:5">
      <c r="A2432" s="2">
        <f t="shared" si="74"/>
        <v>40716.822916666664</v>
      </c>
      <c r="B2432">
        <v>1245696300</v>
      </c>
      <c r="C2432">
        <v>13.458425</v>
      </c>
      <c r="E2432">
        <f t="shared" si="75"/>
        <v>1.7723689288395497E-4</v>
      </c>
    </row>
    <row r="2433" spans="1:5">
      <c r="A2433" s="2">
        <f t="shared" si="74"/>
        <v>40716.829861111109</v>
      </c>
      <c r="B2433">
        <v>1245696900</v>
      </c>
      <c r="C2433">
        <v>14.131059</v>
      </c>
      <c r="E2433">
        <f t="shared" si="75"/>
        <v>1.7737892436992303E-4</v>
      </c>
    </row>
    <row r="2434" spans="1:5">
      <c r="A2434" s="2">
        <f t="shared" si="74"/>
        <v>40716.836805555555</v>
      </c>
      <c r="B2434">
        <v>1245697500</v>
      </c>
      <c r="C2434">
        <v>13.28796</v>
      </c>
      <c r="E2434">
        <f t="shared" si="75"/>
        <v>1.7751241673842315E-4</v>
      </c>
    </row>
    <row r="2435" spans="1:5">
      <c r="A2435" s="2">
        <f t="shared" si="74"/>
        <v>40716.84375</v>
      </c>
      <c r="B2435">
        <v>1245698100</v>
      </c>
      <c r="C2435">
        <v>13.272114999999999</v>
      </c>
      <c r="E2435">
        <f t="shared" si="75"/>
        <v>1.776457478298792E-4</v>
      </c>
    </row>
    <row r="2436" spans="1:5">
      <c r="A2436" s="2">
        <f t="shared" si="74"/>
        <v>40716.850694444445</v>
      </c>
      <c r="B2436">
        <v>1245698700</v>
      </c>
      <c r="C2436">
        <v>13.980297999999999</v>
      </c>
      <c r="E2436">
        <f t="shared" si="75"/>
        <v>1.7778625004073753E-4</v>
      </c>
    </row>
    <row r="2437" spans="1:5">
      <c r="A2437" s="2">
        <f t="shared" si="74"/>
        <v>40716.857638888883</v>
      </c>
      <c r="B2437">
        <v>1245699300</v>
      </c>
      <c r="C2437">
        <v>13.666251000000001</v>
      </c>
      <c r="E2437">
        <f t="shared" si="75"/>
        <v>1.779235709727947E-4</v>
      </c>
    </row>
    <row r="2438" spans="1:5">
      <c r="A2438" s="2">
        <f t="shared" si="74"/>
        <v>40716.864583333328</v>
      </c>
      <c r="B2438">
        <v>1245699900</v>
      </c>
      <c r="C2438">
        <v>14.262396000000001</v>
      </c>
      <c r="E2438">
        <f t="shared" si="75"/>
        <v>1.7806692836582074E-4</v>
      </c>
    </row>
    <row r="2439" spans="1:5">
      <c r="A2439" s="2">
        <f t="shared" si="74"/>
        <v>40716.871527777774</v>
      </c>
      <c r="B2439">
        <v>1245700500</v>
      </c>
      <c r="C2439">
        <v>14.609184000000001</v>
      </c>
      <c r="E2439">
        <f t="shared" si="75"/>
        <v>1.7821379688834601E-4</v>
      </c>
    </row>
    <row r="2440" spans="1:5">
      <c r="A2440" s="2">
        <f t="shared" si="74"/>
        <v>40716.878472222219</v>
      </c>
      <c r="B2440">
        <v>1245701100</v>
      </c>
      <c r="C2440">
        <v>11.755996</v>
      </c>
      <c r="E2440">
        <f t="shared" si="75"/>
        <v>1.7833176963765121E-4</v>
      </c>
    </row>
    <row r="2441" spans="1:5">
      <c r="A2441" s="2">
        <f t="shared" si="74"/>
        <v>40716.885416666664</v>
      </c>
      <c r="B2441">
        <v>1245701700</v>
      </c>
      <c r="C2441">
        <v>13.436957</v>
      </c>
      <c r="E2441">
        <f t="shared" si="75"/>
        <v>1.7846676514271105E-4</v>
      </c>
    </row>
    <row r="2442" spans="1:5">
      <c r="A2442" s="2">
        <f t="shared" ref="A2442:A2505" si="76">B2442/86400+26299+1/24</f>
        <v>40716.892361111109</v>
      </c>
      <c r="B2442">
        <v>1245702300</v>
      </c>
      <c r="C2442">
        <v>7.6541519999999998</v>
      </c>
      <c r="E2442">
        <f t="shared" si="75"/>
        <v>1.7854319605210931E-4</v>
      </c>
    </row>
    <row r="2443" spans="1:5">
      <c r="A2443" s="2">
        <f t="shared" si="76"/>
        <v>40716.899305555555</v>
      </c>
      <c r="B2443">
        <v>1245702900</v>
      </c>
      <c r="C2443">
        <v>14.927790999999999</v>
      </c>
      <c r="E2443">
        <f t="shared" ref="E2443:E2506" si="77">($C2443*LN(2)/E$3)+E2442*2^(-600/E$3)</f>
        <v>1.7869328828589839E-4</v>
      </c>
    </row>
    <row r="2444" spans="1:5">
      <c r="A2444" s="2">
        <f t="shared" si="76"/>
        <v>40716.90625</v>
      </c>
      <c r="B2444">
        <v>1245703500</v>
      </c>
      <c r="C2444">
        <v>14.716494000000001</v>
      </c>
      <c r="E2444">
        <f t="shared" si="77"/>
        <v>1.7884123975512553E-4</v>
      </c>
    </row>
    <row r="2445" spans="1:5">
      <c r="A2445" s="2">
        <f t="shared" si="76"/>
        <v>40716.913194444445</v>
      </c>
      <c r="B2445">
        <v>1245704100</v>
      </c>
      <c r="C2445">
        <v>14.886782999999999</v>
      </c>
      <c r="E2445">
        <f t="shared" si="77"/>
        <v>1.7899091488060681E-4</v>
      </c>
    </row>
    <row r="2446" spans="1:5">
      <c r="A2446" s="2">
        <f t="shared" si="76"/>
        <v>40716.920138888883</v>
      </c>
      <c r="B2446">
        <v>1245704700</v>
      </c>
      <c r="C2446">
        <v>14.642761</v>
      </c>
      <c r="E2446">
        <f t="shared" si="77"/>
        <v>1.7913811783057713E-4</v>
      </c>
    </row>
    <row r="2447" spans="1:5">
      <c r="A2447" s="2">
        <f t="shared" si="76"/>
        <v>40716.927083333328</v>
      </c>
      <c r="B2447">
        <v>1245705300</v>
      </c>
      <c r="C2447">
        <v>15.966267</v>
      </c>
      <c r="E2447">
        <f t="shared" si="77"/>
        <v>1.7929872333098199E-4</v>
      </c>
    </row>
    <row r="2448" spans="1:5">
      <c r="A2448" s="2">
        <f t="shared" si="76"/>
        <v>40716.934027777774</v>
      </c>
      <c r="B2448">
        <v>1245705900</v>
      </c>
      <c r="C2448">
        <v>15.810155999999999</v>
      </c>
      <c r="E2448">
        <f t="shared" si="77"/>
        <v>1.7945774688405837E-4</v>
      </c>
    </row>
    <row r="2449" spans="1:5">
      <c r="A2449" s="2">
        <f t="shared" si="76"/>
        <v>40716.940972222219</v>
      </c>
      <c r="B2449">
        <v>1245706500</v>
      </c>
      <c r="C2449">
        <v>12.589363000000001</v>
      </c>
      <c r="E2449">
        <f t="shared" si="77"/>
        <v>1.7958415177100098E-4</v>
      </c>
    </row>
    <row r="2450" spans="1:5">
      <c r="A2450" s="2">
        <f t="shared" si="76"/>
        <v>40716.947916666664</v>
      </c>
      <c r="B2450">
        <v>1245707100</v>
      </c>
      <c r="C2450">
        <v>13.749142000000001</v>
      </c>
      <c r="E2450">
        <f t="shared" si="77"/>
        <v>1.797223012343591E-4</v>
      </c>
    </row>
    <row r="2451" spans="1:5">
      <c r="A2451" s="2">
        <f t="shared" si="76"/>
        <v>40716.954861111109</v>
      </c>
      <c r="B2451">
        <v>1245707700</v>
      </c>
      <c r="C2451">
        <v>15.292562999999999</v>
      </c>
      <c r="E2451">
        <f t="shared" si="77"/>
        <v>1.7987608043215446E-4</v>
      </c>
    </row>
    <row r="2452" spans="1:5">
      <c r="A2452" s="2">
        <f t="shared" si="76"/>
        <v>40716.961805555555</v>
      </c>
      <c r="B2452">
        <v>1245708300</v>
      </c>
      <c r="C2452">
        <v>14.681278000000001</v>
      </c>
      <c r="E2452">
        <f t="shared" si="77"/>
        <v>1.8002366807395672E-4</v>
      </c>
    </row>
    <row r="2453" spans="1:5">
      <c r="A2453" s="2">
        <f t="shared" si="76"/>
        <v>40716.96875</v>
      </c>
      <c r="B2453">
        <v>1245708900</v>
      </c>
      <c r="C2453">
        <v>15.261441</v>
      </c>
      <c r="E2453">
        <f t="shared" si="77"/>
        <v>1.8017713026101192E-4</v>
      </c>
    </row>
    <row r="2454" spans="1:5">
      <c r="A2454" s="2">
        <f t="shared" si="76"/>
        <v>40716.975694444445</v>
      </c>
      <c r="B2454">
        <v>1245709500</v>
      </c>
      <c r="C2454">
        <v>16.448891</v>
      </c>
      <c r="E2454">
        <f t="shared" si="77"/>
        <v>1.8034261709055523E-4</v>
      </c>
    </row>
    <row r="2455" spans="1:5">
      <c r="A2455" s="2">
        <f t="shared" si="76"/>
        <v>40716.982638888883</v>
      </c>
      <c r="B2455">
        <v>1245710100</v>
      </c>
      <c r="C2455">
        <v>16.363755999999999</v>
      </c>
      <c r="E2455">
        <f t="shared" si="77"/>
        <v>1.8050724073312961E-4</v>
      </c>
    </row>
    <row r="2456" spans="1:5">
      <c r="A2456" s="2">
        <f t="shared" si="76"/>
        <v>40716.989583333328</v>
      </c>
      <c r="B2456">
        <v>1245710700</v>
      </c>
      <c r="C2456">
        <v>9.8282900000000009</v>
      </c>
      <c r="E2456">
        <f t="shared" si="77"/>
        <v>1.8060567723167286E-4</v>
      </c>
    </row>
    <row r="2457" spans="1:5">
      <c r="A2457" s="2">
        <f t="shared" si="76"/>
        <v>40716.996527777774</v>
      </c>
      <c r="B2457">
        <v>1245711300</v>
      </c>
      <c r="C2457">
        <v>11.946066999999999</v>
      </c>
      <c r="E2457">
        <f t="shared" si="77"/>
        <v>1.8072556033920059E-4</v>
      </c>
    </row>
    <row r="2458" spans="1:5">
      <c r="A2458" s="2">
        <f t="shared" si="76"/>
        <v>40717.003472222219</v>
      </c>
      <c r="B2458">
        <v>1245711900</v>
      </c>
      <c r="C2458">
        <v>8.4684170000000005</v>
      </c>
      <c r="E2458">
        <f t="shared" si="77"/>
        <v>1.8081022376943622E-4</v>
      </c>
    </row>
    <row r="2459" spans="1:5">
      <c r="A2459" s="2">
        <f t="shared" si="76"/>
        <v>40717.010416666664</v>
      </c>
      <c r="B2459">
        <v>1245712500</v>
      </c>
      <c r="C2459">
        <v>11.400980000000001</v>
      </c>
      <c r="E2459">
        <f t="shared" si="77"/>
        <v>1.8092458541462471E-4</v>
      </c>
    </row>
    <row r="2460" spans="1:5">
      <c r="A2460" s="2">
        <f t="shared" si="76"/>
        <v>40717.017361111109</v>
      </c>
      <c r="B2460">
        <v>1245713100</v>
      </c>
      <c r="C2460">
        <v>10.394519000000001</v>
      </c>
      <c r="E2460">
        <f t="shared" si="77"/>
        <v>1.8102875370651903E-4</v>
      </c>
    </row>
    <row r="2461" spans="1:5">
      <c r="A2461" s="2">
        <f t="shared" si="76"/>
        <v>40717.024305555555</v>
      </c>
      <c r="B2461">
        <v>1245713700</v>
      </c>
      <c r="C2461">
        <v>6.9357150000000001</v>
      </c>
      <c r="E2461">
        <f t="shared" si="77"/>
        <v>1.8109789327431795E-4</v>
      </c>
    </row>
    <row r="2462" spans="1:5">
      <c r="A2462" s="2">
        <f t="shared" si="76"/>
        <v>40717.03125</v>
      </c>
      <c r="B2462">
        <v>1245714300</v>
      </c>
      <c r="C2462">
        <v>9.7234119999999997</v>
      </c>
      <c r="E2462">
        <f t="shared" si="77"/>
        <v>1.811952640606199E-4</v>
      </c>
    </row>
    <row r="2463" spans="1:5">
      <c r="A2463" s="2">
        <f t="shared" si="76"/>
        <v>40717.038194444445</v>
      </c>
      <c r="B2463">
        <v>1245714900</v>
      </c>
      <c r="C2463">
        <v>9.4455299999999998</v>
      </c>
      <c r="E2463">
        <f t="shared" si="77"/>
        <v>1.8128982008134323E-4</v>
      </c>
    </row>
    <row r="2464" spans="1:5">
      <c r="A2464" s="2">
        <f t="shared" si="76"/>
        <v>40717.045138888883</v>
      </c>
      <c r="B2464">
        <v>1245715500</v>
      </c>
      <c r="C2464">
        <v>9.0993180000000002</v>
      </c>
      <c r="E2464">
        <f t="shared" si="77"/>
        <v>1.8138086936021229E-4</v>
      </c>
    </row>
    <row r="2465" spans="1:5">
      <c r="A2465" s="2">
        <f t="shared" si="76"/>
        <v>40717.052083333328</v>
      </c>
      <c r="B2465">
        <v>1245716100</v>
      </c>
      <c r="C2465">
        <v>5.8757339999999996</v>
      </c>
      <c r="E2465">
        <f t="shared" si="77"/>
        <v>1.8143927212089196E-4</v>
      </c>
    </row>
    <row r="2466" spans="1:5">
      <c r="A2466" s="2">
        <f t="shared" si="76"/>
        <v>40717.059027777774</v>
      </c>
      <c r="B2466">
        <v>1245716700</v>
      </c>
      <c r="C2466">
        <v>8.2340780000000002</v>
      </c>
      <c r="E2466">
        <f t="shared" si="77"/>
        <v>1.8152155801028403E-4</v>
      </c>
    </row>
    <row r="2467" spans="1:5">
      <c r="A2467" s="2">
        <f t="shared" si="76"/>
        <v>40717.065972222219</v>
      </c>
      <c r="B2467">
        <v>1245717300</v>
      </c>
      <c r="C2467">
        <v>8.5099889999999991</v>
      </c>
      <c r="E2467">
        <f t="shared" si="77"/>
        <v>1.8160663761284055E-4</v>
      </c>
    </row>
    <row r="2468" spans="1:5">
      <c r="A2468" s="2">
        <f t="shared" si="76"/>
        <v>40717.072916666664</v>
      </c>
      <c r="B2468">
        <v>1245717900</v>
      </c>
      <c r="C2468">
        <v>9.6169989999999999</v>
      </c>
      <c r="E2468">
        <f t="shared" si="77"/>
        <v>1.8170292763930893E-4</v>
      </c>
    </row>
    <row r="2469" spans="1:5">
      <c r="A2469" s="2">
        <f t="shared" si="76"/>
        <v>40717.079861111109</v>
      </c>
      <c r="B2469">
        <v>1245718500</v>
      </c>
      <c r="C2469">
        <v>8.2341840000000008</v>
      </c>
      <c r="E2469">
        <f t="shared" si="77"/>
        <v>1.8178521300013241E-4</v>
      </c>
    </row>
    <row r="2470" spans="1:5">
      <c r="A2470" s="2">
        <f t="shared" si="76"/>
        <v>40717.086805555555</v>
      </c>
      <c r="B2470">
        <v>1245719100</v>
      </c>
      <c r="C2470">
        <v>8.5466510000000007</v>
      </c>
      <c r="E2470">
        <f t="shared" si="77"/>
        <v>1.8187066228501133E-4</v>
      </c>
    </row>
    <row r="2471" spans="1:5">
      <c r="A2471" s="2">
        <f t="shared" si="76"/>
        <v>40717.09375</v>
      </c>
      <c r="B2471">
        <v>1245719700</v>
      </c>
      <c r="C2471">
        <v>9.4972239999999992</v>
      </c>
      <c r="E2471">
        <f t="shared" si="77"/>
        <v>1.8196573771864152E-4</v>
      </c>
    </row>
    <row r="2472" spans="1:5">
      <c r="A2472" s="2">
        <f t="shared" si="76"/>
        <v>40717.100694444445</v>
      </c>
      <c r="B2472">
        <v>1245720300</v>
      </c>
      <c r="C2472">
        <v>9.0332299999999996</v>
      </c>
      <c r="E2472">
        <f t="shared" si="77"/>
        <v>1.8205611360228306E-4</v>
      </c>
    </row>
    <row r="2473" spans="1:5">
      <c r="A2473" s="2">
        <f t="shared" si="76"/>
        <v>40717.107638888883</v>
      </c>
      <c r="B2473">
        <v>1245720900</v>
      </c>
      <c r="C2473">
        <v>9.6665550000000007</v>
      </c>
      <c r="E2473">
        <f t="shared" si="77"/>
        <v>1.821529027624235E-4</v>
      </c>
    </row>
    <row r="2474" spans="1:5">
      <c r="A2474" s="2">
        <f t="shared" si="76"/>
        <v>40717.114583333328</v>
      </c>
      <c r="B2474">
        <v>1245721500</v>
      </c>
      <c r="C2474">
        <v>9.3222889999999996</v>
      </c>
      <c r="E2474">
        <f t="shared" si="77"/>
        <v>1.8224620487472298E-4</v>
      </c>
    </row>
    <row r="2475" spans="1:5">
      <c r="A2475" s="2">
        <f t="shared" si="76"/>
        <v>40717.121527777774</v>
      </c>
      <c r="B2475">
        <v>1245722100</v>
      </c>
      <c r="C2475">
        <v>9.5507960000000001</v>
      </c>
      <c r="E2475">
        <f t="shared" si="77"/>
        <v>1.823418205622092E-4</v>
      </c>
    </row>
    <row r="2476" spans="1:5">
      <c r="A2476" s="2">
        <f t="shared" si="76"/>
        <v>40717.128472222219</v>
      </c>
      <c r="B2476">
        <v>1245722700</v>
      </c>
      <c r="C2476">
        <v>8.7110000000000003</v>
      </c>
      <c r="E2476">
        <f t="shared" si="77"/>
        <v>1.8242893086449337E-4</v>
      </c>
    </row>
    <row r="2477" spans="1:5">
      <c r="A2477" s="2">
        <f t="shared" si="76"/>
        <v>40717.135416666664</v>
      </c>
      <c r="B2477">
        <v>1245723300</v>
      </c>
      <c r="C2477">
        <v>9.5064659999999996</v>
      </c>
      <c r="E2477">
        <f t="shared" si="77"/>
        <v>1.8252409650173275E-4</v>
      </c>
    </row>
    <row r="2478" spans="1:5">
      <c r="A2478" s="2">
        <f t="shared" si="76"/>
        <v>40717.142361111109</v>
      </c>
      <c r="B2478">
        <v>1245723900</v>
      </c>
      <c r="C2478">
        <v>9.3352190000000004</v>
      </c>
      <c r="E2478">
        <f t="shared" si="77"/>
        <v>1.8261752730357845E-4</v>
      </c>
    </row>
    <row r="2479" spans="1:5">
      <c r="A2479" s="2">
        <f t="shared" si="76"/>
        <v>40717.149305555555</v>
      </c>
      <c r="B2479">
        <v>1245724500</v>
      </c>
      <c r="C2479">
        <v>9.1747189999999996</v>
      </c>
      <c r="E2479">
        <f t="shared" si="77"/>
        <v>1.8270933211787387E-4</v>
      </c>
    </row>
    <row r="2480" spans="1:5">
      <c r="A2480" s="2">
        <f t="shared" si="76"/>
        <v>40717.15625</v>
      </c>
      <c r="B2480">
        <v>1245725100</v>
      </c>
      <c r="C2480">
        <v>7.9662639999999998</v>
      </c>
      <c r="E2480">
        <f t="shared" si="77"/>
        <v>1.8278889807697075E-4</v>
      </c>
    </row>
    <row r="2481" spans="1:5">
      <c r="A2481" s="2">
        <f t="shared" si="76"/>
        <v>40717.163194444445</v>
      </c>
      <c r="B2481">
        <v>1245725700</v>
      </c>
      <c r="C2481">
        <v>8.7538250000000009</v>
      </c>
      <c r="E2481">
        <f t="shared" si="77"/>
        <v>1.8287643936114008E-4</v>
      </c>
    </row>
    <row r="2482" spans="1:5">
      <c r="A2482" s="2">
        <f t="shared" si="76"/>
        <v>40717.170138888883</v>
      </c>
      <c r="B2482">
        <v>1245726300</v>
      </c>
      <c r="C2482">
        <v>10.527661</v>
      </c>
      <c r="E2482">
        <f t="shared" si="77"/>
        <v>1.8298194415212595E-4</v>
      </c>
    </row>
    <row r="2483" spans="1:5">
      <c r="A2483" s="2">
        <f t="shared" si="76"/>
        <v>40717.177083333328</v>
      </c>
      <c r="B2483">
        <v>1245726900</v>
      </c>
      <c r="C2483">
        <v>11.134259</v>
      </c>
      <c r="E2483">
        <f t="shared" si="77"/>
        <v>1.8309359145730306E-4</v>
      </c>
    </row>
    <row r="2484" spans="1:5">
      <c r="A2484" s="2">
        <f t="shared" si="76"/>
        <v>40717.184027777774</v>
      </c>
      <c r="B2484">
        <v>1245727500</v>
      </c>
      <c r="C2484">
        <v>11.094082</v>
      </c>
      <c r="E2484">
        <f t="shared" si="77"/>
        <v>1.8320483120250116E-4</v>
      </c>
    </row>
    <row r="2485" spans="1:5">
      <c r="A2485" s="2">
        <f t="shared" si="76"/>
        <v>40717.190972222219</v>
      </c>
      <c r="B2485">
        <v>1245728100</v>
      </c>
      <c r="C2485">
        <v>11.223864000000001</v>
      </c>
      <c r="E2485">
        <f t="shared" si="77"/>
        <v>1.8331738460346619E-4</v>
      </c>
    </row>
    <row r="2486" spans="1:5">
      <c r="A2486" s="2">
        <f t="shared" si="76"/>
        <v>40717.197916666664</v>
      </c>
      <c r="B2486">
        <v>1245728700</v>
      </c>
      <c r="C2486">
        <v>10.439221999999999</v>
      </c>
      <c r="E2486">
        <f t="shared" si="77"/>
        <v>1.834219910733544E-4</v>
      </c>
    </row>
    <row r="2487" spans="1:5">
      <c r="A2487" s="2">
        <f t="shared" si="76"/>
        <v>40717.204861111109</v>
      </c>
      <c r="B2487">
        <v>1245729300</v>
      </c>
      <c r="C2487">
        <v>10.015145</v>
      </c>
      <c r="E2487">
        <f t="shared" si="77"/>
        <v>1.8352230218383601E-4</v>
      </c>
    </row>
    <row r="2488" spans="1:5">
      <c r="A2488" s="2">
        <f t="shared" si="76"/>
        <v>40717.211805555555</v>
      </c>
      <c r="B2488">
        <v>1245729900</v>
      </c>
      <c r="C2488">
        <v>11.134672</v>
      </c>
      <c r="E2488">
        <f t="shared" si="77"/>
        <v>1.8363395038817072E-4</v>
      </c>
    </row>
    <row r="2489" spans="1:5">
      <c r="A2489" s="2">
        <f t="shared" si="76"/>
        <v>40717.21875</v>
      </c>
      <c r="B2489">
        <v>1245730500</v>
      </c>
      <c r="C2489">
        <v>10.866426000000001</v>
      </c>
      <c r="E2489">
        <f t="shared" si="77"/>
        <v>1.8374288132612612E-4</v>
      </c>
    </row>
    <row r="2490" spans="1:5">
      <c r="A2490" s="2">
        <f t="shared" si="76"/>
        <v>40717.225694444445</v>
      </c>
      <c r="B2490">
        <v>1245731100</v>
      </c>
      <c r="C2490">
        <v>10.721226</v>
      </c>
      <c r="E2490">
        <f t="shared" si="77"/>
        <v>1.8385034112891122E-4</v>
      </c>
    </row>
    <row r="2491" spans="1:5">
      <c r="A2491" s="2">
        <f t="shared" si="76"/>
        <v>40717.232638888883</v>
      </c>
      <c r="B2491">
        <v>1245731700</v>
      </c>
      <c r="C2491">
        <v>10.604224</v>
      </c>
      <c r="E2491">
        <f t="shared" si="77"/>
        <v>1.8395661537299471E-4</v>
      </c>
    </row>
    <row r="2492" spans="1:5">
      <c r="A2492" s="2">
        <f t="shared" si="76"/>
        <v>40717.239583333328</v>
      </c>
      <c r="B2492">
        <v>1245732300</v>
      </c>
      <c r="C2492">
        <v>10.946531</v>
      </c>
      <c r="E2492">
        <f t="shared" si="77"/>
        <v>1.8406635559180498E-4</v>
      </c>
    </row>
    <row r="2493" spans="1:5">
      <c r="A2493" s="2">
        <f t="shared" si="76"/>
        <v>40717.246527777774</v>
      </c>
      <c r="B2493">
        <v>1245732900</v>
      </c>
      <c r="C2493">
        <v>11.170401</v>
      </c>
      <c r="E2493">
        <f t="shared" si="77"/>
        <v>1.8417836232597007E-4</v>
      </c>
    </row>
    <row r="2494" spans="1:5">
      <c r="A2494" s="2">
        <f t="shared" si="76"/>
        <v>40717.253472222219</v>
      </c>
      <c r="B2494">
        <v>1245733500</v>
      </c>
      <c r="C2494">
        <v>9.4704859999999993</v>
      </c>
      <c r="E2494">
        <f t="shared" si="77"/>
        <v>1.8427315295550326E-4</v>
      </c>
    </row>
    <row r="2495" spans="1:5">
      <c r="A2495" s="2">
        <f t="shared" si="76"/>
        <v>40717.260416666664</v>
      </c>
      <c r="B2495">
        <v>1245734100</v>
      </c>
      <c r="C2495">
        <v>8.6989140000000003</v>
      </c>
      <c r="E2495">
        <f t="shared" si="77"/>
        <v>1.8436012912474077E-4</v>
      </c>
    </row>
    <row r="2496" spans="1:5">
      <c r="A2496" s="2">
        <f t="shared" si="76"/>
        <v>40717.267361111109</v>
      </c>
      <c r="B2496">
        <v>1245734700</v>
      </c>
      <c r="C2496">
        <v>8.8743610000000004</v>
      </c>
      <c r="E2496">
        <f t="shared" si="77"/>
        <v>1.8444888155697136E-4</v>
      </c>
    </row>
    <row r="2497" spans="1:5">
      <c r="A2497" s="2">
        <f t="shared" si="76"/>
        <v>40717.274305555555</v>
      </c>
      <c r="B2497">
        <v>1245735300</v>
      </c>
      <c r="C2497">
        <v>9.9687979999999996</v>
      </c>
      <c r="E2497">
        <f t="shared" si="77"/>
        <v>1.8454871706117913E-4</v>
      </c>
    </row>
    <row r="2498" spans="1:5">
      <c r="A2498" s="2">
        <f t="shared" si="76"/>
        <v>40717.28125</v>
      </c>
      <c r="B2498">
        <v>1245735900</v>
      </c>
      <c r="C2498">
        <v>5.1819290000000002</v>
      </c>
      <c r="E2498">
        <f t="shared" si="77"/>
        <v>1.8460007425270746E-4</v>
      </c>
    </row>
    <row r="2499" spans="1:5">
      <c r="A2499" s="2">
        <f t="shared" si="76"/>
        <v>40717.288194444445</v>
      </c>
      <c r="B2499">
        <v>1245736500</v>
      </c>
      <c r="C2499">
        <v>8.0550549999999994</v>
      </c>
      <c r="E2499">
        <f t="shared" si="77"/>
        <v>1.8468052792961319E-4</v>
      </c>
    </row>
    <row r="2500" spans="1:5">
      <c r="A2500" s="2">
        <f t="shared" si="76"/>
        <v>40717.295138888883</v>
      </c>
      <c r="B2500">
        <v>1245737100</v>
      </c>
      <c r="C2500">
        <v>9.2096920000000004</v>
      </c>
      <c r="E2500">
        <f t="shared" si="77"/>
        <v>1.8477267438795047E-4</v>
      </c>
    </row>
    <row r="2501" spans="1:5">
      <c r="A2501" s="2">
        <f t="shared" si="76"/>
        <v>40717.302083333328</v>
      </c>
      <c r="B2501">
        <v>1245737700</v>
      </c>
      <c r="C2501">
        <v>11.525909</v>
      </c>
      <c r="E2501">
        <f t="shared" si="77"/>
        <v>1.8488827714029674E-4</v>
      </c>
    </row>
    <row r="2502" spans="1:5">
      <c r="A2502" s="2">
        <f t="shared" si="76"/>
        <v>40717.309027777774</v>
      </c>
      <c r="B2502">
        <v>1245738300</v>
      </c>
      <c r="C2502">
        <v>11.151249999999999</v>
      </c>
      <c r="E2502">
        <f t="shared" si="77"/>
        <v>1.8500008493369313E-4</v>
      </c>
    </row>
    <row r="2503" spans="1:5">
      <c r="A2503" s="2">
        <f t="shared" si="76"/>
        <v>40717.315972222219</v>
      </c>
      <c r="B2503">
        <v>1245738900</v>
      </c>
      <c r="C2503">
        <v>13.594155000000001</v>
      </c>
      <c r="E2503">
        <f t="shared" si="77"/>
        <v>1.8513663189968646E-4</v>
      </c>
    </row>
    <row r="2504" spans="1:5">
      <c r="A2504" s="2">
        <f t="shared" si="76"/>
        <v>40717.322916666664</v>
      </c>
      <c r="B2504">
        <v>1245739500</v>
      </c>
      <c r="C2504">
        <v>12.190778</v>
      </c>
      <c r="E2504">
        <f t="shared" si="77"/>
        <v>1.8525896571939198E-4</v>
      </c>
    </row>
    <row r="2505" spans="1:5">
      <c r="A2505" s="2">
        <f t="shared" si="76"/>
        <v>40717.329861111109</v>
      </c>
      <c r="B2505">
        <v>1245740100</v>
      </c>
      <c r="C2505">
        <v>12.121843999999999</v>
      </c>
      <c r="E2505">
        <f t="shared" si="77"/>
        <v>1.8538060068553461E-4</v>
      </c>
    </row>
    <row r="2506" spans="1:5">
      <c r="A2506" s="2">
        <f t="shared" ref="A2506:A2569" si="78">B2506/86400+26299+1/24</f>
        <v>40717.336805555555</v>
      </c>
      <c r="B2506">
        <v>1245740700</v>
      </c>
      <c r="C2506">
        <v>7.2625840000000004</v>
      </c>
      <c r="E2506">
        <f t="shared" si="77"/>
        <v>1.8545302408649197E-4</v>
      </c>
    </row>
    <row r="2507" spans="1:5">
      <c r="A2507" s="2">
        <f t="shared" si="78"/>
        <v>40717.34375</v>
      </c>
      <c r="B2507">
        <v>1245741300</v>
      </c>
      <c r="C2507">
        <v>14.734992999999999</v>
      </c>
      <c r="E2507">
        <f t="shared" ref="E2507:E2570" si="79">($C2507*LN(2)/E$3)+E2506*2^(-600/E$3)</f>
        <v>1.8560112182498001E-4</v>
      </c>
    </row>
    <row r="2508" spans="1:5">
      <c r="A2508" s="2">
        <f t="shared" si="78"/>
        <v>40717.350694444445</v>
      </c>
      <c r="B2508">
        <v>1245741900</v>
      </c>
      <c r="C2508">
        <v>14.810985000000001</v>
      </c>
      <c r="E2508">
        <f t="shared" si="79"/>
        <v>1.8574998825176677E-4</v>
      </c>
    </row>
    <row r="2509" spans="1:5">
      <c r="A2509" s="2">
        <f t="shared" si="78"/>
        <v>40717.357638888883</v>
      </c>
      <c r="B2509">
        <v>1245742500</v>
      </c>
      <c r="C2509">
        <v>14.150236</v>
      </c>
      <c r="E2509">
        <f t="shared" si="79"/>
        <v>1.8589216221928599E-4</v>
      </c>
    </row>
    <row r="2510" spans="1:5">
      <c r="A2510" s="2">
        <f t="shared" si="78"/>
        <v>40717.364583333328</v>
      </c>
      <c r="B2510">
        <v>1245743100</v>
      </c>
      <c r="C2510">
        <v>12.64465</v>
      </c>
      <c r="E2510">
        <f t="shared" si="79"/>
        <v>1.8601908791264415E-4</v>
      </c>
    </row>
    <row r="2511" spans="1:5">
      <c r="A2511" s="2">
        <f t="shared" si="78"/>
        <v>40717.371527777774</v>
      </c>
      <c r="B2511">
        <v>1245743700</v>
      </c>
      <c r="C2511">
        <v>9.6721810000000001</v>
      </c>
      <c r="E2511">
        <f t="shared" si="79"/>
        <v>1.8611590996827059E-4</v>
      </c>
    </row>
    <row r="2512" spans="1:5">
      <c r="A2512" s="2">
        <f t="shared" si="78"/>
        <v>40717.378472222219</v>
      </c>
      <c r="B2512">
        <v>1245744300</v>
      </c>
      <c r="C2512">
        <v>12.10477</v>
      </c>
      <c r="E2512">
        <f t="shared" si="79"/>
        <v>1.8623736681508469E-4</v>
      </c>
    </row>
    <row r="2513" spans="1:5">
      <c r="A2513" s="2">
        <f t="shared" si="78"/>
        <v>40717.385416666664</v>
      </c>
      <c r="B2513">
        <v>1245744900</v>
      </c>
      <c r="C2513">
        <v>12.632593999999999</v>
      </c>
      <c r="E2513">
        <f t="shared" si="79"/>
        <v>1.8636416831702886E-4</v>
      </c>
    </row>
    <row r="2514" spans="1:5">
      <c r="A2514" s="2">
        <f t="shared" si="78"/>
        <v>40717.392361111109</v>
      </c>
      <c r="B2514">
        <v>1245745500</v>
      </c>
      <c r="C2514">
        <v>12.897702000000001</v>
      </c>
      <c r="E2514">
        <f t="shared" si="79"/>
        <v>1.8649365385721984E-4</v>
      </c>
    </row>
    <row r="2515" spans="1:5">
      <c r="A2515" s="2">
        <f t="shared" si="78"/>
        <v>40717.399305555555</v>
      </c>
      <c r="B2515">
        <v>1245746100</v>
      </c>
      <c r="C2515">
        <v>12.097156999999999</v>
      </c>
      <c r="E2515">
        <f t="shared" si="79"/>
        <v>1.866150313101677E-4</v>
      </c>
    </row>
    <row r="2516" spans="1:5">
      <c r="A2516" s="2">
        <f t="shared" si="78"/>
        <v>40717.40625</v>
      </c>
      <c r="B2516">
        <v>1245746700</v>
      </c>
      <c r="C2516">
        <v>12.077819</v>
      </c>
      <c r="E2516">
        <f t="shared" si="79"/>
        <v>1.8673621218528376E-4</v>
      </c>
    </row>
    <row r="2517" spans="1:5">
      <c r="A2517" s="2">
        <f t="shared" si="78"/>
        <v>40717.413194444445</v>
      </c>
      <c r="B2517">
        <v>1245747300</v>
      </c>
      <c r="C2517">
        <v>11.807223</v>
      </c>
      <c r="E2517">
        <f t="shared" si="79"/>
        <v>1.8685465193711499E-4</v>
      </c>
    </row>
    <row r="2518" spans="1:5">
      <c r="A2518" s="2">
        <f t="shared" si="78"/>
        <v>40717.420138888883</v>
      </c>
      <c r="B2518">
        <v>1245747900</v>
      </c>
      <c r="C2518">
        <v>12.546125</v>
      </c>
      <c r="E2518">
        <f t="shared" si="79"/>
        <v>1.8698057399710042E-4</v>
      </c>
    </row>
    <row r="2519" spans="1:5">
      <c r="A2519" s="2">
        <f t="shared" si="78"/>
        <v>40717.427083333328</v>
      </c>
      <c r="B2519">
        <v>1245748500</v>
      </c>
      <c r="C2519">
        <v>11.89034</v>
      </c>
      <c r="E2519">
        <f t="shared" si="79"/>
        <v>1.8709985400878733E-4</v>
      </c>
    </row>
    <row r="2520" spans="1:5">
      <c r="A2520" s="2">
        <f t="shared" si="78"/>
        <v>40717.434027777774</v>
      </c>
      <c r="B2520">
        <v>1245749100</v>
      </c>
      <c r="C2520">
        <v>11.755286999999999</v>
      </c>
      <c r="E2520">
        <f t="shared" si="79"/>
        <v>1.872177655833858E-4</v>
      </c>
    </row>
    <row r="2521" spans="1:5">
      <c r="A2521" s="2">
        <f t="shared" si="78"/>
        <v>40717.440972222219</v>
      </c>
      <c r="B2521">
        <v>1245749700</v>
      </c>
      <c r="C2521">
        <v>11.086494</v>
      </c>
      <c r="E2521">
        <f t="shared" si="79"/>
        <v>1.8732890342339919E-4</v>
      </c>
    </row>
    <row r="2522" spans="1:5">
      <c r="A2522" s="2">
        <f t="shared" si="78"/>
        <v>40717.447916666664</v>
      </c>
      <c r="B2522">
        <v>1245750300</v>
      </c>
      <c r="C2522">
        <v>10.573950999999999</v>
      </c>
      <c r="E2522">
        <f t="shared" si="79"/>
        <v>1.8743484994910979E-4</v>
      </c>
    </row>
    <row r="2523" spans="1:5">
      <c r="A2523" s="2">
        <f t="shared" si="78"/>
        <v>40717.454861111109</v>
      </c>
      <c r="B2523">
        <v>1245750900</v>
      </c>
      <c r="C2523">
        <v>10.013258</v>
      </c>
      <c r="E2523">
        <f t="shared" si="79"/>
        <v>1.8753511756611113E-4</v>
      </c>
    </row>
    <row r="2524" spans="1:5">
      <c r="A2524" s="2">
        <f t="shared" si="78"/>
        <v>40717.461805555555</v>
      </c>
      <c r="B2524">
        <v>1245751500</v>
      </c>
      <c r="C2524">
        <v>9.7175659999999997</v>
      </c>
      <c r="E2524">
        <f t="shared" si="79"/>
        <v>1.8763239003402981E-4</v>
      </c>
    </row>
    <row r="2525" spans="1:5">
      <c r="A2525" s="2">
        <f t="shared" si="78"/>
        <v>40717.46875</v>
      </c>
      <c r="B2525">
        <v>1245752100</v>
      </c>
      <c r="C2525">
        <v>11.169718</v>
      </c>
      <c r="E2525">
        <f t="shared" si="79"/>
        <v>1.8774436818294225E-4</v>
      </c>
    </row>
    <row r="2526" spans="1:5">
      <c r="A2526" s="2">
        <f t="shared" si="78"/>
        <v>40717.475694444445</v>
      </c>
      <c r="B2526">
        <v>1245752700</v>
      </c>
      <c r="C2526">
        <v>11.105319</v>
      </c>
      <c r="E2526">
        <f t="shared" si="79"/>
        <v>1.8785569346818783E-4</v>
      </c>
    </row>
    <row r="2527" spans="1:5">
      <c r="A2527" s="2">
        <f t="shared" si="78"/>
        <v>40717.482638888883</v>
      </c>
      <c r="B2527">
        <v>1245753300</v>
      </c>
      <c r="C2527">
        <v>10.639063999999999</v>
      </c>
      <c r="E2527">
        <f t="shared" si="79"/>
        <v>1.8796229620704664E-4</v>
      </c>
    </row>
    <row r="2528" spans="1:5">
      <c r="A2528" s="2">
        <f t="shared" si="78"/>
        <v>40717.489583333328</v>
      </c>
      <c r="B2528">
        <v>1245753900</v>
      </c>
      <c r="C2528">
        <v>9.9419269999999997</v>
      </c>
      <c r="E2528">
        <f t="shared" si="79"/>
        <v>1.8806183823393173E-4</v>
      </c>
    </row>
    <row r="2529" spans="1:5">
      <c r="A2529" s="2">
        <f t="shared" si="78"/>
        <v>40717.496527777774</v>
      </c>
      <c r="B2529">
        <v>1245754500</v>
      </c>
      <c r="C2529">
        <v>10.127739</v>
      </c>
      <c r="E2529">
        <f t="shared" si="79"/>
        <v>1.8816326141615726E-4</v>
      </c>
    </row>
    <row r="2530" spans="1:5">
      <c r="A2530" s="2">
        <f t="shared" si="78"/>
        <v>40717.503472222219</v>
      </c>
      <c r="B2530">
        <v>1245755100</v>
      </c>
      <c r="C2530">
        <v>10.296893000000001</v>
      </c>
      <c r="E2530">
        <f t="shared" si="79"/>
        <v>1.8826639704295559E-4</v>
      </c>
    </row>
    <row r="2531" spans="1:5">
      <c r="A2531" s="2">
        <f t="shared" si="78"/>
        <v>40717.510416666664</v>
      </c>
      <c r="B2531">
        <v>1245755700</v>
      </c>
      <c r="C2531">
        <v>10.647354999999999</v>
      </c>
      <c r="E2531">
        <f t="shared" si="79"/>
        <v>1.883730812510831E-4</v>
      </c>
    </row>
    <row r="2532" spans="1:5">
      <c r="A2532" s="2">
        <f t="shared" si="78"/>
        <v>40717.517361111109</v>
      </c>
      <c r="B2532">
        <v>1245756300</v>
      </c>
      <c r="C2532">
        <v>10.230116000000001</v>
      </c>
      <c r="E2532">
        <f t="shared" si="79"/>
        <v>1.8847553933715308E-4</v>
      </c>
    </row>
    <row r="2533" spans="1:5">
      <c r="A2533" s="2">
        <f t="shared" si="78"/>
        <v>40717.524305555555</v>
      </c>
      <c r="B2533">
        <v>1245756900</v>
      </c>
      <c r="C2533">
        <v>10.219229</v>
      </c>
      <c r="E2533">
        <f t="shared" si="79"/>
        <v>1.8857788654554154E-4</v>
      </c>
    </row>
    <row r="2534" spans="1:5">
      <c r="A2534" s="2">
        <f t="shared" si="78"/>
        <v>40717.53125</v>
      </c>
      <c r="B2534">
        <v>1245757500</v>
      </c>
      <c r="C2534">
        <v>11.230819</v>
      </c>
      <c r="E2534">
        <f t="shared" si="79"/>
        <v>1.8869047773297656E-4</v>
      </c>
    </row>
    <row r="2535" spans="1:5">
      <c r="A2535" s="2">
        <f t="shared" si="78"/>
        <v>40717.538194444445</v>
      </c>
      <c r="B2535">
        <v>1245758100</v>
      </c>
      <c r="C2535">
        <v>10.2524</v>
      </c>
      <c r="E2535">
        <f t="shared" si="79"/>
        <v>1.8879315956555758E-4</v>
      </c>
    </row>
    <row r="2536" spans="1:5">
      <c r="A2536" s="2">
        <f t="shared" si="78"/>
        <v>40717.545138888883</v>
      </c>
      <c r="B2536">
        <v>1245758700</v>
      </c>
      <c r="C2536">
        <v>10.368607000000001</v>
      </c>
      <c r="E2536">
        <f t="shared" si="79"/>
        <v>1.8889701762880794E-4</v>
      </c>
    </row>
    <row r="2537" spans="1:5">
      <c r="A2537" s="2">
        <f t="shared" si="78"/>
        <v>40717.552083333328</v>
      </c>
      <c r="B2537">
        <v>1245759300</v>
      </c>
      <c r="C2537">
        <v>10.419638000000001</v>
      </c>
      <c r="E2537">
        <f t="shared" si="79"/>
        <v>1.8900139186347348E-4</v>
      </c>
    </row>
    <row r="2538" spans="1:5">
      <c r="A2538" s="2">
        <f t="shared" si="78"/>
        <v>40717.559027777774</v>
      </c>
      <c r="B2538">
        <v>1245759900</v>
      </c>
      <c r="C2538">
        <v>10.159381</v>
      </c>
      <c r="E2538">
        <f t="shared" si="79"/>
        <v>1.891031297823703E-4</v>
      </c>
    </row>
    <row r="2539" spans="1:5">
      <c r="A2539" s="2">
        <f t="shared" si="78"/>
        <v>40717.565972222219</v>
      </c>
      <c r="B2539">
        <v>1245760500</v>
      </c>
      <c r="C2539">
        <v>8.7173800000000004</v>
      </c>
      <c r="E2539">
        <f t="shared" si="79"/>
        <v>1.8919026361249815E-4</v>
      </c>
    </row>
    <row r="2540" spans="1:5">
      <c r="A2540" s="2">
        <f t="shared" si="78"/>
        <v>40717.572916666664</v>
      </c>
      <c r="B2540">
        <v>1245761100</v>
      </c>
      <c r="C2540">
        <v>9.5753730000000008</v>
      </c>
      <c r="E2540">
        <f t="shared" si="79"/>
        <v>1.8928608600252256E-4</v>
      </c>
    </row>
    <row r="2541" spans="1:5">
      <c r="A2541" s="2">
        <f t="shared" si="78"/>
        <v>40717.579861111109</v>
      </c>
      <c r="B2541">
        <v>1245761700</v>
      </c>
      <c r="C2541">
        <v>6.8833970000000004</v>
      </c>
      <c r="E2541">
        <f t="shared" si="79"/>
        <v>1.8935464555991971E-4</v>
      </c>
    </row>
    <row r="2542" spans="1:5">
      <c r="A2542" s="2">
        <f t="shared" si="78"/>
        <v>40717.586805555555</v>
      </c>
      <c r="B2542">
        <v>1245762300</v>
      </c>
      <c r="C2542">
        <v>5.189457</v>
      </c>
      <c r="E2542">
        <f t="shared" si="79"/>
        <v>1.8940604978686146E-4</v>
      </c>
    </row>
    <row r="2543" spans="1:5">
      <c r="A2543" s="2">
        <f t="shared" si="78"/>
        <v>40717.59375</v>
      </c>
      <c r="B2543">
        <v>1245762900</v>
      </c>
      <c r="C2543">
        <v>7.6590910000000001</v>
      </c>
      <c r="E2543">
        <f t="shared" si="79"/>
        <v>1.8948246424406551E-4</v>
      </c>
    </row>
    <row r="2544" spans="1:5">
      <c r="A2544" s="2">
        <f t="shared" si="78"/>
        <v>40717.600694444445</v>
      </c>
      <c r="B2544">
        <v>1245763500</v>
      </c>
      <c r="C2544">
        <v>8.1766020000000008</v>
      </c>
      <c r="E2544">
        <f t="shared" si="79"/>
        <v>1.8956411918800574E-4</v>
      </c>
    </row>
    <row r="2545" spans="1:5">
      <c r="A2545" s="2">
        <f t="shared" si="78"/>
        <v>40717.607638888883</v>
      </c>
      <c r="B2545">
        <v>1245764100</v>
      </c>
      <c r="C2545">
        <v>9.3593309999999992</v>
      </c>
      <c r="E2545">
        <f t="shared" si="79"/>
        <v>1.8965775140012192E-4</v>
      </c>
    </row>
    <row r="2546" spans="1:5">
      <c r="A2546" s="2">
        <f t="shared" si="78"/>
        <v>40717.614583333328</v>
      </c>
      <c r="B2546">
        <v>1245764700</v>
      </c>
      <c r="C2546">
        <v>11.502041</v>
      </c>
      <c r="E2546">
        <f t="shared" si="79"/>
        <v>1.8977308275255049E-4</v>
      </c>
    </row>
    <row r="2547" spans="1:5">
      <c r="A2547" s="2">
        <f t="shared" si="78"/>
        <v>40717.621527777774</v>
      </c>
      <c r="B2547">
        <v>1245765300</v>
      </c>
      <c r="C2547">
        <v>11.584039000000001</v>
      </c>
      <c r="E2547">
        <f t="shared" si="79"/>
        <v>1.8988924381649843E-4</v>
      </c>
    </row>
    <row r="2548" spans="1:5">
      <c r="A2548" s="2">
        <f t="shared" si="78"/>
        <v>40717.628472222219</v>
      </c>
      <c r="B2548">
        <v>1245765900</v>
      </c>
      <c r="C2548">
        <v>12.30681</v>
      </c>
      <c r="E2548">
        <f t="shared" si="79"/>
        <v>1.9001272384015772E-4</v>
      </c>
    </row>
    <row r="2549" spans="1:5">
      <c r="A2549" s="2">
        <f t="shared" si="78"/>
        <v>40717.635416666664</v>
      </c>
      <c r="B2549">
        <v>1245766500</v>
      </c>
      <c r="C2549">
        <v>12.90152</v>
      </c>
      <c r="E2549">
        <f t="shared" si="79"/>
        <v>1.9014222587631773E-4</v>
      </c>
    </row>
    <row r="2550" spans="1:5">
      <c r="A2550" s="2">
        <f t="shared" si="78"/>
        <v>40717.642361111109</v>
      </c>
      <c r="B2550">
        <v>1245767100</v>
      </c>
      <c r="C2550">
        <v>9.2321069999999992</v>
      </c>
      <c r="E2550">
        <f t="shared" si="79"/>
        <v>1.9023456614942436E-4</v>
      </c>
    </row>
    <row r="2551" spans="1:5">
      <c r="A2551" s="2">
        <f t="shared" si="78"/>
        <v>40717.649305555555</v>
      </c>
      <c r="B2551">
        <v>1245767700</v>
      </c>
      <c r="C2551">
        <v>10.173026</v>
      </c>
      <c r="E2551">
        <f t="shared" si="79"/>
        <v>1.9033643476116689E-4</v>
      </c>
    </row>
    <row r="2552" spans="1:5">
      <c r="A2552" s="2">
        <f t="shared" si="78"/>
        <v>40717.65625</v>
      </c>
      <c r="B2552">
        <v>1245768300</v>
      </c>
      <c r="C2552">
        <v>10.44539</v>
      </c>
      <c r="E2552">
        <f t="shared" si="79"/>
        <v>1.9044106104581105E-4</v>
      </c>
    </row>
    <row r="2553" spans="1:5">
      <c r="A2553" s="2">
        <f t="shared" si="78"/>
        <v>40717.663194444445</v>
      </c>
      <c r="B2553">
        <v>1245768900</v>
      </c>
      <c r="C2553">
        <v>9.7129899999999996</v>
      </c>
      <c r="E2553">
        <f t="shared" si="79"/>
        <v>1.9053826951410697E-4</v>
      </c>
    </row>
    <row r="2554" spans="1:5">
      <c r="A2554" s="2">
        <f t="shared" si="78"/>
        <v>40717.670138888883</v>
      </c>
      <c r="B2554">
        <v>1245769500</v>
      </c>
      <c r="C2554">
        <v>9.3567689999999999</v>
      </c>
      <c r="E2554">
        <f t="shared" si="79"/>
        <v>1.9063186986102262E-4</v>
      </c>
    </row>
    <row r="2555" spans="1:5">
      <c r="A2555" s="2">
        <f t="shared" si="78"/>
        <v>40717.677083333328</v>
      </c>
      <c r="B2555">
        <v>1245770100</v>
      </c>
      <c r="C2555">
        <v>8.652704</v>
      </c>
      <c r="E2555">
        <f t="shared" si="79"/>
        <v>1.9071833941354679E-4</v>
      </c>
    </row>
    <row r="2556" spans="1:5">
      <c r="A2556" s="2">
        <f t="shared" si="78"/>
        <v>40717.684027777774</v>
      </c>
      <c r="B2556">
        <v>1245770700</v>
      </c>
      <c r="C2556">
        <v>9.4476569999999995</v>
      </c>
      <c r="E2556">
        <f t="shared" si="79"/>
        <v>1.9081285910965242E-4</v>
      </c>
    </row>
    <row r="2557" spans="1:5">
      <c r="A2557" s="2">
        <f t="shared" si="78"/>
        <v>40717.690972222219</v>
      </c>
      <c r="B2557">
        <v>1245771300</v>
      </c>
      <c r="C2557">
        <v>9.5980120000000007</v>
      </c>
      <c r="E2557">
        <f t="shared" si="79"/>
        <v>1.909089009105498E-4</v>
      </c>
    </row>
    <row r="2558" spans="1:5">
      <c r="A2558" s="2">
        <f t="shared" si="78"/>
        <v>40717.697916666664</v>
      </c>
      <c r="B2558">
        <v>1245771900</v>
      </c>
      <c r="C2558">
        <v>8.7561680000000006</v>
      </c>
      <c r="E2558">
        <f t="shared" si="79"/>
        <v>1.9099641658309628E-4</v>
      </c>
    </row>
    <row r="2559" spans="1:5">
      <c r="A2559" s="2">
        <f t="shared" si="78"/>
        <v>40717.704861111109</v>
      </c>
      <c r="B2559">
        <v>1245772500</v>
      </c>
      <c r="C2559">
        <v>2.2483029999999999</v>
      </c>
      <c r="E2559">
        <f t="shared" si="79"/>
        <v>1.9101802510171963E-4</v>
      </c>
    </row>
    <row r="2560" spans="1:5">
      <c r="A2560" s="2">
        <f t="shared" si="78"/>
        <v>40717.711805555555</v>
      </c>
      <c r="B2560">
        <v>1245773100</v>
      </c>
      <c r="C2560">
        <v>1.2594350000000001</v>
      </c>
      <c r="E2560">
        <f t="shared" si="79"/>
        <v>1.9102961899894005E-4</v>
      </c>
    </row>
    <row r="2561" spans="1:5">
      <c r="A2561" s="2">
        <f t="shared" si="78"/>
        <v>40717.71875</v>
      </c>
      <c r="B2561">
        <v>1245773700</v>
      </c>
      <c r="C2561">
        <v>0.88682300000000003</v>
      </c>
      <c r="E2561">
        <f t="shared" si="79"/>
        <v>1.910374392996338E-4</v>
      </c>
    </row>
    <row r="2562" spans="1:5">
      <c r="A2562" s="2">
        <f t="shared" si="78"/>
        <v>40717.725694444445</v>
      </c>
      <c r="B2562">
        <v>1245774300</v>
      </c>
      <c r="C2562">
        <v>8.6863119999999991</v>
      </c>
      <c r="E2562">
        <f t="shared" si="79"/>
        <v>1.9112424674361375E-4</v>
      </c>
    </row>
    <row r="2563" spans="1:5">
      <c r="A2563" s="2">
        <f t="shared" si="78"/>
        <v>40717.732638888883</v>
      </c>
      <c r="B2563">
        <v>1245774900</v>
      </c>
      <c r="C2563">
        <v>9.7227770000000007</v>
      </c>
      <c r="E2563">
        <f t="shared" si="79"/>
        <v>1.9122155017582118E-4</v>
      </c>
    </row>
    <row r="2564" spans="1:5">
      <c r="A2564" s="2">
        <f t="shared" si="78"/>
        <v>40717.739583333328</v>
      </c>
      <c r="B2564">
        <v>1245775500</v>
      </c>
      <c r="C2564">
        <v>9.8459889999999994</v>
      </c>
      <c r="E2564">
        <f t="shared" si="79"/>
        <v>1.9132010081259965E-4</v>
      </c>
    </row>
    <row r="2565" spans="1:5">
      <c r="A2565" s="2">
        <f t="shared" si="78"/>
        <v>40717.746527777774</v>
      </c>
      <c r="B2565">
        <v>1245776100</v>
      </c>
      <c r="C2565">
        <v>10.202617</v>
      </c>
      <c r="E2565">
        <f t="shared" si="79"/>
        <v>1.9142226250304506E-4</v>
      </c>
    </row>
    <row r="2566" spans="1:5">
      <c r="A2566" s="2">
        <f t="shared" si="78"/>
        <v>40717.753472222219</v>
      </c>
      <c r="B2566">
        <v>1245776700</v>
      </c>
      <c r="C2566">
        <v>9.9639399999999991</v>
      </c>
      <c r="E2566">
        <f t="shared" si="79"/>
        <v>1.9152200643671129E-4</v>
      </c>
    </row>
    <row r="2567" spans="1:5">
      <c r="A2567" s="2">
        <f t="shared" si="78"/>
        <v>40717.760416666664</v>
      </c>
      <c r="B2567">
        <v>1245777300</v>
      </c>
      <c r="C2567">
        <v>10.091495</v>
      </c>
      <c r="E2567">
        <f t="shared" si="79"/>
        <v>1.9162304154266349E-4</v>
      </c>
    </row>
    <row r="2568" spans="1:5">
      <c r="A2568" s="2">
        <f t="shared" si="78"/>
        <v>40717.767361111109</v>
      </c>
      <c r="B2568">
        <v>1245777900</v>
      </c>
      <c r="C2568">
        <v>9.7766219999999997</v>
      </c>
      <c r="E2568">
        <f t="shared" si="79"/>
        <v>1.9172088724454022E-4</v>
      </c>
    </row>
    <row r="2569" spans="1:5">
      <c r="A2569" s="2">
        <f t="shared" si="78"/>
        <v>40717.774305555555</v>
      </c>
      <c r="B2569">
        <v>1245778500</v>
      </c>
      <c r="C2569">
        <v>9.7929949999999995</v>
      </c>
      <c r="E2569">
        <f t="shared" si="79"/>
        <v>1.9181889816495304E-4</v>
      </c>
    </row>
    <row r="2570" spans="1:5">
      <c r="A2570" s="2">
        <f t="shared" ref="A2570:A2633" si="80">B2570/86400+26299+1/24</f>
        <v>40717.78125</v>
      </c>
      <c r="B2570">
        <v>1245779100</v>
      </c>
      <c r="C2570">
        <v>10.290565000000001</v>
      </c>
      <c r="E2570">
        <f t="shared" si="79"/>
        <v>1.919219474938537E-4</v>
      </c>
    </row>
    <row r="2571" spans="1:5">
      <c r="A2571" s="2">
        <f t="shared" si="80"/>
        <v>40717.788194444445</v>
      </c>
      <c r="B2571">
        <v>1245779700</v>
      </c>
      <c r="C2571">
        <v>11.357336999999999</v>
      </c>
      <c r="E2571">
        <f t="shared" ref="E2571:E2634" si="81">($C2571*LN(2)/E$3)+E2570*2^(-600/E$3)</f>
        <v>1.9203579963814112E-4</v>
      </c>
    </row>
    <row r="2572" spans="1:5">
      <c r="A2572" s="2">
        <f t="shared" si="80"/>
        <v>40717.795138888883</v>
      </c>
      <c r="B2572">
        <v>1245780300</v>
      </c>
      <c r="C2572">
        <v>9.9278820000000003</v>
      </c>
      <c r="E2572">
        <f t="shared" si="81"/>
        <v>1.9213517467623194E-4</v>
      </c>
    </row>
    <row r="2573" spans="1:5">
      <c r="A2573" s="2">
        <f t="shared" si="80"/>
        <v>40717.802083333328</v>
      </c>
      <c r="B2573">
        <v>1245780900</v>
      </c>
      <c r="C2573">
        <v>10.025312</v>
      </c>
      <c r="E2573">
        <f t="shared" si="81"/>
        <v>1.9223553580615535E-4</v>
      </c>
    </row>
    <row r="2574" spans="1:5">
      <c r="A2574" s="2">
        <f t="shared" si="80"/>
        <v>40717.809027777774</v>
      </c>
      <c r="B2574">
        <v>1245781500</v>
      </c>
      <c r="C2574">
        <v>10.00911</v>
      </c>
      <c r="E2574">
        <f t="shared" si="81"/>
        <v>1.9233573224493078E-4</v>
      </c>
    </row>
    <row r="2575" spans="1:5">
      <c r="A2575" s="2">
        <f t="shared" si="80"/>
        <v>40717.815972222219</v>
      </c>
      <c r="B2575">
        <v>1245782100</v>
      </c>
      <c r="C2575">
        <v>10.676488000000001</v>
      </c>
      <c r="E2575">
        <f t="shared" si="81"/>
        <v>1.9244268676297247E-4</v>
      </c>
    </row>
    <row r="2576" spans="1:5">
      <c r="A2576" s="2">
        <f t="shared" si="80"/>
        <v>40717.822916666664</v>
      </c>
      <c r="B2576">
        <v>1245782700</v>
      </c>
      <c r="C2576">
        <v>11.212821</v>
      </c>
      <c r="E2576">
        <f t="shared" si="81"/>
        <v>1.925550721968343E-4</v>
      </c>
    </row>
    <row r="2577" spans="1:5">
      <c r="A2577" s="2">
        <f t="shared" si="80"/>
        <v>40717.829861111109</v>
      </c>
      <c r="B2577">
        <v>1245783300</v>
      </c>
      <c r="C2577">
        <v>9.9397730000000006</v>
      </c>
      <c r="E2577">
        <f t="shared" si="81"/>
        <v>1.9265456450250922E-4</v>
      </c>
    </row>
    <row r="2578" spans="1:5">
      <c r="A2578" s="2">
        <f t="shared" si="80"/>
        <v>40717.836805555555</v>
      </c>
      <c r="B2578">
        <v>1245783900</v>
      </c>
      <c r="C2578">
        <v>9.9082670000000004</v>
      </c>
      <c r="E2578">
        <f t="shared" si="81"/>
        <v>1.9275373713524278E-4</v>
      </c>
    </row>
    <row r="2579" spans="1:5">
      <c r="A2579" s="2">
        <f t="shared" si="80"/>
        <v>40717.84375</v>
      </c>
      <c r="B2579">
        <v>1245784500</v>
      </c>
      <c r="C2579">
        <v>10.270128</v>
      </c>
      <c r="E2579">
        <f t="shared" si="81"/>
        <v>1.9285657381363952E-4</v>
      </c>
    </row>
    <row r="2580" spans="1:5">
      <c r="A2580" s="2">
        <f t="shared" si="80"/>
        <v>40717.850694444445</v>
      </c>
      <c r="B2580">
        <v>1245785100</v>
      </c>
      <c r="C2580">
        <v>11.632535000000001</v>
      </c>
      <c r="E2580">
        <f t="shared" si="81"/>
        <v>1.9297320727128801E-4</v>
      </c>
    </row>
    <row r="2581" spans="1:5">
      <c r="A2581" s="2">
        <f t="shared" si="80"/>
        <v>40717.857638888883</v>
      </c>
      <c r="B2581">
        <v>1245785700</v>
      </c>
      <c r="C2581">
        <v>11.567401</v>
      </c>
      <c r="E2581">
        <f t="shared" si="81"/>
        <v>1.930891803934711E-4</v>
      </c>
    </row>
    <row r="2582" spans="1:5">
      <c r="A2582" s="2">
        <f t="shared" si="80"/>
        <v>40717.864583333328</v>
      </c>
      <c r="B2582">
        <v>1245786300</v>
      </c>
      <c r="C2582">
        <v>10.627632999999999</v>
      </c>
      <c r="E2582">
        <f t="shared" si="81"/>
        <v>1.9319563556767757E-4</v>
      </c>
    </row>
    <row r="2583" spans="1:5">
      <c r="A2583" s="2">
        <f t="shared" si="80"/>
        <v>40717.871527777774</v>
      </c>
      <c r="B2583">
        <v>1245786900</v>
      </c>
      <c r="C2583">
        <v>10.350842999999999</v>
      </c>
      <c r="E2583">
        <f t="shared" si="81"/>
        <v>1.93299286980037E-4</v>
      </c>
    </row>
    <row r="2584" spans="1:5">
      <c r="A2584" s="2">
        <f t="shared" si="80"/>
        <v>40717.878472222219</v>
      </c>
      <c r="B2584">
        <v>1245787500</v>
      </c>
      <c r="C2584">
        <v>10.375911</v>
      </c>
      <c r="E2584">
        <f t="shared" si="81"/>
        <v>1.9340319163188861E-4</v>
      </c>
    </row>
    <row r="2585" spans="1:5">
      <c r="A2585" s="2">
        <f t="shared" si="80"/>
        <v>40717.885416666664</v>
      </c>
      <c r="B2585">
        <v>1245788100</v>
      </c>
      <c r="C2585">
        <v>10.369887</v>
      </c>
      <c r="E2585">
        <f t="shared" si="81"/>
        <v>1.9350703464597084E-4</v>
      </c>
    </row>
    <row r="2586" spans="1:5">
      <c r="A2586" s="2">
        <f t="shared" si="80"/>
        <v>40717.892361111109</v>
      </c>
      <c r="B2586">
        <v>1245788700</v>
      </c>
      <c r="C2586">
        <v>11.818414000000001</v>
      </c>
      <c r="E2586">
        <f t="shared" si="81"/>
        <v>1.9362554658992643E-4</v>
      </c>
    </row>
    <row r="2587" spans="1:5">
      <c r="A2587" s="2">
        <f t="shared" si="80"/>
        <v>40717.899305555555</v>
      </c>
      <c r="B2587">
        <v>1245789300</v>
      </c>
      <c r="C2587">
        <v>11.709187999999999</v>
      </c>
      <c r="E2587">
        <f t="shared" si="81"/>
        <v>1.9374295165733651E-4</v>
      </c>
    </row>
    <row r="2588" spans="1:5">
      <c r="A2588" s="2">
        <f t="shared" si="80"/>
        <v>40717.90625</v>
      </c>
      <c r="B2588">
        <v>1245789900</v>
      </c>
      <c r="C2588">
        <v>11.145982999999999</v>
      </c>
      <c r="E2588">
        <f t="shared" si="81"/>
        <v>1.9385465230681894E-4</v>
      </c>
    </row>
    <row r="2589" spans="1:5">
      <c r="A2589" s="2">
        <f t="shared" si="80"/>
        <v>40717.913194444445</v>
      </c>
      <c r="B2589">
        <v>1245790500</v>
      </c>
      <c r="C2589">
        <v>11.650757</v>
      </c>
      <c r="E2589">
        <f t="shared" si="81"/>
        <v>1.9397146423814495E-4</v>
      </c>
    </row>
    <row r="2590" spans="1:5">
      <c r="A2590" s="2">
        <f t="shared" si="80"/>
        <v>40717.920138888883</v>
      </c>
      <c r="B2590">
        <v>1245791100</v>
      </c>
      <c r="C2590">
        <v>13.055148000000001</v>
      </c>
      <c r="E2590">
        <f t="shared" si="81"/>
        <v>1.9410249804527725E-4</v>
      </c>
    </row>
    <row r="2591" spans="1:5">
      <c r="A2591" s="2">
        <f t="shared" si="80"/>
        <v>40717.927083333328</v>
      </c>
      <c r="B2591">
        <v>1245791700</v>
      </c>
      <c r="C2591">
        <v>13.146993999999999</v>
      </c>
      <c r="E2591">
        <f t="shared" si="81"/>
        <v>1.9423446120144132E-4</v>
      </c>
    </row>
    <row r="2592" spans="1:5">
      <c r="A2592" s="2">
        <f t="shared" si="80"/>
        <v>40717.934027777774</v>
      </c>
      <c r="B2592">
        <v>1245792300</v>
      </c>
      <c r="C2592">
        <v>12.622776</v>
      </c>
      <c r="E2592">
        <f t="shared" si="81"/>
        <v>1.9436111468139328E-4</v>
      </c>
    </row>
    <row r="2593" spans="1:5">
      <c r="A2593" s="2">
        <f t="shared" si="80"/>
        <v>40717.940972222219</v>
      </c>
      <c r="B2593">
        <v>1245792900</v>
      </c>
      <c r="C2593">
        <v>11.685625</v>
      </c>
      <c r="E2593">
        <f t="shared" si="81"/>
        <v>1.9447827665142282E-4</v>
      </c>
    </row>
    <row r="2594" spans="1:5">
      <c r="A2594" s="2">
        <f t="shared" si="80"/>
        <v>40717.947916666664</v>
      </c>
      <c r="B2594">
        <v>1245793500</v>
      </c>
      <c r="C2594">
        <v>11.595774</v>
      </c>
      <c r="E2594">
        <f t="shared" si="81"/>
        <v>1.9459452796812096E-4</v>
      </c>
    </row>
    <row r="2595" spans="1:5">
      <c r="A2595" s="2">
        <f t="shared" si="80"/>
        <v>40717.954861111109</v>
      </c>
      <c r="B2595">
        <v>1245794100</v>
      </c>
      <c r="C2595">
        <v>11.762736</v>
      </c>
      <c r="E2595">
        <f t="shared" si="81"/>
        <v>1.947124694404112E-4</v>
      </c>
    </row>
    <row r="2596" spans="1:5">
      <c r="A2596" s="2">
        <f t="shared" si="80"/>
        <v>40717.961805555555</v>
      </c>
      <c r="B2596">
        <v>1245794700</v>
      </c>
      <c r="C2596">
        <v>11.443179000000001</v>
      </c>
      <c r="E2596">
        <f t="shared" si="81"/>
        <v>1.9482717396996914E-4</v>
      </c>
    </row>
    <row r="2597" spans="1:5">
      <c r="A2597" s="2">
        <f t="shared" si="80"/>
        <v>40717.96875</v>
      </c>
      <c r="B2597">
        <v>1245795300</v>
      </c>
      <c r="C2597">
        <v>11.371661</v>
      </c>
      <c r="E2597">
        <f t="shared" si="81"/>
        <v>1.949411535235692E-4</v>
      </c>
    </row>
    <row r="2598" spans="1:5">
      <c r="A2598" s="2">
        <f t="shared" si="80"/>
        <v>40717.975694444445</v>
      </c>
      <c r="B2598">
        <v>1245795900</v>
      </c>
      <c r="C2598">
        <v>8.1477959999999996</v>
      </c>
      <c r="E2598">
        <f t="shared" si="81"/>
        <v>1.9502248357389766E-4</v>
      </c>
    </row>
    <row r="2599" spans="1:5">
      <c r="A2599" s="2">
        <f t="shared" si="80"/>
        <v>40717.982638888883</v>
      </c>
      <c r="B2599">
        <v>1245796500</v>
      </c>
      <c r="C2599">
        <v>11.746859000000001</v>
      </c>
      <c r="E2599">
        <f t="shared" si="81"/>
        <v>1.951402616558205E-4</v>
      </c>
    </row>
    <row r="2600" spans="1:5">
      <c r="A2600" s="2">
        <f t="shared" si="80"/>
        <v>40717.989583333328</v>
      </c>
      <c r="B2600">
        <v>1245797100</v>
      </c>
      <c r="C2600">
        <v>8.5346220000000006</v>
      </c>
      <c r="E2600">
        <f t="shared" si="81"/>
        <v>1.9522550797077906E-4</v>
      </c>
    </row>
    <row r="2601" spans="1:5">
      <c r="A2601" s="2">
        <f t="shared" si="80"/>
        <v>40717.996527777774</v>
      </c>
      <c r="B2601">
        <v>1245797700</v>
      </c>
      <c r="C2601">
        <v>10.011758</v>
      </c>
      <c r="E2601">
        <f t="shared" si="81"/>
        <v>1.9532571305843016E-4</v>
      </c>
    </row>
    <row r="2602" spans="1:5">
      <c r="A2602" s="2">
        <f t="shared" si="80"/>
        <v>40718.003472222219</v>
      </c>
      <c r="B2602">
        <v>1245798300</v>
      </c>
      <c r="C2602">
        <v>9.0901829999999997</v>
      </c>
      <c r="E2602">
        <f t="shared" si="81"/>
        <v>1.9541658453854589E-4</v>
      </c>
    </row>
    <row r="2603" spans="1:5">
      <c r="A2603" s="2">
        <f t="shared" si="80"/>
        <v>40718.010416666664</v>
      </c>
      <c r="B2603">
        <v>1245798900</v>
      </c>
      <c r="C2603">
        <v>9.9114599999999999</v>
      </c>
      <c r="E2603">
        <f t="shared" si="81"/>
        <v>1.9551577272460295E-4</v>
      </c>
    </row>
    <row r="2604" spans="1:5">
      <c r="A2604" s="2">
        <f t="shared" si="80"/>
        <v>40718.017361111109</v>
      </c>
      <c r="B2604">
        <v>1245799500</v>
      </c>
      <c r="C2604">
        <v>9.8141809999999996</v>
      </c>
      <c r="E2604">
        <f t="shared" si="81"/>
        <v>1.9561397514150544E-4</v>
      </c>
    </row>
    <row r="2605" spans="1:5">
      <c r="A2605" s="2">
        <f t="shared" si="80"/>
        <v>40718.024305555555</v>
      </c>
      <c r="B2605">
        <v>1245800100</v>
      </c>
      <c r="C2605">
        <v>11.779622</v>
      </c>
      <c r="E2605">
        <f t="shared" si="81"/>
        <v>1.9573208142765588E-4</v>
      </c>
    </row>
    <row r="2606" spans="1:5">
      <c r="A2606" s="2">
        <f t="shared" si="80"/>
        <v>40718.03125</v>
      </c>
      <c r="B2606">
        <v>1245800700</v>
      </c>
      <c r="C2606">
        <v>10.962519</v>
      </c>
      <c r="E2606">
        <f t="shared" si="81"/>
        <v>1.9584191200909266E-4</v>
      </c>
    </row>
    <row r="2607" spans="1:5">
      <c r="A2607" s="2">
        <f t="shared" si="80"/>
        <v>40718.038194444445</v>
      </c>
      <c r="B2607">
        <v>1245801300</v>
      </c>
      <c r="C2607">
        <v>10.431373000000001</v>
      </c>
      <c r="E2607">
        <f t="shared" si="81"/>
        <v>1.9594636288737749E-4</v>
      </c>
    </row>
    <row r="2608" spans="1:5">
      <c r="A2608" s="2">
        <f t="shared" si="80"/>
        <v>40718.045138888883</v>
      </c>
      <c r="B2608">
        <v>1245801900</v>
      </c>
      <c r="C2608">
        <v>10.025200999999999</v>
      </c>
      <c r="E2608">
        <f t="shared" si="81"/>
        <v>1.9604669973518967E-4</v>
      </c>
    </row>
    <row r="2609" spans="1:5">
      <c r="A2609" s="2">
        <f t="shared" si="80"/>
        <v>40718.052083333328</v>
      </c>
      <c r="B2609">
        <v>1245802500</v>
      </c>
      <c r="C2609">
        <v>10.780639000000001</v>
      </c>
      <c r="E2609">
        <f t="shared" si="81"/>
        <v>1.9615468646497054E-4</v>
      </c>
    </row>
    <row r="2610" spans="1:5">
      <c r="A2610" s="2">
        <f t="shared" si="80"/>
        <v>40718.059027777774</v>
      </c>
      <c r="B2610">
        <v>1245803100</v>
      </c>
      <c r="C2610">
        <v>7.1738200000000001</v>
      </c>
      <c r="E2610">
        <f t="shared" si="81"/>
        <v>1.9622614546604034E-4</v>
      </c>
    </row>
    <row r="2611" spans="1:5">
      <c r="A2611" s="2">
        <f t="shared" si="80"/>
        <v>40718.065972222219</v>
      </c>
      <c r="B2611">
        <v>1245803700</v>
      </c>
      <c r="C2611">
        <v>10.697922999999999</v>
      </c>
      <c r="E2611">
        <f t="shared" si="81"/>
        <v>1.9633329342179416E-4</v>
      </c>
    </row>
    <row r="2612" spans="1:5">
      <c r="A2612" s="2">
        <f t="shared" si="80"/>
        <v>40718.072916666664</v>
      </c>
      <c r="B2612">
        <v>1245804300</v>
      </c>
      <c r="C2612">
        <v>10.508020999999999</v>
      </c>
      <c r="E2612">
        <f t="shared" si="81"/>
        <v>1.964385175459377E-4</v>
      </c>
    </row>
    <row r="2613" spans="1:5">
      <c r="A2613" s="2">
        <f t="shared" si="80"/>
        <v>40718.079861111109</v>
      </c>
      <c r="B2613">
        <v>1245804900</v>
      </c>
      <c r="C2613">
        <v>10.181015</v>
      </c>
      <c r="E2613">
        <f t="shared" si="81"/>
        <v>1.9654042936691421E-4</v>
      </c>
    </row>
    <row r="2614" spans="1:5">
      <c r="A2614" s="2">
        <f t="shared" si="80"/>
        <v>40718.086805555555</v>
      </c>
      <c r="B2614">
        <v>1245805500</v>
      </c>
      <c r="C2614">
        <v>10.696894</v>
      </c>
      <c r="E2614">
        <f t="shared" si="81"/>
        <v>1.9664756499206338E-4</v>
      </c>
    </row>
    <row r="2615" spans="1:5">
      <c r="A2615" s="2">
        <f t="shared" si="80"/>
        <v>40718.09375</v>
      </c>
      <c r="B2615">
        <v>1245806100</v>
      </c>
      <c r="C2615">
        <v>11.225531</v>
      </c>
      <c r="E2615">
        <f t="shared" si="81"/>
        <v>1.9676005359279796E-4</v>
      </c>
    </row>
    <row r="2616" spans="1:5">
      <c r="A2616" s="2">
        <f t="shared" si="80"/>
        <v>40718.100694444445</v>
      </c>
      <c r="B2616">
        <v>1245806700</v>
      </c>
      <c r="C2616">
        <v>11.001801</v>
      </c>
      <c r="E2616">
        <f t="shared" si="81"/>
        <v>1.9687027574565656E-4</v>
      </c>
    </row>
    <row r="2617" spans="1:5">
      <c r="A2617" s="2">
        <f t="shared" si="80"/>
        <v>40718.107638888883</v>
      </c>
      <c r="B2617">
        <v>1245807300</v>
      </c>
      <c r="C2617">
        <v>10.069887</v>
      </c>
      <c r="E2617">
        <f t="shared" si="81"/>
        <v>1.969710595247193E-4</v>
      </c>
    </row>
    <row r="2618" spans="1:5">
      <c r="A2618" s="2">
        <f t="shared" si="80"/>
        <v>40718.114583333328</v>
      </c>
      <c r="B2618">
        <v>1245807900</v>
      </c>
      <c r="C2618">
        <v>9.3364440000000002</v>
      </c>
      <c r="E2618">
        <f t="shared" si="81"/>
        <v>1.9706441494808495E-4</v>
      </c>
    </row>
    <row r="2619" spans="1:5">
      <c r="A2619" s="2">
        <f t="shared" si="80"/>
        <v>40718.121527777774</v>
      </c>
      <c r="B2619">
        <v>1245808500</v>
      </c>
      <c r="C2619">
        <v>11.438299000000001</v>
      </c>
      <c r="E2619">
        <f t="shared" si="81"/>
        <v>1.9717905576561079E-4</v>
      </c>
    </row>
    <row r="2620" spans="1:5">
      <c r="A2620" s="2">
        <f t="shared" si="80"/>
        <v>40718.128472222219</v>
      </c>
      <c r="B2620">
        <v>1245809100</v>
      </c>
      <c r="C2620">
        <v>10.852781</v>
      </c>
      <c r="E2620">
        <f t="shared" si="81"/>
        <v>1.9728776621320306E-4</v>
      </c>
    </row>
    <row r="2621" spans="1:5">
      <c r="A2621" s="2">
        <f t="shared" si="80"/>
        <v>40718.135416666664</v>
      </c>
      <c r="B2621">
        <v>1245809700</v>
      </c>
      <c r="C2621">
        <v>10.801907</v>
      </c>
      <c r="E2621">
        <f t="shared" si="81"/>
        <v>1.973959607877209E-4</v>
      </c>
    </row>
    <row r="2622" spans="1:5">
      <c r="A2622" s="2">
        <f t="shared" si="80"/>
        <v>40718.142361111109</v>
      </c>
      <c r="B2622">
        <v>1245810300</v>
      </c>
      <c r="C2622">
        <v>10.27725</v>
      </c>
      <c r="E2622">
        <f t="shared" si="81"/>
        <v>1.9749884138459974E-4</v>
      </c>
    </row>
    <row r="2623" spans="1:5">
      <c r="A2623" s="2">
        <f t="shared" si="80"/>
        <v>40718.149305555555</v>
      </c>
      <c r="B2623">
        <v>1245810900</v>
      </c>
      <c r="C2623">
        <v>9.9014729999999993</v>
      </c>
      <c r="E2623">
        <f t="shared" si="81"/>
        <v>1.9759791577759345E-4</v>
      </c>
    </row>
    <row r="2624" spans="1:5">
      <c r="A2624" s="2">
        <f t="shared" si="80"/>
        <v>40718.15625</v>
      </c>
      <c r="B2624">
        <v>1245811500</v>
      </c>
      <c r="C2624">
        <v>11.404961</v>
      </c>
      <c r="E2624">
        <f t="shared" si="81"/>
        <v>1.9771221573192563E-4</v>
      </c>
    </row>
    <row r="2625" spans="1:5">
      <c r="A2625" s="2">
        <f t="shared" si="80"/>
        <v>40718.163194444445</v>
      </c>
      <c r="B2625">
        <v>1245812100</v>
      </c>
      <c r="C2625">
        <v>12.414915000000001</v>
      </c>
      <c r="E2625">
        <f t="shared" si="81"/>
        <v>1.9783674302453335E-4</v>
      </c>
    </row>
    <row r="2626" spans="1:5">
      <c r="A2626" s="2">
        <f t="shared" si="80"/>
        <v>40718.170138888883</v>
      </c>
      <c r="B2626">
        <v>1245812700</v>
      </c>
      <c r="C2626">
        <v>12.562759</v>
      </c>
      <c r="E2626">
        <f t="shared" si="81"/>
        <v>1.9796276681013165E-4</v>
      </c>
    </row>
    <row r="2627" spans="1:5">
      <c r="A2627" s="2">
        <f t="shared" si="80"/>
        <v>40718.177083333328</v>
      </c>
      <c r="B2627">
        <v>1245813300</v>
      </c>
      <c r="C2627">
        <v>12.113828</v>
      </c>
      <c r="E2627">
        <f t="shared" si="81"/>
        <v>1.9808424340410035E-4</v>
      </c>
    </row>
    <row r="2628" spans="1:5">
      <c r="A2628" s="2">
        <f t="shared" si="80"/>
        <v>40718.184027777774</v>
      </c>
      <c r="B2628">
        <v>1245813900</v>
      </c>
      <c r="C2628">
        <v>12.288074999999999</v>
      </c>
      <c r="E2628">
        <f t="shared" si="81"/>
        <v>1.9820748389875494E-4</v>
      </c>
    </row>
    <row r="2629" spans="1:5">
      <c r="A2629" s="2">
        <f t="shared" si="80"/>
        <v>40718.190972222219</v>
      </c>
      <c r="B2629">
        <v>1245814500</v>
      </c>
      <c r="C2629">
        <v>11.921438</v>
      </c>
      <c r="E2629">
        <f t="shared" si="81"/>
        <v>1.9832701062866035E-4</v>
      </c>
    </row>
    <row r="2630" spans="1:5">
      <c r="A2630" s="2">
        <f t="shared" si="80"/>
        <v>40718.197916666664</v>
      </c>
      <c r="B2630">
        <v>1245815100</v>
      </c>
      <c r="C2630">
        <v>14.460409</v>
      </c>
      <c r="E2630">
        <f t="shared" si="81"/>
        <v>1.9847224936639011E-4</v>
      </c>
    </row>
    <row r="2631" spans="1:5">
      <c r="A2631" s="2">
        <f t="shared" si="80"/>
        <v>40718.204861111109</v>
      </c>
      <c r="B2631">
        <v>1245815700</v>
      </c>
      <c r="C2631">
        <v>12.335516</v>
      </c>
      <c r="E2631">
        <f t="shared" si="81"/>
        <v>1.9859596794914434E-4</v>
      </c>
    </row>
    <row r="2632" spans="1:5">
      <c r="A2632" s="2">
        <f t="shared" si="80"/>
        <v>40718.211805555555</v>
      </c>
      <c r="B2632">
        <v>1245816300</v>
      </c>
      <c r="C2632">
        <v>11.894185999999999</v>
      </c>
      <c r="E2632">
        <f t="shared" si="81"/>
        <v>1.9871521633132389E-4</v>
      </c>
    </row>
    <row r="2633" spans="1:5">
      <c r="A2633" s="2">
        <f t="shared" si="80"/>
        <v>40718.21875</v>
      </c>
      <c r="B2633">
        <v>1245816900</v>
      </c>
      <c r="C2633">
        <v>12.488431</v>
      </c>
      <c r="E2633">
        <f t="shared" si="81"/>
        <v>1.9884048204255668E-4</v>
      </c>
    </row>
    <row r="2634" spans="1:5">
      <c r="A2634" s="2">
        <f t="shared" ref="A2634:A2697" si="82">B2634/86400+26299+1/24</f>
        <v>40718.225694444445</v>
      </c>
      <c r="B2634">
        <v>1245817500</v>
      </c>
      <c r="C2634">
        <v>13.7447</v>
      </c>
      <c r="E2634">
        <f t="shared" si="81"/>
        <v>1.9897846951320107E-4</v>
      </c>
    </row>
    <row r="2635" spans="1:5">
      <c r="A2635" s="2">
        <f t="shared" si="82"/>
        <v>40718.232638888883</v>
      </c>
      <c r="B2635">
        <v>1245818100</v>
      </c>
      <c r="C2635">
        <v>13.460604</v>
      </c>
      <c r="E2635">
        <f t="shared" ref="E2635:E2698" si="83">($C2635*LN(2)/E$3)+E2634*2^(-600/E$3)</f>
        <v>1.9911357904088219E-4</v>
      </c>
    </row>
    <row r="2636" spans="1:5">
      <c r="A2636" s="2">
        <f t="shared" si="82"/>
        <v>40718.239583333328</v>
      </c>
      <c r="B2636">
        <v>1245818700</v>
      </c>
      <c r="C2636">
        <v>10.857442000000001</v>
      </c>
      <c r="E2636">
        <f t="shared" si="83"/>
        <v>1.9922232493669925E-4</v>
      </c>
    </row>
    <row r="2637" spans="1:5">
      <c r="A2637" s="2">
        <f t="shared" si="82"/>
        <v>40718.246527777774</v>
      </c>
      <c r="B2637">
        <v>1245819300</v>
      </c>
      <c r="C2637">
        <v>11.473042</v>
      </c>
      <c r="E2637">
        <f t="shared" si="83"/>
        <v>1.9933730449230548E-4</v>
      </c>
    </row>
    <row r="2638" spans="1:5">
      <c r="A2638" s="2">
        <f t="shared" si="82"/>
        <v>40718.253472222219</v>
      </c>
      <c r="B2638">
        <v>1245819900</v>
      </c>
      <c r="C2638">
        <v>12.116998000000001</v>
      </c>
      <c r="E2638">
        <f t="shared" si="83"/>
        <v>1.9945880483745462E-4</v>
      </c>
    </row>
    <row r="2639" spans="1:5">
      <c r="A2639" s="2">
        <f t="shared" si="82"/>
        <v>40718.260416666664</v>
      </c>
      <c r="B2639">
        <v>1245820500</v>
      </c>
      <c r="C2639">
        <v>12.953236</v>
      </c>
      <c r="E2639">
        <f t="shared" si="83"/>
        <v>1.9958877321586839E-4</v>
      </c>
    </row>
    <row r="2640" spans="1:5">
      <c r="A2640" s="2">
        <f t="shared" si="82"/>
        <v>40718.267361111109</v>
      </c>
      <c r="B2640">
        <v>1245821100</v>
      </c>
      <c r="C2640">
        <v>12.730167</v>
      </c>
      <c r="E2640">
        <f t="shared" si="83"/>
        <v>1.9971648173429016E-4</v>
      </c>
    </row>
    <row r="2641" spans="1:5">
      <c r="A2641" s="2">
        <f t="shared" si="82"/>
        <v>40718.274305555555</v>
      </c>
      <c r="B2641">
        <v>1245821700</v>
      </c>
      <c r="C2641">
        <v>11.470948</v>
      </c>
      <c r="E2641">
        <f t="shared" si="83"/>
        <v>1.9983143708083082E-4</v>
      </c>
    </row>
    <row r="2642" spans="1:5">
      <c r="A2642" s="2">
        <f t="shared" si="82"/>
        <v>40718.28125</v>
      </c>
      <c r="B2642">
        <v>1245822300</v>
      </c>
      <c r="C2642">
        <v>10.874058</v>
      </c>
      <c r="E2642">
        <f t="shared" si="83"/>
        <v>1.9994034688870823E-4</v>
      </c>
    </row>
    <row r="2643" spans="1:5">
      <c r="A2643" s="2">
        <f t="shared" si="82"/>
        <v>40718.288194444445</v>
      </c>
      <c r="B2643">
        <v>1245822900</v>
      </c>
      <c r="C2643">
        <v>12.333157999999999</v>
      </c>
      <c r="E2643">
        <f t="shared" si="83"/>
        <v>2.0006403267083616E-4</v>
      </c>
    </row>
    <row r="2644" spans="1:5">
      <c r="A2644" s="2">
        <f t="shared" si="82"/>
        <v>40718.295138888883</v>
      </c>
      <c r="B2644">
        <v>1245823500</v>
      </c>
      <c r="C2644">
        <v>12.251199</v>
      </c>
      <c r="E2644">
        <f t="shared" si="83"/>
        <v>2.0018688768406261E-4</v>
      </c>
    </row>
    <row r="2645" spans="1:5">
      <c r="A2645" s="2">
        <f t="shared" si="82"/>
        <v>40718.302083333328</v>
      </c>
      <c r="B2645">
        <v>1245824100</v>
      </c>
      <c r="C2645">
        <v>12.043507</v>
      </c>
      <c r="E2645">
        <f t="shared" si="83"/>
        <v>2.0030763860688026E-4</v>
      </c>
    </row>
    <row r="2646" spans="1:5">
      <c r="A2646" s="2">
        <f t="shared" si="82"/>
        <v>40718.309027777774</v>
      </c>
      <c r="B2646">
        <v>1245824700</v>
      </c>
      <c r="C2646">
        <v>11.700137</v>
      </c>
      <c r="E2646">
        <f t="shared" si="83"/>
        <v>2.0042491141025252E-4</v>
      </c>
    </row>
    <row r="2647" spans="1:5">
      <c r="A2647" s="2">
        <f t="shared" si="82"/>
        <v>40718.315972222219</v>
      </c>
      <c r="B2647">
        <v>1245825300</v>
      </c>
      <c r="C2647">
        <v>10.166013</v>
      </c>
      <c r="E2647">
        <f t="shared" si="83"/>
        <v>2.0052664707998448E-4</v>
      </c>
    </row>
    <row r="2648" spans="1:5">
      <c r="A2648" s="2">
        <f t="shared" si="82"/>
        <v>40718.322916666664</v>
      </c>
      <c r="B2648">
        <v>1245825900</v>
      </c>
      <c r="C2648">
        <v>12.750729</v>
      </c>
      <c r="E2648">
        <f t="shared" si="83"/>
        <v>2.0065455813561597E-4</v>
      </c>
    </row>
    <row r="2649" spans="1:5">
      <c r="A2649" s="2">
        <f t="shared" si="82"/>
        <v>40718.329861111109</v>
      </c>
      <c r="B2649">
        <v>1245826500</v>
      </c>
      <c r="C2649">
        <v>11.677436</v>
      </c>
      <c r="E2649">
        <f t="shared" si="83"/>
        <v>2.0077159893282885E-4</v>
      </c>
    </row>
    <row r="2650" spans="1:5">
      <c r="A2650" s="2">
        <f t="shared" si="82"/>
        <v>40718.336805555555</v>
      </c>
      <c r="B2650">
        <v>1245827100</v>
      </c>
      <c r="C2650">
        <v>12.218131</v>
      </c>
      <c r="E2650">
        <f t="shared" si="83"/>
        <v>2.0089411475953593E-4</v>
      </c>
    </row>
    <row r="2651" spans="1:5">
      <c r="A2651" s="2">
        <f t="shared" si="82"/>
        <v>40718.34375</v>
      </c>
      <c r="B2651">
        <v>1245827700</v>
      </c>
      <c r="C2651">
        <v>13.258392000000001</v>
      </c>
      <c r="E2651">
        <f t="shared" si="83"/>
        <v>2.010271648004464E-4</v>
      </c>
    </row>
    <row r="2652" spans="1:5">
      <c r="A2652" s="2">
        <f t="shared" si="82"/>
        <v>40718.350694444445</v>
      </c>
      <c r="B2652">
        <v>1245828300</v>
      </c>
      <c r="C2652">
        <v>12.242165999999999</v>
      </c>
      <c r="E2652">
        <f t="shared" si="83"/>
        <v>2.0114992248214039E-4</v>
      </c>
    </row>
    <row r="2653" spans="1:5">
      <c r="A2653" s="2">
        <f t="shared" si="82"/>
        <v>40718.357638888883</v>
      </c>
      <c r="B2653">
        <v>1245828900</v>
      </c>
      <c r="C2653">
        <v>12.845192000000001</v>
      </c>
      <c r="E2653">
        <f t="shared" si="83"/>
        <v>2.012787863987389E-4</v>
      </c>
    </row>
    <row r="2654" spans="1:5">
      <c r="A2654" s="2">
        <f t="shared" si="82"/>
        <v>40718.364583333328</v>
      </c>
      <c r="B2654">
        <v>1245829500</v>
      </c>
      <c r="C2654">
        <v>15.275658</v>
      </c>
      <c r="E2654">
        <f t="shared" si="83"/>
        <v>2.0143226341172695E-4</v>
      </c>
    </row>
    <row r="2655" spans="1:5">
      <c r="A2655" s="2">
        <f t="shared" si="82"/>
        <v>40718.371527777774</v>
      </c>
      <c r="B2655">
        <v>1245830100</v>
      </c>
      <c r="C2655">
        <v>14.378031999999999</v>
      </c>
      <c r="E2655">
        <f t="shared" si="83"/>
        <v>2.0157664903042719E-4</v>
      </c>
    </row>
    <row r="2656" spans="1:5">
      <c r="A2656" s="2">
        <f t="shared" si="82"/>
        <v>40718.378472222219</v>
      </c>
      <c r="B2656">
        <v>1245830700</v>
      </c>
      <c r="C2656">
        <v>10.913067</v>
      </c>
      <c r="E2656">
        <f t="shared" si="83"/>
        <v>2.0168594328681704E-4</v>
      </c>
    </row>
    <row r="2657" spans="1:5">
      <c r="A2657" s="2">
        <f t="shared" si="82"/>
        <v>40718.385416666664</v>
      </c>
      <c r="B2657">
        <v>1245831300</v>
      </c>
      <c r="C2657">
        <v>8.3838279999999994</v>
      </c>
      <c r="E2657">
        <f t="shared" si="83"/>
        <v>2.0176962270316084E-4</v>
      </c>
    </row>
    <row r="2658" spans="1:5">
      <c r="A2658" s="2">
        <f t="shared" si="82"/>
        <v>40718.392361111109</v>
      </c>
      <c r="B2658">
        <v>1245831900</v>
      </c>
      <c r="C2658">
        <v>9.9971409999999992</v>
      </c>
      <c r="E2658">
        <f t="shared" si="83"/>
        <v>2.0186963999702584E-4</v>
      </c>
    </row>
    <row r="2659" spans="1:5">
      <c r="A2659" s="2">
        <f t="shared" si="82"/>
        <v>40718.399305555555</v>
      </c>
      <c r="B2659">
        <v>1245832500</v>
      </c>
      <c r="C2659">
        <v>9.5902080000000005</v>
      </c>
      <c r="E2659">
        <f t="shared" si="83"/>
        <v>2.0196553558053868E-4</v>
      </c>
    </row>
    <row r="2660" spans="1:5">
      <c r="A2660" s="2">
        <f t="shared" si="82"/>
        <v>40718.40625</v>
      </c>
      <c r="B2660">
        <v>1245833100</v>
      </c>
      <c r="C2660">
        <v>10.469479</v>
      </c>
      <c r="E2660">
        <f t="shared" si="83"/>
        <v>2.0207033515783196E-4</v>
      </c>
    </row>
    <row r="2661" spans="1:5">
      <c r="A2661" s="2">
        <f t="shared" si="82"/>
        <v>40718.413194444445</v>
      </c>
      <c r="B2661">
        <v>1245833700</v>
      </c>
      <c r="C2661">
        <v>9.0384930000000008</v>
      </c>
      <c r="E2661">
        <f t="shared" si="83"/>
        <v>2.021606421791513E-4</v>
      </c>
    </row>
    <row r="2662" spans="1:5">
      <c r="A2662" s="2">
        <f t="shared" si="82"/>
        <v>40718.420138888883</v>
      </c>
      <c r="B2662">
        <v>1245834300</v>
      </c>
      <c r="C2662">
        <v>9.0197529999999997</v>
      </c>
      <c r="E2662">
        <f t="shared" si="83"/>
        <v>2.0225075886751403E-4</v>
      </c>
    </row>
    <row r="2663" spans="1:5">
      <c r="A2663" s="2">
        <f t="shared" si="82"/>
        <v>40718.427083333328</v>
      </c>
      <c r="B2663">
        <v>1245834900</v>
      </c>
      <c r="C2663">
        <v>7.3675189999999997</v>
      </c>
      <c r="E2663">
        <f t="shared" si="83"/>
        <v>2.0232414246053711E-4</v>
      </c>
    </row>
    <row r="2664" spans="1:5">
      <c r="A2664" s="2">
        <f t="shared" si="82"/>
        <v>40718.434027777774</v>
      </c>
      <c r="B2664">
        <v>1245835500</v>
      </c>
      <c r="C2664">
        <v>4.8795299999999999</v>
      </c>
      <c r="E2664">
        <f t="shared" si="83"/>
        <v>2.0237232917980714E-4</v>
      </c>
    </row>
    <row r="2665" spans="1:5">
      <c r="A2665" s="2">
        <f t="shared" si="82"/>
        <v>40718.440972222219</v>
      </c>
      <c r="B2665">
        <v>1245836100</v>
      </c>
      <c r="C2665">
        <v>3.0222509999999998</v>
      </c>
      <c r="E2665">
        <f t="shared" si="83"/>
        <v>2.0240170652138282E-4</v>
      </c>
    </row>
    <row r="2666" spans="1:5">
      <c r="A2666" s="2">
        <f t="shared" si="82"/>
        <v>40718.447916666664</v>
      </c>
      <c r="B2666">
        <v>1245836700</v>
      </c>
      <c r="C2666">
        <v>2.3595410000000001</v>
      </c>
      <c r="E2666">
        <f t="shared" si="83"/>
        <v>2.0242437227025362E-4</v>
      </c>
    </row>
    <row r="2667" spans="1:5">
      <c r="A2667" s="2">
        <f t="shared" si="82"/>
        <v>40718.454861111109</v>
      </c>
      <c r="B2667">
        <v>1245837300</v>
      </c>
      <c r="C2667">
        <v>6.1981849999999996</v>
      </c>
      <c r="E2667">
        <f t="shared" si="83"/>
        <v>2.024859126982067E-4</v>
      </c>
    </row>
    <row r="2668" spans="1:5">
      <c r="A2668" s="2">
        <f t="shared" si="82"/>
        <v>40718.461805555555</v>
      </c>
      <c r="B2668">
        <v>1245837900</v>
      </c>
      <c r="C2668">
        <v>9.8543400000000005</v>
      </c>
      <c r="E2668">
        <f t="shared" si="83"/>
        <v>2.0258447946161105E-4</v>
      </c>
    </row>
    <row r="2669" spans="1:5">
      <c r="A2669" s="2">
        <f t="shared" si="82"/>
        <v>40718.46875</v>
      </c>
      <c r="B2669">
        <v>1245838500</v>
      </c>
      <c r="C2669">
        <v>9.7955819999999996</v>
      </c>
      <c r="E2669">
        <f t="shared" si="83"/>
        <v>2.0268245057052445E-4</v>
      </c>
    </row>
    <row r="2670" spans="1:5">
      <c r="A2670" s="2">
        <f t="shared" si="82"/>
        <v>40718.475694444445</v>
      </c>
      <c r="B2670">
        <v>1245839100</v>
      </c>
      <c r="C2670">
        <v>9.6550250000000002</v>
      </c>
      <c r="E2670">
        <f t="shared" si="83"/>
        <v>2.0277899763157504E-4</v>
      </c>
    </row>
    <row r="2671" spans="1:5">
      <c r="A2671" s="2">
        <f t="shared" si="82"/>
        <v>40718.482638888883</v>
      </c>
      <c r="B2671">
        <v>1245839700</v>
      </c>
      <c r="C2671">
        <v>9.9662570000000006</v>
      </c>
      <c r="E2671">
        <f t="shared" si="83"/>
        <v>2.0287869602289788E-4</v>
      </c>
    </row>
    <row r="2672" spans="1:5">
      <c r="A2672" s="2">
        <f t="shared" si="82"/>
        <v>40718.489583333328</v>
      </c>
      <c r="B2672">
        <v>1245840300</v>
      </c>
      <c r="C2672">
        <v>10.213585999999999</v>
      </c>
      <c r="E2672">
        <f t="shared" si="83"/>
        <v>2.0298089856519668E-4</v>
      </c>
    </row>
    <row r="2673" spans="1:5">
      <c r="A2673" s="2">
        <f t="shared" si="82"/>
        <v>40718.496527777774</v>
      </c>
      <c r="B2673">
        <v>1245840900</v>
      </c>
      <c r="C2673">
        <v>10.488189999999999</v>
      </c>
      <c r="E2673">
        <f t="shared" si="83"/>
        <v>2.0308588146335512E-4</v>
      </c>
    </row>
    <row r="2674" spans="1:5">
      <c r="A2674" s="2">
        <f t="shared" si="82"/>
        <v>40718.503472222219</v>
      </c>
      <c r="B2674">
        <v>1245841500</v>
      </c>
      <c r="C2674">
        <v>10.248744</v>
      </c>
      <c r="E2674">
        <f t="shared" si="83"/>
        <v>2.0318843879975473E-4</v>
      </c>
    </row>
    <row r="2675" spans="1:5">
      <c r="A2675" s="2">
        <f t="shared" si="82"/>
        <v>40718.510416666664</v>
      </c>
      <c r="B2675">
        <v>1245842100</v>
      </c>
      <c r="C2675">
        <v>9.1062779999999997</v>
      </c>
      <c r="E2675">
        <f t="shared" si="83"/>
        <v>2.0327942550116214E-4</v>
      </c>
    </row>
    <row r="2676" spans="1:5">
      <c r="A2676" s="2">
        <f t="shared" si="82"/>
        <v>40718.517361111109</v>
      </c>
      <c r="B2676">
        <v>1245842700</v>
      </c>
      <c r="C2676">
        <v>13.42741</v>
      </c>
      <c r="E2676">
        <f t="shared" si="83"/>
        <v>2.0341417273171697E-4</v>
      </c>
    </row>
    <row r="2677" spans="1:5">
      <c r="A2677" s="2">
        <f t="shared" si="82"/>
        <v>40718.524305555555</v>
      </c>
      <c r="B2677">
        <v>1245843300</v>
      </c>
      <c r="C2677">
        <v>13.035894000000001</v>
      </c>
      <c r="E2677">
        <f t="shared" si="83"/>
        <v>2.035449541723388E-4</v>
      </c>
    </row>
    <row r="2678" spans="1:5">
      <c r="A2678" s="2">
        <f t="shared" si="82"/>
        <v>40718.53125</v>
      </c>
      <c r="B2678">
        <v>1245843900</v>
      </c>
      <c r="C2678">
        <v>13.167235</v>
      </c>
      <c r="E2678">
        <f t="shared" si="83"/>
        <v>2.0367706493833196E-4</v>
      </c>
    </row>
    <row r="2679" spans="1:5">
      <c r="A2679" s="2">
        <f t="shared" si="82"/>
        <v>40718.538194444445</v>
      </c>
      <c r="B2679">
        <v>1245844500</v>
      </c>
      <c r="C2679">
        <v>13.045057</v>
      </c>
      <c r="E2679">
        <f t="shared" si="83"/>
        <v>2.0380793757731268E-4</v>
      </c>
    </row>
    <row r="2680" spans="1:5">
      <c r="A2680" s="2">
        <f t="shared" si="82"/>
        <v>40718.545138888883</v>
      </c>
      <c r="B2680">
        <v>1245845100</v>
      </c>
      <c r="C2680">
        <v>13.370176000000001</v>
      </c>
      <c r="E2680">
        <f t="shared" si="83"/>
        <v>2.0394210197478539E-4</v>
      </c>
    </row>
    <row r="2681" spans="1:5">
      <c r="A2681" s="2">
        <f t="shared" si="82"/>
        <v>40718.552083333328</v>
      </c>
      <c r="B2681">
        <v>1245845700</v>
      </c>
      <c r="C2681">
        <v>13.932563</v>
      </c>
      <c r="E2681">
        <f t="shared" si="83"/>
        <v>2.0408196097749867E-4</v>
      </c>
    </row>
    <row r="2682" spans="1:5">
      <c r="A2682" s="2">
        <f t="shared" si="82"/>
        <v>40718.559027777774</v>
      </c>
      <c r="B2682">
        <v>1245846300</v>
      </c>
      <c r="C2682">
        <v>13.285175000000001</v>
      </c>
      <c r="E2682">
        <f t="shared" si="83"/>
        <v>2.042152628855481E-4</v>
      </c>
    </row>
    <row r="2683" spans="1:5">
      <c r="A2683" s="2">
        <f t="shared" si="82"/>
        <v>40718.565972222219</v>
      </c>
      <c r="B2683">
        <v>1245846900</v>
      </c>
      <c r="C2683">
        <v>14.015079999999999</v>
      </c>
      <c r="E2683">
        <f t="shared" si="83"/>
        <v>2.0435595589678873E-4</v>
      </c>
    </row>
    <row r="2684" spans="1:5">
      <c r="A2684" s="2">
        <f t="shared" si="82"/>
        <v>40718.572916666664</v>
      </c>
      <c r="B2684">
        <v>1245847500</v>
      </c>
      <c r="C2684">
        <v>12.712681999999999</v>
      </c>
      <c r="E2684">
        <f t="shared" si="83"/>
        <v>2.0448345837374219E-4</v>
      </c>
    </row>
    <row r="2685" spans="1:5">
      <c r="A2685" s="2">
        <f t="shared" si="82"/>
        <v>40718.579861111109</v>
      </c>
      <c r="B2685">
        <v>1245848100</v>
      </c>
      <c r="C2685">
        <v>7.4655300000000002</v>
      </c>
      <c r="E2685">
        <f t="shared" si="83"/>
        <v>2.0455782097975986E-4</v>
      </c>
    </row>
    <row r="2686" spans="1:5">
      <c r="A2686" s="2">
        <f t="shared" si="82"/>
        <v>40718.586805555555</v>
      </c>
      <c r="B2686">
        <v>1245848700</v>
      </c>
      <c r="C2686">
        <v>8.160698</v>
      </c>
      <c r="E2686">
        <f t="shared" si="83"/>
        <v>2.0463922325763965E-4</v>
      </c>
    </row>
    <row r="2687" spans="1:5">
      <c r="A2687" s="2">
        <f t="shared" si="82"/>
        <v>40718.59375</v>
      </c>
      <c r="B2687">
        <v>1245849300</v>
      </c>
      <c r="C2687">
        <v>8.6370190000000004</v>
      </c>
      <c r="E2687">
        <f t="shared" si="83"/>
        <v>2.0472544885149317E-4</v>
      </c>
    </row>
    <row r="2688" spans="1:5">
      <c r="A2688" s="2">
        <f t="shared" si="82"/>
        <v>40718.600694444445</v>
      </c>
      <c r="B2688">
        <v>1245849900</v>
      </c>
      <c r="C2688">
        <v>9.9282880000000002</v>
      </c>
      <c r="E2688">
        <f t="shared" si="83"/>
        <v>2.0482475089490194E-4</v>
      </c>
    </row>
    <row r="2689" spans="1:5">
      <c r="A2689" s="2">
        <f t="shared" si="82"/>
        <v>40718.607638888883</v>
      </c>
      <c r="B2689">
        <v>1245850500</v>
      </c>
      <c r="C2689">
        <v>9.0775830000000006</v>
      </c>
      <c r="E2689">
        <f t="shared" si="83"/>
        <v>2.0491543705279655E-4</v>
      </c>
    </row>
    <row r="2690" spans="1:5">
      <c r="A2690" s="2">
        <f t="shared" si="82"/>
        <v>40718.614583333328</v>
      </c>
      <c r="B2690">
        <v>1245851100</v>
      </c>
      <c r="C2690">
        <v>10.488678</v>
      </c>
      <c r="E2690">
        <f t="shared" si="83"/>
        <v>2.0502041313817166E-4</v>
      </c>
    </row>
    <row r="2691" spans="1:5">
      <c r="A2691" s="2">
        <f t="shared" si="82"/>
        <v>40718.621527777774</v>
      </c>
      <c r="B2691">
        <v>1245851700</v>
      </c>
      <c r="C2691">
        <v>9.5670230000000007</v>
      </c>
      <c r="E2691">
        <f t="shared" si="83"/>
        <v>2.0511605477684317E-4</v>
      </c>
    </row>
    <row r="2692" spans="1:5">
      <c r="A2692" s="2">
        <f t="shared" si="82"/>
        <v>40718.628472222219</v>
      </c>
      <c r="B2692">
        <v>1245852300</v>
      </c>
      <c r="C2692">
        <v>9.5181170000000002</v>
      </c>
      <c r="E2692">
        <f t="shared" si="83"/>
        <v>2.0521120055223206E-4</v>
      </c>
    </row>
    <row r="2693" spans="1:5">
      <c r="A2693" s="2">
        <f t="shared" si="82"/>
        <v>40718.635416666664</v>
      </c>
      <c r="B2693">
        <v>1245852900</v>
      </c>
      <c r="C2693">
        <v>9.1381399999999999</v>
      </c>
      <c r="E2693">
        <f t="shared" si="83"/>
        <v>2.053024976363842E-4</v>
      </c>
    </row>
    <row r="2694" spans="1:5">
      <c r="A2694" s="2">
        <f t="shared" si="82"/>
        <v>40718.642361111109</v>
      </c>
      <c r="B2694">
        <v>1245853500</v>
      </c>
      <c r="C2694">
        <v>9.4144059999999996</v>
      </c>
      <c r="E2694">
        <f t="shared" si="83"/>
        <v>2.053965919741113E-4</v>
      </c>
    </row>
    <row r="2695" spans="1:5">
      <c r="A2695" s="2">
        <f t="shared" si="82"/>
        <v>40718.649305555555</v>
      </c>
      <c r="B2695">
        <v>1245854100</v>
      </c>
      <c r="C2695">
        <v>9.7553479999999997</v>
      </c>
      <c r="E2695">
        <f t="shared" si="83"/>
        <v>2.0549413853691013E-4</v>
      </c>
    </row>
    <row r="2696" spans="1:5">
      <c r="A2696" s="2">
        <f t="shared" si="82"/>
        <v>40718.65625</v>
      </c>
      <c r="B2696">
        <v>1245854700</v>
      </c>
      <c r="C2696">
        <v>9.5807149999999996</v>
      </c>
      <c r="E2696">
        <f t="shared" si="83"/>
        <v>2.0558991595905947E-4</v>
      </c>
    </row>
    <row r="2697" spans="1:5">
      <c r="A2697" s="2">
        <f t="shared" si="82"/>
        <v>40718.663194444445</v>
      </c>
      <c r="B2697">
        <v>1245855300</v>
      </c>
      <c r="C2697">
        <v>8.8254009999999994</v>
      </c>
      <c r="E2697">
        <f t="shared" si="83"/>
        <v>2.0567804356336363E-4</v>
      </c>
    </row>
    <row r="2698" spans="1:5">
      <c r="A2698" s="2">
        <f t="shared" ref="A2698:A2761" si="84">B2698/86400+26299+1/24</f>
        <v>40718.670138888883</v>
      </c>
      <c r="B2698">
        <v>1245855900</v>
      </c>
      <c r="C2698">
        <v>9.2200790000000001</v>
      </c>
      <c r="E2698">
        <f t="shared" si="83"/>
        <v>2.057701676256324E-4</v>
      </c>
    </row>
    <row r="2699" spans="1:5">
      <c r="A2699" s="2">
        <f t="shared" si="84"/>
        <v>40718.677083333328</v>
      </c>
      <c r="B2699">
        <v>1245856500</v>
      </c>
      <c r="C2699">
        <v>9.5359529999999992</v>
      </c>
      <c r="E2699">
        <f t="shared" ref="E2699:E2762" si="85">($C2699*LN(2)/E$3)+E2698*2^(-600/E$3)</f>
        <v>2.0586549005563386E-4</v>
      </c>
    </row>
    <row r="2700" spans="1:5">
      <c r="A2700" s="2">
        <f t="shared" si="84"/>
        <v>40718.684027777774</v>
      </c>
      <c r="B2700">
        <v>1245857100</v>
      </c>
      <c r="C2700">
        <v>10.045066</v>
      </c>
      <c r="E2700">
        <f t="shared" si="85"/>
        <v>2.0596596780903347E-4</v>
      </c>
    </row>
    <row r="2701" spans="1:5">
      <c r="A2701" s="2">
        <f t="shared" si="84"/>
        <v>40718.690972222219</v>
      </c>
      <c r="B2701">
        <v>1245857700</v>
      </c>
      <c r="C2701">
        <v>9.4267610000000008</v>
      </c>
      <c r="E2701">
        <f t="shared" si="85"/>
        <v>2.0606018323718724E-4</v>
      </c>
    </row>
    <row r="2702" spans="1:5">
      <c r="A2702" s="2">
        <f t="shared" si="84"/>
        <v>40718.697916666664</v>
      </c>
      <c r="B2702">
        <v>1245858300</v>
      </c>
      <c r="C2702">
        <v>6.5742320000000003</v>
      </c>
      <c r="E2702">
        <f t="shared" si="85"/>
        <v>2.0612550988590009E-4</v>
      </c>
    </row>
    <row r="2703" spans="1:5">
      <c r="A2703" s="2">
        <f t="shared" si="84"/>
        <v>40718.704861111109</v>
      </c>
      <c r="B2703">
        <v>1245858900</v>
      </c>
      <c r="C2703">
        <v>7.2721309999999999</v>
      </c>
      <c r="E2703">
        <f t="shared" si="85"/>
        <v>2.0619790391883565E-4</v>
      </c>
    </row>
    <row r="2704" spans="1:5">
      <c r="A2704" s="2">
        <f t="shared" si="84"/>
        <v>40718.711805555555</v>
      </c>
      <c r="B2704">
        <v>1245859500</v>
      </c>
      <c r="C2704">
        <v>4.4138200000000003</v>
      </c>
      <c r="E2704">
        <f t="shared" si="85"/>
        <v>2.0624135074930104E-4</v>
      </c>
    </row>
    <row r="2705" spans="1:5">
      <c r="A2705" s="2">
        <f t="shared" si="84"/>
        <v>40718.71875</v>
      </c>
      <c r="B2705">
        <v>1245860100</v>
      </c>
      <c r="C2705">
        <v>6.2237419999999997</v>
      </c>
      <c r="E2705">
        <f t="shared" si="85"/>
        <v>2.0630312680560624E-4</v>
      </c>
    </row>
    <row r="2706" spans="1:5">
      <c r="A2706" s="2">
        <f t="shared" si="84"/>
        <v>40718.725694444445</v>
      </c>
      <c r="B2706">
        <v>1245860700</v>
      </c>
      <c r="C2706">
        <v>5.8669510000000002</v>
      </c>
      <c r="E2706">
        <f t="shared" si="85"/>
        <v>2.0636128918331075E-4</v>
      </c>
    </row>
    <row r="2707" spans="1:5">
      <c r="A2707" s="2">
        <f t="shared" si="84"/>
        <v>40718.732638888883</v>
      </c>
      <c r="B2707">
        <v>1245861300</v>
      </c>
      <c r="C2707">
        <v>6.7666219999999999</v>
      </c>
      <c r="E2707">
        <f t="shared" si="85"/>
        <v>2.0642856237949286E-4</v>
      </c>
    </row>
    <row r="2708" spans="1:5">
      <c r="A2708" s="2">
        <f t="shared" si="84"/>
        <v>40718.739583333328</v>
      </c>
      <c r="B2708">
        <v>1245861900</v>
      </c>
      <c r="C2708">
        <v>7.0411950000000001</v>
      </c>
      <c r="E2708">
        <f t="shared" si="85"/>
        <v>2.0649861582983241E-4</v>
      </c>
    </row>
    <row r="2709" spans="1:5">
      <c r="A2709" s="2">
        <f t="shared" si="84"/>
        <v>40718.746527777774</v>
      </c>
      <c r="B2709">
        <v>1245862500</v>
      </c>
      <c r="C2709">
        <v>7.2444170000000003</v>
      </c>
      <c r="E2709">
        <f t="shared" si="85"/>
        <v>2.0657072692970574E-4</v>
      </c>
    </row>
    <row r="2710" spans="1:5">
      <c r="A2710" s="2">
        <f t="shared" si="84"/>
        <v>40718.753472222219</v>
      </c>
      <c r="B2710">
        <v>1245863100</v>
      </c>
      <c r="C2710">
        <v>6.9356330000000002</v>
      </c>
      <c r="E2710">
        <f t="shared" si="85"/>
        <v>2.0663971046593651E-4</v>
      </c>
    </row>
    <row r="2711" spans="1:5">
      <c r="A2711" s="2">
        <f t="shared" si="84"/>
        <v>40718.760416666664</v>
      </c>
      <c r="B2711">
        <v>1245863700</v>
      </c>
      <c r="C2711">
        <v>7.1228680000000004</v>
      </c>
      <c r="E2711">
        <f t="shared" si="85"/>
        <v>2.0671058975423395E-4</v>
      </c>
    </row>
    <row r="2712" spans="1:5">
      <c r="A2712" s="2">
        <f t="shared" si="84"/>
        <v>40718.767361111109</v>
      </c>
      <c r="B2712">
        <v>1245864300</v>
      </c>
      <c r="C2712">
        <v>7.053585</v>
      </c>
      <c r="E2712">
        <f t="shared" si="85"/>
        <v>2.0678076696722058E-4</v>
      </c>
    </row>
    <row r="2713" spans="1:5">
      <c r="A2713" s="2">
        <f t="shared" si="84"/>
        <v>40718.774305555555</v>
      </c>
      <c r="B2713">
        <v>1245864900</v>
      </c>
      <c r="C2713">
        <v>7.1371330000000004</v>
      </c>
      <c r="E2713">
        <f t="shared" si="85"/>
        <v>2.0685178986329836E-4</v>
      </c>
    </row>
    <row r="2714" spans="1:5">
      <c r="A2714" s="2">
        <f t="shared" si="84"/>
        <v>40718.78125</v>
      </c>
      <c r="B2714">
        <v>1245865500</v>
      </c>
      <c r="C2714">
        <v>7.494389</v>
      </c>
      <c r="E2714">
        <f t="shared" si="85"/>
        <v>2.0692643034020855E-4</v>
      </c>
    </row>
    <row r="2715" spans="1:5">
      <c r="A2715" s="2">
        <f t="shared" si="84"/>
        <v>40718.788194444445</v>
      </c>
      <c r="B2715">
        <v>1245866100</v>
      </c>
      <c r="C2715">
        <v>7.2606210000000004</v>
      </c>
      <c r="E2715">
        <f t="shared" si="85"/>
        <v>2.0699870294212152E-4</v>
      </c>
    </row>
    <row r="2716" spans="1:5">
      <c r="A2716" s="2">
        <f t="shared" si="84"/>
        <v>40718.795138888883</v>
      </c>
      <c r="B2716">
        <v>1245866700</v>
      </c>
      <c r="C2716">
        <v>6.971641</v>
      </c>
      <c r="E2716">
        <f t="shared" si="85"/>
        <v>2.0706804853900195E-4</v>
      </c>
    </row>
    <row r="2717" spans="1:5">
      <c r="A2717" s="2">
        <f t="shared" si="84"/>
        <v>40718.802083333328</v>
      </c>
      <c r="B2717">
        <v>1245867300</v>
      </c>
      <c r="C2717">
        <v>7.486726</v>
      </c>
      <c r="E2717">
        <f t="shared" si="85"/>
        <v>2.0714261009692001E-4</v>
      </c>
    </row>
    <row r="2718" spans="1:5">
      <c r="A2718" s="2">
        <f t="shared" si="84"/>
        <v>40718.809027777774</v>
      </c>
      <c r="B2718">
        <v>1245867900</v>
      </c>
      <c r="C2718">
        <v>7.5579200000000002</v>
      </c>
      <c r="E2718">
        <f t="shared" si="85"/>
        <v>2.0721789219953378E-4</v>
      </c>
    </row>
    <row r="2719" spans="1:5">
      <c r="A2719" s="2">
        <f t="shared" si="84"/>
        <v>40718.815972222219</v>
      </c>
      <c r="B2719">
        <v>1245868500</v>
      </c>
      <c r="C2719">
        <v>7.2703870000000004</v>
      </c>
      <c r="E2719">
        <f t="shared" si="85"/>
        <v>2.072902619329249E-4</v>
      </c>
    </row>
    <row r="2720" spans="1:5">
      <c r="A2720" s="2">
        <f t="shared" si="84"/>
        <v>40718.822916666664</v>
      </c>
      <c r="B2720">
        <v>1245869100</v>
      </c>
      <c r="C2720">
        <v>7.1882260000000002</v>
      </c>
      <c r="E2720">
        <f t="shared" si="85"/>
        <v>2.0736179916352736E-4</v>
      </c>
    </row>
    <row r="2721" spans="1:5">
      <c r="A2721" s="2">
        <f t="shared" si="84"/>
        <v>40718.829861111109</v>
      </c>
      <c r="B2721">
        <v>1245869700</v>
      </c>
      <c r="C2721">
        <v>7.3920180000000002</v>
      </c>
      <c r="E2721">
        <f t="shared" si="85"/>
        <v>2.0743539980716674E-4</v>
      </c>
    </row>
    <row r="2722" spans="1:5">
      <c r="A2722" s="2">
        <f t="shared" si="84"/>
        <v>40718.836805555555</v>
      </c>
      <c r="B2722">
        <v>1245870300</v>
      </c>
      <c r="C2722">
        <v>7.6157979999999998</v>
      </c>
      <c r="E2722">
        <f t="shared" si="85"/>
        <v>2.0751126627430611E-4</v>
      </c>
    </row>
    <row r="2723" spans="1:5">
      <c r="A2723" s="2">
        <f t="shared" si="84"/>
        <v>40718.84375</v>
      </c>
      <c r="B2723">
        <v>1245870900</v>
      </c>
      <c r="C2723">
        <v>7.3362069999999999</v>
      </c>
      <c r="E2723">
        <f t="shared" si="85"/>
        <v>2.0758430079910402E-4</v>
      </c>
    </row>
    <row r="2724" spans="1:5">
      <c r="A2724" s="2">
        <f t="shared" si="84"/>
        <v>40718.850694444445</v>
      </c>
      <c r="B2724">
        <v>1245871500</v>
      </c>
      <c r="C2724">
        <v>7.4643870000000003</v>
      </c>
      <c r="E2724">
        <f t="shared" si="85"/>
        <v>2.0765863298799925E-4</v>
      </c>
    </row>
    <row r="2725" spans="1:5">
      <c r="A2725" s="2">
        <f t="shared" si="84"/>
        <v>40718.857638888883</v>
      </c>
      <c r="B2725">
        <v>1245872100</v>
      </c>
      <c r="C2725">
        <v>7.3382480000000001</v>
      </c>
      <c r="E2725">
        <f t="shared" si="85"/>
        <v>2.077316872870193E-4</v>
      </c>
    </row>
    <row r="2726" spans="1:5">
      <c r="A2726" s="2">
        <f t="shared" si="84"/>
        <v>40718.864583333328</v>
      </c>
      <c r="B2726">
        <v>1245872700</v>
      </c>
      <c r="C2726">
        <v>7.2313229999999997</v>
      </c>
      <c r="E2726">
        <f t="shared" si="85"/>
        <v>2.0780365828845682E-4</v>
      </c>
    </row>
    <row r="2727" spans="1:5">
      <c r="A2727" s="2">
        <f t="shared" si="84"/>
        <v>40718.871527777774</v>
      </c>
      <c r="B2727">
        <v>1245873300</v>
      </c>
      <c r="C2727">
        <v>7.5128560000000002</v>
      </c>
      <c r="E2727">
        <f t="shared" si="85"/>
        <v>2.0787848000100204E-4</v>
      </c>
    </row>
    <row r="2728" spans="1:5">
      <c r="A2728" s="2">
        <f t="shared" si="84"/>
        <v>40718.878472222219</v>
      </c>
      <c r="B2728">
        <v>1245873900</v>
      </c>
      <c r="C2728">
        <v>7.2400539999999998</v>
      </c>
      <c r="E2728">
        <f t="shared" si="85"/>
        <v>2.0795053853129401E-4</v>
      </c>
    </row>
    <row r="2729" spans="1:5">
      <c r="A2729" s="2">
        <f t="shared" si="84"/>
        <v>40718.885416666664</v>
      </c>
      <c r="B2729">
        <v>1245874500</v>
      </c>
      <c r="C2729">
        <v>7.1029010000000001</v>
      </c>
      <c r="E2729">
        <f t="shared" si="85"/>
        <v>2.0802120764425484E-4</v>
      </c>
    </row>
    <row r="2730" spans="1:5">
      <c r="A2730" s="2">
        <f t="shared" si="84"/>
        <v>40718.892361111109</v>
      </c>
      <c r="B2730">
        <v>1245875100</v>
      </c>
      <c r="C2730">
        <v>7.2219129999999998</v>
      </c>
      <c r="E2730">
        <f t="shared" si="85"/>
        <v>2.080930815892745E-4</v>
      </c>
    </row>
    <row r="2731" spans="1:5">
      <c r="A2731" s="2">
        <f t="shared" si="84"/>
        <v>40718.899305555555</v>
      </c>
      <c r="B2731">
        <v>1245875700</v>
      </c>
      <c r="C2731">
        <v>7.3478250000000003</v>
      </c>
      <c r="E2731">
        <f t="shared" si="85"/>
        <v>2.0816623023689406E-4</v>
      </c>
    </row>
    <row r="2732" spans="1:5">
      <c r="A2732" s="2">
        <f t="shared" si="84"/>
        <v>40718.90625</v>
      </c>
      <c r="B2732">
        <v>1245876300</v>
      </c>
      <c r="C2732">
        <v>6.9600489999999997</v>
      </c>
      <c r="E2732">
        <f t="shared" si="85"/>
        <v>2.0823545134469982E-4</v>
      </c>
    </row>
    <row r="2733" spans="1:5">
      <c r="A2733" s="2">
        <f t="shared" si="84"/>
        <v>40718.913194444445</v>
      </c>
      <c r="B2733">
        <v>1245876900</v>
      </c>
      <c r="C2733">
        <v>7.4777779999999998</v>
      </c>
      <c r="E2733">
        <f t="shared" si="85"/>
        <v>2.0830991519068623E-4</v>
      </c>
    </row>
    <row r="2734" spans="1:5">
      <c r="A2734" s="2">
        <f t="shared" si="84"/>
        <v>40718.920138888883</v>
      </c>
      <c r="B2734">
        <v>1245877500</v>
      </c>
      <c r="C2734">
        <v>7.3522189999999998</v>
      </c>
      <c r="E2734">
        <f t="shared" si="85"/>
        <v>2.0838310701978876E-4</v>
      </c>
    </row>
    <row r="2735" spans="1:5">
      <c r="A2735" s="2">
        <f t="shared" si="84"/>
        <v>40718.927083333328</v>
      </c>
      <c r="B2735">
        <v>1245878100</v>
      </c>
      <c r="C2735">
        <v>7.3794110000000002</v>
      </c>
      <c r="E2735">
        <f t="shared" si="85"/>
        <v>2.0845657378369442E-4</v>
      </c>
    </row>
    <row r="2736" spans="1:5">
      <c r="A2736" s="2">
        <f t="shared" si="84"/>
        <v>40718.934027777774</v>
      </c>
      <c r="B2736">
        <v>1245878700</v>
      </c>
      <c r="C2736">
        <v>7.2201659999999999</v>
      </c>
      <c r="E2736">
        <f t="shared" si="85"/>
        <v>2.0852842739102674E-4</v>
      </c>
    </row>
    <row r="2737" spans="1:5">
      <c r="A2737" s="2">
        <f t="shared" si="84"/>
        <v>40718.940972222219</v>
      </c>
      <c r="B2737">
        <v>1245879300</v>
      </c>
      <c r="C2737">
        <v>6.9355260000000003</v>
      </c>
      <c r="E2737">
        <f t="shared" si="85"/>
        <v>2.0859739794803494E-4</v>
      </c>
    </row>
    <row r="2738" spans="1:5">
      <c r="A2738" s="2">
        <f t="shared" si="84"/>
        <v>40718.947916666664</v>
      </c>
      <c r="B2738">
        <v>1245879900</v>
      </c>
      <c r="C2738">
        <v>7.1728120000000004</v>
      </c>
      <c r="E2738">
        <f t="shared" si="85"/>
        <v>2.0866877113499658E-4</v>
      </c>
    </row>
    <row r="2739" spans="1:5">
      <c r="A2739" s="2">
        <f t="shared" si="84"/>
        <v>40718.954861111109</v>
      </c>
      <c r="B2739">
        <v>1245880500</v>
      </c>
      <c r="C2739">
        <v>7.397119</v>
      </c>
      <c r="E2739">
        <f t="shared" si="85"/>
        <v>2.0874241549604126E-4</v>
      </c>
    </row>
    <row r="2740" spans="1:5">
      <c r="A2740" s="2">
        <f t="shared" si="84"/>
        <v>40718.961805555555</v>
      </c>
      <c r="B2740">
        <v>1245881100</v>
      </c>
      <c r="C2740">
        <v>7.1743420000000002</v>
      </c>
      <c r="E2740">
        <f t="shared" si="85"/>
        <v>2.0881380329648667E-4</v>
      </c>
    </row>
    <row r="2741" spans="1:5">
      <c r="A2741" s="2">
        <f t="shared" si="84"/>
        <v>40718.96875</v>
      </c>
      <c r="B2741">
        <v>1245881700</v>
      </c>
      <c r="C2741">
        <v>7.2921800000000001</v>
      </c>
      <c r="E2741">
        <f t="shared" si="85"/>
        <v>2.0888638403526011E-4</v>
      </c>
    </row>
    <row r="2742" spans="1:5">
      <c r="A2742" s="2">
        <f t="shared" si="84"/>
        <v>40718.975694444445</v>
      </c>
      <c r="B2742">
        <v>1245882300</v>
      </c>
      <c r="C2742">
        <v>6.9342170000000003</v>
      </c>
      <c r="E2742">
        <f t="shared" si="85"/>
        <v>2.089553391606708E-4</v>
      </c>
    </row>
    <row r="2743" spans="1:5">
      <c r="A2743" s="2">
        <f t="shared" si="84"/>
        <v>40718.982638888883</v>
      </c>
      <c r="B2743">
        <v>1245882900</v>
      </c>
      <c r="C2743">
        <v>7.1226240000000001</v>
      </c>
      <c r="E2743">
        <f t="shared" si="85"/>
        <v>2.0902620190743016E-4</v>
      </c>
    </row>
    <row r="2744" spans="1:5">
      <c r="A2744" s="2">
        <f t="shared" si="84"/>
        <v>40718.989583333328</v>
      </c>
      <c r="B2744">
        <v>1245883500</v>
      </c>
      <c r="C2744">
        <v>7.0377590000000003</v>
      </c>
      <c r="E2744">
        <f t="shared" si="85"/>
        <v>2.0909620477653764E-4</v>
      </c>
    </row>
    <row r="2745" spans="1:5">
      <c r="A2745" s="2">
        <f t="shared" si="84"/>
        <v>40718.996527777774</v>
      </c>
      <c r="B2745">
        <v>1245884100</v>
      </c>
      <c r="C2745">
        <v>7.326193</v>
      </c>
      <c r="E2745">
        <f t="shared" si="85"/>
        <v>2.0916912825670115E-4</v>
      </c>
    </row>
    <row r="2746" spans="1:5">
      <c r="A2746" s="2">
        <f t="shared" si="84"/>
        <v>40719.003472222219</v>
      </c>
      <c r="B2746">
        <v>1245884700</v>
      </c>
      <c r="C2746">
        <v>7.3978510000000002</v>
      </c>
      <c r="E2746">
        <f t="shared" si="85"/>
        <v>2.0924277699054688E-4</v>
      </c>
    </row>
    <row r="2747" spans="1:5">
      <c r="A2747" s="2">
        <f t="shared" si="84"/>
        <v>40719.010416666664</v>
      </c>
      <c r="B2747">
        <v>1245885300</v>
      </c>
      <c r="C2747">
        <v>7.012308</v>
      </c>
      <c r="E2747">
        <f t="shared" si="85"/>
        <v>2.0931252079563667E-4</v>
      </c>
    </row>
    <row r="2748" spans="1:5">
      <c r="A2748" s="2">
        <f t="shared" si="84"/>
        <v>40719.017361111109</v>
      </c>
      <c r="B2748">
        <v>1245885900</v>
      </c>
      <c r="C2748">
        <v>7.5720200000000002</v>
      </c>
      <c r="E2748">
        <f t="shared" si="85"/>
        <v>2.0938793250707642E-4</v>
      </c>
    </row>
    <row r="2749" spans="1:5">
      <c r="A2749" s="2">
        <f t="shared" si="84"/>
        <v>40719.024305555555</v>
      </c>
      <c r="B2749">
        <v>1245886500</v>
      </c>
      <c r="C2749">
        <v>7.6346749999999997</v>
      </c>
      <c r="E2749">
        <f t="shared" si="85"/>
        <v>2.0946397828165993E-4</v>
      </c>
    </row>
    <row r="2750" spans="1:5">
      <c r="A2750" s="2">
        <f t="shared" si="84"/>
        <v>40719.03125</v>
      </c>
      <c r="B2750">
        <v>1245887100</v>
      </c>
      <c r="C2750">
        <v>7.5005249999999997</v>
      </c>
      <c r="E2750">
        <f t="shared" si="85"/>
        <v>2.0953866502674537E-4</v>
      </c>
    </row>
    <row r="2751" spans="1:5">
      <c r="A2751" s="2">
        <f t="shared" si="84"/>
        <v>40719.038194444445</v>
      </c>
      <c r="B2751">
        <v>1245887700</v>
      </c>
      <c r="C2751">
        <v>8.0148489999999999</v>
      </c>
      <c r="E2751">
        <f t="shared" si="85"/>
        <v>2.0961855999359467E-4</v>
      </c>
    </row>
    <row r="2752" spans="1:5">
      <c r="A2752" s="2">
        <f t="shared" si="84"/>
        <v>40719.045138888883</v>
      </c>
      <c r="B2752">
        <v>1245888300</v>
      </c>
      <c r="C2752">
        <v>7.5824160000000003</v>
      </c>
      <c r="E2752">
        <f t="shared" si="85"/>
        <v>2.0969407512808861E-4</v>
      </c>
    </row>
    <row r="2753" spans="1:5">
      <c r="A2753" s="2">
        <f t="shared" si="84"/>
        <v>40719.052083333328</v>
      </c>
      <c r="B2753">
        <v>1245888900</v>
      </c>
      <c r="C2753">
        <v>8.4548059999999996</v>
      </c>
      <c r="E2753">
        <f t="shared" si="85"/>
        <v>2.0977842469475629E-4</v>
      </c>
    </row>
    <row r="2754" spans="1:5">
      <c r="A2754" s="2">
        <f t="shared" si="84"/>
        <v>40719.059027777774</v>
      </c>
      <c r="B2754">
        <v>1245889500</v>
      </c>
      <c r="C2754">
        <v>8.2295750000000005</v>
      </c>
      <c r="E2754">
        <f t="shared" si="85"/>
        <v>2.0986049278356287E-4</v>
      </c>
    </row>
    <row r="2755" spans="1:5">
      <c r="A2755" s="2">
        <f t="shared" si="84"/>
        <v>40719.065972222219</v>
      </c>
      <c r="B2755">
        <v>1245890100</v>
      </c>
      <c r="C2755">
        <v>7.2659649999999996</v>
      </c>
      <c r="E2755">
        <f t="shared" si="85"/>
        <v>2.0993280167707907E-4</v>
      </c>
    </row>
    <row r="2756" spans="1:5">
      <c r="A2756" s="2">
        <f t="shared" si="84"/>
        <v>40719.072916666664</v>
      </c>
      <c r="B2756">
        <v>1245890700</v>
      </c>
      <c r="C2756">
        <v>8.0395629999999993</v>
      </c>
      <c r="E2756">
        <f t="shared" si="85"/>
        <v>2.1001294453330189E-4</v>
      </c>
    </row>
    <row r="2757" spans="1:5">
      <c r="A2757" s="2">
        <f t="shared" si="84"/>
        <v>40719.079861111109</v>
      </c>
      <c r="B2757">
        <v>1245891300</v>
      </c>
      <c r="C2757">
        <v>6.6646850000000004</v>
      </c>
      <c r="E2757">
        <f t="shared" si="85"/>
        <v>2.1007916320179098E-4</v>
      </c>
    </row>
    <row r="2758" spans="1:5">
      <c r="A2758" s="2">
        <f t="shared" si="84"/>
        <v>40719.086805555555</v>
      </c>
      <c r="B2758">
        <v>1245891900</v>
      </c>
      <c r="C2758">
        <v>7.4792209999999999</v>
      </c>
      <c r="E2758">
        <f t="shared" si="85"/>
        <v>2.1015363045838665E-4</v>
      </c>
    </row>
    <row r="2759" spans="1:5">
      <c r="A2759" s="2">
        <f t="shared" si="84"/>
        <v>40719.09375</v>
      </c>
      <c r="B2759">
        <v>1245892500</v>
      </c>
      <c r="C2759">
        <v>8.9293259999999997</v>
      </c>
      <c r="E2759">
        <f t="shared" si="85"/>
        <v>2.1024278280411536E-4</v>
      </c>
    </row>
    <row r="2760" spans="1:5">
      <c r="A2760" s="2">
        <f t="shared" si="84"/>
        <v>40719.100694444445</v>
      </c>
      <c r="B2760">
        <v>1245893100</v>
      </c>
      <c r="C2760">
        <v>11.140397999999999</v>
      </c>
      <c r="E2760">
        <f t="shared" si="85"/>
        <v>2.103543266348278E-4</v>
      </c>
    </row>
    <row r="2761" spans="1:5">
      <c r="A2761" s="2">
        <f t="shared" si="84"/>
        <v>40719.107638888883</v>
      </c>
      <c r="B2761">
        <v>1245893700</v>
      </c>
      <c r="C2761">
        <v>9.0766829999999992</v>
      </c>
      <c r="E2761">
        <f t="shared" si="85"/>
        <v>2.1044497007876155E-4</v>
      </c>
    </row>
    <row r="2762" spans="1:5">
      <c r="A2762" s="2">
        <f t="shared" ref="A2762:A2825" si="86">B2762/86400+26299+1/24</f>
        <v>40719.114583333328</v>
      </c>
      <c r="B2762">
        <v>1245894300</v>
      </c>
      <c r="C2762">
        <v>8.6033340000000003</v>
      </c>
      <c r="E2762">
        <f t="shared" si="85"/>
        <v>2.1053081925943395E-4</v>
      </c>
    </row>
    <row r="2763" spans="1:5">
      <c r="A2763" s="2">
        <f t="shared" si="86"/>
        <v>40719.121527777774</v>
      </c>
      <c r="B2763">
        <v>1245894900</v>
      </c>
      <c r="C2763">
        <v>7.2712839999999996</v>
      </c>
      <c r="E2763">
        <f t="shared" ref="E2763:E2826" si="87">($C2763*LN(2)/E$3)+E2762*2^(-600/E$3)</f>
        <v>2.106031779465509E-4</v>
      </c>
    </row>
    <row r="2764" spans="1:5">
      <c r="A2764" s="2">
        <f t="shared" si="86"/>
        <v>40719.128472222219</v>
      </c>
      <c r="B2764">
        <v>1245895500</v>
      </c>
      <c r="C2764">
        <v>7.9065799999999999</v>
      </c>
      <c r="E2764">
        <f t="shared" si="87"/>
        <v>2.1068196998040817E-4</v>
      </c>
    </row>
    <row r="2765" spans="1:5">
      <c r="A2765" s="2">
        <f t="shared" si="86"/>
        <v>40719.135416666664</v>
      </c>
      <c r="B2765">
        <v>1245896100</v>
      </c>
      <c r="C2765">
        <v>7.7838079999999996</v>
      </c>
      <c r="E2765">
        <f t="shared" si="87"/>
        <v>2.1075951819566206E-4</v>
      </c>
    </row>
    <row r="2766" spans="1:5">
      <c r="A2766" s="2">
        <f t="shared" si="86"/>
        <v>40719.142361111109</v>
      </c>
      <c r="B2766">
        <v>1245896700</v>
      </c>
      <c r="C2766">
        <v>7.0784599999999998</v>
      </c>
      <c r="E2766">
        <f t="shared" si="87"/>
        <v>2.1082992272083086E-4</v>
      </c>
    </row>
    <row r="2767" spans="1:5">
      <c r="A2767" s="2">
        <f t="shared" si="86"/>
        <v>40719.149305555555</v>
      </c>
      <c r="B2767">
        <v>1245897300</v>
      </c>
      <c r="C2767">
        <v>7.521884</v>
      </c>
      <c r="E2767">
        <f t="shared" si="87"/>
        <v>2.1090481747343279E-4</v>
      </c>
    </row>
    <row r="2768" spans="1:5">
      <c r="A2768" s="2">
        <f t="shared" si="86"/>
        <v>40719.15625</v>
      </c>
      <c r="B2768">
        <v>1245897900</v>
      </c>
      <c r="C2768">
        <v>7.2991640000000002</v>
      </c>
      <c r="E2768">
        <f t="shared" si="87"/>
        <v>2.1097745623508953E-4</v>
      </c>
    </row>
    <row r="2769" spans="1:5">
      <c r="A2769" s="2">
        <f t="shared" si="86"/>
        <v>40719.163194444445</v>
      </c>
      <c r="B2769">
        <v>1245898500</v>
      </c>
      <c r="C2769">
        <v>11.402944</v>
      </c>
      <c r="E2769">
        <f t="shared" si="87"/>
        <v>2.1109165446447198E-4</v>
      </c>
    </row>
    <row r="2770" spans="1:5">
      <c r="A2770" s="2">
        <f t="shared" si="86"/>
        <v>40719.170138888883</v>
      </c>
      <c r="B2770">
        <v>1245899100</v>
      </c>
      <c r="C2770">
        <v>10.530307000000001</v>
      </c>
      <c r="E2770">
        <f t="shared" si="87"/>
        <v>2.111970146074972E-4</v>
      </c>
    </row>
    <row r="2771" spans="1:5">
      <c r="A2771" s="2">
        <f t="shared" si="86"/>
        <v>40719.177083333328</v>
      </c>
      <c r="B2771">
        <v>1245899700</v>
      </c>
      <c r="C2771">
        <v>10.23399</v>
      </c>
      <c r="E2771">
        <f t="shared" si="87"/>
        <v>2.1129937324097949E-4</v>
      </c>
    </row>
    <row r="2772" spans="1:5">
      <c r="A2772" s="2">
        <f t="shared" si="86"/>
        <v>40719.184027777774</v>
      </c>
      <c r="B2772">
        <v>1245900300</v>
      </c>
      <c r="C2772">
        <v>9.7093319999999999</v>
      </c>
      <c r="E2772">
        <f t="shared" si="87"/>
        <v>2.1139641792215655E-4</v>
      </c>
    </row>
    <row r="2773" spans="1:5">
      <c r="A2773" s="2">
        <f t="shared" si="86"/>
        <v>40719.190972222219</v>
      </c>
      <c r="B2773">
        <v>1245900900</v>
      </c>
      <c r="C2773">
        <v>9.6242509999999992</v>
      </c>
      <c r="E2773">
        <f t="shared" si="87"/>
        <v>2.1149260037911109E-4</v>
      </c>
    </row>
    <row r="2774" spans="1:5">
      <c r="A2774" s="2">
        <f t="shared" si="86"/>
        <v>40719.197916666664</v>
      </c>
      <c r="B2774">
        <v>1245901500</v>
      </c>
      <c r="C2774">
        <v>11.432864</v>
      </c>
      <c r="E2774">
        <f t="shared" si="87"/>
        <v>2.1160709848492773E-4</v>
      </c>
    </row>
    <row r="2775" spans="1:5">
      <c r="A2775" s="2">
        <f t="shared" si="86"/>
        <v>40719.204861111109</v>
      </c>
      <c r="B2775">
        <v>1245902100</v>
      </c>
      <c r="C2775">
        <v>14.390166000000001</v>
      </c>
      <c r="E2775">
        <f t="shared" si="87"/>
        <v>2.1175154516186586E-4</v>
      </c>
    </row>
    <row r="2776" spans="1:5">
      <c r="A2776" s="2">
        <f t="shared" si="86"/>
        <v>40719.211805555555</v>
      </c>
      <c r="B2776">
        <v>1245902700</v>
      </c>
      <c r="C2776">
        <v>12.653323</v>
      </c>
      <c r="E2776">
        <f t="shared" si="87"/>
        <v>2.1187840155884068E-4</v>
      </c>
    </row>
    <row r="2777" spans="1:5">
      <c r="A2777" s="2">
        <f t="shared" si="86"/>
        <v>40719.21875</v>
      </c>
      <c r="B2777">
        <v>1245903300</v>
      </c>
      <c r="C2777">
        <v>11.578695</v>
      </c>
      <c r="E2777">
        <f t="shared" si="87"/>
        <v>2.1199437418395814E-4</v>
      </c>
    </row>
    <row r="2778" spans="1:5">
      <c r="A2778" s="2">
        <f t="shared" si="86"/>
        <v>40719.225694444445</v>
      </c>
      <c r="B2778">
        <v>1245903900</v>
      </c>
      <c r="C2778">
        <v>9.492146</v>
      </c>
      <c r="E2778">
        <f t="shared" si="87"/>
        <v>2.1208921515029886E-4</v>
      </c>
    </row>
    <row r="2779" spans="1:5">
      <c r="A2779" s="2">
        <f t="shared" si="86"/>
        <v>40719.232638888883</v>
      </c>
      <c r="B2779">
        <v>1245904500</v>
      </c>
      <c r="C2779">
        <v>4.3639999999999998E-3</v>
      </c>
      <c r="E2779">
        <f t="shared" si="87"/>
        <v>2.1208797062413257E-4</v>
      </c>
    </row>
    <row r="2780" spans="1:5">
      <c r="A2780" s="2">
        <f t="shared" si="86"/>
        <v>40719.239583333328</v>
      </c>
      <c r="B2780">
        <v>1245905100</v>
      </c>
      <c r="C2780">
        <v>3.055E-3</v>
      </c>
      <c r="E2780">
        <f t="shared" si="87"/>
        <v>2.1208671284898907E-4</v>
      </c>
    </row>
    <row r="2781" spans="1:5">
      <c r="A2781" s="2">
        <f t="shared" si="86"/>
        <v>40719.246527777774</v>
      </c>
      <c r="B2781">
        <v>1245905700</v>
      </c>
      <c r="C2781">
        <v>0.85138899999999995</v>
      </c>
      <c r="E2781">
        <f t="shared" si="87"/>
        <v>2.1209404635195788E-4</v>
      </c>
    </row>
    <row r="2782" spans="1:5">
      <c r="A2782" s="2">
        <f t="shared" si="86"/>
        <v>40719.253472222219</v>
      </c>
      <c r="B2782">
        <v>1245906300</v>
      </c>
      <c r="C2782">
        <v>12.993176</v>
      </c>
      <c r="E2782">
        <f t="shared" si="87"/>
        <v>2.1222434243605603E-4</v>
      </c>
    </row>
    <row r="2783" spans="1:5">
      <c r="A2783" s="2">
        <f t="shared" si="86"/>
        <v>40719.260416666664</v>
      </c>
      <c r="B2783">
        <v>1245906900</v>
      </c>
      <c r="C2783">
        <v>15.255034</v>
      </c>
      <c r="E2783">
        <f t="shared" si="87"/>
        <v>2.1237754407645476E-4</v>
      </c>
    </row>
    <row r="2784" spans="1:5">
      <c r="A2784" s="2">
        <f t="shared" si="86"/>
        <v>40719.267361111109</v>
      </c>
      <c r="B2784">
        <v>1245907500</v>
      </c>
      <c r="C2784">
        <v>12.164505</v>
      </c>
      <c r="E2784">
        <f t="shared" si="87"/>
        <v>2.1249944629911355E-4</v>
      </c>
    </row>
    <row r="2785" spans="1:5">
      <c r="A2785" s="2">
        <f t="shared" si="86"/>
        <v>40719.274305555555</v>
      </c>
      <c r="B2785">
        <v>1245908100</v>
      </c>
      <c r="C2785">
        <v>7.0053799999999997</v>
      </c>
      <c r="E2785">
        <f t="shared" si="87"/>
        <v>2.1256910015422263E-4</v>
      </c>
    </row>
    <row r="2786" spans="1:5">
      <c r="A2786" s="2">
        <f t="shared" si="86"/>
        <v>40719.28125</v>
      </c>
      <c r="B2786">
        <v>1245908700</v>
      </c>
      <c r="C2786">
        <v>8.4289190000000005</v>
      </c>
      <c r="E2786">
        <f t="shared" si="87"/>
        <v>2.1265317008781629E-4</v>
      </c>
    </row>
    <row r="2787" spans="1:5">
      <c r="A2787" s="2">
        <f t="shared" si="86"/>
        <v>40719.288194444445</v>
      </c>
      <c r="B2787">
        <v>1245909300</v>
      </c>
      <c r="C2787">
        <v>10.206441</v>
      </c>
      <c r="E2787">
        <f t="shared" si="87"/>
        <v>2.12755240878276E-4</v>
      </c>
    </row>
    <row r="2788" spans="1:5">
      <c r="A2788" s="2">
        <f t="shared" si="86"/>
        <v>40719.295138888883</v>
      </c>
      <c r="B2788">
        <v>1245909900</v>
      </c>
      <c r="C2788">
        <v>10.357858</v>
      </c>
      <c r="E2788">
        <f t="shared" si="87"/>
        <v>2.1285884448275899E-4</v>
      </c>
    </row>
    <row r="2789" spans="1:5">
      <c r="A2789" s="2">
        <f t="shared" si="86"/>
        <v>40719.302083333328</v>
      </c>
      <c r="B2789">
        <v>1245910500</v>
      </c>
      <c r="C2789">
        <v>10.157719</v>
      </c>
      <c r="E2789">
        <f t="shared" si="87"/>
        <v>2.1296042060475179E-4</v>
      </c>
    </row>
    <row r="2790" spans="1:5">
      <c r="A2790" s="2">
        <f t="shared" si="86"/>
        <v>40719.309027777774</v>
      </c>
      <c r="B2790">
        <v>1245911100</v>
      </c>
      <c r="C2790">
        <v>10.011920999999999</v>
      </c>
      <c r="E2790">
        <f t="shared" si="87"/>
        <v>2.1306051958018307E-4</v>
      </c>
    </row>
    <row r="2791" spans="1:5">
      <c r="A2791" s="2">
        <f t="shared" si="86"/>
        <v>40719.315972222219</v>
      </c>
      <c r="B2791">
        <v>1245911700</v>
      </c>
      <c r="C2791">
        <v>9.1844560000000008</v>
      </c>
      <c r="E2791">
        <f t="shared" si="87"/>
        <v>2.1315223802199901E-4</v>
      </c>
    </row>
    <row r="2792" spans="1:5">
      <c r="A2792" s="2">
        <f t="shared" si="86"/>
        <v>40719.322916666664</v>
      </c>
      <c r="B2792">
        <v>1245912300</v>
      </c>
      <c r="C2792">
        <v>10.002185000000001</v>
      </c>
      <c r="E2792">
        <f t="shared" si="87"/>
        <v>2.1325223723321068E-4</v>
      </c>
    </row>
    <row r="2793" spans="1:5">
      <c r="A2793" s="2">
        <f t="shared" si="86"/>
        <v>40719.329861111109</v>
      </c>
      <c r="B2793">
        <v>1245912900</v>
      </c>
      <c r="C2793">
        <v>9.3684150000000006</v>
      </c>
      <c r="E2793">
        <f t="shared" si="87"/>
        <v>2.1334581750452822E-4</v>
      </c>
    </row>
    <row r="2794" spans="1:5">
      <c r="A2794" s="2">
        <f t="shared" si="86"/>
        <v>40719.336805555555</v>
      </c>
      <c r="B2794">
        <v>1245913500</v>
      </c>
      <c r="C2794">
        <v>9.1041539999999994</v>
      </c>
      <c r="E2794">
        <f t="shared" si="87"/>
        <v>2.1343672097625012E-4</v>
      </c>
    </row>
    <row r="2795" spans="1:5">
      <c r="A2795" s="2">
        <f t="shared" si="86"/>
        <v>40719.34375</v>
      </c>
      <c r="B2795">
        <v>1245914100</v>
      </c>
      <c r="C2795">
        <v>8.8158539999999999</v>
      </c>
      <c r="E2795">
        <f t="shared" si="87"/>
        <v>2.1352470421624634E-4</v>
      </c>
    </row>
    <row r="2796" spans="1:5">
      <c r="A2796" s="2">
        <f t="shared" si="86"/>
        <v>40719.350694444445</v>
      </c>
      <c r="B2796">
        <v>1245914700</v>
      </c>
      <c r="C2796">
        <v>8.9971920000000001</v>
      </c>
      <c r="E2796">
        <f t="shared" si="87"/>
        <v>2.1361452337260699E-4</v>
      </c>
    </row>
    <row r="2797" spans="1:5">
      <c r="A2797" s="2">
        <f t="shared" si="86"/>
        <v>40719.357638888883</v>
      </c>
      <c r="B2797">
        <v>1245915300</v>
      </c>
      <c r="C2797">
        <v>8.5852229999999992</v>
      </c>
      <c r="E2797">
        <f t="shared" si="87"/>
        <v>2.1370016987987058E-4</v>
      </c>
    </row>
    <row r="2798" spans="1:5">
      <c r="A2798" s="2">
        <f t="shared" si="86"/>
        <v>40719.364583333328</v>
      </c>
      <c r="B2798">
        <v>1245915900</v>
      </c>
      <c r="C2798">
        <v>8.5962709999999998</v>
      </c>
      <c r="E2798">
        <f t="shared" si="87"/>
        <v>2.1378592775231594E-4</v>
      </c>
    </row>
    <row r="2799" spans="1:5">
      <c r="A2799" s="2">
        <f t="shared" si="86"/>
        <v>40719.371527777774</v>
      </c>
      <c r="B2799">
        <v>1245916500</v>
      </c>
      <c r="C2799">
        <v>8.7488340000000004</v>
      </c>
      <c r="E2799">
        <f t="shared" si="87"/>
        <v>2.1387323014370851E-4</v>
      </c>
    </row>
    <row r="2800" spans="1:5">
      <c r="A2800" s="2">
        <f t="shared" si="86"/>
        <v>40719.378472222219</v>
      </c>
      <c r="B2800">
        <v>1245917100</v>
      </c>
      <c r="C2800">
        <v>8.6923929999999991</v>
      </c>
      <c r="E2800">
        <f t="shared" si="87"/>
        <v>2.1395996041383952E-4</v>
      </c>
    </row>
    <row r="2801" spans="1:5">
      <c r="A2801" s="2">
        <f t="shared" si="86"/>
        <v>40719.385416666664</v>
      </c>
      <c r="B2801">
        <v>1245917700</v>
      </c>
      <c r="C2801">
        <v>8.1439509999999995</v>
      </c>
      <c r="E2801">
        <f t="shared" si="87"/>
        <v>2.1404113596067584E-4</v>
      </c>
    </row>
    <row r="2802" spans="1:5">
      <c r="A2802" s="2">
        <f t="shared" si="86"/>
        <v>40719.392361111109</v>
      </c>
      <c r="B2802">
        <v>1245918300</v>
      </c>
      <c r="C2802">
        <v>7.805383</v>
      </c>
      <c r="E2802">
        <f t="shared" si="87"/>
        <v>2.1411888225948041E-4</v>
      </c>
    </row>
    <row r="2803" spans="1:5">
      <c r="A2803" s="2">
        <f t="shared" si="86"/>
        <v>40719.399305555555</v>
      </c>
      <c r="B2803">
        <v>1245918900</v>
      </c>
      <c r="C2803">
        <v>7.0641939999999996</v>
      </c>
      <c r="E2803">
        <f t="shared" si="87"/>
        <v>2.1418912189707535E-4</v>
      </c>
    </row>
    <row r="2804" spans="1:5">
      <c r="A2804" s="2">
        <f t="shared" si="86"/>
        <v>40719.40625</v>
      </c>
      <c r="B2804">
        <v>1245919500</v>
      </c>
      <c r="C2804">
        <v>0.73106700000000002</v>
      </c>
      <c r="E2804">
        <f t="shared" si="87"/>
        <v>2.1419522409700623E-4</v>
      </c>
    </row>
    <row r="2805" spans="1:5">
      <c r="A2805" s="2">
        <f t="shared" si="86"/>
        <v>40719.413194444445</v>
      </c>
      <c r="B2805">
        <v>1245920100</v>
      </c>
      <c r="C2805">
        <v>1.597896</v>
      </c>
      <c r="E2805">
        <f t="shared" si="87"/>
        <v>2.142101048333799E-4</v>
      </c>
    </row>
    <row r="2806" spans="1:5">
      <c r="A2806" s="2">
        <f t="shared" si="86"/>
        <v>40719.420138888883</v>
      </c>
      <c r="B2806">
        <v>1245920700</v>
      </c>
      <c r="C2806">
        <v>5.0138699999999998</v>
      </c>
      <c r="E2806">
        <f t="shared" si="87"/>
        <v>2.1425957982136313E-4</v>
      </c>
    </row>
    <row r="2807" spans="1:5">
      <c r="A2807" s="2">
        <f t="shared" si="86"/>
        <v>40719.427083333328</v>
      </c>
      <c r="B2807">
        <v>1245921300</v>
      </c>
      <c r="C2807">
        <v>4.9242379999999999</v>
      </c>
      <c r="E2807">
        <f t="shared" si="87"/>
        <v>2.1430814678516513E-4</v>
      </c>
    </row>
    <row r="2808" spans="1:5">
      <c r="A2808" s="2">
        <f t="shared" si="86"/>
        <v>40719.434027777774</v>
      </c>
      <c r="B2808">
        <v>1245921900</v>
      </c>
      <c r="C2808">
        <v>5.5044310000000003</v>
      </c>
      <c r="E2808">
        <f t="shared" si="87"/>
        <v>2.1436258919971791E-4</v>
      </c>
    </row>
    <row r="2809" spans="1:5">
      <c r="A2809" s="2">
        <f t="shared" si="86"/>
        <v>40719.440972222219</v>
      </c>
      <c r="B2809">
        <v>1245922500</v>
      </c>
      <c r="C2809">
        <v>5.878546</v>
      </c>
      <c r="E2809">
        <f t="shared" si="87"/>
        <v>2.1442082003076098E-4</v>
      </c>
    </row>
    <row r="2810" spans="1:5">
      <c r="A2810" s="2">
        <f t="shared" si="86"/>
        <v>40719.447916666664</v>
      </c>
      <c r="B2810">
        <v>1245923100</v>
      </c>
      <c r="C2810">
        <v>6.4176609999999998</v>
      </c>
      <c r="E2810">
        <f t="shared" si="87"/>
        <v>2.1448451024762863E-4</v>
      </c>
    </row>
    <row r="2811" spans="1:5">
      <c r="A2811" s="2">
        <f t="shared" si="86"/>
        <v>40719.454861111109</v>
      </c>
      <c r="B2811">
        <v>1245923700</v>
      </c>
      <c r="C2811">
        <v>7.2579450000000003</v>
      </c>
      <c r="E2811">
        <f t="shared" si="87"/>
        <v>2.1455670982379154E-4</v>
      </c>
    </row>
    <row r="2812" spans="1:5">
      <c r="A2812" s="2">
        <f t="shared" si="86"/>
        <v>40719.461805555555</v>
      </c>
      <c r="B2812">
        <v>1245924300</v>
      </c>
      <c r="C2812">
        <v>4.9127010000000002</v>
      </c>
      <c r="E2812">
        <f t="shared" si="87"/>
        <v>2.146051581443265E-4</v>
      </c>
    </row>
    <row r="2813" spans="1:5">
      <c r="A2813" s="2">
        <f t="shared" si="86"/>
        <v>40719.46875</v>
      </c>
      <c r="B2813">
        <v>1245924900</v>
      </c>
      <c r="C2813">
        <v>3.5773229999999998</v>
      </c>
      <c r="E2813">
        <f t="shared" si="87"/>
        <v>2.1464008249515604E-4</v>
      </c>
    </row>
    <row r="2814" spans="1:5">
      <c r="A2814" s="2">
        <f t="shared" si="86"/>
        <v>40719.475694444445</v>
      </c>
      <c r="B2814">
        <v>1245925500</v>
      </c>
      <c r="C2814">
        <v>6.4547590000000001</v>
      </c>
      <c r="E2814">
        <f t="shared" si="87"/>
        <v>2.1470414707955987E-4</v>
      </c>
    </row>
    <row r="2815" spans="1:5">
      <c r="A2815" s="2">
        <f t="shared" si="86"/>
        <v>40719.482638888883</v>
      </c>
      <c r="B2815">
        <v>1245926100</v>
      </c>
      <c r="C2815">
        <v>7.3158830000000004</v>
      </c>
      <c r="E2815">
        <f t="shared" si="87"/>
        <v>2.147769320723821E-4</v>
      </c>
    </row>
    <row r="2816" spans="1:5">
      <c r="A2816" s="2">
        <f t="shared" si="86"/>
        <v>40719.489583333328</v>
      </c>
      <c r="B2816">
        <v>1245926700</v>
      </c>
      <c r="C2816">
        <v>7.7898069999999997</v>
      </c>
      <c r="E2816">
        <f t="shared" si="87"/>
        <v>2.1485451615857779E-4</v>
      </c>
    </row>
    <row r="2817" spans="1:5">
      <c r="A2817" s="2">
        <f t="shared" si="86"/>
        <v>40719.496527777774</v>
      </c>
      <c r="B2817">
        <v>1245927300</v>
      </c>
      <c r="C2817">
        <v>7.745234</v>
      </c>
      <c r="E2817">
        <f t="shared" si="87"/>
        <v>2.149316483724862E-4</v>
      </c>
    </row>
    <row r="2818" spans="1:5">
      <c r="A2818" s="2">
        <f t="shared" si="86"/>
        <v>40719.503472222219</v>
      </c>
      <c r="B2818">
        <v>1245927900</v>
      </c>
      <c r="C2818">
        <v>7.4365610000000002</v>
      </c>
      <c r="E2818">
        <f t="shared" si="87"/>
        <v>2.1500565411636428E-4</v>
      </c>
    </row>
    <row r="2819" spans="1:5">
      <c r="A2819" s="2">
        <f t="shared" si="86"/>
        <v>40719.510416666664</v>
      </c>
      <c r="B2819">
        <v>1245928500</v>
      </c>
      <c r="C2819">
        <v>9.8075039999999998</v>
      </c>
      <c r="E2819">
        <f t="shared" si="87"/>
        <v>2.1510367048707134E-4</v>
      </c>
    </row>
    <row r="2820" spans="1:5">
      <c r="A2820" s="2">
        <f t="shared" si="86"/>
        <v>40719.517361111109</v>
      </c>
      <c r="B2820">
        <v>1245929100</v>
      </c>
      <c r="C2820">
        <v>8.6351139999999997</v>
      </c>
      <c r="E2820">
        <f t="shared" si="87"/>
        <v>2.1518981320325611E-4</v>
      </c>
    </row>
    <row r="2821" spans="1:5">
      <c r="A2821" s="2">
        <f t="shared" si="86"/>
        <v>40719.524305555555</v>
      </c>
      <c r="B2821">
        <v>1245929700</v>
      </c>
      <c r="C2821">
        <v>8.7733799999999995</v>
      </c>
      <c r="E2821">
        <f t="shared" si="87"/>
        <v>2.1527735564709402E-4</v>
      </c>
    </row>
    <row r="2822" spans="1:5">
      <c r="A2822" s="2">
        <f t="shared" si="86"/>
        <v>40719.53125</v>
      </c>
      <c r="B2822">
        <v>1245930300</v>
      </c>
      <c r="C2822">
        <v>9.7902360000000002</v>
      </c>
      <c r="E2822">
        <f t="shared" si="87"/>
        <v>2.1537519548991109E-4</v>
      </c>
    </row>
    <row r="2823" spans="1:5">
      <c r="A2823" s="2">
        <f t="shared" si="86"/>
        <v>40719.538194444445</v>
      </c>
      <c r="B2823">
        <v>1245930900</v>
      </c>
      <c r="C2823">
        <v>8.2040430000000004</v>
      </c>
      <c r="E2823">
        <f t="shared" si="87"/>
        <v>2.1545697100261796E-4</v>
      </c>
    </row>
    <row r="2824" spans="1:5">
      <c r="A2824" s="2">
        <f t="shared" si="86"/>
        <v>40719.545138888883</v>
      </c>
      <c r="B2824">
        <v>1245931500</v>
      </c>
      <c r="C2824">
        <v>7.8491900000000001</v>
      </c>
      <c r="E2824">
        <f t="shared" si="87"/>
        <v>2.1553515234176579E-4</v>
      </c>
    </row>
    <row r="2825" spans="1:5">
      <c r="A2825" s="2">
        <f t="shared" si="86"/>
        <v>40719.552083333328</v>
      </c>
      <c r="B2825">
        <v>1245932100</v>
      </c>
      <c r="C2825">
        <v>8.6417400000000004</v>
      </c>
      <c r="E2825">
        <f t="shared" si="87"/>
        <v>2.1562135953913193E-4</v>
      </c>
    </row>
    <row r="2826" spans="1:5">
      <c r="A2826" s="2">
        <f t="shared" ref="A2826:A2889" si="88">B2826/86400+26299+1/24</f>
        <v>40719.559027777774</v>
      </c>
      <c r="B2826">
        <v>1245932700</v>
      </c>
      <c r="C2826">
        <v>8.974145</v>
      </c>
      <c r="E2826">
        <f t="shared" si="87"/>
        <v>2.1571093255336288E-4</v>
      </c>
    </row>
    <row r="2827" spans="1:5">
      <c r="A2827" s="2">
        <f t="shared" si="88"/>
        <v>40719.565972222219</v>
      </c>
      <c r="B2827">
        <v>1245933300</v>
      </c>
      <c r="C2827">
        <v>8.8078339999999997</v>
      </c>
      <c r="E2827">
        <f t="shared" ref="E2827:E2890" si="89">($C2827*LN(2)/E$3)+E2826*2^(-600/E$3)</f>
        <v>2.1579882075417216E-4</v>
      </c>
    </row>
    <row r="2828" spans="1:5">
      <c r="A2828" s="2">
        <f t="shared" si="88"/>
        <v>40719.572916666664</v>
      </c>
      <c r="B2828">
        <v>1245933900</v>
      </c>
      <c r="C2828">
        <v>8.2646270000000008</v>
      </c>
      <c r="E2828">
        <f t="shared" si="89"/>
        <v>2.158812072406809E-4</v>
      </c>
    </row>
    <row r="2829" spans="1:5">
      <c r="A2829" s="2">
        <f t="shared" si="88"/>
        <v>40719.579861111109</v>
      </c>
      <c r="B2829">
        <v>1245934500</v>
      </c>
      <c r="C2829">
        <v>6.9221570000000003</v>
      </c>
      <c r="E2829">
        <f t="shared" si="89"/>
        <v>2.1594999772897564E-4</v>
      </c>
    </row>
    <row r="2830" spans="1:5">
      <c r="A2830" s="2">
        <f t="shared" si="88"/>
        <v>40719.586805555555</v>
      </c>
      <c r="B2830">
        <v>1245935100</v>
      </c>
      <c r="C2830">
        <v>7.6304220000000003</v>
      </c>
      <c r="E2830">
        <f t="shared" si="89"/>
        <v>2.1602596055927443E-4</v>
      </c>
    </row>
    <row r="2831" spans="1:5">
      <c r="A2831" s="2">
        <f t="shared" si="88"/>
        <v>40719.59375</v>
      </c>
      <c r="B2831">
        <v>1245935700</v>
      </c>
      <c r="C2831">
        <v>7.7288399999999999</v>
      </c>
      <c r="E2831">
        <f t="shared" si="89"/>
        <v>2.161029196293655E-4</v>
      </c>
    </row>
    <row r="2832" spans="1:5">
      <c r="A2832" s="2">
        <f t="shared" si="88"/>
        <v>40719.600694444445</v>
      </c>
      <c r="B2832">
        <v>1245936300</v>
      </c>
      <c r="C2832">
        <v>8.0918240000000008</v>
      </c>
      <c r="E2832">
        <f t="shared" si="89"/>
        <v>2.1618355425297162E-4</v>
      </c>
    </row>
    <row r="2833" spans="1:5">
      <c r="A2833" s="2">
        <f t="shared" si="88"/>
        <v>40719.607638888883</v>
      </c>
      <c r="B2833">
        <v>1245936900</v>
      </c>
      <c r="C2833">
        <v>7.6200850000000004</v>
      </c>
      <c r="E2833">
        <f t="shared" si="89"/>
        <v>2.1625941097896769E-4</v>
      </c>
    </row>
    <row r="2834" spans="1:5">
      <c r="A2834" s="2">
        <f t="shared" si="88"/>
        <v>40719.614583333328</v>
      </c>
      <c r="B2834">
        <v>1245937500</v>
      </c>
      <c r="C2834">
        <v>7.6937899999999999</v>
      </c>
      <c r="E2834">
        <f t="shared" si="89"/>
        <v>2.1633601367125504E-4</v>
      </c>
    </row>
    <row r="2835" spans="1:5">
      <c r="A2835" s="2">
        <f t="shared" si="88"/>
        <v>40719.621527777774</v>
      </c>
      <c r="B2835">
        <v>1245938100</v>
      </c>
      <c r="C2835">
        <v>7.738632</v>
      </c>
      <c r="E2835">
        <f t="shared" si="89"/>
        <v>2.1641307002316578E-4</v>
      </c>
    </row>
    <row r="2836" spans="1:5">
      <c r="A2836" s="2">
        <f t="shared" si="88"/>
        <v>40719.628472222219</v>
      </c>
      <c r="B2836">
        <v>1245938700</v>
      </c>
      <c r="C2836">
        <v>8.0134530000000002</v>
      </c>
      <c r="E2836">
        <f t="shared" si="89"/>
        <v>2.1649290908134052E-4</v>
      </c>
    </row>
    <row r="2837" spans="1:5">
      <c r="A2837" s="2">
        <f t="shared" si="88"/>
        <v>40719.635416666664</v>
      </c>
      <c r="B2837">
        <v>1245939300</v>
      </c>
      <c r="C2837">
        <v>7.9597470000000001</v>
      </c>
      <c r="E2837">
        <f t="shared" si="89"/>
        <v>2.1657220376156749E-4</v>
      </c>
    </row>
    <row r="2838" spans="1:5">
      <c r="A2838" s="2">
        <f t="shared" si="88"/>
        <v>40719.642361111109</v>
      </c>
      <c r="B2838">
        <v>1245939900</v>
      </c>
      <c r="C2838">
        <v>8.3392049999999998</v>
      </c>
      <c r="E2838">
        <f t="shared" si="89"/>
        <v>2.1665534081704511E-4</v>
      </c>
    </row>
    <row r="2839" spans="1:5">
      <c r="A2839" s="2">
        <f t="shared" si="88"/>
        <v>40719.649305555555</v>
      </c>
      <c r="B2839">
        <v>1245940500</v>
      </c>
      <c r="C2839">
        <v>7.5757320000000004</v>
      </c>
      <c r="E2839">
        <f t="shared" si="89"/>
        <v>2.1673074550344434E-4</v>
      </c>
    </row>
    <row r="2840" spans="1:5">
      <c r="A2840" s="2">
        <f t="shared" si="88"/>
        <v>40719.65625</v>
      </c>
      <c r="B2840">
        <v>1245941100</v>
      </c>
      <c r="C2840">
        <v>7.5815669999999997</v>
      </c>
      <c r="E2840">
        <f t="shared" si="89"/>
        <v>2.1680620882402673E-4</v>
      </c>
    </row>
    <row r="2841" spans="1:5">
      <c r="A2841" s="2">
        <f t="shared" si="88"/>
        <v>40719.663194444445</v>
      </c>
      <c r="B2841">
        <v>1245941700</v>
      </c>
      <c r="C2841">
        <v>7.7567469999999998</v>
      </c>
      <c r="E2841">
        <f t="shared" si="89"/>
        <v>2.168834457735885E-4</v>
      </c>
    </row>
    <row r="2842" spans="1:5">
      <c r="A2842" s="2">
        <f t="shared" si="88"/>
        <v>40719.670138888883</v>
      </c>
      <c r="B2842">
        <v>1245942300</v>
      </c>
      <c r="C2842">
        <v>7.9926149999999998</v>
      </c>
      <c r="E2842">
        <f t="shared" si="89"/>
        <v>2.1696307094246745E-4</v>
      </c>
    </row>
    <row r="2843" spans="1:5">
      <c r="A2843" s="2">
        <f t="shared" si="88"/>
        <v>40719.677083333328</v>
      </c>
      <c r="B2843">
        <v>1245942900</v>
      </c>
      <c r="C2843">
        <v>7.580095</v>
      </c>
      <c r="E2843">
        <f t="shared" si="89"/>
        <v>2.1703851794408949E-4</v>
      </c>
    </row>
    <row r="2844" spans="1:5">
      <c r="A2844" s="2">
        <f t="shared" si="88"/>
        <v>40719.684027777774</v>
      </c>
      <c r="B2844">
        <v>1245943500</v>
      </c>
      <c r="C2844">
        <v>7.5441940000000001</v>
      </c>
      <c r="E2844">
        <f t="shared" si="89"/>
        <v>2.1711360090971709E-4</v>
      </c>
    </row>
    <row r="2845" spans="1:5">
      <c r="A2845" s="2">
        <f t="shared" si="88"/>
        <v>40719.690972222219</v>
      </c>
      <c r="B2845">
        <v>1245944100</v>
      </c>
      <c r="C2845">
        <v>7.2798210000000001</v>
      </c>
      <c r="E2845">
        <f t="shared" si="89"/>
        <v>2.171860060538952E-4</v>
      </c>
    </row>
    <row r="2846" spans="1:5">
      <c r="A2846" s="2">
        <f t="shared" si="88"/>
        <v>40719.697916666664</v>
      </c>
      <c r="B2846">
        <v>1245944700</v>
      </c>
      <c r="C2846">
        <v>8.7530079999999995</v>
      </c>
      <c r="E2846">
        <f t="shared" si="89"/>
        <v>2.1727333005637584E-4</v>
      </c>
    </row>
    <row r="2847" spans="1:5">
      <c r="A2847" s="2">
        <f t="shared" si="88"/>
        <v>40719.704861111109</v>
      </c>
      <c r="B2847">
        <v>1245945300</v>
      </c>
      <c r="C2847">
        <v>8.1761359999999996</v>
      </c>
      <c r="E2847">
        <f t="shared" si="89"/>
        <v>2.173548114149079E-4</v>
      </c>
    </row>
    <row r="2848" spans="1:5">
      <c r="A2848" s="2">
        <f t="shared" si="88"/>
        <v>40719.711805555555</v>
      </c>
      <c r="B2848">
        <v>1245945900</v>
      </c>
      <c r="C2848">
        <v>8.0827120000000008</v>
      </c>
      <c r="E2848">
        <f t="shared" si="89"/>
        <v>2.174353461523354E-4</v>
      </c>
    </row>
    <row r="2849" spans="1:5">
      <c r="A2849" s="2">
        <f t="shared" si="88"/>
        <v>40719.71875</v>
      </c>
      <c r="B2849">
        <v>1245946500</v>
      </c>
      <c r="C2849">
        <v>7.7958350000000003</v>
      </c>
      <c r="E2849">
        <f t="shared" si="89"/>
        <v>2.175129751320841E-4</v>
      </c>
    </row>
    <row r="2850" spans="1:5">
      <c r="A2850" s="2">
        <f t="shared" si="88"/>
        <v>40719.725694444445</v>
      </c>
      <c r="B2850">
        <v>1245947100</v>
      </c>
      <c r="C2850">
        <v>7.248564</v>
      </c>
      <c r="E2850">
        <f t="shared" si="89"/>
        <v>2.175850613028225E-4</v>
      </c>
    </row>
    <row r="2851" spans="1:5">
      <c r="A2851" s="2">
        <f t="shared" si="88"/>
        <v>40719.732638888883</v>
      </c>
      <c r="B2851">
        <v>1245947700</v>
      </c>
      <c r="C2851">
        <v>7.9363939999999999</v>
      </c>
      <c r="E2851">
        <f t="shared" si="89"/>
        <v>2.1766411284566815E-4</v>
      </c>
    </row>
    <row r="2852" spans="1:5">
      <c r="A2852" s="2">
        <f t="shared" si="88"/>
        <v>40719.739583333328</v>
      </c>
      <c r="B2852">
        <v>1245948300</v>
      </c>
      <c r="C2852">
        <v>8.2210920000000005</v>
      </c>
      <c r="E2852">
        <f t="shared" si="89"/>
        <v>2.1774604710926939E-4</v>
      </c>
    </row>
    <row r="2853" spans="1:5">
      <c r="A2853" s="2">
        <f t="shared" si="88"/>
        <v>40719.746527777774</v>
      </c>
      <c r="B2853">
        <v>1245948900</v>
      </c>
      <c r="C2853">
        <v>7.8574010000000003</v>
      </c>
      <c r="E2853">
        <f t="shared" si="89"/>
        <v>2.1782429769392019E-4</v>
      </c>
    </row>
    <row r="2854" spans="1:5">
      <c r="A2854" s="2">
        <f t="shared" si="88"/>
        <v>40719.753472222219</v>
      </c>
      <c r="B2854">
        <v>1245949500</v>
      </c>
      <c r="C2854">
        <v>7.5345700000000004</v>
      </c>
      <c r="E2854">
        <f t="shared" si="89"/>
        <v>2.1789927842047393E-4</v>
      </c>
    </row>
    <row r="2855" spans="1:5">
      <c r="A2855" s="2">
        <f t="shared" si="88"/>
        <v>40719.760416666664</v>
      </c>
      <c r="B2855">
        <v>1245950100</v>
      </c>
      <c r="C2855">
        <v>7.5036350000000001</v>
      </c>
      <c r="E2855">
        <f t="shared" si="89"/>
        <v>2.1797394540567269E-4</v>
      </c>
    </row>
    <row r="2856" spans="1:5">
      <c r="A2856" s="2">
        <f t="shared" si="88"/>
        <v>40719.767361111109</v>
      </c>
      <c r="B2856">
        <v>1245950700</v>
      </c>
      <c r="C2856">
        <v>7.0638690000000004</v>
      </c>
      <c r="E2856">
        <f t="shared" si="89"/>
        <v>2.1804415832733191E-4</v>
      </c>
    </row>
    <row r="2857" spans="1:5">
      <c r="A2857" s="2">
        <f t="shared" si="88"/>
        <v>40719.774305555555</v>
      </c>
      <c r="B2857">
        <v>1245951300</v>
      </c>
      <c r="C2857">
        <v>10.539249999999999</v>
      </c>
      <c r="E2857">
        <f t="shared" si="89"/>
        <v>2.1814956679252272E-4</v>
      </c>
    </row>
    <row r="2858" spans="1:5">
      <c r="A2858" s="2">
        <f t="shared" si="88"/>
        <v>40719.78125</v>
      </c>
      <c r="B2858">
        <v>1245951900</v>
      </c>
      <c r="C2858">
        <v>9.3018870000000007</v>
      </c>
      <c r="E2858">
        <f t="shared" si="89"/>
        <v>2.1824244356199454E-4</v>
      </c>
    </row>
    <row r="2859" spans="1:5">
      <c r="A2859" s="2">
        <f t="shared" si="88"/>
        <v>40719.788194444445</v>
      </c>
      <c r="B2859">
        <v>1245952500</v>
      </c>
      <c r="C2859">
        <v>8.223274</v>
      </c>
      <c r="E2859">
        <f t="shared" si="89"/>
        <v>2.1832439640908277E-4</v>
      </c>
    </row>
    <row r="2860" spans="1:5">
      <c r="A2860" s="2">
        <f t="shared" si="88"/>
        <v>40719.795138888883</v>
      </c>
      <c r="B2860">
        <v>1245953100</v>
      </c>
      <c r="C2860">
        <v>7.1397500000000003</v>
      </c>
      <c r="E2860">
        <f t="shared" si="89"/>
        <v>2.1839537566535592E-4</v>
      </c>
    </row>
    <row r="2861" spans="1:5">
      <c r="A2861" s="2">
        <f t="shared" si="88"/>
        <v>40719.802083333328</v>
      </c>
      <c r="B2861">
        <v>1245953700</v>
      </c>
      <c r="C2861">
        <v>6.7655329999999996</v>
      </c>
      <c r="E2861">
        <f t="shared" si="89"/>
        <v>2.1846256471005974E-4</v>
      </c>
    </row>
    <row r="2862" spans="1:5">
      <c r="A2862" s="2">
        <f t="shared" si="88"/>
        <v>40719.809027777774</v>
      </c>
      <c r="B2862">
        <v>1245954300</v>
      </c>
      <c r="C2862">
        <v>0.24528</v>
      </c>
      <c r="E2862">
        <f t="shared" si="89"/>
        <v>2.1846372126827101E-4</v>
      </c>
    </row>
    <row r="2863" spans="1:5">
      <c r="A2863" s="2">
        <f t="shared" si="88"/>
        <v>40719.815972222219</v>
      </c>
      <c r="B2863">
        <v>1245954900</v>
      </c>
      <c r="C2863">
        <v>7.9100000000000004E-4</v>
      </c>
      <c r="E2863">
        <f t="shared" si="89"/>
        <v>2.1846240182400256E-4</v>
      </c>
    </row>
    <row r="2864" spans="1:5">
      <c r="A2864" s="2">
        <f t="shared" si="88"/>
        <v>40719.822916666664</v>
      </c>
      <c r="B2864">
        <v>1245955500</v>
      </c>
      <c r="C2864">
        <v>4.9100000000000001E-4</v>
      </c>
      <c r="E2864">
        <f t="shared" si="89"/>
        <v>2.1846107934958358E-4</v>
      </c>
    </row>
    <row r="2865" spans="1:5">
      <c r="A2865" s="2">
        <f t="shared" si="88"/>
        <v>40719.829861111109</v>
      </c>
      <c r="B2865">
        <v>1245956100</v>
      </c>
      <c r="C2865">
        <v>1.364E-3</v>
      </c>
      <c r="E2865">
        <f t="shared" si="89"/>
        <v>2.1845976572426899E-4</v>
      </c>
    </row>
    <row r="2866" spans="1:5">
      <c r="A2866" s="2">
        <f t="shared" si="88"/>
        <v>40719.836805555555</v>
      </c>
      <c r="B2866">
        <v>1245956700</v>
      </c>
      <c r="C2866">
        <v>6.5499999999999998E-4</v>
      </c>
      <c r="E2866">
        <f t="shared" si="89"/>
        <v>2.184584449267329E-4</v>
      </c>
    </row>
    <row r="2867" spans="1:5">
      <c r="A2867" s="2">
        <f t="shared" si="88"/>
        <v>40719.84375</v>
      </c>
      <c r="B2867">
        <v>1245957300</v>
      </c>
      <c r="C2867">
        <v>1.255E-3</v>
      </c>
      <c r="E2867">
        <f t="shared" si="89"/>
        <v>2.1845713021355822E-4</v>
      </c>
    </row>
    <row r="2868" spans="1:5">
      <c r="A2868" s="2">
        <f t="shared" si="88"/>
        <v>40719.850694444445</v>
      </c>
      <c r="B2868">
        <v>1245957900</v>
      </c>
      <c r="C2868">
        <v>1.1460000000000001E-3</v>
      </c>
      <c r="E2868">
        <f t="shared" si="89"/>
        <v>2.184558144045045E-4</v>
      </c>
    </row>
    <row r="2869" spans="1:5">
      <c r="A2869" s="2">
        <f t="shared" si="88"/>
        <v>40719.857638888883</v>
      </c>
      <c r="B2869">
        <v>1245958500</v>
      </c>
      <c r="C2869">
        <v>6.8199999999999999E-4</v>
      </c>
      <c r="E2869">
        <f t="shared" si="89"/>
        <v>2.1845449390441301E-4</v>
      </c>
    </row>
    <row r="2870" spans="1:5">
      <c r="A2870" s="2">
        <f t="shared" si="88"/>
        <v>40719.864583333328</v>
      </c>
      <c r="B2870">
        <v>1245959100</v>
      </c>
      <c r="C2870">
        <v>2.3730000000000001E-3</v>
      </c>
      <c r="E2870">
        <f t="shared" si="89"/>
        <v>2.1845319053748511E-4</v>
      </c>
    </row>
    <row r="2871" spans="1:5">
      <c r="A2871" s="2">
        <f t="shared" si="88"/>
        <v>40719.871527777774</v>
      </c>
      <c r="B2871">
        <v>1245959700</v>
      </c>
      <c r="C2871">
        <v>5.7300000000000005E-4</v>
      </c>
      <c r="E2871">
        <f t="shared" si="89"/>
        <v>2.1845186894946939E-4</v>
      </c>
    </row>
    <row r="2872" spans="1:5">
      <c r="A2872" s="2">
        <f t="shared" si="88"/>
        <v>40719.878472222219</v>
      </c>
      <c r="B2872">
        <v>1245960300</v>
      </c>
      <c r="C2872">
        <v>5.4600000000000004E-4</v>
      </c>
      <c r="E2872">
        <f t="shared" si="89"/>
        <v>2.1845054709604894E-4</v>
      </c>
    </row>
    <row r="2873" spans="1:5">
      <c r="A2873" s="2">
        <f t="shared" si="88"/>
        <v>40719.885416666664</v>
      </c>
      <c r="B2873">
        <v>1245960900</v>
      </c>
      <c r="C2873">
        <v>6.8199999999999999E-4</v>
      </c>
      <c r="E2873">
        <f t="shared" si="89"/>
        <v>2.1844922662796328E-4</v>
      </c>
    </row>
    <row r="2874" spans="1:5">
      <c r="A2874" s="2">
        <f t="shared" si="88"/>
        <v>40719.892361111109</v>
      </c>
      <c r="B2874">
        <v>1245961500</v>
      </c>
      <c r="C2874">
        <v>2.7300000000000002E-4</v>
      </c>
      <c r="E2874">
        <f t="shared" si="89"/>
        <v>2.1844790202586563E-4</v>
      </c>
    </row>
    <row r="2875" spans="1:5">
      <c r="A2875" s="2">
        <f t="shared" si="88"/>
        <v>40719.899305555555</v>
      </c>
      <c r="B2875">
        <v>1245962100</v>
      </c>
      <c r="C2875">
        <v>6.8199999999999999E-4</v>
      </c>
      <c r="E2875">
        <f t="shared" si="89"/>
        <v>2.1844658157385224E-4</v>
      </c>
    </row>
    <row r="2876" spans="1:5">
      <c r="A2876" s="2">
        <f t="shared" si="88"/>
        <v>40719.90625</v>
      </c>
      <c r="B2876">
        <v>1245962700</v>
      </c>
      <c r="C2876">
        <v>8.9999999999999998E-4</v>
      </c>
      <c r="E2876">
        <f t="shared" si="89"/>
        <v>2.1844526333759771E-4</v>
      </c>
    </row>
    <row r="2877" spans="1:5">
      <c r="A2877" s="2">
        <f t="shared" si="88"/>
        <v>40719.913194444445</v>
      </c>
      <c r="B2877">
        <v>1245963300</v>
      </c>
      <c r="C2877">
        <v>1.9100000000000001E-4</v>
      </c>
      <c r="E2877">
        <f t="shared" si="89"/>
        <v>2.1844393792914968E-4</v>
      </c>
    </row>
    <row r="2878" spans="1:5">
      <c r="A2878" s="2">
        <f t="shared" si="88"/>
        <v>40719.920138888883</v>
      </c>
      <c r="B2878">
        <v>1245963900</v>
      </c>
      <c r="C2878">
        <v>8.9999999999999998E-4</v>
      </c>
      <c r="E2878">
        <f t="shared" si="89"/>
        <v>2.1844261970895877E-4</v>
      </c>
    </row>
    <row r="2879" spans="1:5">
      <c r="A2879" s="2">
        <f t="shared" si="88"/>
        <v>40719.927083333328</v>
      </c>
      <c r="B2879">
        <v>1245964500</v>
      </c>
      <c r="C2879">
        <v>5.9999999999999995E-4</v>
      </c>
      <c r="E2879">
        <f t="shared" si="89"/>
        <v>2.1844129845860987E-4</v>
      </c>
    </row>
    <row r="2880" spans="1:5">
      <c r="A2880" s="2">
        <f t="shared" si="88"/>
        <v>40719.934027777774</v>
      </c>
      <c r="B2880">
        <v>1245965100</v>
      </c>
      <c r="C2880">
        <v>1.091E-3</v>
      </c>
      <c r="E2880">
        <f t="shared" si="89"/>
        <v>2.1843998218875745E-4</v>
      </c>
    </row>
    <row r="2881" spans="1:5">
      <c r="A2881" s="2">
        <f t="shared" si="88"/>
        <v>40719.940972222219</v>
      </c>
      <c r="B2881">
        <v>1245965700</v>
      </c>
      <c r="C2881">
        <v>6.5499999999999998E-4</v>
      </c>
      <c r="E2881">
        <f t="shared" si="89"/>
        <v>2.1843866151143241E-4</v>
      </c>
    </row>
    <row r="2882" spans="1:5">
      <c r="A2882" s="2">
        <f t="shared" si="88"/>
        <v>40719.947916666664</v>
      </c>
      <c r="B2882">
        <v>1245966300</v>
      </c>
      <c r="C2882">
        <v>2.4499999999999999E-4</v>
      </c>
      <c r="E2882">
        <f t="shared" si="89"/>
        <v>2.184373366899694E-4</v>
      </c>
    </row>
    <row r="2883" spans="1:5">
      <c r="A2883" s="2">
        <f t="shared" si="88"/>
        <v>40719.954861111109</v>
      </c>
      <c r="B2883">
        <v>1245966900</v>
      </c>
      <c r="C2883">
        <v>1.3910000000000001E-3</v>
      </c>
      <c r="E2883">
        <f t="shared" si="89"/>
        <v>2.1843602348235787E-4</v>
      </c>
    </row>
    <row r="2884" spans="1:5">
      <c r="A2884" s="2">
        <f t="shared" si="88"/>
        <v>40719.961805555555</v>
      </c>
      <c r="B2884">
        <v>1245967500</v>
      </c>
      <c r="C2884">
        <v>2.3189999999999999E-3</v>
      </c>
      <c r="E2884">
        <f t="shared" si="89"/>
        <v>2.1843471968079189E-4</v>
      </c>
    </row>
    <row r="2885" spans="1:5">
      <c r="A2885" s="2">
        <f t="shared" si="88"/>
        <v>40719.96875</v>
      </c>
      <c r="B2885">
        <v>1245968100</v>
      </c>
      <c r="C2885">
        <v>4.64E-4</v>
      </c>
      <c r="E2885">
        <f t="shared" si="89"/>
        <v>2.1843339710114328E-4</v>
      </c>
    </row>
    <row r="2886" spans="1:5">
      <c r="A2886" s="2">
        <f t="shared" si="88"/>
        <v>40719.975694444445</v>
      </c>
      <c r="B2886">
        <v>1245968700</v>
      </c>
      <c r="C2886">
        <v>1.5280000000000001E-3</v>
      </c>
      <c r="E2886">
        <f t="shared" si="89"/>
        <v>2.1843208530489996E-4</v>
      </c>
    </row>
    <row r="2887" spans="1:5">
      <c r="A2887" s="2">
        <f t="shared" si="88"/>
        <v>40719.982638888883</v>
      </c>
      <c r="B2887">
        <v>1245969300</v>
      </c>
      <c r="C2887">
        <v>7.9100000000000004E-4</v>
      </c>
      <c r="E2887">
        <f t="shared" si="89"/>
        <v>2.1843076605286167E-4</v>
      </c>
    </row>
    <row r="2888" spans="1:5">
      <c r="A2888" s="2">
        <f t="shared" si="88"/>
        <v>40719.989583333328</v>
      </c>
      <c r="B2888">
        <v>1245969900</v>
      </c>
      <c r="C2888">
        <v>1.1999999999999999E-3</v>
      </c>
      <c r="E2888">
        <f t="shared" si="89"/>
        <v>2.1842945095087518E-4</v>
      </c>
    </row>
    <row r="2889" spans="1:5">
      <c r="A2889" s="2">
        <f t="shared" si="88"/>
        <v>40719.996527777774</v>
      </c>
      <c r="B2889">
        <v>1245970500</v>
      </c>
      <c r="C2889">
        <v>2.0730000000000002E-3</v>
      </c>
      <c r="E2889">
        <f t="shared" si="89"/>
        <v>2.1842814469794832E-4</v>
      </c>
    </row>
    <row r="2890" spans="1:5">
      <c r="A2890" s="2">
        <f t="shared" ref="A2890:A2953" si="90">B2890/86400+26299+1/24</f>
        <v>40720.003472222219</v>
      </c>
      <c r="B2890">
        <v>1245971100</v>
      </c>
      <c r="C2890">
        <v>1.418E-3</v>
      </c>
      <c r="E2890">
        <f t="shared" si="89"/>
        <v>2.1842683181962536E-4</v>
      </c>
    </row>
    <row r="2891" spans="1:5">
      <c r="A2891" s="2">
        <f t="shared" si="90"/>
        <v>40720.010416666664</v>
      </c>
      <c r="B2891">
        <v>1245971700</v>
      </c>
      <c r="C2891">
        <v>3.8200000000000002E-4</v>
      </c>
      <c r="E2891">
        <f t="shared" ref="E2891:E2954" si="91">($C2891*LN(2)/E$3)+E2890*2^(-600/E$3)</f>
        <v>2.1842550845747332E-4</v>
      </c>
    </row>
    <row r="2892" spans="1:5">
      <c r="A2892" s="2">
        <f t="shared" si="90"/>
        <v>40720.017361111109</v>
      </c>
      <c r="B2892">
        <v>1245972300</v>
      </c>
      <c r="C2892">
        <v>8.1800000000000004E-4</v>
      </c>
      <c r="E2892">
        <f t="shared" si="91"/>
        <v>2.1842418951883316E-4</v>
      </c>
    </row>
    <row r="2893" spans="1:5">
      <c r="A2893" s="2">
        <f t="shared" si="90"/>
        <v>40720.024305555555</v>
      </c>
      <c r="B2893">
        <v>1245972900</v>
      </c>
      <c r="C2893">
        <v>2.9999999999999997E-4</v>
      </c>
      <c r="E2893">
        <f t="shared" si="91"/>
        <v>2.1842286534230401E-4</v>
      </c>
    </row>
    <row r="2894" spans="1:5">
      <c r="A2894" s="2">
        <f t="shared" si="90"/>
        <v>40720.03125</v>
      </c>
      <c r="B2894">
        <v>1245973500</v>
      </c>
      <c r="C2894">
        <v>3.9442879999999998</v>
      </c>
      <c r="E2894">
        <f t="shared" si="91"/>
        <v>2.1846148283316408E-4</v>
      </c>
    </row>
    <row r="2895" spans="1:5">
      <c r="A2895" s="2">
        <f t="shared" si="90"/>
        <v>40720.038194444445</v>
      </c>
      <c r="B2895">
        <v>1245974100</v>
      </c>
      <c r="C2895">
        <v>8.8135940000000002</v>
      </c>
      <c r="E2895">
        <f t="shared" si="91"/>
        <v>2.1854941265358091E-4</v>
      </c>
    </row>
    <row r="2896" spans="1:5">
      <c r="A2896" s="2">
        <f t="shared" si="90"/>
        <v>40720.045138888883</v>
      </c>
      <c r="B2896">
        <v>1245974700</v>
      </c>
      <c r="C2896">
        <v>8.6495409999999993</v>
      </c>
      <c r="E2896">
        <f t="shared" si="91"/>
        <v>2.1863568053783779E-4</v>
      </c>
    </row>
    <row r="2897" spans="1:5">
      <c r="A2897" s="2">
        <f t="shared" si="90"/>
        <v>40720.052083333328</v>
      </c>
      <c r="B2897">
        <v>1245975300</v>
      </c>
      <c r="C2897">
        <v>8.8143279999999997</v>
      </c>
      <c r="E2897">
        <f t="shared" si="91"/>
        <v>2.1872361673315824E-4</v>
      </c>
    </row>
    <row r="2898" spans="1:5">
      <c r="A2898" s="2">
        <f t="shared" si="90"/>
        <v>40720.059027777774</v>
      </c>
      <c r="B2898">
        <v>1245975900</v>
      </c>
      <c r="C2898">
        <v>6.6967369999999997</v>
      </c>
      <c r="E2898">
        <f t="shared" si="91"/>
        <v>2.1879010707069865E-4</v>
      </c>
    </row>
    <row r="2899" spans="1:5">
      <c r="A2899" s="2">
        <f t="shared" si="90"/>
        <v>40720.065972222219</v>
      </c>
      <c r="B2899">
        <v>1245976500</v>
      </c>
      <c r="C2899">
        <v>3.0745689999999999</v>
      </c>
      <c r="E2899">
        <f t="shared" si="91"/>
        <v>2.1881991448887542E-4</v>
      </c>
    </row>
    <row r="2900" spans="1:5">
      <c r="A2900" s="2">
        <f t="shared" si="90"/>
        <v>40720.072916666664</v>
      </c>
      <c r="B2900">
        <v>1245977100</v>
      </c>
      <c r="C2900">
        <v>6.7451829999999999</v>
      </c>
      <c r="E2900">
        <f t="shared" si="91"/>
        <v>2.1888689486488966E-4</v>
      </c>
    </row>
    <row r="2901" spans="1:5">
      <c r="A2901" s="2">
        <f t="shared" si="90"/>
        <v>40720.079861111109</v>
      </c>
      <c r="B2901">
        <v>1245977700</v>
      </c>
      <c r="C2901">
        <v>5.8245610000000001</v>
      </c>
      <c r="E2901">
        <f t="shared" si="91"/>
        <v>2.1894455148649915E-4</v>
      </c>
    </row>
    <row r="2902" spans="1:5">
      <c r="A2902" s="2">
        <f t="shared" si="90"/>
        <v>40720.086805555555</v>
      </c>
      <c r="B2902">
        <v>1245978300</v>
      </c>
      <c r="C2902">
        <v>6.074395</v>
      </c>
      <c r="E2902">
        <f t="shared" si="91"/>
        <v>2.1900473788324584E-4</v>
      </c>
    </row>
    <row r="2903" spans="1:5">
      <c r="A2903" s="2">
        <f t="shared" si="90"/>
        <v>40720.09375</v>
      </c>
      <c r="B2903">
        <v>1245978900</v>
      </c>
      <c r="C2903">
        <v>6.0292269999999997</v>
      </c>
      <c r="E2903">
        <f t="shared" si="91"/>
        <v>2.1906446648771945E-4</v>
      </c>
    </row>
    <row r="2904" spans="1:5">
      <c r="A2904" s="2">
        <f t="shared" si="90"/>
        <v>40720.100694444445</v>
      </c>
      <c r="B2904">
        <v>1245979500</v>
      </c>
      <c r="C2904">
        <v>6.9176580000000003</v>
      </c>
      <c r="E2904">
        <f t="shared" si="91"/>
        <v>2.1913319207112923E-4</v>
      </c>
    </row>
    <row r="2905" spans="1:5">
      <c r="A2905" s="2">
        <f t="shared" si="90"/>
        <v>40720.107638888883</v>
      </c>
      <c r="B2905">
        <v>1245980100</v>
      </c>
      <c r="C2905">
        <v>6.4027919999999998</v>
      </c>
      <c r="E2905">
        <f t="shared" si="91"/>
        <v>2.1919670307239962E-4</v>
      </c>
    </row>
    <row r="2906" spans="1:5">
      <c r="A2906" s="2">
        <f t="shared" si="90"/>
        <v>40720.114583333328</v>
      </c>
      <c r="B2906">
        <v>1245980700</v>
      </c>
      <c r="C2906">
        <v>5.1026059999999998</v>
      </c>
      <c r="E2906">
        <f t="shared" si="91"/>
        <v>2.1924704640978999E-4</v>
      </c>
    </row>
    <row r="2907" spans="1:5">
      <c r="A2907" s="2">
        <f t="shared" si="90"/>
        <v>40720.121527777774</v>
      </c>
      <c r="B2907">
        <v>1245981300</v>
      </c>
      <c r="C2907">
        <v>6.3442569999999998</v>
      </c>
      <c r="E2907">
        <f t="shared" si="91"/>
        <v>2.1930996392204873E-4</v>
      </c>
    </row>
    <row r="2908" spans="1:5">
      <c r="A2908" s="2">
        <f t="shared" si="90"/>
        <v>40720.128472222219</v>
      </c>
      <c r="B2908">
        <v>1245981900</v>
      </c>
      <c r="C2908">
        <v>8.1998189999999997</v>
      </c>
      <c r="E2908">
        <f t="shared" si="91"/>
        <v>2.1939167274844957E-4</v>
      </c>
    </row>
    <row r="2909" spans="1:5">
      <c r="A2909" s="2">
        <f t="shared" si="90"/>
        <v>40720.135416666664</v>
      </c>
      <c r="B2909">
        <v>1245982500</v>
      </c>
      <c r="C2909">
        <v>7.7691600000000003</v>
      </c>
      <c r="E2909">
        <f t="shared" si="91"/>
        <v>2.1946901969717309E-4</v>
      </c>
    </row>
    <row r="2910" spans="1:5">
      <c r="A2910" s="2">
        <f t="shared" si="90"/>
        <v>40720.142361111109</v>
      </c>
      <c r="B2910">
        <v>1245983100</v>
      </c>
      <c r="C2910">
        <v>6.8561209999999999</v>
      </c>
      <c r="E2910">
        <f t="shared" si="91"/>
        <v>2.1953711962325898E-4</v>
      </c>
    </row>
    <row r="2911" spans="1:5">
      <c r="A2911" s="2">
        <f t="shared" si="90"/>
        <v>40720.149305555555</v>
      </c>
      <c r="B2911">
        <v>1245983700</v>
      </c>
      <c r="C2911">
        <v>6.2458109999999998</v>
      </c>
      <c r="E2911">
        <f t="shared" si="91"/>
        <v>2.1959903838801196E-4</v>
      </c>
    </row>
    <row r="2912" spans="1:5">
      <c r="A2912" s="2">
        <f t="shared" si="90"/>
        <v>40720.15625</v>
      </c>
      <c r="B2912">
        <v>1245984300</v>
      </c>
      <c r="C2912">
        <v>6.4048400000000001</v>
      </c>
      <c r="E2912">
        <f t="shared" si="91"/>
        <v>2.1966256729921195E-4</v>
      </c>
    </row>
    <row r="2913" spans="1:5">
      <c r="A2913" s="2">
        <f t="shared" si="90"/>
        <v>40720.163194444445</v>
      </c>
      <c r="B2913">
        <v>1245984900</v>
      </c>
      <c r="C2913">
        <v>6.0855810000000004</v>
      </c>
      <c r="E2913">
        <f t="shared" si="91"/>
        <v>2.1972286261622107E-4</v>
      </c>
    </row>
    <row r="2914" spans="1:5">
      <c r="A2914" s="2">
        <f t="shared" si="90"/>
        <v>40720.170138888883</v>
      </c>
      <c r="B2914">
        <v>1245985500</v>
      </c>
      <c r="C2914">
        <v>6.5595840000000001</v>
      </c>
      <c r="E2914">
        <f t="shared" si="91"/>
        <v>2.1978795790254576E-4</v>
      </c>
    </row>
    <row r="2915" spans="1:5">
      <c r="A2915" s="2">
        <f t="shared" si="90"/>
        <v>40720.177083333328</v>
      </c>
      <c r="B2915">
        <v>1245986100</v>
      </c>
      <c r="C2915">
        <v>6.5640869999999998</v>
      </c>
      <c r="E2915">
        <f t="shared" si="91"/>
        <v>2.1985309839623126E-4</v>
      </c>
    </row>
    <row r="2916" spans="1:5">
      <c r="A2916" s="2">
        <f t="shared" si="90"/>
        <v>40720.184027777774</v>
      </c>
      <c r="B2916">
        <v>1245986700</v>
      </c>
      <c r="C2916">
        <v>8.2623630000000006</v>
      </c>
      <c r="E2916">
        <f t="shared" si="91"/>
        <v>2.199354373196218E-4</v>
      </c>
    </row>
    <row r="2917" spans="1:5">
      <c r="A2917" s="2">
        <f t="shared" si="90"/>
        <v>40720.190972222219</v>
      </c>
      <c r="B2917">
        <v>1245987300</v>
      </c>
      <c r="C2917">
        <v>8.0330130000000004</v>
      </c>
      <c r="E2917">
        <f t="shared" si="91"/>
        <v>2.2001545306332308E-4</v>
      </c>
    </row>
    <row r="2918" spans="1:5">
      <c r="A2918" s="2">
        <f t="shared" si="90"/>
        <v>40720.197916666664</v>
      </c>
      <c r="B2918">
        <v>1245987900</v>
      </c>
      <c r="C2918">
        <v>7.4001190000000001</v>
      </c>
      <c r="E2918">
        <f t="shared" si="91"/>
        <v>2.2008905886000641E-4</v>
      </c>
    </row>
    <row r="2919" spans="1:5">
      <c r="A2919" s="2">
        <f t="shared" si="90"/>
        <v>40720.204861111109</v>
      </c>
      <c r="B2919">
        <v>1245988500</v>
      </c>
      <c r="C2919">
        <v>7.4996539999999996</v>
      </c>
      <c r="E2919">
        <f t="shared" si="91"/>
        <v>2.20163672222916E-4</v>
      </c>
    </row>
    <row r="2920" spans="1:5">
      <c r="A2920" s="2">
        <f t="shared" si="90"/>
        <v>40720.211805555555</v>
      </c>
      <c r="B2920">
        <v>1245989100</v>
      </c>
      <c r="C2920">
        <v>7.2337499999999997</v>
      </c>
      <c r="E2920">
        <f t="shared" si="91"/>
        <v>2.2023559226244592E-4</v>
      </c>
    </row>
    <row r="2921" spans="1:5">
      <c r="A2921" s="2">
        <f t="shared" si="90"/>
        <v>40720.21875</v>
      </c>
      <c r="B2921">
        <v>1245989700</v>
      </c>
      <c r="C2921">
        <v>7.3509919999999997</v>
      </c>
      <c r="E2921">
        <f t="shared" si="91"/>
        <v>2.2030869920124292E-4</v>
      </c>
    </row>
    <row r="2922" spans="1:5">
      <c r="A2922" s="2">
        <f t="shared" si="90"/>
        <v>40720.225694444445</v>
      </c>
      <c r="B2922">
        <v>1245990300</v>
      </c>
      <c r="C2922">
        <v>7.299601</v>
      </c>
      <c r="E2922">
        <f t="shared" si="91"/>
        <v>2.2038128524752771E-4</v>
      </c>
    </row>
    <row r="2923" spans="1:5">
      <c r="A2923" s="2">
        <f t="shared" si="90"/>
        <v>40720.232638888883</v>
      </c>
      <c r="B2923">
        <v>1245990900</v>
      </c>
      <c r="C2923">
        <v>7.1845150000000002</v>
      </c>
      <c r="E2923">
        <f t="shared" si="91"/>
        <v>2.2045270535078068E-4</v>
      </c>
    </row>
    <row r="2924" spans="1:5">
      <c r="A2924" s="2">
        <f t="shared" si="90"/>
        <v>40720.239583333328</v>
      </c>
      <c r="B2924">
        <v>1245991500</v>
      </c>
      <c r="C2924">
        <v>7.4000360000000001</v>
      </c>
      <c r="E2924">
        <f t="shared" si="91"/>
        <v>2.2052630765002058E-4</v>
      </c>
    </row>
    <row r="2925" spans="1:5">
      <c r="A2925" s="2">
        <f t="shared" si="90"/>
        <v>40720.246527777774</v>
      </c>
      <c r="B2925">
        <v>1245992100</v>
      </c>
      <c r="C2925">
        <v>7.7974189999999997</v>
      </c>
      <c r="E2925">
        <f t="shared" si="91"/>
        <v>2.2060393388963282E-4</v>
      </c>
    </row>
    <row r="2926" spans="1:5">
      <c r="A2926" s="2">
        <f t="shared" si="90"/>
        <v>40720.253472222219</v>
      </c>
      <c r="B2926">
        <v>1245992700</v>
      </c>
      <c r="C2926">
        <v>7.4079459999999999</v>
      </c>
      <c r="E2926">
        <f t="shared" si="91"/>
        <v>2.2067761537632082E-4</v>
      </c>
    </row>
    <row r="2927" spans="1:5">
      <c r="A2927" s="2">
        <f t="shared" si="90"/>
        <v>40720.260416666664</v>
      </c>
      <c r="B2927">
        <v>1245993300</v>
      </c>
      <c r="C2927">
        <v>7.4318140000000001</v>
      </c>
      <c r="E2927">
        <f t="shared" si="91"/>
        <v>2.2075153813193613E-4</v>
      </c>
    </row>
    <row r="2928" spans="1:5">
      <c r="A2928" s="2">
        <f t="shared" si="90"/>
        <v>40720.267361111109</v>
      </c>
      <c r="B2928">
        <v>1245993900</v>
      </c>
      <c r="C2928">
        <v>7.2387170000000003</v>
      </c>
      <c r="E2928">
        <f t="shared" si="91"/>
        <v>2.2082350490133969E-4</v>
      </c>
    </row>
    <row r="2929" spans="1:5">
      <c r="A2929" s="2">
        <f t="shared" si="90"/>
        <v>40720.274305555555</v>
      </c>
      <c r="B2929">
        <v>1245994500</v>
      </c>
      <c r="C2929">
        <v>7.3596110000000001</v>
      </c>
      <c r="E2929">
        <f t="shared" si="91"/>
        <v>2.2089669555435713E-4</v>
      </c>
    </row>
    <row r="2930" spans="1:5">
      <c r="A2930" s="2">
        <f t="shared" si="90"/>
        <v>40720.28125</v>
      </c>
      <c r="B2930">
        <v>1245995100</v>
      </c>
      <c r="C2930">
        <v>7.5550280000000001</v>
      </c>
      <c r="E2930">
        <f t="shared" si="91"/>
        <v>2.2097186479484379E-4</v>
      </c>
    </row>
    <row r="2931" spans="1:5">
      <c r="A2931" s="2">
        <f t="shared" si="90"/>
        <v>40720.288194444445</v>
      </c>
      <c r="B2931">
        <v>1245995700</v>
      </c>
      <c r="C2931">
        <v>7.3619009999999996</v>
      </c>
      <c r="E2931">
        <f t="shared" si="91"/>
        <v>2.2104507773772786E-4</v>
      </c>
    </row>
    <row r="2932" spans="1:5">
      <c r="A2932" s="2">
        <f t="shared" si="90"/>
        <v>40720.295138888883</v>
      </c>
      <c r="B2932">
        <v>1245996300</v>
      </c>
      <c r="C2932">
        <v>7.5644119999999999</v>
      </c>
      <c r="E2932">
        <f t="shared" si="91"/>
        <v>2.2112034111048968E-4</v>
      </c>
    </row>
    <row r="2933" spans="1:5">
      <c r="A2933" s="2">
        <f t="shared" si="90"/>
        <v>40720.302083333328</v>
      </c>
      <c r="B2933">
        <v>1245996900</v>
      </c>
      <c r="C2933">
        <v>6.5060380000000002</v>
      </c>
      <c r="E2933">
        <f t="shared" si="91"/>
        <v>2.2118488563282738E-4</v>
      </c>
    </row>
    <row r="2934" spans="1:5">
      <c r="A2934" s="2">
        <f t="shared" si="90"/>
        <v>40720.309027777774</v>
      </c>
      <c r="B2934">
        <v>1245997500</v>
      </c>
      <c r="C2934">
        <v>6.3242630000000002</v>
      </c>
      <c r="E2934">
        <f t="shared" si="91"/>
        <v>2.2124758888639561E-4</v>
      </c>
    </row>
    <row r="2935" spans="1:5">
      <c r="A2935" s="2">
        <f t="shared" si="90"/>
        <v>40720.315972222219</v>
      </c>
      <c r="B2935">
        <v>1245998100</v>
      </c>
      <c r="C2935">
        <v>7.0845440000000002</v>
      </c>
      <c r="E2935">
        <f t="shared" si="91"/>
        <v>2.2131799129676362E-4</v>
      </c>
    </row>
    <row r="2936" spans="1:5">
      <c r="A2936" s="2">
        <f t="shared" si="90"/>
        <v>40720.322916666664</v>
      </c>
      <c r="B2936">
        <v>1245998700</v>
      </c>
      <c r="C2936">
        <v>7.2437360000000002</v>
      </c>
      <c r="E2936">
        <f t="shared" si="91"/>
        <v>2.2139000545276722E-4</v>
      </c>
    </row>
    <row r="2937" spans="1:5">
      <c r="A2937" s="2">
        <f t="shared" si="90"/>
        <v>40720.329861111109</v>
      </c>
      <c r="B2937">
        <v>1245999300</v>
      </c>
      <c r="C2937">
        <v>7.3811059999999999</v>
      </c>
      <c r="E2937">
        <f t="shared" si="91"/>
        <v>2.2146341034827869E-4</v>
      </c>
    </row>
    <row r="2938" spans="1:5">
      <c r="A2938" s="2">
        <f t="shared" si="90"/>
        <v>40720.336805555555</v>
      </c>
      <c r="B2938">
        <v>1245999900</v>
      </c>
      <c r="C2938">
        <v>7.3016199999999998</v>
      </c>
      <c r="E2938">
        <f t="shared" si="91"/>
        <v>2.2153600982504216E-4</v>
      </c>
    </row>
    <row r="2939" spans="1:5">
      <c r="A2939" s="2">
        <f t="shared" si="90"/>
        <v>40720.34375</v>
      </c>
      <c r="B2939">
        <v>1246000500</v>
      </c>
      <c r="C2939">
        <v>6.606776</v>
      </c>
      <c r="E2939">
        <f t="shared" si="91"/>
        <v>2.2160157201817662E-4</v>
      </c>
    </row>
    <row r="2940" spans="1:5">
      <c r="A2940" s="2">
        <f t="shared" si="90"/>
        <v>40720.350694444445</v>
      </c>
      <c r="B2940">
        <v>1246001100</v>
      </c>
      <c r="C2940">
        <v>5.6440400000000004</v>
      </c>
      <c r="E2940">
        <f t="shared" si="91"/>
        <v>2.2165738396751159E-4</v>
      </c>
    </row>
    <row r="2941" spans="1:5">
      <c r="A2941" s="2">
        <f t="shared" si="90"/>
        <v>40720.357638888883</v>
      </c>
      <c r="B2941">
        <v>1246001700</v>
      </c>
      <c r="C2941">
        <v>4.1979439999999997</v>
      </c>
      <c r="E2941">
        <f t="shared" si="91"/>
        <v>2.2169855063614632E-4</v>
      </c>
    </row>
    <row r="2942" spans="1:5">
      <c r="A2942" s="2">
        <f t="shared" si="90"/>
        <v>40720.364583333328</v>
      </c>
      <c r="B2942">
        <v>1246002300</v>
      </c>
      <c r="C2942">
        <v>5.1740469999999998</v>
      </c>
      <c r="E2942">
        <f t="shared" si="91"/>
        <v>2.2174960227069719E-4</v>
      </c>
    </row>
    <row r="2943" spans="1:5">
      <c r="A2943" s="2">
        <f t="shared" si="90"/>
        <v>40720.371527777774</v>
      </c>
      <c r="B2943">
        <v>1246002900</v>
      </c>
      <c r="C2943">
        <v>4.7895130000000004</v>
      </c>
      <c r="E2943">
        <f t="shared" si="91"/>
        <v>2.217967593321707E-4</v>
      </c>
    </row>
    <row r="2944" spans="1:5">
      <c r="A2944" s="2">
        <f t="shared" si="90"/>
        <v>40720.378472222219</v>
      </c>
      <c r="B2944">
        <v>1246003500</v>
      </c>
      <c r="C2944">
        <v>5.6147419999999997</v>
      </c>
      <c r="E2944">
        <f t="shared" si="91"/>
        <v>2.2185227338800692E-4</v>
      </c>
    </row>
    <row r="2945" spans="1:5">
      <c r="A2945" s="2">
        <f t="shared" si="90"/>
        <v>40720.385416666664</v>
      </c>
      <c r="B2945">
        <v>1246004100</v>
      </c>
      <c r="C2945">
        <v>5.7555740000000002</v>
      </c>
      <c r="E2945">
        <f t="shared" si="91"/>
        <v>2.2190921334406865E-4</v>
      </c>
    </row>
    <row r="2946" spans="1:5">
      <c r="A2946" s="2">
        <f t="shared" si="90"/>
        <v>40720.392361111109</v>
      </c>
      <c r="B2946">
        <v>1246004700</v>
      </c>
      <c r="C2946">
        <v>5.7577590000000001</v>
      </c>
      <c r="E2946">
        <f t="shared" si="91"/>
        <v>2.2196617508213478E-4</v>
      </c>
    </row>
    <row r="2947" spans="1:5">
      <c r="A2947" s="2">
        <f t="shared" si="90"/>
        <v>40720.399305555555</v>
      </c>
      <c r="B2947">
        <v>1246005300</v>
      </c>
      <c r="C2947">
        <v>5.618207</v>
      </c>
      <c r="E2947">
        <f t="shared" si="91"/>
        <v>2.2202172319938659E-4</v>
      </c>
    </row>
    <row r="2948" spans="1:5">
      <c r="A2948" s="2">
        <f t="shared" si="90"/>
        <v>40720.40625</v>
      </c>
      <c r="B2948">
        <v>1246005900</v>
      </c>
      <c r="C2948">
        <v>5.7333460000000001</v>
      </c>
      <c r="E2948">
        <f t="shared" si="91"/>
        <v>2.2207843701782935E-4</v>
      </c>
    </row>
    <row r="2949" spans="1:5">
      <c r="A2949" s="2">
        <f t="shared" si="90"/>
        <v>40720.413194444445</v>
      </c>
      <c r="B2949">
        <v>1246006500</v>
      </c>
      <c r="C2949">
        <v>5.6001519999999996</v>
      </c>
      <c r="E2949">
        <f t="shared" si="91"/>
        <v>2.2213380160586958E-4</v>
      </c>
    </row>
    <row r="2950" spans="1:5">
      <c r="A2950" s="2">
        <f t="shared" si="90"/>
        <v>40720.420138888883</v>
      </c>
      <c r="B2950">
        <v>1246007100</v>
      </c>
      <c r="C2950">
        <v>6.0214800000000004</v>
      </c>
      <c r="E2950">
        <f t="shared" si="91"/>
        <v>2.2219343274153613E-4</v>
      </c>
    </row>
    <row r="2951" spans="1:5">
      <c r="A2951" s="2">
        <f t="shared" si="90"/>
        <v>40720.427083333328</v>
      </c>
      <c r="B2951">
        <v>1246007700</v>
      </c>
      <c r="C2951">
        <v>7.3106749999999998</v>
      </c>
      <c r="E2951">
        <f t="shared" si="91"/>
        <v>2.2226611948448677E-4</v>
      </c>
    </row>
    <row r="2952" spans="1:5">
      <c r="A2952" s="2">
        <f t="shared" si="90"/>
        <v>40720.434027777774</v>
      </c>
      <c r="B2952">
        <v>1246008300</v>
      </c>
      <c r="C2952">
        <v>7.6967350000000003</v>
      </c>
      <c r="E2952">
        <f t="shared" si="91"/>
        <v>2.223427155027886E-4</v>
      </c>
    </row>
    <row r="2953" spans="1:5">
      <c r="A2953" s="2">
        <f t="shared" si="90"/>
        <v>40720.440972222219</v>
      </c>
      <c r="B2953">
        <v>1246008900</v>
      </c>
      <c r="C2953">
        <v>7.5795219999999999</v>
      </c>
      <c r="E2953">
        <f t="shared" si="91"/>
        <v>2.2241812401308224E-4</v>
      </c>
    </row>
    <row r="2954" spans="1:5">
      <c r="A2954" s="2">
        <f t="shared" ref="A2954:A3017" si="92">B2954/86400+26299+1/24</f>
        <v>40720.447916666664</v>
      </c>
      <c r="B2954">
        <v>1246009500</v>
      </c>
      <c r="C2954">
        <v>7.7092809999999998</v>
      </c>
      <c r="E2954">
        <f t="shared" si="91"/>
        <v>2.2249484616393859E-4</v>
      </c>
    </row>
    <row r="2955" spans="1:5">
      <c r="A2955" s="2">
        <f t="shared" si="92"/>
        <v>40720.454861111109</v>
      </c>
      <c r="B2955">
        <v>1246010100</v>
      </c>
      <c r="C2955">
        <v>7.8190730000000004</v>
      </c>
      <c r="E2955">
        <f t="shared" ref="E2955:E3018" si="93">($C2955*LN(2)/E$3)+E2954*2^(-600/E$3)</f>
        <v>2.2257267973704625E-4</v>
      </c>
    </row>
    <row r="2956" spans="1:5">
      <c r="A2956" s="2">
        <f t="shared" si="92"/>
        <v>40720.461805555555</v>
      </c>
      <c r="B2956">
        <v>1246010700</v>
      </c>
      <c r="C2956">
        <v>7.6877339999999998</v>
      </c>
      <c r="E2956">
        <f t="shared" si="93"/>
        <v>2.22649182737426E-4</v>
      </c>
    </row>
    <row r="2957" spans="1:5">
      <c r="A2957" s="2">
        <f t="shared" si="92"/>
        <v>40720.46875</v>
      </c>
      <c r="B2957">
        <v>1246011300</v>
      </c>
      <c r="C2957">
        <v>7.521693</v>
      </c>
      <c r="E2957">
        <f t="shared" si="93"/>
        <v>2.2272400373815274E-4</v>
      </c>
    </row>
    <row r="2958" spans="1:5">
      <c r="A2958" s="2">
        <f t="shared" si="92"/>
        <v>40720.475694444445</v>
      </c>
      <c r="B2958">
        <v>1246011900</v>
      </c>
      <c r="C2958">
        <v>7.8530639999999998</v>
      </c>
      <c r="E2958">
        <f t="shared" si="93"/>
        <v>2.2280218015337835E-4</v>
      </c>
    </row>
    <row r="2959" spans="1:5">
      <c r="A2959" s="2">
        <f t="shared" si="92"/>
        <v>40720.482638888883</v>
      </c>
      <c r="B2959">
        <v>1246012500</v>
      </c>
      <c r="C2959">
        <v>7.3776140000000003</v>
      </c>
      <c r="E2959">
        <f t="shared" si="93"/>
        <v>2.2287554110379365E-4</v>
      </c>
    </row>
    <row r="2960" spans="1:5">
      <c r="A2960" s="2">
        <f t="shared" si="92"/>
        <v>40720.489583333328</v>
      </c>
      <c r="B2960">
        <v>1246013100</v>
      </c>
      <c r="C2960">
        <v>8.1432680000000008</v>
      </c>
      <c r="E2960">
        <f t="shared" si="93"/>
        <v>2.2295665555983652E-4</v>
      </c>
    </row>
    <row r="2961" spans="1:5">
      <c r="A2961" s="2">
        <f t="shared" si="92"/>
        <v>40720.496527777774</v>
      </c>
      <c r="B2961">
        <v>1246013700</v>
      </c>
      <c r="C2961">
        <v>8.2055159999999994</v>
      </c>
      <c r="E2961">
        <f t="shared" si="93"/>
        <v>2.2303839992259033E-4</v>
      </c>
    </row>
    <row r="2962" spans="1:5">
      <c r="A2962" s="2">
        <f t="shared" si="92"/>
        <v>40720.503472222219</v>
      </c>
      <c r="B2962">
        <v>1246014300</v>
      </c>
      <c r="C2962">
        <v>8.2026249999999994</v>
      </c>
      <c r="E2962">
        <f t="shared" si="93"/>
        <v>2.2312011451082798E-4</v>
      </c>
    </row>
    <row r="2963" spans="1:5">
      <c r="A2963" s="2">
        <f t="shared" si="92"/>
        <v>40720.510416666664</v>
      </c>
      <c r="B2963">
        <v>1246014900</v>
      </c>
      <c r="C2963">
        <v>8.1281040000000004</v>
      </c>
      <c r="E2963">
        <f t="shared" si="93"/>
        <v>2.2320107391150427E-4</v>
      </c>
    </row>
    <row r="2964" spans="1:5">
      <c r="A2964" s="2">
        <f t="shared" si="92"/>
        <v>40720.517361111109</v>
      </c>
      <c r="B2964">
        <v>1246015500</v>
      </c>
      <c r="C2964">
        <v>7.7742050000000003</v>
      </c>
      <c r="E2964">
        <f t="shared" si="93"/>
        <v>2.2327844880495448E-4</v>
      </c>
    </row>
    <row r="2965" spans="1:5">
      <c r="A2965" s="2">
        <f t="shared" si="92"/>
        <v>40720.524305555555</v>
      </c>
      <c r="B2965">
        <v>1246016100</v>
      </c>
      <c r="C2965">
        <v>8.0085999999999995</v>
      </c>
      <c r="E2965">
        <f t="shared" si="93"/>
        <v>2.2335819699947923E-4</v>
      </c>
    </row>
    <row r="2966" spans="1:5">
      <c r="A2966" s="2">
        <f t="shared" si="92"/>
        <v>40720.53125</v>
      </c>
      <c r="B2966">
        <v>1246016700</v>
      </c>
      <c r="C2966">
        <v>8.2671109999999999</v>
      </c>
      <c r="E2966">
        <f t="shared" si="93"/>
        <v>2.234405627088491E-4</v>
      </c>
    </row>
    <row r="2967" spans="1:5">
      <c r="A2967" s="2">
        <f t="shared" si="92"/>
        <v>40720.538194444445</v>
      </c>
      <c r="B2967">
        <v>1246017300</v>
      </c>
      <c r="C2967">
        <v>8.2968709999999994</v>
      </c>
      <c r="E2967">
        <f t="shared" si="93"/>
        <v>2.2352322930399609E-4</v>
      </c>
    </row>
    <row r="2968" spans="1:5">
      <c r="A2968" s="2">
        <f t="shared" si="92"/>
        <v>40720.545138888883</v>
      </c>
      <c r="B2968">
        <v>1246017900</v>
      </c>
      <c r="C2968">
        <v>7.4920179999999998</v>
      </c>
      <c r="E2968">
        <f t="shared" si="93"/>
        <v>2.2359774446829546E-4</v>
      </c>
    </row>
    <row r="2969" spans="1:5">
      <c r="A2969" s="2">
        <f t="shared" si="92"/>
        <v>40720.552083333328</v>
      </c>
      <c r="B2969">
        <v>1246018500</v>
      </c>
      <c r="C2969">
        <v>7.6046170000000002</v>
      </c>
      <c r="E2969">
        <f t="shared" si="93"/>
        <v>2.2367339949538097E-4</v>
      </c>
    </row>
    <row r="2970" spans="1:5">
      <c r="A2970" s="2">
        <f t="shared" si="92"/>
        <v>40720.559027777774</v>
      </c>
      <c r="B2970">
        <v>1246019100</v>
      </c>
      <c r="C2970">
        <v>7.606446</v>
      </c>
      <c r="E2970">
        <f t="shared" si="93"/>
        <v>2.2374907258545959E-4</v>
      </c>
    </row>
    <row r="2971" spans="1:5">
      <c r="A2971" s="2">
        <f t="shared" si="92"/>
        <v>40720.565972222219</v>
      </c>
      <c r="B2971">
        <v>1246019700</v>
      </c>
      <c r="C2971">
        <v>3.4965820000000001</v>
      </c>
      <c r="E2971">
        <f t="shared" si="93"/>
        <v>2.2378312369257728E-4</v>
      </c>
    </row>
    <row r="2972" spans="1:5">
      <c r="A2972" s="2">
        <f t="shared" si="92"/>
        <v>40720.572916666664</v>
      </c>
      <c r="B2972">
        <v>1246020300</v>
      </c>
      <c r="C2972">
        <v>5.2699259999999999</v>
      </c>
      <c r="E2972">
        <f t="shared" si="93"/>
        <v>2.2383513364893941E-4</v>
      </c>
    </row>
    <row r="2973" spans="1:5">
      <c r="A2973" s="2">
        <f t="shared" si="92"/>
        <v>40720.579861111109</v>
      </c>
      <c r="B2973">
        <v>1246020900</v>
      </c>
      <c r="C2973">
        <v>4.0223009999999997</v>
      </c>
      <c r="E2973">
        <f t="shared" si="93"/>
        <v>2.2387450830845164E-4</v>
      </c>
    </row>
    <row r="2974" spans="1:5">
      <c r="A2974" s="2">
        <f t="shared" si="92"/>
        <v>40720.586805555555</v>
      </c>
      <c r="B2974">
        <v>1246021500</v>
      </c>
      <c r="C2974">
        <v>5.1938779999999998</v>
      </c>
      <c r="E2974">
        <f t="shared" si="93"/>
        <v>2.2392574755421957E-4</v>
      </c>
    </row>
    <row r="2975" spans="1:5">
      <c r="A2975" s="2">
        <f t="shared" si="92"/>
        <v>40720.59375</v>
      </c>
      <c r="B2975">
        <v>1246022100</v>
      </c>
      <c r="C2975">
        <v>6.7269329999999998</v>
      </c>
      <c r="E2975">
        <f t="shared" si="93"/>
        <v>2.239925120836901E-4</v>
      </c>
    </row>
    <row r="2976" spans="1:5">
      <c r="A2976" s="2">
        <f t="shared" si="92"/>
        <v>40720.600694444445</v>
      </c>
      <c r="B2976">
        <v>1246022700</v>
      </c>
      <c r="C2976">
        <v>6.6951270000000003</v>
      </c>
      <c r="E2976">
        <f t="shared" si="93"/>
        <v>2.2405895410091572E-4</v>
      </c>
    </row>
    <row r="2977" spans="1:5">
      <c r="A2977" s="2">
        <f t="shared" si="92"/>
        <v>40720.607638888883</v>
      </c>
      <c r="B2977">
        <v>1246023300</v>
      </c>
      <c r="C2977">
        <v>6.5582200000000004</v>
      </c>
      <c r="E2977">
        <f t="shared" si="93"/>
        <v>2.241240092262356E-4</v>
      </c>
    </row>
    <row r="2978" spans="1:5">
      <c r="A2978" s="2">
        <f t="shared" si="92"/>
        <v>40720.614583333328</v>
      </c>
      <c r="B2978">
        <v>1246023900</v>
      </c>
      <c r="C2978">
        <v>6.5754339999999996</v>
      </c>
      <c r="E2978">
        <f t="shared" si="93"/>
        <v>2.2418923828633491E-4</v>
      </c>
    </row>
    <row r="2979" spans="1:5">
      <c r="A2979" s="2">
        <f t="shared" si="92"/>
        <v>40720.621527777774</v>
      </c>
      <c r="B2979">
        <v>1246024500</v>
      </c>
      <c r="C2979">
        <v>6.0105149999999998</v>
      </c>
      <c r="E2979">
        <f t="shared" si="93"/>
        <v>2.2424874588747852E-4</v>
      </c>
    </row>
    <row r="2980" spans="1:5">
      <c r="A2980" s="2">
        <f t="shared" si="92"/>
        <v>40720.628472222219</v>
      </c>
      <c r="B2980">
        <v>1246025100</v>
      </c>
      <c r="C2980">
        <v>4.7873039999999998</v>
      </c>
      <c r="E2980">
        <f t="shared" si="93"/>
        <v>2.2429586539231914E-4</v>
      </c>
    </row>
    <row r="2981" spans="1:5">
      <c r="A2981" s="2">
        <f t="shared" si="92"/>
        <v>40720.635416666664</v>
      </c>
      <c r="B2981">
        <v>1246025700</v>
      </c>
      <c r="C2981">
        <v>0.25068099999999999</v>
      </c>
      <c r="E2981">
        <f t="shared" si="93"/>
        <v>2.2429704120269388E-4</v>
      </c>
    </row>
    <row r="2982" spans="1:5">
      <c r="A2982" s="2">
        <f t="shared" si="92"/>
        <v>40720.642361111109</v>
      </c>
      <c r="B2982">
        <v>1246026300</v>
      </c>
      <c r="C2982">
        <v>6.6648509999999996</v>
      </c>
      <c r="E2982">
        <f t="shared" si="93"/>
        <v>2.2436317475759784E-4</v>
      </c>
    </row>
    <row r="2983" spans="1:5">
      <c r="A2983" s="2">
        <f t="shared" si="92"/>
        <v>40720.649305555555</v>
      </c>
      <c r="B2983">
        <v>1246026900</v>
      </c>
      <c r="C2983">
        <v>6.3553850000000001</v>
      </c>
      <c r="E2983">
        <f t="shared" si="93"/>
        <v>2.2442617387841227E-4</v>
      </c>
    </row>
    <row r="2984" spans="1:5">
      <c r="A2984" s="2">
        <f t="shared" si="92"/>
        <v>40720.65625</v>
      </c>
      <c r="B2984">
        <v>1246027500</v>
      </c>
      <c r="C2984">
        <v>6.3686109999999996</v>
      </c>
      <c r="E2984">
        <f t="shared" si="93"/>
        <v>2.2448930655912026E-4</v>
      </c>
    </row>
    <row r="2985" spans="1:5">
      <c r="A2985" s="2">
        <f t="shared" si="92"/>
        <v>40720.663194444445</v>
      </c>
      <c r="B2985">
        <v>1246028100</v>
      </c>
      <c r="C2985">
        <v>6.5408710000000001</v>
      </c>
      <c r="E2985">
        <f t="shared" si="93"/>
        <v>2.2455418337223145E-4</v>
      </c>
    </row>
    <row r="2986" spans="1:5">
      <c r="A2986" s="2">
        <f t="shared" si="92"/>
        <v>40720.670138888883</v>
      </c>
      <c r="B2986">
        <v>1246028700</v>
      </c>
      <c r="C2986">
        <v>6.4736070000000003</v>
      </c>
      <c r="E2986">
        <f t="shared" si="93"/>
        <v>2.2461837859337483E-4</v>
      </c>
    </row>
    <row r="2987" spans="1:5">
      <c r="A2987" s="2">
        <f t="shared" si="92"/>
        <v>40720.677083333328</v>
      </c>
      <c r="B2987">
        <v>1246029300</v>
      </c>
      <c r="C2987">
        <v>6.6158039999999998</v>
      </c>
      <c r="E2987">
        <f t="shared" si="93"/>
        <v>2.2468401348565821E-4</v>
      </c>
    </row>
    <row r="2988" spans="1:5">
      <c r="A2988" s="2">
        <f t="shared" si="92"/>
        <v>40720.684027777774</v>
      </c>
      <c r="B2988">
        <v>1246029900</v>
      </c>
      <c r="C2988">
        <v>6.9826610000000002</v>
      </c>
      <c r="E2988">
        <f t="shared" si="93"/>
        <v>2.2475336322301374E-4</v>
      </c>
    </row>
    <row r="2989" spans="1:5">
      <c r="A2989" s="2">
        <f t="shared" si="92"/>
        <v>40720.690972222219</v>
      </c>
      <c r="B2989">
        <v>1246030500</v>
      </c>
      <c r="C2989">
        <v>6.3539399999999997</v>
      </c>
      <c r="E2989">
        <f t="shared" si="93"/>
        <v>2.248163453390771E-4</v>
      </c>
    </row>
    <row r="2990" spans="1:5">
      <c r="A2990" s="2">
        <f t="shared" si="92"/>
        <v>40720.697916666664</v>
      </c>
      <c r="B2990">
        <v>1246031100</v>
      </c>
      <c r="C2990">
        <v>6.5109199999999996</v>
      </c>
      <c r="E2990">
        <f t="shared" si="93"/>
        <v>2.2488091684443935E-4</v>
      </c>
    </row>
    <row r="2991" spans="1:5">
      <c r="A2991" s="2">
        <f t="shared" si="92"/>
        <v>40720.704861111109</v>
      </c>
      <c r="B2991">
        <v>1246031700</v>
      </c>
      <c r="C2991">
        <v>6.775976</v>
      </c>
      <c r="E2991">
        <f t="shared" si="93"/>
        <v>2.2494817223956182E-4</v>
      </c>
    </row>
    <row r="2992" spans="1:5">
      <c r="A2992" s="2">
        <f t="shared" si="92"/>
        <v>40720.711805555555</v>
      </c>
      <c r="B2992">
        <v>1246032300</v>
      </c>
      <c r="C2992">
        <v>6.6454000000000004</v>
      </c>
      <c r="E2992">
        <f t="shared" si="93"/>
        <v>2.2501410485330648E-4</v>
      </c>
    </row>
    <row r="2993" spans="1:5">
      <c r="A2993" s="2">
        <f t="shared" si="92"/>
        <v>40720.71875</v>
      </c>
      <c r="B2993">
        <v>1246032900</v>
      </c>
      <c r="C2993">
        <v>6.6520820000000001</v>
      </c>
      <c r="E2993">
        <f t="shared" si="93"/>
        <v>2.2508010473655036E-4</v>
      </c>
    </row>
    <row r="2994" spans="1:5">
      <c r="A2994" s="2">
        <f t="shared" si="92"/>
        <v>40720.725694444445</v>
      </c>
      <c r="B2994">
        <v>1246033500</v>
      </c>
      <c r="C2994">
        <v>6.4384459999999999</v>
      </c>
      <c r="E2994">
        <f t="shared" si="93"/>
        <v>2.2514394067862164E-4</v>
      </c>
    </row>
    <row r="2995" spans="1:5">
      <c r="A2995" s="2">
        <f t="shared" si="92"/>
        <v>40720.732638888883</v>
      </c>
      <c r="B2995">
        <v>1246034100</v>
      </c>
      <c r="C2995">
        <v>8.3730290000000007</v>
      </c>
      <c r="E2995">
        <f t="shared" si="93"/>
        <v>2.2522736819281065E-4</v>
      </c>
    </row>
    <row r="2996" spans="1:5">
      <c r="A2996" s="2">
        <f t="shared" si="92"/>
        <v>40720.739583333328</v>
      </c>
      <c r="B2996">
        <v>1246034700</v>
      </c>
      <c r="C2996">
        <v>7.092479</v>
      </c>
      <c r="E2996">
        <f t="shared" si="93"/>
        <v>2.2529782678031788E-4</v>
      </c>
    </row>
    <row r="2997" spans="1:5">
      <c r="A2997" s="2">
        <f t="shared" si="92"/>
        <v>40720.746527777774</v>
      </c>
      <c r="B2997">
        <v>1246035300</v>
      </c>
      <c r="C2997">
        <v>6.7179859999999998</v>
      </c>
      <c r="E2997">
        <f t="shared" si="93"/>
        <v>2.2536449236430509E-4</v>
      </c>
    </row>
    <row r="2998" spans="1:5">
      <c r="A2998" s="2">
        <f t="shared" si="92"/>
        <v>40720.753472222219</v>
      </c>
      <c r="B2998">
        <v>1246035900</v>
      </c>
      <c r="C2998">
        <v>6.3343790000000002</v>
      </c>
      <c r="E2998">
        <f t="shared" si="93"/>
        <v>2.2542727266827849E-4</v>
      </c>
    </row>
    <row r="2999" spans="1:5">
      <c r="A2999" s="2">
        <f t="shared" si="92"/>
        <v>40720.760416666664</v>
      </c>
      <c r="B2999">
        <v>1246036500</v>
      </c>
      <c r="C2999">
        <v>6.2290349999999997</v>
      </c>
      <c r="E2999">
        <f t="shared" si="93"/>
        <v>2.2548898574824234E-4</v>
      </c>
    </row>
    <row r="3000" spans="1:5">
      <c r="A3000" s="2">
        <f t="shared" si="92"/>
        <v>40720.767361111109</v>
      </c>
      <c r="B3000">
        <v>1246037100</v>
      </c>
      <c r="C3000">
        <v>7.0807209999999996</v>
      </c>
      <c r="E3000">
        <f t="shared" si="93"/>
        <v>2.2555932367015043E-4</v>
      </c>
    </row>
    <row r="3001" spans="1:5">
      <c r="A3001" s="2">
        <f t="shared" si="92"/>
        <v>40720.774305555555</v>
      </c>
      <c r="B3001">
        <v>1246037700</v>
      </c>
      <c r="C3001">
        <v>5.9112220000000004</v>
      </c>
      <c r="E3001">
        <f t="shared" si="93"/>
        <v>2.2561781738353079E-4</v>
      </c>
    </row>
    <row r="3002" spans="1:5">
      <c r="A3002" s="2">
        <f t="shared" si="92"/>
        <v>40720.78125</v>
      </c>
      <c r="B3002">
        <v>1246038300</v>
      </c>
      <c r="C3002">
        <v>5.8378170000000003</v>
      </c>
      <c r="E3002">
        <f t="shared" si="93"/>
        <v>2.2567556735243185E-4</v>
      </c>
    </row>
    <row r="3003" spans="1:5">
      <c r="A3003" s="2">
        <f t="shared" si="92"/>
        <v>40720.788194444445</v>
      </c>
      <c r="B3003">
        <v>1246038900</v>
      </c>
      <c r="C3003">
        <v>5.6199279999999998</v>
      </c>
      <c r="E3003">
        <f t="shared" si="93"/>
        <v>2.2573111035919556E-4</v>
      </c>
    </row>
    <row r="3004" spans="1:5">
      <c r="A3004" s="2">
        <f t="shared" si="92"/>
        <v>40720.795138888883</v>
      </c>
      <c r="B3004">
        <v>1246039500</v>
      </c>
      <c r="C3004">
        <v>5.3569149999999999</v>
      </c>
      <c r="E3004">
        <f t="shared" si="93"/>
        <v>2.2578398943626866E-4</v>
      </c>
    </row>
    <row r="3005" spans="1:5">
      <c r="A3005" s="2">
        <f t="shared" si="92"/>
        <v>40720.802083333328</v>
      </c>
      <c r="B3005">
        <v>1246040100</v>
      </c>
      <c r="C3005">
        <v>5.4331849999999999</v>
      </c>
      <c r="E3005">
        <f t="shared" si="93"/>
        <v>2.2583764059558821E-4</v>
      </c>
    </row>
    <row r="3006" spans="1:5">
      <c r="A3006" s="2">
        <f t="shared" si="92"/>
        <v>40720.809027777774</v>
      </c>
      <c r="B3006">
        <v>1246040700</v>
      </c>
      <c r="C3006">
        <v>5.3373010000000001</v>
      </c>
      <c r="E3006">
        <f t="shared" si="93"/>
        <v>2.2589032038993143E-4</v>
      </c>
    </row>
    <row r="3007" spans="1:5">
      <c r="A3007" s="2">
        <f t="shared" si="92"/>
        <v>40720.815972222219</v>
      </c>
      <c r="B3007">
        <v>1246041300</v>
      </c>
      <c r="C3007">
        <v>5.4063129999999999</v>
      </c>
      <c r="E3007">
        <f t="shared" si="93"/>
        <v>2.2594369876432292E-4</v>
      </c>
    </row>
    <row r="3008" spans="1:5">
      <c r="A3008" s="2">
        <f t="shared" si="92"/>
        <v>40720.822916666664</v>
      </c>
      <c r="B3008">
        <v>1246041900</v>
      </c>
      <c r="C3008">
        <v>5.6614110000000002</v>
      </c>
      <c r="E3008">
        <f t="shared" si="93"/>
        <v>2.2599966024956729E-4</v>
      </c>
    </row>
    <row r="3009" spans="1:5">
      <c r="A3009" s="2">
        <f t="shared" si="92"/>
        <v>40720.829861111109</v>
      </c>
      <c r="B3009">
        <v>1246042500</v>
      </c>
      <c r="C3009">
        <v>0.56322799999999995</v>
      </c>
      <c r="E3009">
        <f t="shared" si="93"/>
        <v>2.2600399094136926E-4</v>
      </c>
    </row>
    <row r="3010" spans="1:5">
      <c r="A3010" s="2">
        <f t="shared" si="92"/>
        <v>40720.836805555555</v>
      </c>
      <c r="B3010">
        <v>1246043100</v>
      </c>
      <c r="C3010">
        <v>3.3161679999999998</v>
      </c>
      <c r="E3010">
        <f t="shared" si="93"/>
        <v>2.26036201253466E-4</v>
      </c>
    </row>
    <row r="3011" spans="1:5">
      <c r="A3011" s="2">
        <f t="shared" si="92"/>
        <v>40720.84375</v>
      </c>
      <c r="B3011">
        <v>1246043700</v>
      </c>
      <c r="C3011">
        <v>5.5373570000000001</v>
      </c>
      <c r="E3011">
        <f t="shared" si="93"/>
        <v>2.2609090585369368E-4</v>
      </c>
    </row>
    <row r="3012" spans="1:5">
      <c r="A3012" s="2">
        <f t="shared" si="92"/>
        <v>40720.850694444445</v>
      </c>
      <c r="B3012">
        <v>1246044300</v>
      </c>
      <c r="C3012">
        <v>6.2186969999999997</v>
      </c>
      <c r="E3012">
        <f t="shared" si="93"/>
        <v>2.2615251020594528E-4</v>
      </c>
    </row>
    <row r="3013" spans="1:5">
      <c r="A3013" s="2">
        <f t="shared" si="92"/>
        <v>40720.857638888883</v>
      </c>
      <c r="B3013">
        <v>1246044900</v>
      </c>
      <c r="C3013">
        <v>6.2380079999999998</v>
      </c>
      <c r="E3013">
        <f t="shared" si="93"/>
        <v>2.2621430975073803E-4</v>
      </c>
    </row>
    <row r="3014" spans="1:5">
      <c r="A3014" s="2">
        <f t="shared" si="92"/>
        <v>40720.864583333328</v>
      </c>
      <c r="B3014">
        <v>1246045500</v>
      </c>
      <c r="C3014">
        <v>6.3302639999999997</v>
      </c>
      <c r="E3014">
        <f t="shared" si="93"/>
        <v>2.2627704321741469E-4</v>
      </c>
    </row>
    <row r="3015" spans="1:5">
      <c r="A3015" s="2">
        <f t="shared" si="92"/>
        <v>40720.871527777774</v>
      </c>
      <c r="B3015">
        <v>1246046100</v>
      </c>
      <c r="C3015">
        <v>5.8418029999999996</v>
      </c>
      <c r="E3015">
        <f t="shared" si="93"/>
        <v>2.2633482954777473E-4</v>
      </c>
    </row>
    <row r="3016" spans="1:5">
      <c r="A3016" s="2">
        <f t="shared" si="92"/>
        <v>40720.878472222219</v>
      </c>
      <c r="B3016">
        <v>1246046700</v>
      </c>
      <c r="C3016">
        <v>5.8384749999999999</v>
      </c>
      <c r="E3016">
        <f t="shared" si="93"/>
        <v>2.2639258182359729E-4</v>
      </c>
    </row>
    <row r="3017" spans="1:5">
      <c r="A3017" s="2">
        <f t="shared" si="92"/>
        <v>40720.885416666664</v>
      </c>
      <c r="B3017">
        <v>1246047300</v>
      </c>
      <c r="C3017">
        <v>5.7280819999999997</v>
      </c>
      <c r="E3017">
        <f t="shared" si="93"/>
        <v>2.2644921577359616E-4</v>
      </c>
    </row>
    <row r="3018" spans="1:5">
      <c r="A3018" s="2">
        <f t="shared" ref="A3018:A3081" si="94">B3018/86400+26299+1/24</f>
        <v>40720.892361111109</v>
      </c>
      <c r="B3018">
        <v>1246047900</v>
      </c>
      <c r="C3018">
        <v>5.92631</v>
      </c>
      <c r="E3018">
        <f t="shared" si="93"/>
        <v>2.2650785687930141E-4</v>
      </c>
    </row>
    <row r="3019" spans="1:5">
      <c r="A3019" s="2">
        <f t="shared" si="94"/>
        <v>40720.899305555555</v>
      </c>
      <c r="B3019">
        <v>1246048500</v>
      </c>
      <c r="C3019">
        <v>6.8579720000000002</v>
      </c>
      <c r="E3019">
        <f t="shared" ref="E3019:E3082" si="95">($C3019*LN(2)/E$3)+E3018*2^(-600/E$3)</f>
        <v>2.2657593278067469E-4</v>
      </c>
    </row>
    <row r="3020" spans="1:5">
      <c r="A3020" s="2">
        <f t="shared" si="94"/>
        <v>40720.90625</v>
      </c>
      <c r="B3020">
        <v>1246049100</v>
      </c>
      <c r="C3020">
        <v>7.9772309999999997</v>
      </c>
      <c r="E3020">
        <f t="shared" si="95"/>
        <v>2.2665534325767573E-4</v>
      </c>
    </row>
    <row r="3021" spans="1:5">
      <c r="A3021" s="2">
        <f t="shared" si="94"/>
        <v>40720.913194444445</v>
      </c>
      <c r="B3021">
        <v>1246049700</v>
      </c>
      <c r="C3021">
        <v>6.9683909999999996</v>
      </c>
      <c r="E3021">
        <f t="shared" si="95"/>
        <v>2.267245365010854E-4</v>
      </c>
    </row>
    <row r="3022" spans="1:5">
      <c r="A3022" s="2">
        <f t="shared" si="94"/>
        <v>40720.920138888883</v>
      </c>
      <c r="B3022">
        <v>1246050300</v>
      </c>
      <c r="C3022">
        <v>8.1071249999999999</v>
      </c>
      <c r="E3022">
        <f t="shared" si="95"/>
        <v>2.2680526154106738E-4</v>
      </c>
    </row>
    <row r="3023" spans="1:5">
      <c r="A3023" s="2">
        <f t="shared" si="94"/>
        <v>40720.927083333328</v>
      </c>
      <c r="B3023">
        <v>1246050900</v>
      </c>
      <c r="C3023">
        <v>7.9476069999999996</v>
      </c>
      <c r="E3023">
        <f t="shared" si="95"/>
        <v>2.2688437061563961E-4</v>
      </c>
    </row>
    <row r="3024" spans="1:5">
      <c r="A3024" s="2">
        <f t="shared" si="94"/>
        <v>40720.934027777774</v>
      </c>
      <c r="B3024">
        <v>1246051500</v>
      </c>
      <c r="C3024">
        <v>8.5724020000000003</v>
      </c>
      <c r="E3024">
        <f t="shared" si="95"/>
        <v>2.2696980664993038E-4</v>
      </c>
    </row>
    <row r="3025" spans="1:5">
      <c r="A3025" s="2">
        <f t="shared" si="94"/>
        <v>40720.940972222219</v>
      </c>
      <c r="B3025">
        <v>1246052100</v>
      </c>
      <c r="C3025">
        <v>9.3824649999999998</v>
      </c>
      <c r="E3025">
        <f t="shared" si="95"/>
        <v>2.2706344585647333E-4</v>
      </c>
    </row>
    <row r="3026" spans="1:5">
      <c r="A3026" s="2">
        <f t="shared" si="94"/>
        <v>40720.947916666664</v>
      </c>
      <c r="B3026">
        <v>1246052700</v>
      </c>
      <c r="C3026">
        <v>9.7581009999999999</v>
      </c>
      <c r="E3026">
        <f t="shared" si="95"/>
        <v>2.2716088864484577E-4</v>
      </c>
    </row>
    <row r="3027" spans="1:5">
      <c r="A3027" s="2">
        <f t="shared" si="94"/>
        <v>40720.954861111109</v>
      </c>
      <c r="B3027">
        <v>1246053300</v>
      </c>
      <c r="C3027">
        <v>11.006168000000001</v>
      </c>
      <c r="E3027">
        <f t="shared" si="95"/>
        <v>2.2727097029817989E-4</v>
      </c>
    </row>
    <row r="3028" spans="1:5">
      <c r="A3028" s="2">
        <f t="shared" si="94"/>
        <v>40720.961805555555</v>
      </c>
      <c r="B3028">
        <v>1246053900</v>
      </c>
      <c r="C3028">
        <v>10.830031</v>
      </c>
      <c r="E3028">
        <f t="shared" si="95"/>
        <v>2.2737926750334884E-4</v>
      </c>
    </row>
    <row r="3029" spans="1:5">
      <c r="A3029" s="2">
        <f t="shared" si="94"/>
        <v>40720.96875</v>
      </c>
      <c r="B3029">
        <v>1246054500</v>
      </c>
      <c r="C3029">
        <v>10.345610000000001</v>
      </c>
      <c r="E3029">
        <f t="shared" si="95"/>
        <v>2.2748265820933604E-4</v>
      </c>
    </row>
    <row r="3030" spans="1:5">
      <c r="A3030" s="2">
        <f t="shared" si="94"/>
        <v>40720.975694444445</v>
      </c>
      <c r="B3030">
        <v>1246055100</v>
      </c>
      <c r="C3030">
        <v>11.755234</v>
      </c>
      <c r="E3030">
        <f t="shared" si="95"/>
        <v>2.2760032386845685E-4</v>
      </c>
    </row>
    <row r="3031" spans="1:5">
      <c r="A3031" s="2">
        <f t="shared" si="94"/>
        <v>40720.982638888883</v>
      </c>
      <c r="B3031">
        <v>1246055700</v>
      </c>
      <c r="C3031">
        <v>11.707114000000001</v>
      </c>
      <c r="E3031">
        <f t="shared" si="95"/>
        <v>2.2771750149047003E-4</v>
      </c>
    </row>
    <row r="3032" spans="1:5">
      <c r="A3032" s="2">
        <f t="shared" si="94"/>
        <v>40720.989583333328</v>
      </c>
      <c r="B3032">
        <v>1246056300</v>
      </c>
      <c r="C3032">
        <v>11.958451</v>
      </c>
      <c r="E3032">
        <f t="shared" si="95"/>
        <v>2.2783722374717318E-4</v>
      </c>
    </row>
    <row r="3033" spans="1:5">
      <c r="A3033" s="2">
        <f t="shared" si="94"/>
        <v>40720.996527777774</v>
      </c>
      <c r="B3033">
        <v>1246056900</v>
      </c>
      <c r="C3033">
        <v>9.6636710000000008</v>
      </c>
      <c r="E3033">
        <f t="shared" si="95"/>
        <v>2.2793370551983788E-4</v>
      </c>
    </row>
    <row r="3034" spans="1:5">
      <c r="A3034" s="2">
        <f t="shared" si="94"/>
        <v>40721.003472222219</v>
      </c>
      <c r="B3034">
        <v>1246057500</v>
      </c>
      <c r="C3034">
        <v>6.1067739999999997</v>
      </c>
      <c r="E3034">
        <f t="shared" si="95"/>
        <v>2.2799416520509494E-4</v>
      </c>
    </row>
    <row r="3035" spans="1:5">
      <c r="A3035" s="2">
        <f t="shared" si="94"/>
        <v>40721.010416666664</v>
      </c>
      <c r="B3035">
        <v>1246058100</v>
      </c>
      <c r="C3035">
        <v>5.8844370000000001</v>
      </c>
      <c r="E3035">
        <f t="shared" si="95"/>
        <v>2.2805237286584659E-4</v>
      </c>
    </row>
    <row r="3036" spans="1:5">
      <c r="A3036" s="2">
        <f t="shared" si="94"/>
        <v>40721.017361111109</v>
      </c>
      <c r="B3036">
        <v>1246058700</v>
      </c>
      <c r="C3036">
        <v>7.1620629999999998</v>
      </c>
      <c r="E3036">
        <f t="shared" si="95"/>
        <v>2.2812351898064977E-4</v>
      </c>
    </row>
    <row r="3037" spans="1:5">
      <c r="A3037" s="2">
        <f t="shared" si="94"/>
        <v>40721.024305555555</v>
      </c>
      <c r="B3037">
        <v>1246059300</v>
      </c>
      <c r="C3037">
        <v>5.2975589999999997</v>
      </c>
      <c r="E3037">
        <f t="shared" si="95"/>
        <v>2.2817578240903936E-4</v>
      </c>
    </row>
    <row r="3038" spans="1:5">
      <c r="A3038" s="2">
        <f t="shared" si="94"/>
        <v>40721.03125</v>
      </c>
      <c r="B3038">
        <v>1246059900</v>
      </c>
      <c r="C3038">
        <v>7.075952</v>
      </c>
      <c r="E3038">
        <f t="shared" si="95"/>
        <v>2.2824605570837559E-4</v>
      </c>
    </row>
    <row r="3039" spans="1:5">
      <c r="A3039" s="2">
        <f t="shared" si="94"/>
        <v>40721.038194444445</v>
      </c>
      <c r="B3039">
        <v>1246060500</v>
      </c>
      <c r="C3039">
        <v>7.0128560000000002</v>
      </c>
      <c r="E3039">
        <f t="shared" si="95"/>
        <v>2.2831568959323284E-4</v>
      </c>
    </row>
    <row r="3040" spans="1:5">
      <c r="A3040" s="2">
        <f t="shared" si="94"/>
        <v>40721.045138888883</v>
      </c>
      <c r="B3040">
        <v>1246061100</v>
      </c>
      <c r="C3040">
        <v>6.563733</v>
      </c>
      <c r="E3040">
        <f t="shared" si="95"/>
        <v>2.2838077468467598E-4</v>
      </c>
    </row>
    <row r="3041" spans="1:5">
      <c r="A3041" s="2">
        <f t="shared" si="94"/>
        <v>40721.052083333328</v>
      </c>
      <c r="B3041">
        <v>1246061700</v>
      </c>
      <c r="C3041">
        <v>5.700367</v>
      </c>
      <c r="E3041">
        <f t="shared" si="95"/>
        <v>2.2843711587770474E-4</v>
      </c>
    </row>
    <row r="3042" spans="1:5">
      <c r="A3042" s="2">
        <f t="shared" si="94"/>
        <v>40721.059027777774</v>
      </c>
      <c r="B3042">
        <v>1246062300</v>
      </c>
      <c r="C3042">
        <v>6.9069370000000001</v>
      </c>
      <c r="E3042">
        <f t="shared" si="95"/>
        <v>2.285056759359281E-4</v>
      </c>
    </row>
    <row r="3043" spans="1:5">
      <c r="A3043" s="2">
        <f t="shared" si="94"/>
        <v>40721.065972222219</v>
      </c>
      <c r="B3043">
        <v>1246062900</v>
      </c>
      <c r="C3043">
        <v>6.9085760000000001</v>
      </c>
      <c r="E3043">
        <f t="shared" si="95"/>
        <v>2.2857425217608286E-4</v>
      </c>
    </row>
    <row r="3044" spans="1:5">
      <c r="A3044" s="2">
        <f t="shared" si="94"/>
        <v>40721.072916666664</v>
      </c>
      <c r="B3044">
        <v>1246063500</v>
      </c>
      <c r="C3044">
        <v>6.5519740000000004</v>
      </c>
      <c r="E3044">
        <f t="shared" si="95"/>
        <v>2.2863921661036259E-4</v>
      </c>
    </row>
    <row r="3045" spans="1:5">
      <c r="A3045" s="2">
        <f t="shared" si="94"/>
        <v>40721.079861111109</v>
      </c>
      <c r="B3045">
        <v>1246064100</v>
      </c>
      <c r="C3045">
        <v>6.9302060000000001</v>
      </c>
      <c r="E3045">
        <f t="shared" si="95"/>
        <v>2.2870801109098855E-4</v>
      </c>
    </row>
    <row r="3046" spans="1:5">
      <c r="A3046" s="2">
        <f t="shared" si="94"/>
        <v>40721.086805555555</v>
      </c>
      <c r="B3046">
        <v>1246064700</v>
      </c>
      <c r="C3046">
        <v>5.5080030000000004</v>
      </c>
      <c r="E3046">
        <f t="shared" si="95"/>
        <v>2.2876240218184835E-4</v>
      </c>
    </row>
    <row r="3047" spans="1:5">
      <c r="A3047" s="2">
        <f t="shared" si="94"/>
        <v>40721.09375</v>
      </c>
      <c r="B3047">
        <v>1246065300</v>
      </c>
      <c r="C3047">
        <v>7.2541539999999998</v>
      </c>
      <c r="E3047">
        <f t="shared" si="95"/>
        <v>2.2883447660869327E-4</v>
      </c>
    </row>
    <row r="3048" spans="1:5">
      <c r="A3048" s="2">
        <f t="shared" si="94"/>
        <v>40721.100694444445</v>
      </c>
      <c r="B3048">
        <v>1246065900</v>
      </c>
      <c r="C3048">
        <v>7.4914959999999997</v>
      </c>
      <c r="E3048">
        <f t="shared" si="95"/>
        <v>2.2890895421375621E-4</v>
      </c>
    </row>
    <row r="3049" spans="1:5">
      <c r="A3049" s="2">
        <f t="shared" si="94"/>
        <v>40721.107638888883</v>
      </c>
      <c r="B3049">
        <v>1246066500</v>
      </c>
      <c r="C3049">
        <v>7.4757340000000001</v>
      </c>
      <c r="E3049">
        <f t="shared" si="95"/>
        <v>2.2898327174092727E-4</v>
      </c>
    </row>
    <row r="3050" spans="1:5">
      <c r="A3050" s="2">
        <f t="shared" si="94"/>
        <v>40721.114583333328</v>
      </c>
      <c r="B3050">
        <v>1246067100</v>
      </c>
      <c r="C3050">
        <v>7.3122569999999998</v>
      </c>
      <c r="E3050">
        <f t="shared" si="95"/>
        <v>2.2905593324793339E-4</v>
      </c>
    </row>
    <row r="3051" spans="1:5">
      <c r="A3051" s="2">
        <f t="shared" si="94"/>
        <v>40721.121527777774</v>
      </c>
      <c r="B3051">
        <v>1246067700</v>
      </c>
      <c r="C3051">
        <v>7.3248309999999996</v>
      </c>
      <c r="E3051">
        <f t="shared" si="95"/>
        <v>2.2912872165316975E-4</v>
      </c>
    </row>
    <row r="3052" spans="1:5">
      <c r="A3052" s="2">
        <f t="shared" si="94"/>
        <v>40721.128472222219</v>
      </c>
      <c r="B3052">
        <v>1246068300</v>
      </c>
      <c r="C3052">
        <v>7.9308569999999996</v>
      </c>
      <c r="E3052">
        <f t="shared" si="95"/>
        <v>2.2920764697861897E-4</v>
      </c>
    </row>
    <row r="3053" spans="1:5">
      <c r="A3053" s="2">
        <f t="shared" si="94"/>
        <v>40721.135416666664</v>
      </c>
      <c r="B3053">
        <v>1246068900</v>
      </c>
      <c r="C3053">
        <v>7.4427789999999998</v>
      </c>
      <c r="E3053">
        <f t="shared" si="95"/>
        <v>2.2928162894809241E-4</v>
      </c>
    </row>
    <row r="3054" spans="1:5">
      <c r="A3054" s="2">
        <f t="shared" si="94"/>
        <v>40721.142361111109</v>
      </c>
      <c r="B3054">
        <v>1246069500</v>
      </c>
      <c r="C3054">
        <v>7.6062560000000001</v>
      </c>
      <c r="E3054">
        <f t="shared" si="95"/>
        <v>2.2935726603661596E-4</v>
      </c>
    </row>
    <row r="3055" spans="1:5">
      <c r="A3055" s="2">
        <f t="shared" si="94"/>
        <v>40721.149305555555</v>
      </c>
      <c r="B3055">
        <v>1246070100</v>
      </c>
      <c r="C3055">
        <v>7.2897809999999996</v>
      </c>
      <c r="E3055">
        <f t="shared" si="95"/>
        <v>2.2942969765157379E-4</v>
      </c>
    </row>
    <row r="3056" spans="1:5">
      <c r="A3056" s="2">
        <f t="shared" si="94"/>
        <v>40721.15625</v>
      </c>
      <c r="B3056">
        <v>1246070700</v>
      </c>
      <c r="C3056">
        <v>6.9021129999999999</v>
      </c>
      <c r="E3056">
        <f t="shared" si="95"/>
        <v>2.2949820282481517E-4</v>
      </c>
    </row>
    <row r="3057" spans="1:5">
      <c r="A3057" s="2">
        <f t="shared" si="94"/>
        <v>40721.163194444445</v>
      </c>
      <c r="B3057">
        <v>1246071300</v>
      </c>
      <c r="C3057">
        <v>6.7243409999999999</v>
      </c>
      <c r="E3057">
        <f t="shared" si="95"/>
        <v>2.2956490724450814E-4</v>
      </c>
    </row>
    <row r="3058" spans="1:5">
      <c r="A3058" s="2">
        <f t="shared" si="94"/>
        <v>40721.170138888883</v>
      </c>
      <c r="B3058">
        <v>1246071900</v>
      </c>
      <c r="C3058">
        <v>7.9763310000000001</v>
      </c>
      <c r="E3058">
        <f t="shared" si="95"/>
        <v>2.2964429044504799E-4</v>
      </c>
    </row>
    <row r="3059" spans="1:5">
      <c r="A3059" s="2">
        <f t="shared" si="94"/>
        <v>40721.177083333328</v>
      </c>
      <c r="B3059">
        <v>1246072500</v>
      </c>
      <c r="C3059">
        <v>8.4432700000000001</v>
      </c>
      <c r="E3059">
        <f t="shared" si="95"/>
        <v>2.2972840196019216E-4</v>
      </c>
    </row>
    <row r="3060" spans="1:5">
      <c r="A3060" s="2">
        <f t="shared" si="94"/>
        <v>40721.184027777774</v>
      </c>
      <c r="B3060">
        <v>1246073100</v>
      </c>
      <c r="C3060">
        <v>8.6147340000000003</v>
      </c>
      <c r="E3060">
        <f t="shared" si="95"/>
        <v>2.2981424941899328E-4</v>
      </c>
    </row>
    <row r="3061" spans="1:5">
      <c r="A3061" s="2">
        <f t="shared" si="94"/>
        <v>40721.190972222219</v>
      </c>
      <c r="B3061">
        <v>1246073700</v>
      </c>
      <c r="C3061">
        <v>7.3273390000000003</v>
      </c>
      <c r="E3061">
        <f t="shared" si="95"/>
        <v>2.2988705861554367E-4</v>
      </c>
    </row>
    <row r="3062" spans="1:5">
      <c r="A3062" s="2">
        <f t="shared" si="94"/>
        <v>40721.197916666664</v>
      </c>
      <c r="B3062">
        <v>1246074300</v>
      </c>
      <c r="C3062">
        <v>5.9997660000000002</v>
      </c>
      <c r="E3062">
        <f t="shared" si="95"/>
        <v>2.2994642273736619E-4</v>
      </c>
    </row>
    <row r="3063" spans="1:5">
      <c r="A3063" s="2">
        <f t="shared" si="94"/>
        <v>40721.204861111109</v>
      </c>
      <c r="B3063">
        <v>1246074900</v>
      </c>
      <c r="C3063">
        <v>7.3972540000000002</v>
      </c>
      <c r="E3063">
        <f t="shared" si="95"/>
        <v>2.3001993917582241E-4</v>
      </c>
    </row>
    <row r="3064" spans="1:5">
      <c r="A3064" s="2">
        <f t="shared" si="94"/>
        <v>40721.211805555555</v>
      </c>
      <c r="B3064">
        <v>1246075500</v>
      </c>
      <c r="C3064">
        <v>4.0465260000000001</v>
      </c>
      <c r="E3064">
        <f t="shared" si="95"/>
        <v>2.3005952158655261E-4</v>
      </c>
    </row>
    <row r="3065" spans="1:5">
      <c r="A3065" s="2">
        <f t="shared" si="94"/>
        <v>40721.21875</v>
      </c>
      <c r="B3065">
        <v>1246076100</v>
      </c>
      <c r="C3065">
        <v>7.0762499999999999</v>
      </c>
      <c r="E3065">
        <f t="shared" si="95"/>
        <v>2.3012978645760524E-4</v>
      </c>
    </row>
    <row r="3066" spans="1:5">
      <c r="A3066" s="2">
        <f t="shared" si="94"/>
        <v>40721.225694444445</v>
      </c>
      <c r="B3066">
        <v>1246076700</v>
      </c>
      <c r="C3066">
        <v>7.0455909999999999</v>
      </c>
      <c r="E3066">
        <f t="shared" si="95"/>
        <v>2.301997404110724E-4</v>
      </c>
    </row>
    <row r="3067" spans="1:5">
      <c r="A3067" s="2">
        <f t="shared" si="94"/>
        <v>40721.232638888883</v>
      </c>
      <c r="B3067">
        <v>1246077300</v>
      </c>
      <c r="C3067">
        <v>7.9192090000000004</v>
      </c>
      <c r="E3067">
        <f t="shared" si="95"/>
        <v>2.3027854126673878E-4</v>
      </c>
    </row>
    <row r="3068" spans="1:5">
      <c r="A3068" s="2">
        <f t="shared" si="94"/>
        <v>40721.239583333328</v>
      </c>
      <c r="B3068">
        <v>1246077900</v>
      </c>
      <c r="C3068">
        <v>7.7704120000000003</v>
      </c>
      <c r="E3068">
        <f t="shared" si="95"/>
        <v>2.3035583474268146E-4</v>
      </c>
    </row>
    <row r="3069" spans="1:5">
      <c r="A3069" s="2">
        <f t="shared" si="94"/>
        <v>40721.246527777774</v>
      </c>
      <c r="B3069">
        <v>1246078500</v>
      </c>
      <c r="C3069">
        <v>6.9814059999999998</v>
      </c>
      <c r="E3069">
        <f t="shared" si="95"/>
        <v>2.3042513730658185E-4</v>
      </c>
    </row>
    <row r="3070" spans="1:5">
      <c r="A3070" s="2">
        <f t="shared" si="94"/>
        <v>40721.253472222219</v>
      </c>
      <c r="B3070">
        <v>1246079100</v>
      </c>
      <c r="C3070">
        <v>6.3298829999999997</v>
      </c>
      <c r="E3070">
        <f t="shared" si="95"/>
        <v>2.3048784132846062E-4</v>
      </c>
    </row>
    <row r="3071" spans="1:5">
      <c r="A3071" s="2">
        <f t="shared" si="94"/>
        <v>40721.260416666664</v>
      </c>
      <c r="B3071">
        <v>1246079700</v>
      </c>
      <c r="C3071">
        <v>5.6586869999999996</v>
      </c>
      <c r="E3071">
        <f t="shared" si="95"/>
        <v>2.3054374761548793E-4</v>
      </c>
    </row>
    <row r="3072" spans="1:5">
      <c r="A3072" s="2">
        <f t="shared" si="94"/>
        <v>40721.267361111109</v>
      </c>
      <c r="B3072">
        <v>1246080300</v>
      </c>
      <c r="C3072">
        <v>8.6530299999999993</v>
      </c>
      <c r="E3072">
        <f t="shared" si="95"/>
        <v>2.3062997795225178E-4</v>
      </c>
    </row>
    <row r="3073" spans="1:5">
      <c r="A3073" s="2">
        <f t="shared" si="94"/>
        <v>40721.274305555555</v>
      </c>
      <c r="B3073">
        <v>1246080900</v>
      </c>
      <c r="C3073">
        <v>6.7620940000000003</v>
      </c>
      <c r="E3073">
        <f t="shared" si="95"/>
        <v>2.3069705782809767E-4</v>
      </c>
    </row>
    <row r="3074" spans="1:5">
      <c r="A3074" s="2">
        <f t="shared" si="94"/>
        <v>40721.28125</v>
      </c>
      <c r="B3074">
        <v>1246081500</v>
      </c>
      <c r="C3074">
        <v>9.3323280000000004</v>
      </c>
      <c r="E3074">
        <f t="shared" si="95"/>
        <v>2.3079016663793016E-4</v>
      </c>
    </row>
    <row r="3075" spans="1:5">
      <c r="A3075" s="2">
        <f t="shared" si="94"/>
        <v>40721.288194444445</v>
      </c>
      <c r="B3075">
        <v>1246082100</v>
      </c>
      <c r="C3075">
        <v>8.7907290000000007</v>
      </c>
      <c r="E3075">
        <f t="shared" si="95"/>
        <v>2.3087778998632009E-4</v>
      </c>
    </row>
    <row r="3076" spans="1:5">
      <c r="A3076" s="2">
        <f t="shared" si="94"/>
        <v>40721.295138888883</v>
      </c>
      <c r="B3076">
        <v>1246082700</v>
      </c>
      <c r="C3076">
        <v>7.9005530000000004</v>
      </c>
      <c r="E3076">
        <f t="shared" si="95"/>
        <v>2.3095639778840659E-4</v>
      </c>
    </row>
    <row r="3077" spans="1:5">
      <c r="A3077" s="2">
        <f t="shared" si="94"/>
        <v>40721.302083333328</v>
      </c>
      <c r="B3077">
        <v>1246083300</v>
      </c>
      <c r="C3077">
        <v>7.6963819999999998</v>
      </c>
      <c r="E3077">
        <f t="shared" si="95"/>
        <v>2.3103293742690847E-4</v>
      </c>
    </row>
    <row r="3078" spans="1:5">
      <c r="A3078" s="2">
        <f t="shared" si="94"/>
        <v>40721.309027777774</v>
      </c>
      <c r="B3078">
        <v>1246083900</v>
      </c>
      <c r="C3078">
        <v>8.1129920000000002</v>
      </c>
      <c r="E3078">
        <f t="shared" si="95"/>
        <v>2.3111369570411627E-4</v>
      </c>
    </row>
    <row r="3079" spans="1:5">
      <c r="A3079" s="2">
        <f t="shared" si="94"/>
        <v>40721.315972222219</v>
      </c>
      <c r="B3079">
        <v>1246084500</v>
      </c>
      <c r="C3079">
        <v>8.1658799999999996</v>
      </c>
      <c r="E3079">
        <f t="shared" si="95"/>
        <v>2.311949890993603E-4</v>
      </c>
    </row>
    <row r="3080" spans="1:5">
      <c r="A3080" s="2">
        <f t="shared" si="94"/>
        <v>40721.322916666664</v>
      </c>
      <c r="B3080">
        <v>1246085100</v>
      </c>
      <c r="C3080">
        <v>8.0752360000000003</v>
      </c>
      <c r="E3080">
        <f t="shared" si="95"/>
        <v>2.3127536402833124E-4</v>
      </c>
    </row>
    <row r="3081" spans="1:5">
      <c r="A3081" s="2">
        <f t="shared" si="94"/>
        <v>40721.329861111109</v>
      </c>
      <c r="B3081">
        <v>1246085700</v>
      </c>
      <c r="C3081">
        <v>2.4786079999999999</v>
      </c>
      <c r="E3081">
        <f t="shared" si="95"/>
        <v>2.3129906015015956E-4</v>
      </c>
    </row>
    <row r="3082" spans="1:5">
      <c r="A3082" s="2">
        <f t="shared" ref="A3082:A3145" si="96">B3082/86400+26299+1/24</f>
        <v>40721.336805555555</v>
      </c>
      <c r="B3082">
        <v>1246086300</v>
      </c>
      <c r="C3082">
        <v>2.9999999999999997E-4</v>
      </c>
      <c r="E3082">
        <f t="shared" si="95"/>
        <v>2.3129765774183037E-4</v>
      </c>
    </row>
    <row r="3083" spans="1:5">
      <c r="A3083" s="2">
        <f t="shared" si="96"/>
        <v>40721.34375</v>
      </c>
      <c r="B3083">
        <v>1246086900</v>
      </c>
      <c r="C3083">
        <v>8.9999999999999998E-4</v>
      </c>
      <c r="E3083">
        <f t="shared" ref="E3083:E3146" si="97">($C3083*LN(2)/E$3)+E3082*2^(-600/E$3)</f>
        <v>2.3129626141835848E-4</v>
      </c>
    </row>
    <row r="3084" spans="1:5">
      <c r="A3084" s="2">
        <f t="shared" si="96"/>
        <v>40721.350694444445</v>
      </c>
      <c r="B3084">
        <v>1246087500</v>
      </c>
      <c r="C3084">
        <v>8.9999999999999998E-4</v>
      </c>
      <c r="E3084">
        <f t="shared" si="97"/>
        <v>2.312948651033711E-4</v>
      </c>
    </row>
    <row r="3085" spans="1:5">
      <c r="A3085" s="2">
        <f t="shared" si="96"/>
        <v>40721.357638888883</v>
      </c>
      <c r="B3085">
        <v>1246088100</v>
      </c>
      <c r="C3085">
        <v>5.5000000000000002E-5</v>
      </c>
      <c r="E3085">
        <f t="shared" si="97"/>
        <v>2.3129346023936188E-4</v>
      </c>
    </row>
    <row r="3086" spans="1:5">
      <c r="A3086" s="2">
        <f t="shared" si="96"/>
        <v>40721.364583333328</v>
      </c>
      <c r="B3086">
        <v>1246088700</v>
      </c>
      <c r="C3086">
        <v>0</v>
      </c>
      <c r="E3086">
        <f t="shared" si="97"/>
        <v>2.3129205482689158E-4</v>
      </c>
    </row>
    <row r="3087" spans="1:5">
      <c r="A3087" s="2">
        <f t="shared" si="96"/>
        <v>40721.371527777774</v>
      </c>
      <c r="B3087">
        <v>1246089300</v>
      </c>
      <c r="C3087">
        <v>0</v>
      </c>
      <c r="E3087">
        <f t="shared" si="97"/>
        <v>2.3129064942296104E-4</v>
      </c>
    </row>
    <row r="3088" spans="1:5">
      <c r="A3088" s="2">
        <f t="shared" si="96"/>
        <v>40721.378472222219</v>
      </c>
      <c r="B3088">
        <v>1246089900</v>
      </c>
      <c r="C3088">
        <v>3.5500000000000001E-4</v>
      </c>
      <c r="E3088">
        <f t="shared" si="97"/>
        <v>2.3128924762273552E-4</v>
      </c>
    </row>
    <row r="3089" spans="1:5">
      <c r="A3089" s="2">
        <f t="shared" si="96"/>
        <v>40721.385416666664</v>
      </c>
      <c r="B3089">
        <v>1246090500</v>
      </c>
      <c r="C3089">
        <v>0</v>
      </c>
      <c r="E3089">
        <f t="shared" si="97"/>
        <v>2.3128784223586243E-4</v>
      </c>
    </row>
    <row r="3090" spans="1:5">
      <c r="A3090" s="2">
        <f t="shared" si="96"/>
        <v>40721.392361111109</v>
      </c>
      <c r="B3090">
        <v>1246091100</v>
      </c>
      <c r="C3090">
        <v>1.64E-4</v>
      </c>
      <c r="E3090">
        <f t="shared" si="97"/>
        <v>2.3128643851839405E-4</v>
      </c>
    </row>
    <row r="3091" spans="1:5">
      <c r="A3091" s="2">
        <f t="shared" si="96"/>
        <v>40721.399305555555</v>
      </c>
      <c r="B3091">
        <v>1246091700</v>
      </c>
      <c r="C3091">
        <v>0</v>
      </c>
      <c r="E3091">
        <f t="shared" si="97"/>
        <v>2.3128503314858996E-4</v>
      </c>
    </row>
    <row r="3092" spans="1:5">
      <c r="A3092" s="2">
        <f t="shared" si="96"/>
        <v>40721.40625</v>
      </c>
      <c r="B3092">
        <v>1246092300</v>
      </c>
      <c r="C3092">
        <v>1.9090000000000001E-3</v>
      </c>
      <c r="E3092">
        <f t="shared" si="97"/>
        <v>2.3128364712020051E-4</v>
      </c>
    </row>
    <row r="3093" spans="1:5">
      <c r="A3093" s="2">
        <f t="shared" si="96"/>
        <v>40721.413194444445</v>
      </c>
      <c r="B3093">
        <v>1246092900</v>
      </c>
      <c r="C3093">
        <v>9.2699999999999998E-4</v>
      </c>
      <c r="E3093">
        <f t="shared" si="97"/>
        <v>2.312822511552967E-4</v>
      </c>
    </row>
    <row r="3094" spans="1:5">
      <c r="A3094" s="2">
        <f t="shared" si="96"/>
        <v>40721.420138888883</v>
      </c>
      <c r="B3094">
        <v>1246093500</v>
      </c>
      <c r="C3094">
        <v>0</v>
      </c>
      <c r="E3094">
        <f t="shared" si="97"/>
        <v>2.3128084581093637E-4</v>
      </c>
    </row>
    <row r="3095" spans="1:5">
      <c r="A3095" s="2">
        <f t="shared" si="96"/>
        <v>40721.427083333328</v>
      </c>
      <c r="B3095">
        <v>1246094100</v>
      </c>
      <c r="C3095">
        <v>1.64E-4</v>
      </c>
      <c r="E3095">
        <f t="shared" si="97"/>
        <v>2.3127944213598048E-4</v>
      </c>
    </row>
    <row r="3096" spans="1:5">
      <c r="A3096" s="2">
        <f t="shared" si="96"/>
        <v>40721.434027777774</v>
      </c>
      <c r="B3096">
        <v>1246094700</v>
      </c>
      <c r="C3096">
        <v>0</v>
      </c>
      <c r="E3096">
        <f t="shared" si="97"/>
        <v>2.3127803680868863E-4</v>
      </c>
    </row>
    <row r="3097" spans="1:5">
      <c r="A3097" s="2">
        <f t="shared" si="96"/>
        <v>40721.440972222219</v>
      </c>
      <c r="B3097">
        <v>1246095300</v>
      </c>
      <c r="C3097">
        <v>0.81429099999999999</v>
      </c>
      <c r="E3097">
        <f t="shared" si="97"/>
        <v>2.312848779992378E-4</v>
      </c>
    </row>
    <row r="3098" spans="1:5">
      <c r="A3098" s="2">
        <f t="shared" si="96"/>
        <v>40721.447916666664</v>
      </c>
      <c r="B3098">
        <v>1246095900</v>
      </c>
      <c r="C3098">
        <v>8.8767110000000002</v>
      </c>
      <c r="E3098">
        <f t="shared" si="97"/>
        <v>2.3137336910078365E-4</v>
      </c>
    </row>
    <row r="3099" spans="1:5">
      <c r="A3099" s="2">
        <f t="shared" si="96"/>
        <v>40721.454861111109</v>
      </c>
      <c r="B3099">
        <v>1246096500</v>
      </c>
      <c r="C3099">
        <v>7.3865350000000003</v>
      </c>
      <c r="E3099">
        <f t="shared" si="97"/>
        <v>2.3144676831492124E-4</v>
      </c>
    </row>
    <row r="3100" spans="1:5">
      <c r="A3100" s="2">
        <f t="shared" si="96"/>
        <v>40721.461805555555</v>
      </c>
      <c r="B3100">
        <v>1246097100</v>
      </c>
      <c r="C3100">
        <v>9.4509570000000007</v>
      </c>
      <c r="E3100">
        <f t="shared" si="97"/>
        <v>2.3154107395201393E-4</v>
      </c>
    </row>
    <row r="3101" spans="1:5">
      <c r="A3101" s="2">
        <f t="shared" si="96"/>
        <v>40721.46875</v>
      </c>
      <c r="B3101">
        <v>1246097700</v>
      </c>
      <c r="C3101">
        <v>8.1461319999999997</v>
      </c>
      <c r="E3101">
        <f t="shared" si="97"/>
        <v>2.3162216475790538E-4</v>
      </c>
    </row>
    <row r="3102" spans="1:5">
      <c r="A3102" s="2">
        <f t="shared" si="96"/>
        <v>40721.475694444445</v>
      </c>
      <c r="B3102">
        <v>1246098300</v>
      </c>
      <c r="C3102">
        <v>8.1030890000000007</v>
      </c>
      <c r="E3102">
        <f t="shared" si="97"/>
        <v>2.3170281916485801E-4</v>
      </c>
    </row>
    <row r="3103" spans="1:5">
      <c r="A3103" s="2">
        <f t="shared" si="96"/>
        <v>40721.482638888883</v>
      </c>
      <c r="B3103">
        <v>1246098900</v>
      </c>
      <c r="C3103">
        <v>7.7211460000000001</v>
      </c>
      <c r="E3103">
        <f t="shared" si="97"/>
        <v>2.3177960505850099E-4</v>
      </c>
    </row>
    <row r="3104" spans="1:5">
      <c r="A3104" s="2">
        <f t="shared" si="96"/>
        <v>40721.489583333328</v>
      </c>
      <c r="B3104">
        <v>1246099500</v>
      </c>
      <c r="C3104">
        <v>7.4626650000000003</v>
      </c>
      <c r="E3104">
        <f t="shared" si="97"/>
        <v>2.318537727899648E-4</v>
      </c>
    </row>
    <row r="3105" spans="1:5">
      <c r="A3105" s="2">
        <f t="shared" si="96"/>
        <v>40721.496527777774</v>
      </c>
      <c r="B3105">
        <v>1246100100</v>
      </c>
      <c r="C3105">
        <v>7.9757309999999997</v>
      </c>
      <c r="E3105">
        <f t="shared" si="97"/>
        <v>2.3193313600629534E-4</v>
      </c>
    </row>
    <row r="3106" spans="1:5">
      <c r="A3106" s="2">
        <f t="shared" si="96"/>
        <v>40721.503472222219</v>
      </c>
      <c r="B3106">
        <v>1246100700</v>
      </c>
      <c r="C3106">
        <v>8.2975770000000004</v>
      </c>
      <c r="E3106">
        <f t="shared" si="97"/>
        <v>2.3201575814769349E-4</v>
      </c>
    </row>
    <row r="3107" spans="1:5">
      <c r="A3107" s="2">
        <f t="shared" si="96"/>
        <v>40721.510416666664</v>
      </c>
      <c r="B3107">
        <v>1246101300</v>
      </c>
      <c r="C3107">
        <v>8.1204640000000001</v>
      </c>
      <c r="E3107">
        <f t="shared" si="97"/>
        <v>2.3209658612360622E-4</v>
      </c>
    </row>
    <row r="3108" spans="1:5">
      <c r="A3108" s="2">
        <f t="shared" si="96"/>
        <v>40721.517361111109</v>
      </c>
      <c r="B3108">
        <v>1246101900</v>
      </c>
      <c r="C3108">
        <v>8.5814039999999991</v>
      </c>
      <c r="E3108">
        <f t="shared" si="97"/>
        <v>2.3218208165211329E-4</v>
      </c>
    </row>
    <row r="3109" spans="1:5">
      <c r="A3109" s="2">
        <f t="shared" si="96"/>
        <v>40721.524305555555</v>
      </c>
      <c r="B3109">
        <v>1246102500</v>
      </c>
      <c r="C3109">
        <v>7.611739</v>
      </c>
      <c r="E3109">
        <f t="shared" si="97"/>
        <v>2.3225775664414798E-4</v>
      </c>
    </row>
    <row r="3110" spans="1:5">
      <c r="A3110" s="2">
        <f t="shared" si="96"/>
        <v>40721.53125</v>
      </c>
      <c r="B3110">
        <v>1246103100</v>
      </c>
      <c r="C3110">
        <v>7.6023550000000002</v>
      </c>
      <c r="E3110">
        <f t="shared" si="97"/>
        <v>2.3233333614246498E-4</v>
      </c>
    </row>
    <row r="3111" spans="1:5">
      <c r="A3111" s="2">
        <f t="shared" si="96"/>
        <v>40721.538194444445</v>
      </c>
      <c r="B3111">
        <v>1246103700</v>
      </c>
      <c r="C3111">
        <v>8.4339390000000005</v>
      </c>
      <c r="E3111">
        <f t="shared" si="97"/>
        <v>2.3241733682096465E-4</v>
      </c>
    </row>
    <row r="3112" spans="1:5">
      <c r="A3112" s="2">
        <f t="shared" si="96"/>
        <v>40721.545138888883</v>
      </c>
      <c r="B3112">
        <v>1246104300</v>
      </c>
      <c r="C3112">
        <v>8.0633490000000005</v>
      </c>
      <c r="E3112">
        <f t="shared" si="97"/>
        <v>2.3249758394022286E-4</v>
      </c>
    </row>
    <row r="3113" spans="1:5">
      <c r="A3113" s="2">
        <f t="shared" si="96"/>
        <v>40721.552083333328</v>
      </c>
      <c r="B3113">
        <v>1246104900</v>
      </c>
      <c r="C3113">
        <v>8.4958629999999999</v>
      </c>
      <c r="E3113">
        <f t="shared" si="97"/>
        <v>2.3258221073906758E-4</v>
      </c>
    </row>
    <row r="3114" spans="1:5">
      <c r="A3114" s="2">
        <f t="shared" si="96"/>
        <v>40721.559027777774</v>
      </c>
      <c r="B3114">
        <v>1246105500</v>
      </c>
      <c r="C3114">
        <v>7.8881420000000002</v>
      </c>
      <c r="E3114">
        <f t="shared" si="97"/>
        <v>2.3266068249554596E-4</v>
      </c>
    </row>
    <row r="3115" spans="1:5">
      <c r="A3115" s="2">
        <f t="shared" si="96"/>
        <v>40721.565972222219</v>
      </c>
      <c r="B3115">
        <v>1246106100</v>
      </c>
      <c r="C3115">
        <v>7.7930510000000002</v>
      </c>
      <c r="E3115">
        <f t="shared" si="97"/>
        <v>2.3273819076712068E-4</v>
      </c>
    </row>
    <row r="3116" spans="1:5">
      <c r="A3116" s="2">
        <f t="shared" si="96"/>
        <v>40721.572916666664</v>
      </c>
      <c r="B3116">
        <v>1246106700</v>
      </c>
      <c r="C3116">
        <v>8.7829280000000001</v>
      </c>
      <c r="E3116">
        <f t="shared" si="97"/>
        <v>2.328257232762047E-4</v>
      </c>
    </row>
    <row r="3117" spans="1:5">
      <c r="A3117" s="2">
        <f t="shared" si="96"/>
        <v>40721.579861111109</v>
      </c>
      <c r="B3117">
        <v>1246107300</v>
      </c>
      <c r="C3117">
        <v>8.6596349999999997</v>
      </c>
      <c r="E3117">
        <f t="shared" si="97"/>
        <v>2.3291200663729048E-4</v>
      </c>
    </row>
    <row r="3118" spans="1:5">
      <c r="A3118" s="2">
        <f t="shared" si="96"/>
        <v>40721.586805555555</v>
      </c>
      <c r="B3118">
        <v>1246107900</v>
      </c>
      <c r="C3118">
        <v>8.1880600000000001</v>
      </c>
      <c r="E3118">
        <f t="shared" si="97"/>
        <v>2.3299351372730782E-4</v>
      </c>
    </row>
    <row r="3119" spans="1:5">
      <c r="A3119" s="2">
        <f t="shared" si="96"/>
        <v>40721.59375</v>
      </c>
      <c r="B3119">
        <v>1246108500</v>
      </c>
      <c r="C3119">
        <v>7.5466009999999999</v>
      </c>
      <c r="E3119">
        <f t="shared" si="97"/>
        <v>2.3306852412155132E-4</v>
      </c>
    </row>
    <row r="3120" spans="1:5">
      <c r="A3120" s="2">
        <f t="shared" si="96"/>
        <v>40721.600694444445</v>
      </c>
      <c r="B3120">
        <v>1246109100</v>
      </c>
      <c r="C3120">
        <v>6.9982639999999998</v>
      </c>
      <c r="E3120">
        <f t="shared" si="97"/>
        <v>2.3313798092707255E-4</v>
      </c>
    </row>
    <row r="3121" spans="1:5">
      <c r="A3121" s="2">
        <f t="shared" si="96"/>
        <v>40721.607638888883</v>
      </c>
      <c r="B3121">
        <v>1246109700</v>
      </c>
      <c r="C3121">
        <v>7.4029809999999996</v>
      </c>
      <c r="E3121">
        <f t="shared" si="97"/>
        <v>2.332115359712338E-4</v>
      </c>
    </row>
    <row r="3122" spans="1:5">
      <c r="A3122" s="2">
        <f t="shared" si="96"/>
        <v>40721.614583333328</v>
      </c>
      <c r="B3122">
        <v>1246110300</v>
      </c>
      <c r="C3122">
        <v>7.3729230000000001</v>
      </c>
      <c r="E3122">
        <f t="shared" si="97"/>
        <v>2.3328478616428054E-4</v>
      </c>
    </row>
    <row r="3123" spans="1:5">
      <c r="A3123" s="2">
        <f t="shared" si="96"/>
        <v>40721.621527777774</v>
      </c>
      <c r="B3123">
        <v>1246110900</v>
      </c>
      <c r="C3123">
        <v>7.6818949999999999</v>
      </c>
      <c r="E3123">
        <f t="shared" si="97"/>
        <v>2.3336116494162705E-4</v>
      </c>
    </row>
    <row r="3124" spans="1:5">
      <c r="A3124" s="2">
        <f t="shared" si="96"/>
        <v>40721.628472222219</v>
      </c>
      <c r="B3124">
        <v>1246111500</v>
      </c>
      <c r="C3124">
        <v>8.0106999999999999</v>
      </c>
      <c r="E3124">
        <f t="shared" si="97"/>
        <v>2.33440873137544E-4</v>
      </c>
    </row>
    <row r="3125" spans="1:5">
      <c r="A3125" s="2">
        <f t="shared" si="96"/>
        <v>40721.635416666664</v>
      </c>
      <c r="B3125">
        <v>1246112100</v>
      </c>
      <c r="C3125">
        <v>7.1464910000000001</v>
      </c>
      <c r="E3125">
        <f t="shared" si="97"/>
        <v>2.3351182880894009E-4</v>
      </c>
    </row>
    <row r="3126" spans="1:5">
      <c r="A3126" s="2">
        <f t="shared" si="96"/>
        <v>40721.642361111109</v>
      </c>
      <c r="B3126">
        <v>1246112700</v>
      </c>
      <c r="C3126">
        <v>7.1249969999999996</v>
      </c>
      <c r="E3126">
        <f t="shared" si="97"/>
        <v>2.3358256637458303E-4</v>
      </c>
    </row>
    <row r="3127" spans="1:5">
      <c r="A3127" s="2">
        <f t="shared" si="96"/>
        <v>40721.649305555555</v>
      </c>
      <c r="B3127">
        <v>1246113300</v>
      </c>
      <c r="C3127">
        <v>7.487133</v>
      </c>
      <c r="E3127">
        <f t="shared" si="97"/>
        <v>2.3365697094365691E-4</v>
      </c>
    </row>
    <row r="3128" spans="1:5">
      <c r="A3128" s="2">
        <f t="shared" si="96"/>
        <v>40721.65625</v>
      </c>
      <c r="B3128">
        <v>1246113900</v>
      </c>
      <c r="C3128">
        <v>6.7093150000000001</v>
      </c>
      <c r="E3128">
        <f t="shared" si="97"/>
        <v>2.3372349792165123E-4</v>
      </c>
    </row>
    <row r="3129" spans="1:5">
      <c r="A3129" s="2">
        <f t="shared" si="96"/>
        <v>40721.663194444445</v>
      </c>
      <c r="B3129">
        <v>1246114500</v>
      </c>
      <c r="C3129">
        <v>8.3457240000000006</v>
      </c>
      <c r="E3129">
        <f t="shared" si="97"/>
        <v>2.3380659677981104E-4</v>
      </c>
    </row>
    <row r="3130" spans="1:5">
      <c r="A3130" s="2">
        <f t="shared" si="96"/>
        <v>40721.670138888883</v>
      </c>
      <c r="B3130">
        <v>1246115100</v>
      </c>
      <c r="C3130">
        <v>8.0378969999999992</v>
      </c>
      <c r="E3130">
        <f t="shared" si="97"/>
        <v>2.3388657769931882E-4</v>
      </c>
    </row>
    <row r="3131" spans="1:5">
      <c r="A3131" s="2">
        <f t="shared" si="96"/>
        <v>40721.677083333328</v>
      </c>
      <c r="B3131">
        <v>1246115700</v>
      </c>
      <c r="C3131">
        <v>7.8287570000000004</v>
      </c>
      <c r="E3131">
        <f t="shared" si="97"/>
        <v>2.339644401247106E-4</v>
      </c>
    </row>
    <row r="3132" spans="1:5">
      <c r="A3132" s="2">
        <f t="shared" si="96"/>
        <v>40721.684027777774</v>
      </c>
      <c r="B3132">
        <v>1246116300</v>
      </c>
      <c r="C3132">
        <v>4.484248</v>
      </c>
      <c r="E3132">
        <f t="shared" si="97"/>
        <v>2.3400843147718966E-4</v>
      </c>
    </row>
    <row r="3133" spans="1:5">
      <c r="A3133" s="2">
        <f t="shared" si="96"/>
        <v>40721.690972222219</v>
      </c>
      <c r="B3133">
        <v>1246116900</v>
      </c>
      <c r="C3133">
        <v>8.0294399999999992</v>
      </c>
      <c r="E3133">
        <f t="shared" si="97"/>
        <v>2.3408832552433221E-4</v>
      </c>
    </row>
    <row r="3134" spans="1:5">
      <c r="A3134" s="2">
        <f t="shared" si="96"/>
        <v>40721.697916666664</v>
      </c>
      <c r="B3134">
        <v>1246117500</v>
      </c>
      <c r="C3134">
        <v>7.9881140000000004</v>
      </c>
      <c r="E3134">
        <f t="shared" si="97"/>
        <v>2.3416780056825551E-4</v>
      </c>
    </row>
    <row r="3135" spans="1:5">
      <c r="A3135" s="2">
        <f t="shared" si="96"/>
        <v>40721.704861111109</v>
      </c>
      <c r="B3135">
        <v>1246118100</v>
      </c>
      <c r="C3135">
        <v>8.1315629999999999</v>
      </c>
      <c r="E3135">
        <f t="shared" si="97"/>
        <v>2.3424872786976118E-4</v>
      </c>
    </row>
    <row r="3136" spans="1:5">
      <c r="A3136" s="2">
        <f t="shared" si="96"/>
        <v>40721.711805555555</v>
      </c>
      <c r="B3136">
        <v>1246118700</v>
      </c>
      <c r="C3136">
        <v>7.9345410000000003</v>
      </c>
      <c r="E3136">
        <f t="shared" si="97"/>
        <v>2.3432765939312969E-4</v>
      </c>
    </row>
    <row r="3137" spans="1:5">
      <c r="A3137" s="2">
        <f t="shared" si="96"/>
        <v>40721.71875</v>
      </c>
      <c r="B3137">
        <v>1246119300</v>
      </c>
      <c r="C3137">
        <v>7.4453699999999996</v>
      </c>
      <c r="E3137">
        <f t="shared" si="97"/>
        <v>2.3440163649142632E-4</v>
      </c>
    </row>
    <row r="3138" spans="1:5">
      <c r="A3138" s="2">
        <f t="shared" si="96"/>
        <v>40721.725694444445</v>
      </c>
      <c r="B3138">
        <v>1246119900</v>
      </c>
      <c r="C3138">
        <v>8.7713049999999999</v>
      </c>
      <c r="E3138">
        <f t="shared" si="97"/>
        <v>2.3448904118413387E-4</v>
      </c>
    </row>
    <row r="3139" spans="1:5">
      <c r="A3139" s="2">
        <f t="shared" si="96"/>
        <v>40721.732638888883</v>
      </c>
      <c r="B3139">
        <v>1246120500</v>
      </c>
      <c r="C3139">
        <v>8.8886579999999995</v>
      </c>
      <c r="E3139">
        <f t="shared" si="97"/>
        <v>2.3457763380614095E-4</v>
      </c>
    </row>
    <row r="3140" spans="1:5">
      <c r="A3140" s="2">
        <f t="shared" si="96"/>
        <v>40721.739583333328</v>
      </c>
      <c r="B3140">
        <v>1246121100</v>
      </c>
      <c r="C3140">
        <v>9.1686340000000008</v>
      </c>
      <c r="E3140">
        <f t="shared" si="97"/>
        <v>2.3466906127016606E-4</v>
      </c>
    </row>
    <row r="3141" spans="1:5">
      <c r="A3141" s="2">
        <f t="shared" si="96"/>
        <v>40721.746527777774</v>
      </c>
      <c r="B3141">
        <v>1246121700</v>
      </c>
      <c r="C3141">
        <v>9.1457230000000003</v>
      </c>
      <c r="E3141">
        <f t="shared" si="97"/>
        <v>2.3476025615376512E-4</v>
      </c>
    </row>
    <row r="3142" spans="1:5">
      <c r="A3142" s="2">
        <f t="shared" si="96"/>
        <v>40721.753472222219</v>
      </c>
      <c r="B3142">
        <v>1246122300</v>
      </c>
      <c r="C3142">
        <v>8.8765140000000002</v>
      </c>
      <c r="E3142">
        <f t="shared" si="97"/>
        <v>2.3484872414274673E-4</v>
      </c>
    </row>
    <row r="3143" spans="1:5">
      <c r="A3143" s="2">
        <f t="shared" si="96"/>
        <v>40721.760416666664</v>
      </c>
      <c r="B3143">
        <v>1246122900</v>
      </c>
      <c r="C3143">
        <v>8.3090899999999994</v>
      </c>
      <c r="E3143">
        <f t="shared" si="97"/>
        <v>2.3493144516286343E-4</v>
      </c>
    </row>
    <row r="3144" spans="1:5">
      <c r="A3144" s="2">
        <f t="shared" si="96"/>
        <v>40721.767361111109</v>
      </c>
      <c r="B3144">
        <v>1246123500</v>
      </c>
      <c r="C3144">
        <v>8.5141349999999996</v>
      </c>
      <c r="E3144">
        <f t="shared" si="97"/>
        <v>2.3501624221747546E-4</v>
      </c>
    </row>
    <row r="3145" spans="1:5">
      <c r="A3145" s="2">
        <f t="shared" si="96"/>
        <v>40721.774305555555</v>
      </c>
      <c r="B3145">
        <v>1246124100</v>
      </c>
      <c r="C3145">
        <v>9.1894179999999999</v>
      </c>
      <c r="E3145">
        <f t="shared" si="97"/>
        <v>2.3510787750064986E-4</v>
      </c>
    </row>
    <row r="3146" spans="1:5">
      <c r="A3146" s="2">
        <f t="shared" ref="A3146:A3209" si="98">B3146/86400+26299+1/24</f>
        <v>40721.78125</v>
      </c>
      <c r="B3146">
        <v>1246124700</v>
      </c>
      <c r="C3146">
        <v>8.7992939999999997</v>
      </c>
      <c r="E3146">
        <f t="shared" si="97"/>
        <v>2.3519556135295224E-4</v>
      </c>
    </row>
    <row r="3147" spans="1:5">
      <c r="A3147" s="2">
        <f t="shared" si="98"/>
        <v>40721.788194444445</v>
      </c>
      <c r="B3147">
        <v>1246125300</v>
      </c>
      <c r="C3147">
        <v>9.1477649999999997</v>
      </c>
      <c r="E3147">
        <f t="shared" ref="E3147:E3210" si="99">($C3147*LN(2)/E$3)+E3146*2^(-600/E$3)</f>
        <v>2.3528677371716599E-4</v>
      </c>
    </row>
    <row r="3148" spans="1:5">
      <c r="A3148" s="2">
        <f t="shared" si="98"/>
        <v>40721.795138888883</v>
      </c>
      <c r="B3148">
        <v>1246125900</v>
      </c>
      <c r="C3148">
        <v>8.6207650000000005</v>
      </c>
      <c r="E3148">
        <f t="shared" si="99"/>
        <v>2.3537264847883858E-4</v>
      </c>
    </row>
    <row r="3149" spans="1:5">
      <c r="A3149" s="2">
        <f t="shared" si="98"/>
        <v>40721.802083333328</v>
      </c>
      <c r="B3149">
        <v>1246126500</v>
      </c>
      <c r="C3149">
        <v>8.3118719999999993</v>
      </c>
      <c r="E3149">
        <f t="shared" si="99"/>
        <v>2.3545539448936855E-4</v>
      </c>
    </row>
    <row r="3150" spans="1:5">
      <c r="A3150" s="2">
        <f t="shared" si="98"/>
        <v>40721.809027777774</v>
      </c>
      <c r="B3150">
        <v>1246127100</v>
      </c>
      <c r="C3150">
        <v>8.5790009999999999</v>
      </c>
      <c r="E3150">
        <f t="shared" si="99"/>
        <v>2.35540845272965E-4</v>
      </c>
    </row>
    <row r="3151" spans="1:5">
      <c r="A3151" s="2">
        <f t="shared" si="98"/>
        <v>40721.815972222219</v>
      </c>
      <c r="B3151">
        <v>1246127700</v>
      </c>
      <c r="C3151">
        <v>8.4232709999999997</v>
      </c>
      <c r="E3151">
        <f t="shared" si="99"/>
        <v>2.3562471842437013E-4</v>
      </c>
    </row>
    <row r="3152" spans="1:5">
      <c r="A3152" s="2">
        <f t="shared" si="98"/>
        <v>40721.822916666664</v>
      </c>
      <c r="B3152">
        <v>1246128300</v>
      </c>
      <c r="C3152">
        <v>8.697711</v>
      </c>
      <c r="E3152">
        <f t="shared" si="99"/>
        <v>2.3571137038214501E-4</v>
      </c>
    </row>
    <row r="3153" spans="1:5">
      <c r="A3153" s="2">
        <f t="shared" si="98"/>
        <v>40721.829861111109</v>
      </c>
      <c r="B3153">
        <v>1246128900</v>
      </c>
      <c r="C3153">
        <v>8.8495109999999997</v>
      </c>
      <c r="E3153">
        <f t="shared" si="99"/>
        <v>2.357995591263606E-4</v>
      </c>
    </row>
    <row r="3154" spans="1:5">
      <c r="A3154" s="2">
        <f t="shared" si="98"/>
        <v>40721.836805555555</v>
      </c>
      <c r="B3154">
        <v>1246129500</v>
      </c>
      <c r="C3154">
        <v>7.5048859999999999</v>
      </c>
      <c r="E3154">
        <f t="shared" si="99"/>
        <v>2.3587413001293297E-4</v>
      </c>
    </row>
    <row r="3155" spans="1:5">
      <c r="A3155" s="2">
        <f t="shared" si="98"/>
        <v>40721.84375</v>
      </c>
      <c r="B3155">
        <v>1246130100</v>
      </c>
      <c r="C3155">
        <v>8.2910260000000005</v>
      </c>
      <c r="E3155">
        <f t="shared" si="99"/>
        <v>2.359566618641407E-4</v>
      </c>
    </row>
    <row r="3156" spans="1:5">
      <c r="A3156" s="2">
        <f t="shared" si="98"/>
        <v>40721.850694444445</v>
      </c>
      <c r="B3156">
        <v>1246130700</v>
      </c>
      <c r="C3156">
        <v>8.4184999999999999</v>
      </c>
      <c r="E3156">
        <f t="shared" si="99"/>
        <v>2.3604048417191518E-4</v>
      </c>
    </row>
    <row r="3157" spans="1:5">
      <c r="A3157" s="2">
        <f t="shared" si="98"/>
        <v>40721.857638888883</v>
      </c>
      <c r="B3157">
        <v>1246131300</v>
      </c>
      <c r="C3157">
        <v>8.2352469999999993</v>
      </c>
      <c r="E3157">
        <f t="shared" si="99"/>
        <v>2.3612245012574163E-4</v>
      </c>
    </row>
    <row r="3158" spans="1:5">
      <c r="A3158" s="2">
        <f t="shared" si="98"/>
        <v>40721.864583333328</v>
      </c>
      <c r="B3158">
        <v>1246131900</v>
      </c>
      <c r="C3158">
        <v>8.4301200000000005</v>
      </c>
      <c r="E3158">
        <f t="shared" si="99"/>
        <v>2.3620638910450462E-4</v>
      </c>
    </row>
    <row r="3159" spans="1:5">
      <c r="A3159" s="2">
        <f t="shared" si="98"/>
        <v>40721.871527777774</v>
      </c>
      <c r="B3159">
        <v>1246132500</v>
      </c>
      <c r="C3159">
        <v>8.1387429999999998</v>
      </c>
      <c r="E3159">
        <f t="shared" si="99"/>
        <v>2.3628737673238483E-4</v>
      </c>
    </row>
    <row r="3160" spans="1:5">
      <c r="A3160" s="2">
        <f t="shared" si="98"/>
        <v>40721.878472222219</v>
      </c>
      <c r="B3160">
        <v>1246133100</v>
      </c>
      <c r="C3160">
        <v>8.4262739999999994</v>
      </c>
      <c r="E3160">
        <f t="shared" si="99"/>
        <v>2.3637127575968872E-4</v>
      </c>
    </row>
    <row r="3161" spans="1:5">
      <c r="A3161" s="2">
        <f t="shared" si="98"/>
        <v>40721.885416666664</v>
      </c>
      <c r="B3161">
        <v>1246133700</v>
      </c>
      <c r="C3161">
        <v>7.5066079999999999</v>
      </c>
      <c r="E3161">
        <f t="shared" si="99"/>
        <v>2.3644586061141319E-4</v>
      </c>
    </row>
    <row r="3162" spans="1:5">
      <c r="A3162" s="2">
        <f t="shared" si="98"/>
        <v>40721.892361111109</v>
      </c>
      <c r="B3162">
        <v>1246134300</v>
      </c>
      <c r="C3162">
        <v>7.5500639999999999</v>
      </c>
      <c r="E3162">
        <f t="shared" si="99"/>
        <v>2.3652088509868631E-4</v>
      </c>
    </row>
    <row r="3163" spans="1:5">
      <c r="A3163" s="2">
        <f t="shared" si="98"/>
        <v>40721.899305555555</v>
      </c>
      <c r="B3163">
        <v>1246134900</v>
      </c>
      <c r="C3163">
        <v>8.2533060000000003</v>
      </c>
      <c r="E3163">
        <f t="shared" si="99"/>
        <v>2.3660303102102559E-4</v>
      </c>
    </row>
    <row r="3164" spans="1:5">
      <c r="A3164" s="2">
        <f t="shared" si="98"/>
        <v>40721.90625</v>
      </c>
      <c r="B3164">
        <v>1246135500</v>
      </c>
      <c r="C3164">
        <v>8.0434889999999992</v>
      </c>
      <c r="E3164">
        <f t="shared" si="99"/>
        <v>2.3668305157996137E-4</v>
      </c>
    </row>
    <row r="3165" spans="1:5">
      <c r="A3165" s="2">
        <f t="shared" si="98"/>
        <v>40721.913194444445</v>
      </c>
      <c r="B3165">
        <v>1246136100</v>
      </c>
      <c r="C3165">
        <v>8.51051</v>
      </c>
      <c r="E3165">
        <f t="shared" si="99"/>
        <v>2.3676780128006124E-4</v>
      </c>
    </row>
    <row r="3166" spans="1:5">
      <c r="A3166" s="2">
        <f t="shared" si="98"/>
        <v>40721.920138888883</v>
      </c>
      <c r="B3166">
        <v>1246136700</v>
      </c>
      <c r="C3166">
        <v>7.662064</v>
      </c>
      <c r="E3166">
        <f t="shared" si="99"/>
        <v>2.3684395806047601E-4</v>
      </c>
    </row>
    <row r="3167" spans="1:5">
      <c r="A3167" s="2">
        <f t="shared" si="98"/>
        <v>40721.927083333328</v>
      </c>
      <c r="B3167">
        <v>1246137300</v>
      </c>
      <c r="C3167">
        <v>6.8949910000000001</v>
      </c>
      <c r="E3167">
        <f t="shared" si="99"/>
        <v>2.3691234605621177E-4</v>
      </c>
    </row>
    <row r="3168" spans="1:5">
      <c r="A3168" s="2">
        <f t="shared" si="98"/>
        <v>40721.934027777774</v>
      </c>
      <c r="B3168">
        <v>1246137900</v>
      </c>
      <c r="C3168">
        <v>3.8073540000000001</v>
      </c>
      <c r="E3168">
        <f t="shared" si="99"/>
        <v>2.3694946443750091E-4</v>
      </c>
    </row>
    <row r="3169" spans="1:5">
      <c r="A3169" s="2">
        <f t="shared" si="98"/>
        <v>40721.940972222219</v>
      </c>
      <c r="B3169">
        <v>1246138500</v>
      </c>
      <c r="C3169">
        <v>5.851515</v>
      </c>
      <c r="E3169">
        <f t="shared" si="99"/>
        <v>2.3700728427446515E-4</v>
      </c>
    </row>
    <row r="3170" spans="1:5">
      <c r="A3170" s="2">
        <f t="shared" si="98"/>
        <v>40721.947916666664</v>
      </c>
      <c r="B3170">
        <v>1246139100</v>
      </c>
      <c r="C3170">
        <v>6.181654</v>
      </c>
      <c r="E3170">
        <f t="shared" si="99"/>
        <v>2.3706844715248987E-4</v>
      </c>
    </row>
    <row r="3171" spans="1:5">
      <c r="A3171" s="2">
        <f t="shared" si="98"/>
        <v>40721.954861111109</v>
      </c>
      <c r="B3171">
        <v>1246139700</v>
      </c>
      <c r="C3171">
        <v>6.8348170000000001</v>
      </c>
      <c r="E3171">
        <f t="shared" si="99"/>
        <v>2.3713622438843805E-4</v>
      </c>
    </row>
    <row r="3172" spans="1:5">
      <c r="A3172" s="2">
        <f t="shared" si="98"/>
        <v>40721.961805555555</v>
      </c>
      <c r="B3172">
        <v>1246140300</v>
      </c>
      <c r="C3172">
        <v>6.7865609999999998</v>
      </c>
      <c r="E3172">
        <f t="shared" si="99"/>
        <v>2.3720351251311369E-4</v>
      </c>
    </row>
    <row r="3173" spans="1:5">
      <c r="A3173" s="2">
        <f t="shared" si="98"/>
        <v>40721.96875</v>
      </c>
      <c r="B3173">
        <v>1246140900</v>
      </c>
      <c r="C3173">
        <v>5.5933039999999998</v>
      </c>
      <c r="E3173">
        <f t="shared" si="99"/>
        <v>2.3725871584514866E-4</v>
      </c>
    </row>
    <row r="3174" spans="1:5">
      <c r="A3174" s="2">
        <f t="shared" si="98"/>
        <v>40721.975694444445</v>
      </c>
      <c r="B3174">
        <v>1246141500</v>
      </c>
      <c r="C3174">
        <v>6.4104869999999998</v>
      </c>
      <c r="E3174">
        <f t="shared" si="99"/>
        <v>2.3732219463899114E-4</v>
      </c>
    </row>
    <row r="3175" spans="1:5">
      <c r="A3175" s="2">
        <f t="shared" si="98"/>
        <v>40721.982638888883</v>
      </c>
      <c r="B3175">
        <v>1246142100</v>
      </c>
      <c r="C3175">
        <v>7.6829020000000003</v>
      </c>
      <c r="E3175">
        <f t="shared" si="99"/>
        <v>2.3739855908187936E-4</v>
      </c>
    </row>
    <row r="3176" spans="1:5">
      <c r="A3176" s="2">
        <f t="shared" si="98"/>
        <v>40721.989583333328</v>
      </c>
      <c r="B3176">
        <v>1246142700</v>
      </c>
      <c r="C3176">
        <v>8.2742299999999993</v>
      </c>
      <c r="E3176">
        <f t="shared" si="99"/>
        <v>2.3748091157327789E-4</v>
      </c>
    </row>
    <row r="3177" spans="1:5">
      <c r="A3177" s="2">
        <f t="shared" si="98"/>
        <v>40721.996527777774</v>
      </c>
      <c r="B3177">
        <v>1246143300</v>
      </c>
      <c r="C3177">
        <v>8.1326319999999992</v>
      </c>
      <c r="E3177">
        <f t="shared" si="99"/>
        <v>2.3756182956927461E-4</v>
      </c>
    </row>
    <row r="3178" spans="1:5">
      <c r="A3178" s="2">
        <f t="shared" si="98"/>
        <v>40722.003472222219</v>
      </c>
      <c r="B3178">
        <v>1246143900</v>
      </c>
      <c r="C3178">
        <v>7.3969569999999996</v>
      </c>
      <c r="E3178">
        <f t="shared" si="99"/>
        <v>2.3763529672631576E-4</v>
      </c>
    </row>
    <row r="3179" spans="1:5">
      <c r="A3179" s="2">
        <f t="shared" si="98"/>
        <v>40722.010416666664</v>
      </c>
      <c r="B3179">
        <v>1246144500</v>
      </c>
      <c r="C3179">
        <v>7.2879240000000003</v>
      </c>
      <c r="E3179">
        <f t="shared" si="99"/>
        <v>2.3770765923507249E-4</v>
      </c>
    </row>
    <row r="3180" spans="1:5">
      <c r="A3180" s="2">
        <f t="shared" si="98"/>
        <v>40722.017361111109</v>
      </c>
      <c r="B3180">
        <v>1246145100</v>
      </c>
      <c r="C3180">
        <v>7.0909269999999998</v>
      </c>
      <c r="E3180">
        <f t="shared" si="99"/>
        <v>2.3777802627091514E-4</v>
      </c>
    </row>
    <row r="3181" spans="1:5">
      <c r="A3181" s="2">
        <f t="shared" si="98"/>
        <v>40722.024305555555</v>
      </c>
      <c r="B3181">
        <v>1246145700</v>
      </c>
      <c r="C3181">
        <v>7.0281060000000002</v>
      </c>
      <c r="E3181">
        <f t="shared" si="99"/>
        <v>2.3784775667669649E-4</v>
      </c>
    </row>
    <row r="3182" spans="1:5">
      <c r="A3182" s="2">
        <f t="shared" si="98"/>
        <v>40722.03125</v>
      </c>
      <c r="B3182">
        <v>1246146300</v>
      </c>
      <c r="C3182">
        <v>6.9197610000000003</v>
      </c>
      <c r="E3182">
        <f t="shared" si="99"/>
        <v>2.379163894244309E-4</v>
      </c>
    </row>
    <row r="3183" spans="1:5">
      <c r="A3183" s="2">
        <f t="shared" si="98"/>
        <v>40722.038194444445</v>
      </c>
      <c r="B3183">
        <v>1246146900</v>
      </c>
      <c r="C3183">
        <v>7.9493510000000001</v>
      </c>
      <c r="E3183">
        <f t="shared" si="99"/>
        <v>2.3799544864614659E-4</v>
      </c>
    </row>
    <row r="3184" spans="1:5">
      <c r="A3184" s="2">
        <f t="shared" si="98"/>
        <v>40722.045138888883</v>
      </c>
      <c r="B3184">
        <v>1246147500</v>
      </c>
      <c r="C3184">
        <v>6.3865069999999999</v>
      </c>
      <c r="E3184">
        <f t="shared" si="99"/>
        <v>2.38058680112478E-4</v>
      </c>
    </row>
    <row r="3185" spans="1:5">
      <c r="A3185" s="2">
        <f t="shared" si="98"/>
        <v>40722.052083333328</v>
      </c>
      <c r="B3185">
        <v>1246148100</v>
      </c>
      <c r="C3185">
        <v>7.7235750000000003</v>
      </c>
      <c r="E3185">
        <f t="shared" si="99"/>
        <v>2.3813545198492558E-4</v>
      </c>
    </row>
    <row r="3186" spans="1:5">
      <c r="A3186" s="2">
        <f t="shared" si="98"/>
        <v>40722.059027777774</v>
      </c>
      <c r="B3186">
        <v>1246148700</v>
      </c>
      <c r="C3186">
        <v>7.9729179999999999</v>
      </c>
      <c r="E3186">
        <f t="shared" si="99"/>
        <v>2.3821474854389188E-4</v>
      </c>
    </row>
    <row r="3187" spans="1:5">
      <c r="A3187" s="2">
        <f t="shared" si="98"/>
        <v>40722.065972222219</v>
      </c>
      <c r="B3187">
        <v>1246149300</v>
      </c>
      <c r="C3187">
        <v>7.8380340000000004</v>
      </c>
      <c r="E3187">
        <f t="shared" si="99"/>
        <v>2.3829267862022317E-4</v>
      </c>
    </row>
    <row r="3188" spans="1:5">
      <c r="A3188" s="2">
        <f t="shared" si="98"/>
        <v>40722.072916666664</v>
      </c>
      <c r="B3188">
        <v>1246149900</v>
      </c>
      <c r="C3188">
        <v>7.8882250000000003</v>
      </c>
      <c r="E3188">
        <f t="shared" si="99"/>
        <v>2.3837111651864616E-4</v>
      </c>
    </row>
    <row r="3189" spans="1:5">
      <c r="A3189" s="2">
        <f t="shared" si="98"/>
        <v>40722.079861111109</v>
      </c>
      <c r="B3189">
        <v>1246150500</v>
      </c>
      <c r="C3189">
        <v>8.1933509999999998</v>
      </c>
      <c r="E3189">
        <f t="shared" si="99"/>
        <v>2.3845264402053409E-4</v>
      </c>
    </row>
    <row r="3190" spans="1:5">
      <c r="A3190" s="2">
        <f t="shared" si="98"/>
        <v>40722.086805555555</v>
      </c>
      <c r="B3190">
        <v>1246151100</v>
      </c>
      <c r="C3190">
        <v>4.7054980000000004</v>
      </c>
      <c r="E3190">
        <f t="shared" si="99"/>
        <v>2.3849884875009995E-4</v>
      </c>
    </row>
    <row r="3191" spans="1:5">
      <c r="A3191" s="2">
        <f t="shared" si="98"/>
        <v>40722.09375</v>
      </c>
      <c r="B3191">
        <v>1246151700</v>
      </c>
      <c r="C3191">
        <v>0.44825300000000001</v>
      </c>
      <c r="E3191">
        <f t="shared" si="99"/>
        <v>2.385019391150119E-4</v>
      </c>
    </row>
    <row r="3192" spans="1:5">
      <c r="A3192" s="2">
        <f t="shared" si="98"/>
        <v>40722.100694444445</v>
      </c>
      <c r="B3192">
        <v>1246152300</v>
      </c>
      <c r="C3192">
        <v>4.6248379999999996</v>
      </c>
      <c r="E3192">
        <f t="shared" si="99"/>
        <v>2.3854732668296476E-4</v>
      </c>
    </row>
    <row r="3193" spans="1:5">
      <c r="A3193" s="2">
        <f t="shared" si="98"/>
        <v>40722.107638888883</v>
      </c>
      <c r="B3193">
        <v>1246152900</v>
      </c>
      <c r="C3193">
        <v>6.3747800000000003</v>
      </c>
      <c r="E3193">
        <f t="shared" si="99"/>
        <v>2.3861043603392622E-4</v>
      </c>
    </row>
    <row r="3194" spans="1:5">
      <c r="A3194" s="2">
        <f t="shared" si="98"/>
        <v>40722.114583333328</v>
      </c>
      <c r="B3194">
        <v>1246153500</v>
      </c>
      <c r="C3194">
        <v>7.9089010000000002</v>
      </c>
      <c r="E3194">
        <f t="shared" si="99"/>
        <v>2.3868908139208707E-4</v>
      </c>
    </row>
    <row r="3195" spans="1:5">
      <c r="A3195" s="2">
        <f t="shared" si="98"/>
        <v>40722.121527777774</v>
      </c>
      <c r="B3195">
        <v>1246154100</v>
      </c>
      <c r="C3195">
        <v>8.0163480000000007</v>
      </c>
      <c r="E3195">
        <f t="shared" si="99"/>
        <v>2.3876881441246738E-4</v>
      </c>
    </row>
    <row r="3196" spans="1:5">
      <c r="A3196" s="2">
        <f t="shared" si="98"/>
        <v>40722.128472222219</v>
      </c>
      <c r="B3196">
        <v>1246154700</v>
      </c>
      <c r="C3196">
        <v>8.0412780000000001</v>
      </c>
      <c r="E3196">
        <f t="shared" si="99"/>
        <v>2.3884879942011837E-4</v>
      </c>
    </row>
    <row r="3197" spans="1:5">
      <c r="A3197" s="2">
        <f t="shared" si="98"/>
        <v>40722.135416666664</v>
      </c>
      <c r="B3197">
        <v>1246155300</v>
      </c>
      <c r="C3197">
        <v>7.9010449999999999</v>
      </c>
      <c r="E3197">
        <f t="shared" si="99"/>
        <v>2.3892736377041716E-4</v>
      </c>
    </row>
    <row r="3198" spans="1:5">
      <c r="A3198" s="2">
        <f t="shared" si="98"/>
        <v>40722.142361111109</v>
      </c>
      <c r="B3198">
        <v>1246155900</v>
      </c>
      <c r="C3198">
        <v>6.7940379999999996</v>
      </c>
      <c r="E3198">
        <f t="shared" si="99"/>
        <v>2.3899471673283318E-4</v>
      </c>
    </row>
    <row r="3199" spans="1:5">
      <c r="A3199" s="2">
        <f t="shared" si="98"/>
        <v>40722.149305555555</v>
      </c>
      <c r="B3199">
        <v>1246156500</v>
      </c>
      <c r="C3199">
        <v>7.46021</v>
      </c>
      <c r="E3199">
        <f t="shared" si="99"/>
        <v>2.390688157606478E-4</v>
      </c>
    </row>
    <row r="3200" spans="1:5">
      <c r="A3200" s="2">
        <f t="shared" si="98"/>
        <v>40722.15625</v>
      </c>
      <c r="B3200">
        <v>1246157100</v>
      </c>
      <c r="C3200">
        <v>6.6761949999999999</v>
      </c>
      <c r="E3200">
        <f t="shared" si="99"/>
        <v>2.3913497444081754E-4</v>
      </c>
    </row>
    <row r="3201" spans="1:5">
      <c r="A3201" s="2">
        <f t="shared" si="98"/>
        <v>40722.163194444445</v>
      </c>
      <c r="B3201">
        <v>1246157700</v>
      </c>
      <c r="C3201">
        <v>8.5951489999999993</v>
      </c>
      <c r="E3201">
        <f t="shared" si="99"/>
        <v>2.3922056640057009E-4</v>
      </c>
    </row>
    <row r="3202" spans="1:5">
      <c r="A3202" s="2">
        <f t="shared" si="98"/>
        <v>40722.170138888883</v>
      </c>
      <c r="B3202">
        <v>1246158300</v>
      </c>
      <c r="C3202">
        <v>10.133355999999999</v>
      </c>
      <c r="E3202">
        <f t="shared" si="99"/>
        <v>2.393217356107576E-4</v>
      </c>
    </row>
    <row r="3203" spans="1:5">
      <c r="A3203" s="2">
        <f t="shared" si="98"/>
        <v>40722.177083333328</v>
      </c>
      <c r="B3203">
        <v>1246158900</v>
      </c>
      <c r="C3203">
        <v>9.2590079999999997</v>
      </c>
      <c r="E3203">
        <f t="shared" si="99"/>
        <v>2.3941404948607197E-4</v>
      </c>
    </row>
    <row r="3204" spans="1:5">
      <c r="A3204" s="2">
        <f t="shared" si="98"/>
        <v>40722.184027777774</v>
      </c>
      <c r="B3204">
        <v>1246159500</v>
      </c>
      <c r="C3204">
        <v>10.733491000000001</v>
      </c>
      <c r="E3204">
        <f t="shared" si="99"/>
        <v>2.3952129522360254E-4</v>
      </c>
    </row>
    <row r="3205" spans="1:5">
      <c r="A3205" s="2">
        <f t="shared" si="98"/>
        <v>40722.190972222219</v>
      </c>
      <c r="B3205">
        <v>1246160100</v>
      </c>
      <c r="C3205">
        <v>10.176488000000001</v>
      </c>
      <c r="E3205">
        <f t="shared" si="99"/>
        <v>2.396228994139948E-4</v>
      </c>
    </row>
    <row r="3206" spans="1:5">
      <c r="A3206" s="2">
        <f t="shared" si="98"/>
        <v>40722.197916666664</v>
      </c>
      <c r="B3206">
        <v>1246160700</v>
      </c>
      <c r="C3206">
        <v>10.027361000000001</v>
      </c>
      <c r="E3206">
        <f t="shared" si="99"/>
        <v>2.3972299274411835E-4</v>
      </c>
    </row>
    <row r="3207" spans="1:5">
      <c r="A3207" s="2">
        <f t="shared" si="98"/>
        <v>40722.204861111109</v>
      </c>
      <c r="B3207">
        <v>1246161300</v>
      </c>
      <c r="C3207">
        <v>10.345799</v>
      </c>
      <c r="E3207">
        <f t="shared" si="99"/>
        <v>2.3982631035975925E-4</v>
      </c>
    </row>
    <row r="3208" spans="1:5">
      <c r="A3208" s="2">
        <f t="shared" si="98"/>
        <v>40722.211805555555</v>
      </c>
      <c r="B3208">
        <v>1246161900</v>
      </c>
      <c r="C3208">
        <v>10.734883</v>
      </c>
      <c r="E3208">
        <f t="shared" si="99"/>
        <v>2.3993356768936102E-4</v>
      </c>
    </row>
    <row r="3209" spans="1:5">
      <c r="A3209" s="2">
        <f t="shared" si="98"/>
        <v>40722.21875</v>
      </c>
      <c r="B3209">
        <v>1246162500</v>
      </c>
      <c r="C3209">
        <v>12.232456000000001</v>
      </c>
      <c r="E3209">
        <f t="shared" si="99"/>
        <v>2.4005599062803507E-4</v>
      </c>
    </row>
    <row r="3210" spans="1:5">
      <c r="A3210" s="2">
        <f t="shared" ref="A3210:A3273" si="100">B3210/86400+26299+1/24</f>
        <v>40722.225694444445</v>
      </c>
      <c r="B3210">
        <v>1246163100</v>
      </c>
      <c r="C3210">
        <v>11.951768</v>
      </c>
      <c r="E3210">
        <f t="shared" si="99"/>
        <v>2.4017557023190843E-4</v>
      </c>
    </row>
    <row r="3211" spans="1:5">
      <c r="A3211" s="2">
        <f t="shared" si="100"/>
        <v>40722.232638888883</v>
      </c>
      <c r="B3211">
        <v>1246163700</v>
      </c>
      <c r="C3211">
        <v>10.781828000000001</v>
      </c>
      <c r="E3211">
        <f t="shared" ref="E3211:E3274" si="101">($C3211*LN(2)/E$3)+E3210*2^(-600/E$3)</f>
        <v>2.4028330086193908E-4</v>
      </c>
    </row>
    <row r="3212" spans="1:5">
      <c r="A3212" s="2">
        <f t="shared" si="100"/>
        <v>40722.239583333328</v>
      </c>
      <c r="B3212">
        <v>1246164300</v>
      </c>
      <c r="C3212">
        <v>10.715335</v>
      </c>
      <c r="E3212">
        <f t="shared" si="101"/>
        <v>2.4039035744770012E-4</v>
      </c>
    </row>
    <row r="3213" spans="1:5">
      <c r="A3213" s="2">
        <f t="shared" si="100"/>
        <v>40722.246527777774</v>
      </c>
      <c r="B3213">
        <v>1246164900</v>
      </c>
      <c r="C3213">
        <v>10.494436</v>
      </c>
      <c r="E3213">
        <f t="shared" si="101"/>
        <v>2.4049517628876974E-4</v>
      </c>
    </row>
    <row r="3214" spans="1:5">
      <c r="A3214" s="2">
        <f t="shared" si="100"/>
        <v>40722.253472222219</v>
      </c>
      <c r="B3214">
        <v>1246165500</v>
      </c>
      <c r="C3214">
        <v>10.598363000000001</v>
      </c>
      <c r="E3214">
        <f t="shared" si="101"/>
        <v>2.4060104698518349E-4</v>
      </c>
    </row>
    <row r="3215" spans="1:5">
      <c r="A3215" s="2">
        <f t="shared" si="100"/>
        <v>40722.260416666664</v>
      </c>
      <c r="B3215">
        <v>1246166100</v>
      </c>
      <c r="C3215">
        <v>11.79612</v>
      </c>
      <c r="E3215">
        <f t="shared" si="101"/>
        <v>2.4071904699458877E-4</v>
      </c>
    </row>
    <row r="3216" spans="1:5">
      <c r="A3216" s="2">
        <f t="shared" si="100"/>
        <v>40722.267361111109</v>
      </c>
      <c r="B3216">
        <v>1246166700</v>
      </c>
      <c r="C3216">
        <v>10.038874</v>
      </c>
      <c r="E3216">
        <f t="shared" si="101"/>
        <v>2.4081925025892914E-4</v>
      </c>
    </row>
    <row r="3217" spans="1:5">
      <c r="A3217" s="2">
        <f t="shared" si="100"/>
        <v>40722.274305555555</v>
      </c>
      <c r="B3217">
        <v>1246167300</v>
      </c>
      <c r="C3217">
        <v>10.397461</v>
      </c>
      <c r="E3217">
        <f t="shared" si="101"/>
        <v>2.4092308440613105E-4</v>
      </c>
    </row>
    <row r="3218" spans="1:5">
      <c r="A3218" s="2">
        <f t="shared" si="100"/>
        <v>40722.28125</v>
      </c>
      <c r="B3218">
        <v>1246167900</v>
      </c>
      <c r="C3218">
        <v>10.246976</v>
      </c>
      <c r="E3218">
        <f t="shared" si="101"/>
        <v>2.4102539392674088E-4</v>
      </c>
    </row>
    <row r="3219" spans="1:5">
      <c r="A3219" s="2">
        <f t="shared" si="100"/>
        <v>40722.288194444445</v>
      </c>
      <c r="B3219">
        <v>1246168500</v>
      </c>
      <c r="C3219">
        <v>10.700652</v>
      </c>
      <c r="E3219">
        <f t="shared" si="101"/>
        <v>2.4113229730524389E-4</v>
      </c>
    </row>
    <row r="3220" spans="1:5">
      <c r="A3220" s="2">
        <f t="shared" si="100"/>
        <v>40722.295138888883</v>
      </c>
      <c r="B3220">
        <v>1246169100</v>
      </c>
      <c r="C3220">
        <v>10.706799</v>
      </c>
      <c r="E3220">
        <f t="shared" si="101"/>
        <v>2.4123926228622868E-4</v>
      </c>
    </row>
    <row r="3221" spans="1:5">
      <c r="A3221" s="2">
        <f t="shared" si="100"/>
        <v>40722.302083333328</v>
      </c>
      <c r="B3221">
        <v>1246169700</v>
      </c>
      <c r="C3221">
        <v>11.302076</v>
      </c>
      <c r="E3221">
        <f t="shared" si="101"/>
        <v>2.4135225512220216E-4</v>
      </c>
    </row>
    <row r="3222" spans="1:5">
      <c r="A3222" s="2">
        <f t="shared" si="100"/>
        <v>40722.309027777774</v>
      </c>
      <c r="B3222">
        <v>1246170300</v>
      </c>
      <c r="C3222">
        <v>10.348449</v>
      </c>
      <c r="E3222">
        <f t="shared" si="101"/>
        <v>2.4145558967507769E-4</v>
      </c>
    </row>
    <row r="3223" spans="1:5">
      <c r="A3223" s="2">
        <f t="shared" si="100"/>
        <v>40722.315972222219</v>
      </c>
      <c r="B3223">
        <v>1246170900</v>
      </c>
      <c r="C3223">
        <v>4.1198480000000002</v>
      </c>
      <c r="E3223">
        <f t="shared" si="101"/>
        <v>2.4149584514765926E-4</v>
      </c>
    </row>
    <row r="3224" spans="1:5">
      <c r="A3224" s="2">
        <f t="shared" si="100"/>
        <v>40722.322916666664</v>
      </c>
      <c r="B3224">
        <v>1246171500</v>
      </c>
      <c r="C3224">
        <v>9.7653320000000008</v>
      </c>
      <c r="E3224">
        <f t="shared" si="101"/>
        <v>2.4159327347016718E-4</v>
      </c>
    </row>
    <row r="3225" spans="1:5">
      <c r="A3225" s="2">
        <f t="shared" si="100"/>
        <v>40722.329861111109</v>
      </c>
      <c r="B3225">
        <v>1246172100</v>
      </c>
      <c r="C3225">
        <v>9.7860359999999993</v>
      </c>
      <c r="E3225">
        <f t="shared" si="101"/>
        <v>2.4169091087476483E-4</v>
      </c>
    </row>
    <row r="3226" spans="1:5">
      <c r="A3226" s="2">
        <f t="shared" si="100"/>
        <v>40722.336805555555</v>
      </c>
      <c r="B3226">
        <v>1246172700</v>
      </c>
      <c r="C3226">
        <v>9.5131259999999997</v>
      </c>
      <c r="E3226">
        <f t="shared" si="101"/>
        <v>2.4178578386473338E-4</v>
      </c>
    </row>
    <row r="3227" spans="1:5">
      <c r="A3227" s="2">
        <f t="shared" si="100"/>
        <v>40722.34375</v>
      </c>
      <c r="B3227">
        <v>1246173300</v>
      </c>
      <c r="C3227">
        <v>9.5291080000000008</v>
      </c>
      <c r="E3227">
        <f t="shared" si="101"/>
        <v>2.4188081813155565E-4</v>
      </c>
    </row>
    <row r="3228" spans="1:5">
      <c r="A3228" s="2">
        <f t="shared" si="100"/>
        <v>40722.350694444445</v>
      </c>
      <c r="B3228">
        <v>1246173900</v>
      </c>
      <c r="C3228">
        <v>10.034585</v>
      </c>
      <c r="E3228">
        <f t="shared" si="101"/>
        <v>2.4198097090093187E-4</v>
      </c>
    </row>
    <row r="3229" spans="1:5">
      <c r="A3229" s="2">
        <f t="shared" si="100"/>
        <v>40722.357638888883</v>
      </c>
      <c r="B3229">
        <v>1246174500</v>
      </c>
      <c r="C3229">
        <v>9.8784510000000001</v>
      </c>
      <c r="E3229">
        <f t="shared" si="101"/>
        <v>2.4207954185738342E-4</v>
      </c>
    </row>
    <row r="3230" spans="1:5">
      <c r="A3230" s="2">
        <f t="shared" si="100"/>
        <v>40722.364583333328</v>
      </c>
      <c r="B3230">
        <v>1246175100</v>
      </c>
      <c r="C3230">
        <v>10.480392</v>
      </c>
      <c r="E3230">
        <f t="shared" si="101"/>
        <v>2.4218420820766511E-4</v>
      </c>
    </row>
    <row r="3231" spans="1:5">
      <c r="A3231" s="2">
        <f t="shared" si="100"/>
        <v>40722.371527777774</v>
      </c>
      <c r="B3231">
        <v>1246175700</v>
      </c>
      <c r="C3231">
        <v>11.161645999999999</v>
      </c>
      <c r="E3231">
        <f t="shared" si="101"/>
        <v>2.4229577313544576E-4</v>
      </c>
    </row>
    <row r="3232" spans="1:5">
      <c r="A3232" s="2">
        <f t="shared" si="100"/>
        <v>40722.378472222219</v>
      </c>
      <c r="B3232">
        <v>1246176300</v>
      </c>
      <c r="C3232">
        <v>10.746295</v>
      </c>
      <c r="E3232">
        <f t="shared" si="101"/>
        <v>2.4240313103171548E-4</v>
      </c>
    </row>
    <row r="3233" spans="1:5">
      <c r="A3233" s="2">
        <f t="shared" si="100"/>
        <v>40722.385416666664</v>
      </c>
      <c r="B3233">
        <v>1246176900</v>
      </c>
      <c r="C3233">
        <v>2.2185980000000001</v>
      </c>
      <c r="E3233">
        <f t="shared" si="101"/>
        <v>2.42424126357567E-4</v>
      </c>
    </row>
    <row r="3234" spans="1:5">
      <c r="A3234" s="2">
        <f t="shared" si="100"/>
        <v>40722.392361111109</v>
      </c>
      <c r="B3234">
        <v>1246177500</v>
      </c>
      <c r="C3234">
        <v>6.3471169999999999</v>
      </c>
      <c r="E3234">
        <f t="shared" si="101"/>
        <v>2.4248693200239974E-4</v>
      </c>
    </row>
    <row r="3235" spans="1:5">
      <c r="A3235" s="2">
        <f t="shared" si="100"/>
        <v>40722.399305555555</v>
      </c>
      <c r="B3235">
        <v>1246178100</v>
      </c>
      <c r="C3235">
        <v>8.3517250000000001</v>
      </c>
      <c r="E3235">
        <f t="shared" si="101"/>
        <v>2.4257003838463835E-4</v>
      </c>
    </row>
    <row r="3236" spans="1:5">
      <c r="A3236" s="2">
        <f t="shared" si="100"/>
        <v>40722.40625</v>
      </c>
      <c r="B3236">
        <v>1246178700</v>
      </c>
      <c r="C3236">
        <v>2.0396290000000001</v>
      </c>
      <c r="E3236">
        <f t="shared" si="101"/>
        <v>2.425892202367286E-4</v>
      </c>
    </row>
    <row r="3237" spans="1:5">
      <c r="A3237" s="2">
        <f t="shared" si="100"/>
        <v>40722.413194444445</v>
      </c>
      <c r="B3237">
        <v>1246179300</v>
      </c>
      <c r="C3237">
        <v>2.1571950000000002</v>
      </c>
      <c r="E3237">
        <f t="shared" si="101"/>
        <v>2.4260959258976122E-4</v>
      </c>
    </row>
    <row r="3238" spans="1:5">
      <c r="A3238" s="2">
        <f t="shared" si="100"/>
        <v>40722.420138888883</v>
      </c>
      <c r="B3238">
        <v>1246179900</v>
      </c>
      <c r="C3238">
        <v>1.103407</v>
      </c>
      <c r="E3238">
        <f t="shared" si="101"/>
        <v>2.4261929286936522E-4</v>
      </c>
    </row>
    <row r="3239" spans="1:5">
      <c r="A3239" s="2">
        <f t="shared" si="100"/>
        <v>40722.427083333328</v>
      </c>
      <c r="B3239">
        <v>1246180500</v>
      </c>
      <c r="C3239">
        <v>5.7300000000000005E-4</v>
      </c>
      <c r="E3239">
        <f t="shared" si="101"/>
        <v>2.4261782444044212E-4</v>
      </c>
    </row>
    <row r="3240" spans="1:5">
      <c r="A3240" s="2">
        <f t="shared" si="100"/>
        <v>40722.434027777774</v>
      </c>
      <c r="B3240">
        <v>1246181100</v>
      </c>
      <c r="C3240">
        <v>9.3869100000000003</v>
      </c>
      <c r="E3240">
        <f t="shared" si="101"/>
        <v>2.4271141358018402E-4</v>
      </c>
    </row>
    <row r="3241" spans="1:5">
      <c r="A3241" s="2">
        <f t="shared" si="100"/>
        <v>40722.440972222219</v>
      </c>
      <c r="B3241">
        <v>1246181700</v>
      </c>
      <c r="C3241">
        <v>9.2329539999999994</v>
      </c>
      <c r="E3241">
        <f t="shared" si="101"/>
        <v>2.4280344300398298E-4</v>
      </c>
    </row>
    <row r="3242" spans="1:5">
      <c r="A3242" s="2">
        <f t="shared" si="100"/>
        <v>40722.447916666664</v>
      </c>
      <c r="B3242">
        <v>1246182300</v>
      </c>
      <c r="C3242">
        <v>10.146592</v>
      </c>
      <c r="E3242">
        <f t="shared" si="101"/>
        <v>2.4290472448744359E-4</v>
      </c>
    </row>
    <row r="3243" spans="1:5">
      <c r="A3243" s="2">
        <f t="shared" si="100"/>
        <v>40722.454861111109</v>
      </c>
      <c r="B3243">
        <v>1246182900</v>
      </c>
      <c r="C3243">
        <v>8.9924199999999992</v>
      </c>
      <c r="E3243">
        <f t="shared" si="101"/>
        <v>2.429943167943524E-4</v>
      </c>
    </row>
    <row r="3244" spans="1:5">
      <c r="A3244" s="2">
        <f t="shared" si="100"/>
        <v>40722.461805555555</v>
      </c>
      <c r="B3244">
        <v>1246183500</v>
      </c>
      <c r="C3244">
        <v>1.9447030000000001</v>
      </c>
      <c r="E3244">
        <f t="shared" si="101"/>
        <v>2.4301253473130039E-4</v>
      </c>
    </row>
    <row r="3245" spans="1:5">
      <c r="A3245" s="2">
        <f t="shared" si="100"/>
        <v>40722.46875</v>
      </c>
      <c r="B3245">
        <v>1246184100</v>
      </c>
      <c r="C3245">
        <v>4.0639279999999998</v>
      </c>
      <c r="E3245">
        <f t="shared" si="101"/>
        <v>2.4305221442889012E-4</v>
      </c>
    </row>
    <row r="3246" spans="1:5">
      <c r="A3246" s="2">
        <f t="shared" si="100"/>
        <v>40722.475694444445</v>
      </c>
      <c r="B3246">
        <v>1246184700</v>
      </c>
      <c r="C3246">
        <v>9.4849739999999994</v>
      </c>
      <c r="E3246">
        <f t="shared" si="101"/>
        <v>2.4314679404546899E-4</v>
      </c>
    </row>
    <row r="3247" spans="1:5">
      <c r="A3247" s="2">
        <f t="shared" si="100"/>
        <v>40722.482638888883</v>
      </c>
      <c r="B3247">
        <v>1246185300</v>
      </c>
      <c r="C3247">
        <v>7.7309419999999998</v>
      </c>
      <c r="E3247">
        <f t="shared" si="101"/>
        <v>2.432236096081983E-4</v>
      </c>
    </row>
    <row r="3248" spans="1:5">
      <c r="A3248" s="2">
        <f t="shared" si="100"/>
        <v>40722.489583333328</v>
      </c>
      <c r="B3248">
        <v>1246185900</v>
      </c>
      <c r="C3248">
        <v>9.1347550000000002</v>
      </c>
      <c r="E3248">
        <f t="shared" si="101"/>
        <v>2.4331464143622766E-4</v>
      </c>
    </row>
    <row r="3249" spans="1:5">
      <c r="A3249" s="2">
        <f t="shared" si="100"/>
        <v>40722.496527777774</v>
      </c>
      <c r="B3249">
        <v>1246186500</v>
      </c>
      <c r="C3249">
        <v>9.5955300000000001</v>
      </c>
      <c r="E3249">
        <f t="shared" si="101"/>
        <v>2.4341033908385716E-4</v>
      </c>
    </row>
    <row r="3250" spans="1:5">
      <c r="A3250" s="2">
        <f t="shared" si="100"/>
        <v>40722.503472222219</v>
      </c>
      <c r="B3250">
        <v>1246187100</v>
      </c>
      <c r="C3250">
        <v>9.2159320000000005</v>
      </c>
      <c r="E3250">
        <f t="shared" si="101"/>
        <v>2.4350219187511539E-4</v>
      </c>
    </row>
    <row r="3251" spans="1:5">
      <c r="A3251" s="2">
        <f t="shared" si="100"/>
        <v>40722.510416666664</v>
      </c>
      <c r="B3251">
        <v>1246187700</v>
      </c>
      <c r="C3251">
        <v>9.3705189999999998</v>
      </c>
      <c r="E3251">
        <f t="shared" si="101"/>
        <v>2.4359560964579239E-4</v>
      </c>
    </row>
    <row r="3252" spans="1:5">
      <c r="A3252" s="2">
        <f t="shared" si="100"/>
        <v>40722.517361111109</v>
      </c>
      <c r="B3252">
        <v>1246188300</v>
      </c>
      <c r="C3252">
        <v>10.023953000000001</v>
      </c>
      <c r="E3252">
        <f t="shared" si="101"/>
        <v>2.4369564432288022E-4</v>
      </c>
    </row>
    <row r="3253" spans="1:5">
      <c r="A3253" s="2">
        <f t="shared" si="100"/>
        <v>40722.524305555555</v>
      </c>
      <c r="B3253">
        <v>1246188900</v>
      </c>
      <c r="C3253">
        <v>8.1932159999999996</v>
      </c>
      <c r="E3253">
        <f t="shared" si="101"/>
        <v>2.4377713810407181E-4</v>
      </c>
    </row>
    <row r="3254" spans="1:5">
      <c r="A3254" s="2">
        <f t="shared" si="100"/>
        <v>40722.53125</v>
      </c>
      <c r="B3254">
        <v>1246189500</v>
      </c>
      <c r="C3254">
        <v>10.104637</v>
      </c>
      <c r="E3254">
        <f t="shared" si="101"/>
        <v>2.4387798878326892E-4</v>
      </c>
    </row>
    <row r="3255" spans="1:5">
      <c r="A3255" s="2">
        <f t="shared" si="100"/>
        <v>40722.538194444445</v>
      </c>
      <c r="B3255">
        <v>1246190100</v>
      </c>
      <c r="C3255">
        <v>11.314755</v>
      </c>
      <c r="E3255">
        <f t="shared" si="101"/>
        <v>2.4399109398860611E-4</v>
      </c>
    </row>
    <row r="3256" spans="1:5">
      <c r="A3256" s="2">
        <f t="shared" si="100"/>
        <v>40722.545138888883</v>
      </c>
      <c r="B3256">
        <v>1246190700</v>
      </c>
      <c r="C3256">
        <v>12.062654</v>
      </c>
      <c r="E3256">
        <f t="shared" si="101"/>
        <v>2.4411177264916766E-4</v>
      </c>
    </row>
    <row r="3257" spans="1:5">
      <c r="A3257" s="2">
        <f t="shared" si="100"/>
        <v>40722.552083333328</v>
      </c>
      <c r="B3257">
        <v>1246191300</v>
      </c>
      <c r="C3257">
        <v>14.069521</v>
      </c>
      <c r="E3257">
        <f t="shared" si="101"/>
        <v>2.4425277457288471E-4</v>
      </c>
    </row>
    <row r="3258" spans="1:5">
      <c r="A3258" s="2">
        <f t="shared" si="100"/>
        <v>40722.559027777774</v>
      </c>
      <c r="B3258">
        <v>1246191900</v>
      </c>
      <c r="C3258">
        <v>11.906651</v>
      </c>
      <c r="E3258">
        <f t="shared" si="101"/>
        <v>2.4437187176569398E-4</v>
      </c>
    </row>
    <row r="3259" spans="1:5">
      <c r="A3259" s="2">
        <f t="shared" si="100"/>
        <v>40722.565972222219</v>
      </c>
      <c r="B3259">
        <v>1246192500</v>
      </c>
      <c r="C3259">
        <v>11.767346</v>
      </c>
      <c r="E3259">
        <f t="shared" si="101"/>
        <v>2.4448955746155909E-4</v>
      </c>
    </row>
    <row r="3260" spans="1:5">
      <c r="A3260" s="2">
        <f t="shared" si="100"/>
        <v>40722.572916666664</v>
      </c>
      <c r="B3260">
        <v>1246193100</v>
      </c>
      <c r="C3260">
        <v>11.975531</v>
      </c>
      <c r="E3260">
        <f t="shared" si="101"/>
        <v>2.4460935077895391E-4</v>
      </c>
    </row>
    <row r="3261" spans="1:5">
      <c r="A3261" s="2">
        <f t="shared" si="100"/>
        <v>40722.579861111109</v>
      </c>
      <c r="B3261">
        <v>1246193700</v>
      </c>
      <c r="C3261">
        <v>12.032513</v>
      </c>
      <c r="E3261">
        <f t="shared" si="101"/>
        <v>2.4472972043806045E-4</v>
      </c>
    </row>
    <row r="3262" spans="1:5">
      <c r="A3262" s="2">
        <f t="shared" si="100"/>
        <v>40722.586805555555</v>
      </c>
      <c r="B3262">
        <v>1246194300</v>
      </c>
      <c r="C3262">
        <v>11.506486000000001</v>
      </c>
      <c r="E3262">
        <f t="shared" si="101"/>
        <v>2.4484476217124818E-4</v>
      </c>
    </row>
    <row r="3263" spans="1:5">
      <c r="A3263" s="2">
        <f t="shared" si="100"/>
        <v>40722.59375</v>
      </c>
      <c r="B3263">
        <v>1246194900</v>
      </c>
      <c r="C3263">
        <v>11.160420999999999</v>
      </c>
      <c r="E3263">
        <f t="shared" si="101"/>
        <v>2.4495629852680625E-4</v>
      </c>
    </row>
    <row r="3264" spans="1:5">
      <c r="A3264" s="2">
        <f t="shared" si="100"/>
        <v>40722.600694444445</v>
      </c>
      <c r="B3264">
        <v>1246195500</v>
      </c>
      <c r="C3264">
        <v>11.889495999999999</v>
      </c>
      <c r="E3264">
        <f t="shared" si="101"/>
        <v>2.4507521771221201E-4</v>
      </c>
    </row>
    <row r="3265" spans="1:5">
      <c r="A3265" s="2">
        <f t="shared" si="100"/>
        <v>40722.607638888883</v>
      </c>
      <c r="B3265">
        <v>1246196100</v>
      </c>
      <c r="C3265">
        <v>11.942221999999999</v>
      </c>
      <c r="E3265">
        <f t="shared" si="101"/>
        <v>2.4519467014316553E-4</v>
      </c>
    </row>
    <row r="3266" spans="1:5">
      <c r="A3266" s="2">
        <f t="shared" si="100"/>
        <v>40722.614583333328</v>
      </c>
      <c r="B3266">
        <v>1246196700</v>
      </c>
      <c r="C3266">
        <v>9.8370750000000005</v>
      </c>
      <c r="E3266">
        <f t="shared" si="101"/>
        <v>2.4529280254804151E-4</v>
      </c>
    </row>
    <row r="3267" spans="1:5">
      <c r="A3267" s="2">
        <f t="shared" si="100"/>
        <v>40722.621527777774</v>
      </c>
      <c r="B3267">
        <v>1246197300</v>
      </c>
      <c r="C3267">
        <v>9.1054580000000005</v>
      </c>
      <c r="E3267">
        <f t="shared" si="101"/>
        <v>2.4538352510564647E-4</v>
      </c>
    </row>
    <row r="3268" spans="1:5">
      <c r="A3268" s="2">
        <f t="shared" si="100"/>
        <v>40722.628472222219</v>
      </c>
      <c r="B3268">
        <v>1246197900</v>
      </c>
      <c r="C3268">
        <v>8.8407300000000006</v>
      </c>
      <c r="E3268">
        <f t="shared" si="101"/>
        <v>2.454715661516054E-4</v>
      </c>
    </row>
    <row r="3269" spans="1:5">
      <c r="A3269" s="2">
        <f t="shared" si="100"/>
        <v>40722.635416666664</v>
      </c>
      <c r="B3269">
        <v>1246198500</v>
      </c>
      <c r="C3269">
        <v>8.2446629999999992</v>
      </c>
      <c r="E3269">
        <f t="shared" si="101"/>
        <v>2.4555357015714825E-4</v>
      </c>
    </row>
    <row r="3270" spans="1:5">
      <c r="A3270" s="2">
        <f t="shared" si="100"/>
        <v>40722.642361111109</v>
      </c>
      <c r="B3270">
        <v>1246199100</v>
      </c>
      <c r="C3270">
        <v>8.3862590000000008</v>
      </c>
      <c r="E3270">
        <f t="shared" si="101"/>
        <v>2.4563700763915617E-4</v>
      </c>
    </row>
    <row r="3271" spans="1:5">
      <c r="A3271" s="2">
        <f t="shared" si="100"/>
        <v>40722.649305555555</v>
      </c>
      <c r="B3271">
        <v>1246199700</v>
      </c>
      <c r="C3271">
        <v>8.871855</v>
      </c>
      <c r="E3271">
        <f t="shared" si="101"/>
        <v>2.4572536235479604E-4</v>
      </c>
    </row>
    <row r="3272" spans="1:5">
      <c r="A3272" s="2">
        <f t="shared" si="100"/>
        <v>40722.65625</v>
      </c>
      <c r="B3272">
        <v>1246200300</v>
      </c>
      <c r="C3272">
        <v>8.1567460000000001</v>
      </c>
      <c r="E3272">
        <f t="shared" si="101"/>
        <v>2.4580647446283035E-4</v>
      </c>
    </row>
    <row r="3273" spans="1:5">
      <c r="A3273" s="2">
        <f t="shared" si="100"/>
        <v>40722.663194444445</v>
      </c>
      <c r="B3273">
        <v>1246200900</v>
      </c>
      <c r="C3273">
        <v>8.351998</v>
      </c>
      <c r="E3273">
        <f t="shared" si="101"/>
        <v>2.4588956343920827E-4</v>
      </c>
    </row>
    <row r="3274" spans="1:5">
      <c r="A3274" s="2">
        <f t="shared" ref="A3274:A3337" si="102">B3274/86400+26299+1/24</f>
        <v>40722.670138888883</v>
      </c>
      <c r="B3274">
        <v>1246201500</v>
      </c>
      <c r="C3274">
        <v>8.525048</v>
      </c>
      <c r="E3274">
        <f t="shared" si="101"/>
        <v>2.459744044272374E-4</v>
      </c>
    </row>
    <row r="3275" spans="1:5">
      <c r="A3275" s="2">
        <f t="shared" si="102"/>
        <v>40722.677083333328</v>
      </c>
      <c r="B3275">
        <v>1246202100</v>
      </c>
      <c r="C3275">
        <v>9.0542560000000005</v>
      </c>
      <c r="E3275">
        <f t="shared" ref="E3275:E3338" si="103">($C3275*LN(2)/E$3)+E3274*2^(-600/E$3)</f>
        <v>2.460646043089675E-4</v>
      </c>
    </row>
    <row r="3276" spans="1:5">
      <c r="A3276" s="2">
        <f t="shared" si="102"/>
        <v>40722.684027777774</v>
      </c>
      <c r="B3276">
        <v>1246202700</v>
      </c>
      <c r="C3276">
        <v>8.6997879999999999</v>
      </c>
      <c r="E3276">
        <f t="shared" si="103"/>
        <v>2.4615121386493158E-4</v>
      </c>
    </row>
    <row r="3277" spans="1:5">
      <c r="A3277" s="2">
        <f t="shared" si="102"/>
        <v>40722.690972222219</v>
      </c>
      <c r="B3277">
        <v>1246203300</v>
      </c>
      <c r="C3277">
        <v>8.2313229999999997</v>
      </c>
      <c r="E3277">
        <f t="shared" si="103"/>
        <v>2.4623307864351921E-4</v>
      </c>
    </row>
    <row r="3278" spans="1:5">
      <c r="A3278" s="2">
        <f t="shared" si="102"/>
        <v>40722.697916666664</v>
      </c>
      <c r="B3278">
        <v>1246203900</v>
      </c>
      <c r="C3278">
        <v>9.0883800000000008</v>
      </c>
      <c r="E3278">
        <f t="shared" si="103"/>
        <v>2.4632362253493588E-4</v>
      </c>
    </row>
    <row r="3279" spans="1:5">
      <c r="A3279" s="2">
        <f t="shared" si="102"/>
        <v>40722.704861111109</v>
      </c>
      <c r="B3279">
        <v>1246204500</v>
      </c>
      <c r="C3279">
        <v>8.8419600000000003</v>
      </c>
      <c r="E3279">
        <f t="shared" si="103"/>
        <v>2.4641167032505288E-4</v>
      </c>
    </row>
    <row r="3280" spans="1:5">
      <c r="A3280" s="2">
        <f t="shared" si="102"/>
        <v>40722.711805555555</v>
      </c>
      <c r="B3280">
        <v>1246205100</v>
      </c>
      <c r="C3280">
        <v>9.2595810000000007</v>
      </c>
      <c r="E3280">
        <f t="shared" si="103"/>
        <v>2.4650394692257455E-4</v>
      </c>
    </row>
    <row r="3281" spans="1:5">
      <c r="A3281" s="2">
        <f t="shared" si="102"/>
        <v>40722.71875</v>
      </c>
      <c r="B3281">
        <v>1246205700</v>
      </c>
      <c r="C3281">
        <v>8.1987249999999996</v>
      </c>
      <c r="E3281">
        <f t="shared" si="103"/>
        <v>2.4658547943051841E-4</v>
      </c>
    </row>
    <row r="3282" spans="1:5">
      <c r="A3282" s="2">
        <f t="shared" si="102"/>
        <v>40722.725694444445</v>
      </c>
      <c r="B3282">
        <v>1246206300</v>
      </c>
      <c r="C3282">
        <v>8.5853020000000004</v>
      </c>
      <c r="E3282">
        <f t="shared" si="103"/>
        <v>2.4667092639583981E-4</v>
      </c>
    </row>
    <row r="3283" spans="1:5">
      <c r="A3283" s="2">
        <f t="shared" si="102"/>
        <v>40722.732638888883</v>
      </c>
      <c r="B3283">
        <v>1246206900</v>
      </c>
      <c r="C3283">
        <v>10.193588999999999</v>
      </c>
      <c r="E3283">
        <f t="shared" si="103"/>
        <v>2.4677266032850241E-4</v>
      </c>
    </row>
    <row r="3284" spans="1:5">
      <c r="A3284" s="2">
        <f t="shared" si="102"/>
        <v>40722.739583333328</v>
      </c>
      <c r="B3284">
        <v>1246207500</v>
      </c>
      <c r="C3284">
        <v>11.796588</v>
      </c>
      <c r="E3284">
        <f t="shared" si="103"/>
        <v>2.4689062757676827E-4</v>
      </c>
    </row>
    <row r="3285" spans="1:5">
      <c r="A3285" s="2">
        <f t="shared" si="102"/>
        <v>40722.746527777774</v>
      </c>
      <c r="B3285">
        <v>1246208100</v>
      </c>
      <c r="C3285">
        <v>10.441875</v>
      </c>
      <c r="E3285">
        <f t="shared" si="103"/>
        <v>2.4699487462298742E-4</v>
      </c>
    </row>
    <row r="3286" spans="1:5">
      <c r="A3286" s="2">
        <f t="shared" si="102"/>
        <v>40722.753472222219</v>
      </c>
      <c r="B3286">
        <v>1246208700</v>
      </c>
      <c r="C3286">
        <v>12.118706</v>
      </c>
      <c r="E3286">
        <f t="shared" si="103"/>
        <v>2.4711610268291797E-4</v>
      </c>
    </row>
    <row r="3287" spans="1:5">
      <c r="A3287" s="2">
        <f t="shared" si="102"/>
        <v>40722.760416666664</v>
      </c>
      <c r="B3287">
        <v>1246209300</v>
      </c>
      <c r="C3287">
        <v>11.533113</v>
      </c>
      <c r="E3287">
        <f t="shared" si="103"/>
        <v>2.4723139957334679E-4</v>
      </c>
    </row>
    <row r="3288" spans="1:5">
      <c r="A3288" s="2">
        <f t="shared" si="102"/>
        <v>40722.767361111109</v>
      </c>
      <c r="B3288">
        <v>1246209900</v>
      </c>
      <c r="C3288">
        <v>11.299507</v>
      </c>
      <c r="E3288">
        <f t="shared" si="103"/>
        <v>2.473443299823478E-4</v>
      </c>
    </row>
    <row r="3289" spans="1:5">
      <c r="A3289" s="2">
        <f t="shared" si="102"/>
        <v>40722.774305555555</v>
      </c>
      <c r="B3289">
        <v>1246210500</v>
      </c>
      <c r="C3289">
        <v>12.250463999999999</v>
      </c>
      <c r="E3289">
        <f t="shared" si="103"/>
        <v>2.4746689026197097E-4</v>
      </c>
    </row>
    <row r="3290" spans="1:5">
      <c r="A3290" s="2">
        <f t="shared" si="102"/>
        <v>40722.78125</v>
      </c>
      <c r="B3290">
        <v>1246211100</v>
      </c>
      <c r="C3290">
        <v>12.401431000000001</v>
      </c>
      <c r="E3290">
        <f t="shared" si="103"/>
        <v>2.4759097867386494E-4</v>
      </c>
    </row>
    <row r="3291" spans="1:5">
      <c r="A3291" s="2">
        <f t="shared" si="102"/>
        <v>40722.788194444445</v>
      </c>
      <c r="B3291">
        <v>1246211700</v>
      </c>
      <c r="C3291">
        <v>11.982212000000001</v>
      </c>
      <c r="E3291">
        <f t="shared" si="103"/>
        <v>2.4771082080603962E-4</v>
      </c>
    </row>
    <row r="3292" spans="1:5">
      <c r="A3292" s="2">
        <f t="shared" si="102"/>
        <v>40722.795138888883</v>
      </c>
      <c r="B3292">
        <v>1246212300</v>
      </c>
      <c r="C3292">
        <v>11.390509</v>
      </c>
      <c r="E3292">
        <f t="shared" si="103"/>
        <v>2.4782466989978073E-4</v>
      </c>
    </row>
    <row r="3293" spans="1:5">
      <c r="A3293" s="2">
        <f t="shared" si="102"/>
        <v>40722.802083333328</v>
      </c>
      <c r="B3293">
        <v>1246212900</v>
      </c>
      <c r="C3293">
        <v>12.395905000000001</v>
      </c>
      <c r="E3293">
        <f t="shared" si="103"/>
        <v>2.4794870017463903E-4</v>
      </c>
    </row>
    <row r="3294" spans="1:5">
      <c r="A3294" s="2">
        <f t="shared" si="102"/>
        <v>40722.809027777774</v>
      </c>
      <c r="B3294">
        <v>1246213500</v>
      </c>
      <c r="C3294">
        <v>11.902555</v>
      </c>
      <c r="E3294">
        <f t="shared" si="103"/>
        <v>2.4806773342871211E-4</v>
      </c>
    </row>
    <row r="3295" spans="1:5">
      <c r="A3295" s="2">
        <f t="shared" si="102"/>
        <v>40722.815972222219</v>
      </c>
      <c r="B3295">
        <v>1246214100</v>
      </c>
      <c r="C3295">
        <v>12.394270000000001</v>
      </c>
      <c r="E3295">
        <f t="shared" si="103"/>
        <v>2.4819174566862416E-4</v>
      </c>
    </row>
    <row r="3296" spans="1:5">
      <c r="A3296" s="2">
        <f t="shared" si="102"/>
        <v>40722.822916666664</v>
      </c>
      <c r="B3296">
        <v>1246214700</v>
      </c>
      <c r="C3296">
        <v>10.541001</v>
      </c>
      <c r="E3296">
        <f t="shared" si="103"/>
        <v>2.4829698868027969E-4</v>
      </c>
    </row>
    <row r="3297" spans="1:5">
      <c r="A3297" s="2">
        <f t="shared" si="102"/>
        <v>40722.829861111109</v>
      </c>
      <c r="B3297">
        <v>1246215300</v>
      </c>
      <c r="C3297">
        <v>10.449921</v>
      </c>
      <c r="E3297">
        <f t="shared" si="103"/>
        <v>2.4840130866466597E-4</v>
      </c>
    </row>
    <row r="3298" spans="1:5">
      <c r="A3298" s="2">
        <f t="shared" si="102"/>
        <v>40722.836805555555</v>
      </c>
      <c r="B3298">
        <v>1246215900</v>
      </c>
      <c r="C3298">
        <v>10.971382</v>
      </c>
      <c r="E3298">
        <f t="shared" si="103"/>
        <v>2.4851090896876985E-4</v>
      </c>
    </row>
    <row r="3299" spans="1:5">
      <c r="A3299" s="2">
        <f t="shared" si="102"/>
        <v>40722.84375</v>
      </c>
      <c r="B3299">
        <v>1246216500</v>
      </c>
      <c r="C3299">
        <v>10.150631000000001</v>
      </c>
      <c r="E3299">
        <f t="shared" si="103"/>
        <v>2.4861219667572329E-4</v>
      </c>
    </row>
    <row r="3300" spans="1:5">
      <c r="A3300" s="2">
        <f t="shared" si="102"/>
        <v>40722.850694444445</v>
      </c>
      <c r="B3300">
        <v>1246217100</v>
      </c>
      <c r="C3300">
        <v>9.7056199999999997</v>
      </c>
      <c r="E3300">
        <f t="shared" si="103"/>
        <v>2.4870897704007882E-4</v>
      </c>
    </row>
    <row r="3301" spans="1:5">
      <c r="A3301" s="2">
        <f t="shared" si="102"/>
        <v>40722.857638888883</v>
      </c>
      <c r="B3301">
        <v>1246217700</v>
      </c>
      <c r="C3301">
        <v>8.4450140000000005</v>
      </c>
      <c r="E3301">
        <f t="shared" si="103"/>
        <v>2.4879299037401951E-4</v>
      </c>
    </row>
    <row r="3302" spans="1:5">
      <c r="A3302" s="2">
        <f t="shared" si="102"/>
        <v>40722.864583333328</v>
      </c>
      <c r="B3302">
        <v>1246218300</v>
      </c>
      <c r="C3302">
        <v>8.7185009999999998</v>
      </c>
      <c r="E3302">
        <f t="shared" si="103"/>
        <v>2.4887977286223138E-4</v>
      </c>
    </row>
    <row r="3303" spans="1:5">
      <c r="A3303" s="2">
        <f t="shared" si="102"/>
        <v>40722.871527777774</v>
      </c>
      <c r="B3303">
        <v>1246218900</v>
      </c>
      <c r="C3303">
        <v>8.8073149999999991</v>
      </c>
      <c r="E3303">
        <f t="shared" si="103"/>
        <v>2.4896745426260957E-4</v>
      </c>
    </row>
    <row r="3304" spans="1:5">
      <c r="A3304" s="2">
        <f t="shared" si="102"/>
        <v>40722.878472222219</v>
      </c>
      <c r="B3304">
        <v>1246219500</v>
      </c>
      <c r="C3304">
        <v>8.162039</v>
      </c>
      <c r="E3304">
        <f t="shared" si="103"/>
        <v>2.4904860027407381E-4</v>
      </c>
    </row>
    <row r="3305" spans="1:5">
      <c r="A3305" s="2">
        <f t="shared" si="102"/>
        <v>40722.885416666664</v>
      </c>
      <c r="B3305">
        <v>1246220100</v>
      </c>
      <c r="C3305">
        <v>8.1387149999999995</v>
      </c>
      <c r="E3305">
        <f t="shared" si="103"/>
        <v>2.4912950958504084E-4</v>
      </c>
    </row>
    <row r="3306" spans="1:5">
      <c r="A3306" s="2">
        <f t="shared" si="102"/>
        <v>40722.892361111109</v>
      </c>
      <c r="B3306">
        <v>1246220700</v>
      </c>
      <c r="C3306">
        <v>8.3903490000000005</v>
      </c>
      <c r="E3306">
        <f t="shared" si="103"/>
        <v>2.4921296675886189E-4</v>
      </c>
    </row>
    <row r="3307" spans="1:5">
      <c r="A3307" s="2">
        <f t="shared" si="102"/>
        <v>40722.899305555555</v>
      </c>
      <c r="B3307">
        <v>1246221300</v>
      </c>
      <c r="C3307">
        <v>7.7808029999999997</v>
      </c>
      <c r="E3307">
        <f t="shared" si="103"/>
        <v>2.4929025041523547E-4</v>
      </c>
    </row>
    <row r="3308" spans="1:5">
      <c r="A3308" s="2">
        <f t="shared" si="102"/>
        <v>40722.90625</v>
      </c>
      <c r="B3308">
        <v>1246221900</v>
      </c>
      <c r="C3308">
        <v>8.2617080000000005</v>
      </c>
      <c r="E3308">
        <f t="shared" si="103"/>
        <v>2.4937240383581454E-4</v>
      </c>
    </row>
    <row r="3309" spans="1:5">
      <c r="A3309" s="2">
        <f t="shared" si="102"/>
        <v>40722.913194444445</v>
      </c>
      <c r="B3309">
        <v>1246222500</v>
      </c>
      <c r="C3309">
        <v>7.3096909999999999</v>
      </c>
      <c r="E3309">
        <f t="shared" si="103"/>
        <v>2.4944491546552021E-4</v>
      </c>
    </row>
    <row r="3310" spans="1:5">
      <c r="A3310" s="2">
        <f t="shared" si="102"/>
        <v>40722.920138888883</v>
      </c>
      <c r="B3310">
        <v>1246223100</v>
      </c>
      <c r="C3310">
        <v>7.1394270000000004</v>
      </c>
      <c r="E3310">
        <f t="shared" si="103"/>
        <v>2.4951570235254869E-4</v>
      </c>
    </row>
    <row r="3311" spans="1:5">
      <c r="A3311" s="2">
        <f t="shared" si="102"/>
        <v>40722.927083333328</v>
      </c>
      <c r="B3311">
        <v>1246223700</v>
      </c>
      <c r="C3311">
        <v>8.2603150000000003</v>
      </c>
      <c r="E3311">
        <f t="shared" si="103"/>
        <v>2.4959784029598389E-4</v>
      </c>
    </row>
    <row r="3312" spans="1:5">
      <c r="A3312" s="2">
        <f t="shared" si="102"/>
        <v>40722.934027777774</v>
      </c>
      <c r="B3312">
        <v>1246224300</v>
      </c>
      <c r="C3312">
        <v>6.7596109999999996</v>
      </c>
      <c r="E3312">
        <f t="shared" si="103"/>
        <v>2.4966477977117523E-4</v>
      </c>
    </row>
    <row r="3313" spans="1:5">
      <c r="A3313" s="2">
        <f t="shared" si="102"/>
        <v>40722.940972222219</v>
      </c>
      <c r="B3313">
        <v>1246224900</v>
      </c>
      <c r="C3313">
        <v>6.6632660000000001</v>
      </c>
      <c r="E3313">
        <f t="shared" si="103"/>
        <v>2.4973074313199483E-4</v>
      </c>
    </row>
    <row r="3314" spans="1:5">
      <c r="A3314" s="2">
        <f t="shared" si="102"/>
        <v>40722.947916666664</v>
      </c>
      <c r="B3314">
        <v>1246225500</v>
      </c>
      <c r="C3314">
        <v>4.3795859999999998</v>
      </c>
      <c r="E3314">
        <f t="shared" si="103"/>
        <v>2.4977357874764498E-4</v>
      </c>
    </row>
    <row r="3315" spans="1:5">
      <c r="A3315" s="2">
        <f t="shared" si="102"/>
        <v>40722.954861111109</v>
      </c>
      <c r="B3315">
        <v>1246226100</v>
      </c>
      <c r="C3315">
        <v>3.4742120000000001</v>
      </c>
      <c r="E3315">
        <f t="shared" si="103"/>
        <v>2.4980724517554957E-4</v>
      </c>
    </row>
    <row r="3316" spans="1:5">
      <c r="A3316" s="2">
        <f t="shared" si="102"/>
        <v>40722.961805555555</v>
      </c>
      <c r="B3316">
        <v>1246226700</v>
      </c>
      <c r="C3316">
        <v>6.3689689999999999</v>
      </c>
      <c r="E3316">
        <f t="shared" si="103"/>
        <v>2.4987022725836015E-4</v>
      </c>
    </row>
    <row r="3317" spans="1:5">
      <c r="A3317" s="2">
        <f t="shared" si="102"/>
        <v>40722.96875</v>
      </c>
      <c r="B3317">
        <v>1246227300</v>
      </c>
      <c r="C3317">
        <v>7.7451249999999998</v>
      </c>
      <c r="E3317">
        <f t="shared" si="103"/>
        <v>2.4994714560182724E-4</v>
      </c>
    </row>
    <row r="3318" spans="1:5">
      <c r="A3318" s="2">
        <f t="shared" si="102"/>
        <v>40722.975694444445</v>
      </c>
      <c r="B3318">
        <v>1246227900</v>
      </c>
      <c r="C3318">
        <v>7.3431600000000001</v>
      </c>
      <c r="E3318">
        <f t="shared" si="103"/>
        <v>2.5001999268735948E-4</v>
      </c>
    </row>
    <row r="3319" spans="1:5">
      <c r="A3319" s="2">
        <f t="shared" si="102"/>
        <v>40722.982638888883</v>
      </c>
      <c r="B3319">
        <v>1246228500</v>
      </c>
      <c r="C3319">
        <v>7.9253470000000004</v>
      </c>
      <c r="E3319">
        <f t="shared" si="103"/>
        <v>2.500987352697982E-4</v>
      </c>
    </row>
    <row r="3320" spans="1:5">
      <c r="A3320" s="2">
        <f t="shared" si="102"/>
        <v>40722.989583333328</v>
      </c>
      <c r="B3320">
        <v>1246229100</v>
      </c>
      <c r="C3320">
        <v>7.8162950000000002</v>
      </c>
      <c r="E3320">
        <f t="shared" si="103"/>
        <v>2.5017637297948005E-4</v>
      </c>
    </row>
    <row r="3321" spans="1:5">
      <c r="A3321" s="2">
        <f t="shared" si="102"/>
        <v>40722.996527777774</v>
      </c>
      <c r="B3321">
        <v>1246229700</v>
      </c>
      <c r="C3321">
        <v>8.8840749999999993</v>
      </c>
      <c r="E3321">
        <f t="shared" si="103"/>
        <v>2.5026482386720193E-4</v>
      </c>
    </row>
    <row r="3322" spans="1:5">
      <c r="A3322" s="2">
        <f t="shared" si="102"/>
        <v>40723.003472222219</v>
      </c>
      <c r="B3322">
        <v>1246230300</v>
      </c>
      <c r="C3322">
        <v>8.6567439999999998</v>
      </c>
      <c r="E3322">
        <f t="shared" si="103"/>
        <v>2.5035097198496635E-4</v>
      </c>
    </row>
    <row r="3323" spans="1:5">
      <c r="A3323" s="2">
        <f t="shared" si="102"/>
        <v>40723.010416666664</v>
      </c>
      <c r="B3323">
        <v>1246230900</v>
      </c>
      <c r="C3323">
        <v>5.8936570000000001</v>
      </c>
      <c r="E3323">
        <f t="shared" si="103"/>
        <v>2.5040913717169191E-4</v>
      </c>
    </row>
    <row r="3324" spans="1:5">
      <c r="A3324" s="2">
        <f t="shared" si="102"/>
        <v>40723.017361111109</v>
      </c>
      <c r="B3324">
        <v>1246231500</v>
      </c>
      <c r="C3324">
        <v>7.5102919999999997</v>
      </c>
      <c r="E3324">
        <f t="shared" si="103"/>
        <v>2.504836740336173E-4</v>
      </c>
    </row>
    <row r="3325" spans="1:5">
      <c r="A3325" s="2">
        <f t="shared" si="102"/>
        <v>40723.024305555555</v>
      </c>
      <c r="B3325">
        <v>1246232100</v>
      </c>
      <c r="C3325">
        <v>7.5608069999999996</v>
      </c>
      <c r="E3325">
        <f t="shared" si="103"/>
        <v>2.5055872201947395E-4</v>
      </c>
    </row>
    <row r="3326" spans="1:5">
      <c r="A3326" s="2">
        <f t="shared" si="102"/>
        <v>40723.03125</v>
      </c>
      <c r="B3326">
        <v>1246232700</v>
      </c>
      <c r="C3326">
        <v>7.4545630000000003</v>
      </c>
      <c r="E3326">
        <f t="shared" si="103"/>
        <v>2.5063269359227501E-4</v>
      </c>
    </row>
    <row r="3327" spans="1:5">
      <c r="A3327" s="2">
        <f t="shared" si="102"/>
        <v>40723.038194444445</v>
      </c>
      <c r="B3327">
        <v>1246233300</v>
      </c>
      <c r="C3327">
        <v>6.8295779999999997</v>
      </c>
      <c r="E3327">
        <f t="shared" si="103"/>
        <v>2.5070033535101792E-4</v>
      </c>
    </row>
    <row r="3328" spans="1:5">
      <c r="A3328" s="2">
        <f t="shared" si="102"/>
        <v>40723.045138888883</v>
      </c>
      <c r="B3328">
        <v>1246233900</v>
      </c>
      <c r="C3328">
        <v>6.597448</v>
      </c>
      <c r="E3328">
        <f t="shared" si="103"/>
        <v>2.5076562586568682E-4</v>
      </c>
    </row>
    <row r="3329" spans="1:5">
      <c r="A3329" s="2">
        <f t="shared" si="102"/>
        <v>40723.052083333328</v>
      </c>
      <c r="B3329">
        <v>1246234500</v>
      </c>
      <c r="C3329">
        <v>7.29908</v>
      </c>
      <c r="E3329">
        <f t="shared" si="103"/>
        <v>2.5083802156973409E-4</v>
      </c>
    </row>
    <row r="3330" spans="1:5">
      <c r="A3330" s="2">
        <f t="shared" si="102"/>
        <v>40723.059027777774</v>
      </c>
      <c r="B3330">
        <v>1246235100</v>
      </c>
      <c r="C3330">
        <v>7.6086790000000004</v>
      </c>
      <c r="E3330">
        <f t="shared" si="103"/>
        <v>2.5091355221304424E-4</v>
      </c>
    </row>
    <row r="3331" spans="1:5">
      <c r="A3331" s="2">
        <f t="shared" si="102"/>
        <v>40723.065972222219</v>
      </c>
      <c r="B3331">
        <v>1246235700</v>
      </c>
      <c r="C3331">
        <v>7.2535559999999997</v>
      </c>
      <c r="E3331">
        <f t="shared" si="103"/>
        <v>2.5098548598639003E-4</v>
      </c>
    </row>
    <row r="3332" spans="1:5">
      <c r="A3332" s="2">
        <f t="shared" si="102"/>
        <v>40723.072916666664</v>
      </c>
      <c r="B3332">
        <v>1246236300</v>
      </c>
      <c r="C3332">
        <v>8.9267079999999996</v>
      </c>
      <c r="E3332">
        <f t="shared" si="103"/>
        <v>2.5107436371172703E-4</v>
      </c>
    </row>
    <row r="3333" spans="1:5">
      <c r="A3333" s="2">
        <f t="shared" si="102"/>
        <v>40723.079861111109</v>
      </c>
      <c r="B3333">
        <v>1246236900</v>
      </c>
      <c r="C3333">
        <v>8.5188559999999995</v>
      </c>
      <c r="E3333">
        <f t="shared" si="103"/>
        <v>2.5115911048747847E-4</v>
      </c>
    </row>
    <row r="3334" spans="1:5">
      <c r="A3334" s="2">
        <f t="shared" si="102"/>
        <v>40723.086805555555</v>
      </c>
      <c r="B3334">
        <v>1246237500</v>
      </c>
      <c r="C3334">
        <v>6.2468469999999998</v>
      </c>
      <c r="E3334">
        <f t="shared" si="103"/>
        <v>2.5122084759878556E-4</v>
      </c>
    </row>
    <row r="3335" spans="1:5">
      <c r="A3335" s="2">
        <f t="shared" si="102"/>
        <v>40723.09375</v>
      </c>
      <c r="B3335">
        <v>1246238100</v>
      </c>
      <c r="C3335">
        <v>3.1777340000000001</v>
      </c>
      <c r="E3335">
        <f t="shared" si="103"/>
        <v>2.5125150273280051E-4</v>
      </c>
    </row>
    <row r="3336" spans="1:5">
      <c r="A3336" s="2">
        <f t="shared" si="102"/>
        <v>40723.100694444445</v>
      </c>
      <c r="B3336">
        <v>1246238700</v>
      </c>
      <c r="C3336">
        <v>8.1837800000000005</v>
      </c>
      <c r="E3336">
        <f t="shared" si="103"/>
        <v>2.5133285504169017E-4</v>
      </c>
    </row>
    <row r="3337" spans="1:5">
      <c r="A3337" s="2">
        <f t="shared" si="102"/>
        <v>40723.107638888883</v>
      </c>
      <c r="B3337">
        <v>1246239300</v>
      </c>
      <c r="C3337">
        <v>8.2742550000000001</v>
      </c>
      <c r="E3337">
        <f t="shared" si="103"/>
        <v>2.5141512311706472E-4</v>
      </c>
    </row>
    <row r="3338" spans="1:5">
      <c r="A3338" s="2">
        <f t="shared" ref="A3338:A3401" si="104">B3338/86400+26299+1/24</f>
        <v>40723.114583333328</v>
      </c>
      <c r="B3338">
        <v>1246239900</v>
      </c>
      <c r="C3338">
        <v>8.5148469999999996</v>
      </c>
      <c r="E3338">
        <f t="shared" si="103"/>
        <v>2.5149982722220325E-4</v>
      </c>
    </row>
    <row r="3339" spans="1:5">
      <c r="A3339" s="2">
        <f t="shared" si="104"/>
        <v>40723.121527777774</v>
      </c>
      <c r="B3339">
        <v>1246240500</v>
      </c>
      <c r="C3339">
        <v>7.5938720000000002</v>
      </c>
      <c r="E3339">
        <f t="shared" ref="E3339:E3402" si="105">($C3339*LN(2)/E$3)+E3338*2^(-600/E$3)</f>
        <v>2.5157520389033108E-4</v>
      </c>
    </row>
    <row r="3340" spans="1:5">
      <c r="A3340" s="2">
        <f t="shared" si="104"/>
        <v>40723.128472222219</v>
      </c>
      <c r="B3340">
        <v>1246241100</v>
      </c>
      <c r="C3340">
        <v>6.7776420000000002</v>
      </c>
      <c r="E3340">
        <f t="shared" si="105"/>
        <v>2.5164231395445266E-4</v>
      </c>
    </row>
    <row r="3341" spans="1:5">
      <c r="A3341" s="2">
        <f t="shared" si="104"/>
        <v>40723.135416666664</v>
      </c>
      <c r="B3341">
        <v>1246241700</v>
      </c>
      <c r="C3341">
        <v>7.8962709999999996</v>
      </c>
      <c r="E3341">
        <f t="shared" si="105"/>
        <v>2.5172075221991812E-4</v>
      </c>
    </row>
    <row r="3342" spans="1:5">
      <c r="A3342" s="2">
        <f t="shared" si="104"/>
        <v>40723.142361111109</v>
      </c>
      <c r="B3342">
        <v>1246242300</v>
      </c>
      <c r="C3342">
        <v>8.0102620000000009</v>
      </c>
      <c r="E3342">
        <f t="shared" si="105"/>
        <v>2.5180034442143082E-4</v>
      </c>
    </row>
    <row r="3343" spans="1:5">
      <c r="A3343" s="2">
        <f t="shared" si="104"/>
        <v>40723.149305555555</v>
      </c>
      <c r="B3343">
        <v>1246242900</v>
      </c>
      <c r="C3343">
        <v>9.0786709999999999</v>
      </c>
      <c r="E3343">
        <f t="shared" si="105"/>
        <v>2.5189075615913282E-4</v>
      </c>
    </row>
    <row r="3344" spans="1:5">
      <c r="A3344" s="2">
        <f t="shared" si="104"/>
        <v>40723.15625</v>
      </c>
      <c r="B3344">
        <v>1246243500</v>
      </c>
      <c r="C3344">
        <v>8.1287319999999994</v>
      </c>
      <c r="E3344">
        <f t="shared" si="105"/>
        <v>2.5197154710015763E-4</v>
      </c>
    </row>
    <row r="3345" spans="1:5">
      <c r="A3345" s="2">
        <f t="shared" si="104"/>
        <v>40723.163194444445</v>
      </c>
      <c r="B3345">
        <v>1246244100</v>
      </c>
      <c r="C3345">
        <v>8.1315629999999999</v>
      </c>
      <c r="E3345">
        <f t="shared" si="105"/>
        <v>2.5205236622044894E-4</v>
      </c>
    </row>
    <row r="3346" spans="1:5">
      <c r="A3346" s="2">
        <f t="shared" si="104"/>
        <v>40723.170138888883</v>
      </c>
      <c r="B3346">
        <v>1246244700</v>
      </c>
      <c r="C3346">
        <v>8.6750480000000003</v>
      </c>
      <c r="E3346">
        <f t="shared" si="105"/>
        <v>2.5213868884529055E-4</v>
      </c>
    </row>
    <row r="3347" spans="1:5">
      <c r="A3347" s="2">
        <f t="shared" si="104"/>
        <v>40723.177083333328</v>
      </c>
      <c r="B3347">
        <v>1246245300</v>
      </c>
      <c r="C3347">
        <v>8.4882229999999996</v>
      </c>
      <c r="E3347">
        <f t="shared" si="105"/>
        <v>2.5222311892653874E-4</v>
      </c>
    </row>
    <row r="3348" spans="1:5">
      <c r="A3348" s="2">
        <f t="shared" si="104"/>
        <v>40723.184027777774</v>
      </c>
      <c r="B3348">
        <v>1246245900</v>
      </c>
      <c r="C3348">
        <v>7.982005</v>
      </c>
      <c r="E3348">
        <f t="shared" si="105"/>
        <v>2.5230242191047583E-4</v>
      </c>
    </row>
    <row r="3349" spans="1:5">
      <c r="A3349" s="2">
        <f t="shared" si="104"/>
        <v>40723.190972222219</v>
      </c>
      <c r="B3349">
        <v>1246246500</v>
      </c>
      <c r="C3349">
        <v>8.1754809999999996</v>
      </c>
      <c r="E3349">
        <f t="shared" si="105"/>
        <v>2.5238368378779528E-4</v>
      </c>
    </row>
    <row r="3350" spans="1:5">
      <c r="A3350" s="2">
        <f t="shared" si="104"/>
        <v>40723.197916666664</v>
      </c>
      <c r="B3350">
        <v>1246247100</v>
      </c>
      <c r="C3350">
        <v>8.7454520000000002</v>
      </c>
      <c r="E3350">
        <f t="shared" si="105"/>
        <v>2.524707173966927E-4</v>
      </c>
    </row>
    <row r="3351" spans="1:5">
      <c r="A3351" s="2">
        <f t="shared" si="104"/>
        <v>40723.204861111109</v>
      </c>
      <c r="B3351">
        <v>1246247700</v>
      </c>
      <c r="C3351">
        <v>9.1196750000000009</v>
      </c>
      <c r="E3351">
        <f t="shared" si="105"/>
        <v>2.5256154031778649E-4</v>
      </c>
    </row>
    <row r="3352" spans="1:5">
      <c r="A3352" s="2">
        <f t="shared" si="104"/>
        <v>40723.211805555555</v>
      </c>
      <c r="B3352">
        <v>1246248300</v>
      </c>
      <c r="C3352">
        <v>9.6172989999999992</v>
      </c>
      <c r="E3352">
        <f t="shared" si="105"/>
        <v>2.526574022379149E-4</v>
      </c>
    </row>
    <row r="3353" spans="1:5">
      <c r="A3353" s="2">
        <f t="shared" si="104"/>
        <v>40723.21875</v>
      </c>
      <c r="B3353">
        <v>1246248900</v>
      </c>
      <c r="C3353">
        <v>8.7055679999999995</v>
      </c>
      <c r="E3353">
        <f t="shared" si="105"/>
        <v>2.5274403026931495E-4</v>
      </c>
    </row>
    <row r="3354" spans="1:5">
      <c r="A3354" s="2">
        <f t="shared" si="104"/>
        <v>40723.225694444445</v>
      </c>
      <c r="B3354">
        <v>1246249500</v>
      </c>
      <c r="C3354">
        <v>0.64375199999999999</v>
      </c>
      <c r="E3354">
        <f t="shared" si="105"/>
        <v>2.5274901393861434E-4</v>
      </c>
    </row>
    <row r="3355" spans="1:5">
      <c r="A3355" s="2">
        <f t="shared" si="104"/>
        <v>40723.232638888883</v>
      </c>
      <c r="B3355">
        <v>1246250100</v>
      </c>
      <c r="C3355">
        <v>6.6003090000000002</v>
      </c>
      <c r="E3355">
        <f t="shared" si="105"/>
        <v>2.5281432097885663E-4</v>
      </c>
    </row>
    <row r="3356" spans="1:5">
      <c r="A3356" s="2">
        <f t="shared" si="104"/>
        <v>40723.239583333328</v>
      </c>
      <c r="B3356">
        <v>1246250700</v>
      </c>
      <c r="C3356">
        <v>8.3516689999999993</v>
      </c>
      <c r="E3356">
        <f t="shared" si="105"/>
        <v>2.5289736404147755E-4</v>
      </c>
    </row>
    <row r="3357" spans="1:5">
      <c r="A3357" s="2">
        <f t="shared" si="104"/>
        <v>40723.246527777774</v>
      </c>
      <c r="B3357">
        <v>1246251300</v>
      </c>
      <c r="C3357">
        <v>8.8566059999999993</v>
      </c>
      <c r="E3357">
        <f t="shared" si="105"/>
        <v>2.5298552021081253E-4</v>
      </c>
    </row>
    <row r="3358" spans="1:5">
      <c r="A3358" s="2">
        <f t="shared" si="104"/>
        <v>40723.253472222219</v>
      </c>
      <c r="B3358">
        <v>1246251900</v>
      </c>
      <c r="C3358">
        <v>8.6243619999999996</v>
      </c>
      <c r="E3358">
        <f t="shared" si="105"/>
        <v>2.5307132385691763E-4</v>
      </c>
    </row>
    <row r="3359" spans="1:5">
      <c r="A3359" s="2">
        <f t="shared" si="104"/>
        <v>40723.260416666664</v>
      </c>
      <c r="B3359">
        <v>1246252500</v>
      </c>
      <c r="C3359">
        <v>8.5376740000000009</v>
      </c>
      <c r="E3359">
        <f t="shared" si="105"/>
        <v>2.531562490726516E-4</v>
      </c>
    </row>
    <row r="3360" spans="1:5">
      <c r="A3360" s="2">
        <f t="shared" si="104"/>
        <v>40723.267361111109</v>
      </c>
      <c r="B3360">
        <v>1246253100</v>
      </c>
      <c r="C3360">
        <v>8.8836919999999999</v>
      </c>
      <c r="E3360">
        <f t="shared" si="105"/>
        <v>2.5324467797497289E-4</v>
      </c>
    </row>
    <row r="3361" spans="1:5">
      <c r="A3361" s="2">
        <f t="shared" si="104"/>
        <v>40723.274305555555</v>
      </c>
      <c r="B3361">
        <v>1246253700</v>
      </c>
      <c r="C3361">
        <v>6.0662960000000004</v>
      </c>
      <c r="E3361">
        <f t="shared" si="105"/>
        <v>2.5330457393285864E-4</v>
      </c>
    </row>
    <row r="3362" spans="1:5">
      <c r="A3362" s="2">
        <f t="shared" si="104"/>
        <v>40723.28125</v>
      </c>
      <c r="B3362">
        <v>1246254300</v>
      </c>
      <c r="C3362">
        <v>8.1870759999999994</v>
      </c>
      <c r="E3362">
        <f t="shared" si="105"/>
        <v>2.5338594714597429E-4</v>
      </c>
    </row>
    <row r="3363" spans="1:5">
      <c r="A3363" s="2">
        <f t="shared" si="104"/>
        <v>40723.288194444445</v>
      </c>
      <c r="B3363">
        <v>1246254900</v>
      </c>
      <c r="C3363">
        <v>8.9328210000000006</v>
      </c>
      <c r="E3363">
        <f t="shared" si="105"/>
        <v>2.5347487219308236E-4</v>
      </c>
    </row>
    <row r="3364" spans="1:5">
      <c r="A3364" s="2">
        <f t="shared" si="104"/>
        <v>40723.295138888883</v>
      </c>
      <c r="B3364">
        <v>1246255500</v>
      </c>
      <c r="C3364">
        <v>9.912471</v>
      </c>
      <c r="E3364">
        <f t="shared" si="105"/>
        <v>2.5357371783718346E-4</v>
      </c>
    </row>
    <row r="3365" spans="1:5">
      <c r="A3365" s="2">
        <f t="shared" si="104"/>
        <v>40723.302083333328</v>
      </c>
      <c r="B3365">
        <v>1246256100</v>
      </c>
      <c r="C3365">
        <v>11.681559999999999</v>
      </c>
      <c r="E3365">
        <f t="shared" si="105"/>
        <v>2.5369047884546859E-4</v>
      </c>
    </row>
    <row r="3366" spans="1:5">
      <c r="A3366" s="2">
        <f t="shared" si="104"/>
        <v>40723.309027777774</v>
      </c>
      <c r="B3366">
        <v>1246256700</v>
      </c>
      <c r="C3366">
        <v>11.759297999999999</v>
      </c>
      <c r="E3366">
        <f t="shared" si="105"/>
        <v>2.5380802641460163E-4</v>
      </c>
    </row>
    <row r="3367" spans="1:5">
      <c r="A3367" s="2">
        <f t="shared" si="104"/>
        <v>40723.315972222219</v>
      </c>
      <c r="B3367">
        <v>1246257300</v>
      </c>
      <c r="C3367">
        <v>4.3554440000000003</v>
      </c>
      <c r="E3367">
        <f t="shared" si="105"/>
        <v>2.5385059276388509E-4</v>
      </c>
    </row>
    <row r="3368" spans="1:5">
      <c r="A3368" s="2">
        <f t="shared" si="104"/>
        <v>40723.322916666664</v>
      </c>
      <c r="B3368">
        <v>1246257900</v>
      </c>
      <c r="C3368">
        <v>5.5000000000000002E-5</v>
      </c>
      <c r="E3368">
        <f t="shared" si="105"/>
        <v>2.5384905084411603E-4</v>
      </c>
    </row>
    <row r="3369" spans="1:5">
      <c r="A3369" s="2">
        <f t="shared" si="104"/>
        <v>40723.329861111109</v>
      </c>
      <c r="B3369">
        <v>1246258500</v>
      </c>
      <c r="C3369">
        <v>5.1800000000000001E-4</v>
      </c>
      <c r="E3369">
        <f t="shared" si="105"/>
        <v>2.53847513622622E-4</v>
      </c>
    </row>
    <row r="3370" spans="1:5">
      <c r="A3370" s="2">
        <f t="shared" si="104"/>
        <v>40723.336805555555</v>
      </c>
      <c r="B3370">
        <v>1246259100</v>
      </c>
      <c r="C3370">
        <v>2.1800000000000001E-4</v>
      </c>
      <c r="E3370">
        <f t="shared" si="105"/>
        <v>2.5384597337230072E-4</v>
      </c>
    </row>
    <row r="3371" spans="1:5">
      <c r="A3371" s="2">
        <f t="shared" si="104"/>
        <v>40723.34375</v>
      </c>
      <c r="B3371">
        <v>1246259700</v>
      </c>
      <c r="C3371">
        <v>1.9100000000000001E-4</v>
      </c>
      <c r="E3371">
        <f t="shared" si="105"/>
        <v>2.5384443285790336E-4</v>
      </c>
    </row>
    <row r="3372" spans="1:5">
      <c r="A3372" s="2">
        <f t="shared" si="104"/>
        <v>40723.350694444445</v>
      </c>
      <c r="B3372">
        <v>1246260300</v>
      </c>
      <c r="C3372">
        <v>7.9100000000000004E-4</v>
      </c>
      <c r="E3372">
        <f t="shared" si="105"/>
        <v>2.5384289842920245E-4</v>
      </c>
    </row>
    <row r="3373" spans="1:5">
      <c r="A3373" s="2">
        <f t="shared" si="104"/>
        <v>40723.357638888883</v>
      </c>
      <c r="B3373">
        <v>1246260900</v>
      </c>
      <c r="C3373">
        <v>3.2699999999999998E-4</v>
      </c>
      <c r="E3373">
        <f t="shared" si="105"/>
        <v>2.5384135931079226E-4</v>
      </c>
    </row>
    <row r="3374" spans="1:5">
      <c r="A3374" s="2">
        <f t="shared" si="104"/>
        <v>40723.364583333328</v>
      </c>
      <c r="B3374">
        <v>1246261500</v>
      </c>
      <c r="C3374">
        <v>0</v>
      </c>
      <c r="E3374">
        <f t="shared" si="105"/>
        <v>2.5383981689013118E-4</v>
      </c>
    </row>
    <row r="3375" spans="1:5">
      <c r="A3375" s="2">
        <f t="shared" si="104"/>
        <v>40723.371527777774</v>
      </c>
      <c r="B3375">
        <v>1246262100</v>
      </c>
      <c r="C3375">
        <v>0</v>
      </c>
      <c r="E3375">
        <f t="shared" si="105"/>
        <v>2.5383827447884232E-4</v>
      </c>
    </row>
    <row r="3376" spans="1:5">
      <c r="A3376" s="2">
        <f t="shared" si="104"/>
        <v>40723.378472222219</v>
      </c>
      <c r="B3376">
        <v>1246262700</v>
      </c>
      <c r="C3376">
        <v>0</v>
      </c>
      <c r="E3376">
        <f t="shared" si="105"/>
        <v>2.5383673207692562E-4</v>
      </c>
    </row>
    <row r="3377" spans="1:5">
      <c r="A3377" s="2">
        <f t="shared" si="104"/>
        <v>40723.385416666664</v>
      </c>
      <c r="B3377">
        <v>1246263300</v>
      </c>
      <c r="C3377">
        <v>1.9100000000000001E-4</v>
      </c>
      <c r="E3377">
        <f t="shared" si="105"/>
        <v>2.5383519161868126E-4</v>
      </c>
    </row>
    <row r="3378" spans="1:5">
      <c r="A3378" s="2">
        <f t="shared" si="104"/>
        <v>40723.392361111109</v>
      </c>
      <c r="B3378">
        <v>1246263900</v>
      </c>
      <c r="C3378">
        <v>1.0900000000000001E-4</v>
      </c>
      <c r="E3378">
        <f t="shared" si="105"/>
        <v>2.5383365033936474E-4</v>
      </c>
    </row>
    <row r="3379" spans="1:5">
      <c r="A3379" s="2">
        <f t="shared" si="104"/>
        <v>40723.399305555555</v>
      </c>
      <c r="B3379">
        <v>1246264500</v>
      </c>
      <c r="C3379">
        <v>0</v>
      </c>
      <c r="E3379">
        <f t="shared" si="105"/>
        <v>2.538321079655458E-4</v>
      </c>
    </row>
    <row r="3380" spans="1:5">
      <c r="A3380" s="2">
        <f t="shared" si="104"/>
        <v>40723.40625</v>
      </c>
      <c r="B3380">
        <v>1246265100</v>
      </c>
      <c r="C3380">
        <v>0</v>
      </c>
      <c r="E3380">
        <f t="shared" si="105"/>
        <v>2.5383056560109881E-4</v>
      </c>
    </row>
    <row r="3381" spans="1:5">
      <c r="A3381" s="2">
        <f t="shared" si="104"/>
        <v>40723.413194444445</v>
      </c>
      <c r="B3381">
        <v>1246265700</v>
      </c>
      <c r="C3381">
        <v>0</v>
      </c>
      <c r="E3381">
        <f t="shared" si="105"/>
        <v>2.5382902324602372E-4</v>
      </c>
    </row>
    <row r="3382" spans="1:5">
      <c r="A3382" s="2">
        <f t="shared" si="104"/>
        <v>40723.420138888883</v>
      </c>
      <c r="B3382">
        <v>1246266300</v>
      </c>
      <c r="C3382">
        <v>5.5000000000000002E-5</v>
      </c>
      <c r="E3382">
        <f t="shared" si="105"/>
        <v>2.538274814573179E-4</v>
      </c>
    </row>
    <row r="3383" spans="1:5">
      <c r="A3383" s="2">
        <f t="shared" si="104"/>
        <v>40723.427083333328</v>
      </c>
      <c r="B3383">
        <v>1246266900</v>
      </c>
      <c r="C3383">
        <v>0</v>
      </c>
      <c r="E3383">
        <f t="shared" si="105"/>
        <v>2.5382593912098302E-4</v>
      </c>
    </row>
    <row r="3384" spans="1:5">
      <c r="A3384" s="2">
        <f t="shared" si="104"/>
        <v>40723.434027777774</v>
      </c>
      <c r="B3384">
        <v>1246267500</v>
      </c>
      <c r="C3384">
        <v>0</v>
      </c>
      <c r="E3384">
        <f t="shared" si="105"/>
        <v>2.5382439679401988E-4</v>
      </c>
    </row>
    <row r="3385" spans="1:5">
      <c r="A3385" s="2">
        <f t="shared" si="104"/>
        <v>40723.440972222219</v>
      </c>
      <c r="B3385">
        <v>1246268100</v>
      </c>
      <c r="C3385">
        <v>0</v>
      </c>
      <c r="E3385">
        <f t="shared" si="105"/>
        <v>2.5382285447642843E-4</v>
      </c>
    </row>
    <row r="3386" spans="1:5">
      <c r="A3386" s="2">
        <f t="shared" si="104"/>
        <v>40723.447916666664</v>
      </c>
      <c r="B3386">
        <v>1246268700</v>
      </c>
      <c r="C3386">
        <v>0</v>
      </c>
      <c r="E3386">
        <f t="shared" si="105"/>
        <v>2.5382131216820859E-4</v>
      </c>
    </row>
    <row r="3387" spans="1:5">
      <c r="A3387" s="2">
        <f t="shared" si="104"/>
        <v>40723.454861111109</v>
      </c>
      <c r="B3387">
        <v>1246269300</v>
      </c>
      <c r="C3387">
        <v>0</v>
      </c>
      <c r="E3387">
        <f t="shared" si="105"/>
        <v>2.5381976986936028E-4</v>
      </c>
    </row>
    <row r="3388" spans="1:5">
      <c r="A3388" s="2">
        <f t="shared" si="104"/>
        <v>40723.461805555555</v>
      </c>
      <c r="B3388">
        <v>1246269900</v>
      </c>
      <c r="C3388">
        <v>0</v>
      </c>
      <c r="E3388">
        <f t="shared" si="105"/>
        <v>2.5381822757988349E-4</v>
      </c>
    </row>
    <row r="3389" spans="1:5">
      <c r="A3389" s="2">
        <f t="shared" si="104"/>
        <v>40723.46875</v>
      </c>
      <c r="B3389">
        <v>1246270500</v>
      </c>
      <c r="C3389">
        <v>0</v>
      </c>
      <c r="E3389">
        <f t="shared" si="105"/>
        <v>2.538166852997781E-4</v>
      </c>
    </row>
    <row r="3390" spans="1:5">
      <c r="A3390" s="2">
        <f t="shared" si="104"/>
        <v>40723.475694444445</v>
      </c>
      <c r="B3390">
        <v>1246271100</v>
      </c>
      <c r="C3390">
        <v>1.64E-4</v>
      </c>
      <c r="E3390">
        <f t="shared" si="105"/>
        <v>2.5381514468990926E-4</v>
      </c>
    </row>
    <row r="3391" spans="1:5">
      <c r="A3391" s="2">
        <f t="shared" si="104"/>
        <v>40723.482638888883</v>
      </c>
      <c r="B3391">
        <v>1246271700</v>
      </c>
      <c r="C3391">
        <v>4.3600000000000003E-4</v>
      </c>
      <c r="E3391">
        <f t="shared" si="105"/>
        <v>2.5381360684400721E-4</v>
      </c>
    </row>
    <row r="3392" spans="1:5">
      <c r="A3392" s="2">
        <f t="shared" si="104"/>
        <v>40723.489583333328</v>
      </c>
      <c r="B3392">
        <v>1246272300</v>
      </c>
      <c r="C3392">
        <v>3.8200000000000002E-4</v>
      </c>
      <c r="E3392">
        <f t="shared" si="105"/>
        <v>2.538120684605794E-4</v>
      </c>
    </row>
    <row r="3393" spans="1:5">
      <c r="A3393" s="2">
        <f t="shared" si="104"/>
        <v>40723.496527777774</v>
      </c>
      <c r="B3393">
        <v>1246272900</v>
      </c>
      <c r="C3393">
        <v>6.8199999999999999E-4</v>
      </c>
      <c r="E3393">
        <f t="shared" si="105"/>
        <v>2.5381053312466723E-4</v>
      </c>
    </row>
    <row r="3394" spans="1:5">
      <c r="A3394" s="2">
        <f t="shared" si="104"/>
        <v>40723.503472222219</v>
      </c>
      <c r="B3394">
        <v>1246273500</v>
      </c>
      <c r="C3394">
        <v>0</v>
      </c>
      <c r="E3394">
        <f t="shared" si="105"/>
        <v>2.5380899089131584E-4</v>
      </c>
    </row>
    <row r="3395" spans="1:5">
      <c r="A3395" s="2">
        <f t="shared" si="104"/>
        <v>40723.510416666664</v>
      </c>
      <c r="B3395">
        <v>1246274100</v>
      </c>
      <c r="C3395">
        <v>7.9100000000000004E-4</v>
      </c>
      <c r="E3395">
        <f t="shared" si="105"/>
        <v>2.5380745667797158E-4</v>
      </c>
    </row>
    <row r="3396" spans="1:5">
      <c r="A3396" s="2">
        <f t="shared" si="104"/>
        <v>40723.517361111109</v>
      </c>
      <c r="B3396">
        <v>1246274700</v>
      </c>
      <c r="C3396">
        <v>1.64E-4</v>
      </c>
      <c r="E3396">
        <f t="shared" si="105"/>
        <v>2.5380591612417876E-4</v>
      </c>
    </row>
    <row r="3397" spans="1:5">
      <c r="A3397" s="2">
        <f t="shared" si="104"/>
        <v>40723.524305555555</v>
      </c>
      <c r="B3397">
        <v>1246275300</v>
      </c>
      <c r="C3397">
        <v>9.5500000000000001E-4</v>
      </c>
      <c r="E3397">
        <f t="shared" si="105"/>
        <v>2.5380438359038287E-4</v>
      </c>
    </row>
    <row r="3398" spans="1:5">
      <c r="A3398" s="2">
        <f t="shared" si="104"/>
        <v>40723.53125</v>
      </c>
      <c r="B3398">
        <v>1246275900</v>
      </c>
      <c r="C3398">
        <v>1.4264829999999999</v>
      </c>
      <c r="E3398">
        <f t="shared" si="105"/>
        <v>2.5381728771067596E-4</v>
      </c>
    </row>
    <row r="3399" spans="1:5">
      <c r="A3399" s="2">
        <f t="shared" si="104"/>
        <v>40723.538194444445</v>
      </c>
      <c r="B3399">
        <v>1246276500</v>
      </c>
      <c r="C3399">
        <v>13.34369</v>
      </c>
      <c r="E3399">
        <f t="shared" si="105"/>
        <v>2.5395088000574765E-4</v>
      </c>
    </row>
    <row r="3400" spans="1:5">
      <c r="A3400" s="2">
        <f t="shared" si="104"/>
        <v>40723.545138888883</v>
      </c>
      <c r="B3400">
        <v>1246277100</v>
      </c>
      <c r="C3400">
        <v>12.640476</v>
      </c>
      <c r="E3400">
        <f t="shared" si="105"/>
        <v>2.5407734988169373E-4</v>
      </c>
    </row>
    <row r="3401" spans="1:5">
      <c r="A3401" s="2">
        <f t="shared" si="104"/>
        <v>40723.552083333328</v>
      </c>
      <c r="B3401">
        <v>1246277700</v>
      </c>
      <c r="C3401">
        <v>11.133901</v>
      </c>
      <c r="E3401">
        <f t="shared" si="105"/>
        <v>2.5418856156307493E-4</v>
      </c>
    </row>
    <row r="3402" spans="1:5">
      <c r="A3402" s="2">
        <f t="shared" ref="A3402:A3465" si="106">B3402/86400+26299+1/24</f>
        <v>40723.559027777774</v>
      </c>
      <c r="B3402">
        <v>1246278300</v>
      </c>
      <c r="C3402">
        <v>8.7156579999999995</v>
      </c>
      <c r="E3402">
        <f t="shared" si="105"/>
        <v>2.5427528247437922E-4</v>
      </c>
    </row>
    <row r="3403" spans="1:5">
      <c r="A3403" s="2">
        <f t="shared" si="106"/>
        <v>40723.565972222219</v>
      </c>
      <c r="B3403">
        <v>1246278900</v>
      </c>
      <c r="C3403">
        <v>8.3124699999999994</v>
      </c>
      <c r="E3403">
        <f t="shared" ref="E3403:E3466" si="107">($C3403*LN(2)/E$3)+E3402*2^(-600/E$3)</f>
        <v>2.5435791968258722E-4</v>
      </c>
    </row>
    <row r="3404" spans="1:5">
      <c r="A3404" s="2">
        <f t="shared" si="106"/>
        <v>40723.572916666664</v>
      </c>
      <c r="B3404">
        <v>1246279500</v>
      </c>
      <c r="C3404">
        <v>8.5231379999999994</v>
      </c>
      <c r="E3404">
        <f t="shared" si="107"/>
        <v>2.5444268987119388E-4</v>
      </c>
    </row>
    <row r="3405" spans="1:5">
      <c r="A3405" s="2">
        <f t="shared" si="106"/>
        <v>40723.579861111109</v>
      </c>
      <c r="B3405">
        <v>1246280100</v>
      </c>
      <c r="C3405">
        <v>7.3271220000000001</v>
      </c>
      <c r="E3405">
        <f t="shared" si="107"/>
        <v>2.5451534721991561E-4</v>
      </c>
    </row>
    <row r="3406" spans="1:5">
      <c r="A3406" s="2">
        <f t="shared" si="106"/>
        <v>40723.586805555555</v>
      </c>
      <c r="B3406">
        <v>1246280700</v>
      </c>
      <c r="C3406">
        <v>10.356026999999999</v>
      </c>
      <c r="E3406">
        <f t="shared" si="107"/>
        <v>2.546186785337875E-4</v>
      </c>
    </row>
    <row r="3407" spans="1:5">
      <c r="A3407" s="2">
        <f t="shared" si="106"/>
        <v>40723.59375</v>
      </c>
      <c r="B3407">
        <v>1246281300</v>
      </c>
      <c r="C3407">
        <v>10.781915</v>
      </c>
      <c r="E3407">
        <f t="shared" si="107"/>
        <v>2.54726322283977E-4</v>
      </c>
    </row>
    <row r="3408" spans="1:5">
      <c r="A3408" s="2">
        <f t="shared" si="106"/>
        <v>40723.600694444445</v>
      </c>
      <c r="B3408">
        <v>1246281900</v>
      </c>
      <c r="C3408">
        <v>11.156760999999999</v>
      </c>
      <c r="E3408">
        <f t="shared" si="107"/>
        <v>2.5483776153039116E-4</v>
      </c>
    </row>
    <row r="3409" spans="1:5">
      <c r="A3409" s="2">
        <f t="shared" si="106"/>
        <v>40723.607638888883</v>
      </c>
      <c r="B3409">
        <v>1246282500</v>
      </c>
      <c r="C3409">
        <v>11.292229000000001</v>
      </c>
      <c r="E3409">
        <f t="shared" si="107"/>
        <v>2.549505720147692E-4</v>
      </c>
    </row>
    <row r="3410" spans="1:5">
      <c r="A3410" s="2">
        <f t="shared" si="106"/>
        <v>40723.614583333328</v>
      </c>
      <c r="B3410">
        <v>1246283100</v>
      </c>
      <c r="C3410">
        <v>13.537338999999999</v>
      </c>
      <c r="E3410">
        <f t="shared" si="107"/>
        <v>2.5508611855090837E-4</v>
      </c>
    </row>
    <row r="3411" spans="1:5">
      <c r="A3411" s="2">
        <f t="shared" si="106"/>
        <v>40723.621527777774</v>
      </c>
      <c r="B3411">
        <v>1246283700</v>
      </c>
      <c r="C3411">
        <v>12.094296</v>
      </c>
      <c r="E3411">
        <f t="shared" si="107"/>
        <v>2.5520705024027675E-4</v>
      </c>
    </row>
    <row r="3412" spans="1:5">
      <c r="A3412" s="2">
        <f t="shared" si="106"/>
        <v>40723.628472222219</v>
      </c>
      <c r="B3412">
        <v>1246284300</v>
      </c>
      <c r="C3412">
        <v>13.544019</v>
      </c>
      <c r="E3412">
        <f t="shared" si="107"/>
        <v>2.5534266286784507E-4</v>
      </c>
    </row>
    <row r="3413" spans="1:5">
      <c r="A3413" s="2">
        <f t="shared" si="106"/>
        <v>40723.635416666664</v>
      </c>
      <c r="B3413">
        <v>1246284900</v>
      </c>
      <c r="C3413">
        <v>15.921044</v>
      </c>
      <c r="E3413">
        <f t="shared" si="107"/>
        <v>2.5550234734169025E-4</v>
      </c>
    </row>
    <row r="3414" spans="1:5">
      <c r="A3414" s="2">
        <f t="shared" si="106"/>
        <v>40723.642361111109</v>
      </c>
      <c r="B3414">
        <v>1246285500</v>
      </c>
      <c r="C3414">
        <v>15.499305</v>
      </c>
      <c r="E3414">
        <f t="shared" si="107"/>
        <v>2.5565775979891271E-4</v>
      </c>
    </row>
    <row r="3415" spans="1:5">
      <c r="A3415" s="2">
        <f t="shared" si="106"/>
        <v>40723.649305555555</v>
      </c>
      <c r="B3415">
        <v>1246286100</v>
      </c>
      <c r="C3415">
        <v>14.851680999999999</v>
      </c>
      <c r="E3415">
        <f t="shared" si="107"/>
        <v>2.5580661267693823E-4</v>
      </c>
    </row>
    <row r="3416" spans="1:5">
      <c r="A3416" s="2">
        <f t="shared" si="106"/>
        <v>40723.65625</v>
      </c>
      <c r="B3416">
        <v>1246286700</v>
      </c>
      <c r="C3416">
        <v>15.979747</v>
      </c>
      <c r="E3416">
        <f t="shared" si="107"/>
        <v>2.5596688883024773E-4</v>
      </c>
    </row>
    <row r="3417" spans="1:5">
      <c r="A3417" s="2">
        <f t="shared" si="106"/>
        <v>40723.663194444445</v>
      </c>
      <c r="B3417">
        <v>1246287300</v>
      </c>
      <c r="C3417">
        <v>15.345271</v>
      </c>
      <c r="E3417">
        <f t="shared" si="107"/>
        <v>2.5612073852757946E-4</v>
      </c>
    </row>
    <row r="3418" spans="1:5">
      <c r="A3418" s="2">
        <f t="shared" si="106"/>
        <v>40723.670138888883</v>
      </c>
      <c r="B3418">
        <v>1246287900</v>
      </c>
      <c r="C3418">
        <v>15.018319</v>
      </c>
      <c r="E3418">
        <f t="shared" si="107"/>
        <v>2.5627127617314991E-4</v>
      </c>
    </row>
    <row r="3419" spans="1:5">
      <c r="A3419" s="2">
        <f t="shared" si="106"/>
        <v>40723.677083333328</v>
      </c>
      <c r="B3419">
        <v>1246288500</v>
      </c>
      <c r="C3419">
        <v>14.486978000000001</v>
      </c>
      <c r="E3419">
        <f t="shared" si="107"/>
        <v>2.5641643189341028E-4</v>
      </c>
    </row>
    <row r="3420" spans="1:5">
      <c r="A3420" s="2">
        <f t="shared" si="106"/>
        <v>40723.684027777774</v>
      </c>
      <c r="B3420">
        <v>1246289100</v>
      </c>
      <c r="C3420">
        <v>15.540298999999999</v>
      </c>
      <c r="E3420">
        <f t="shared" si="107"/>
        <v>2.5657225395188344E-4</v>
      </c>
    </row>
    <row r="3421" spans="1:5">
      <c r="A3421" s="2">
        <f t="shared" si="106"/>
        <v>40723.690972222219</v>
      </c>
      <c r="B3421">
        <v>1246289700</v>
      </c>
      <c r="C3421">
        <v>15.944148</v>
      </c>
      <c r="E3421">
        <f t="shared" si="107"/>
        <v>2.5673216493378144E-4</v>
      </c>
    </row>
    <row r="3422" spans="1:5">
      <c r="A3422" s="2">
        <f t="shared" si="106"/>
        <v>40723.697916666664</v>
      </c>
      <c r="B3422">
        <v>1246290300</v>
      </c>
      <c r="C3422">
        <v>16.011827</v>
      </c>
      <c r="E3422">
        <f t="shared" si="107"/>
        <v>2.5689276034456416E-4</v>
      </c>
    </row>
    <row r="3423" spans="1:5">
      <c r="A3423" s="2">
        <f t="shared" si="106"/>
        <v>40723.704861111109</v>
      </c>
      <c r="B3423">
        <v>1246290900</v>
      </c>
      <c r="C3423">
        <v>14.472791000000001</v>
      </c>
      <c r="E3423">
        <f t="shared" si="107"/>
        <v>2.5703776861352867E-4</v>
      </c>
    </row>
    <row r="3424" spans="1:5">
      <c r="A3424" s="2">
        <f t="shared" si="106"/>
        <v>40723.711805555555</v>
      </c>
      <c r="B3424">
        <v>1246291500</v>
      </c>
      <c r="C3424">
        <v>14.272759000000001</v>
      </c>
      <c r="E3424">
        <f t="shared" si="107"/>
        <v>2.5718075023202833E-4</v>
      </c>
    </row>
    <row r="3425" spans="1:5">
      <c r="A3425" s="2">
        <f t="shared" si="106"/>
        <v>40723.71875</v>
      </c>
      <c r="B3425">
        <v>1246292100</v>
      </c>
      <c r="C3425">
        <v>14.570778000000001</v>
      </c>
      <c r="E3425">
        <f t="shared" si="107"/>
        <v>2.5732674908760688E-4</v>
      </c>
    </row>
    <row r="3426" spans="1:5">
      <c r="A3426" s="2">
        <f t="shared" si="106"/>
        <v>40723.725694444445</v>
      </c>
      <c r="B3426">
        <v>1246292700</v>
      </c>
      <c r="C3426">
        <v>15.737225</v>
      </c>
      <c r="E3426">
        <f t="shared" si="107"/>
        <v>2.5748455992888732E-4</v>
      </c>
    </row>
    <row r="3427" spans="1:5">
      <c r="A3427" s="2">
        <f t="shared" si="106"/>
        <v>40723.732638888883</v>
      </c>
      <c r="B3427">
        <v>1246293300</v>
      </c>
      <c r="C3427">
        <v>15.235723</v>
      </c>
      <c r="E3427">
        <f t="shared" si="107"/>
        <v>2.5763729098697151E-4</v>
      </c>
    </row>
    <row r="3428" spans="1:5">
      <c r="A3428" s="2">
        <f t="shared" si="106"/>
        <v>40723.739583333328</v>
      </c>
      <c r="B3428">
        <v>1246293900</v>
      </c>
      <c r="C3428">
        <v>16.805796000000001</v>
      </c>
      <c r="E3428">
        <f t="shared" si="107"/>
        <v>2.5780592160172826E-4</v>
      </c>
    </row>
    <row r="3429" spans="1:5">
      <c r="A3429" s="2">
        <f t="shared" si="106"/>
        <v>40723.746527777774</v>
      </c>
      <c r="B3429">
        <v>1246294500</v>
      </c>
      <c r="C3429">
        <v>14.674569</v>
      </c>
      <c r="E3429">
        <f t="shared" si="107"/>
        <v>2.5795296777352103E-4</v>
      </c>
    </row>
    <row r="3430" spans="1:5">
      <c r="A3430" s="2">
        <f t="shared" si="106"/>
        <v>40723.753472222219</v>
      </c>
      <c r="B3430">
        <v>1246295100</v>
      </c>
      <c r="C3430">
        <v>15.924918999999999</v>
      </c>
      <c r="E3430">
        <f t="shared" si="107"/>
        <v>2.581126756293274E-4</v>
      </c>
    </row>
    <row r="3431" spans="1:5">
      <c r="A3431" s="2">
        <f t="shared" si="106"/>
        <v>40723.760416666664</v>
      </c>
      <c r="B3431">
        <v>1246295700</v>
      </c>
      <c r="C3431">
        <v>17.745944999999999</v>
      </c>
      <c r="E3431">
        <f t="shared" si="107"/>
        <v>2.5829082445725658E-4</v>
      </c>
    </row>
    <row r="3432" spans="1:5">
      <c r="A3432" s="2">
        <f t="shared" si="106"/>
        <v>40723.767361111109</v>
      </c>
      <c r="B3432">
        <v>1246296300</v>
      </c>
      <c r="C3432">
        <v>13.617476999999999</v>
      </c>
      <c r="E3432">
        <f t="shared" si="107"/>
        <v>2.5842716227263005E-4</v>
      </c>
    </row>
    <row r="3433" spans="1:5">
      <c r="A3433" s="2">
        <f t="shared" si="106"/>
        <v>40723.774305555555</v>
      </c>
      <c r="B3433">
        <v>1246296900</v>
      </c>
      <c r="C3433">
        <v>12.004827000000001</v>
      </c>
      <c r="E3433">
        <f t="shared" si="107"/>
        <v>2.5854716758793889E-4</v>
      </c>
    </row>
    <row r="3434" spans="1:5">
      <c r="A3434" s="2">
        <f t="shared" si="106"/>
        <v>40723.78125</v>
      </c>
      <c r="B3434">
        <v>1246297500</v>
      </c>
      <c r="C3434">
        <v>13.858426</v>
      </c>
      <c r="E3434">
        <f t="shared" si="107"/>
        <v>2.5868594399076076E-4</v>
      </c>
    </row>
    <row r="3435" spans="1:5">
      <c r="A3435" s="2">
        <f t="shared" si="106"/>
        <v>40723.788194444445</v>
      </c>
      <c r="B3435">
        <v>1246298100</v>
      </c>
      <c r="C3435">
        <v>6.082471</v>
      </c>
      <c r="E3435">
        <f t="shared" si="107"/>
        <v>2.5874597069367415E-4</v>
      </c>
    </row>
    <row r="3436" spans="1:5">
      <c r="A3436" s="2">
        <f t="shared" si="106"/>
        <v>40723.795138888883</v>
      </c>
      <c r="B3436">
        <v>1246298700</v>
      </c>
      <c r="C3436">
        <v>10.761596000000001</v>
      </c>
      <c r="E3436">
        <f t="shared" si="107"/>
        <v>2.5885338359001367E-4</v>
      </c>
    </row>
    <row r="3437" spans="1:5">
      <c r="A3437" s="2">
        <f t="shared" si="106"/>
        <v>40723.802083333328</v>
      </c>
      <c r="B3437">
        <v>1246299300</v>
      </c>
      <c r="C3437">
        <v>13.806922</v>
      </c>
      <c r="E3437">
        <f t="shared" si="107"/>
        <v>2.5899163653950213E-4</v>
      </c>
    </row>
    <row r="3438" spans="1:5">
      <c r="A3438" s="2">
        <f t="shared" si="106"/>
        <v>40723.809027777774</v>
      </c>
      <c r="B3438">
        <v>1246299900</v>
      </c>
      <c r="C3438">
        <v>13.536412</v>
      </c>
      <c r="E3438">
        <f t="shared" si="107"/>
        <v>2.5912714913291186E-4</v>
      </c>
    </row>
    <row r="3439" spans="1:5">
      <c r="A3439" s="2">
        <f t="shared" si="106"/>
        <v>40723.815972222219</v>
      </c>
      <c r="B3439">
        <v>1246300500</v>
      </c>
      <c r="C3439">
        <v>13.821433000000001</v>
      </c>
      <c r="E3439">
        <f t="shared" si="107"/>
        <v>2.5926554737509605E-4</v>
      </c>
    </row>
    <row r="3440" spans="1:5">
      <c r="A3440" s="2">
        <f t="shared" si="106"/>
        <v>40723.822916666664</v>
      </c>
      <c r="B3440">
        <v>1246301100</v>
      </c>
      <c r="C3440">
        <v>13.145708000000001</v>
      </c>
      <c r="E3440">
        <f t="shared" si="107"/>
        <v>2.5939710155627838E-4</v>
      </c>
    </row>
    <row r="3441" spans="1:5">
      <c r="A3441" s="2">
        <f t="shared" si="106"/>
        <v>40723.829861111109</v>
      </c>
      <c r="B3441">
        <v>1246301700</v>
      </c>
      <c r="C3441">
        <v>13.975279</v>
      </c>
      <c r="E3441">
        <f t="shared" si="107"/>
        <v>2.5953705619141671E-4</v>
      </c>
    </row>
    <row r="3442" spans="1:5">
      <c r="A3442" s="2">
        <f t="shared" si="106"/>
        <v>40723.836805555555</v>
      </c>
      <c r="B3442">
        <v>1246302300</v>
      </c>
      <c r="C3442">
        <v>12.863363</v>
      </c>
      <c r="E3442">
        <f t="shared" si="107"/>
        <v>2.5966574935109112E-4</v>
      </c>
    </row>
    <row r="3443" spans="1:5">
      <c r="A3443" s="2">
        <f t="shared" si="106"/>
        <v>40723.84375</v>
      </c>
      <c r="B3443">
        <v>1246302900</v>
      </c>
      <c r="C3443">
        <v>13.359370999999999</v>
      </c>
      <c r="E3443">
        <f t="shared" si="107"/>
        <v>2.5979946491409074E-4</v>
      </c>
    </row>
    <row r="3444" spans="1:5">
      <c r="A3444" s="2">
        <f t="shared" si="106"/>
        <v>40723.850694444445</v>
      </c>
      <c r="B3444">
        <v>1246303500</v>
      </c>
      <c r="C3444">
        <v>11.911944999999999</v>
      </c>
      <c r="E3444">
        <f t="shared" si="107"/>
        <v>2.5991852125381191E-4</v>
      </c>
    </row>
    <row r="3445" spans="1:5">
      <c r="A3445" s="2">
        <f t="shared" si="106"/>
        <v>40723.857638888883</v>
      </c>
      <c r="B3445">
        <v>1246304100</v>
      </c>
      <c r="C3445">
        <v>8.0948779999999996</v>
      </c>
      <c r="E3445">
        <f t="shared" si="107"/>
        <v>2.5999892056846613E-4</v>
      </c>
    </row>
    <row r="3446" spans="1:5">
      <c r="A3446" s="2">
        <f t="shared" si="106"/>
        <v>40723.864583333328</v>
      </c>
      <c r="B3446">
        <v>1246304700</v>
      </c>
      <c r="C3446">
        <v>12.369826</v>
      </c>
      <c r="E3446">
        <f t="shared" si="107"/>
        <v>2.6012261276077669E-4</v>
      </c>
    </row>
    <row r="3447" spans="1:5">
      <c r="A3447" s="2">
        <f t="shared" si="106"/>
        <v>40723.871527777774</v>
      </c>
      <c r="B3447">
        <v>1246305300</v>
      </c>
      <c r="C3447">
        <v>11.53622</v>
      </c>
      <c r="E3447">
        <f t="shared" si="107"/>
        <v>2.602378620848148E-4</v>
      </c>
    </row>
    <row r="3448" spans="1:5">
      <c r="A3448" s="2">
        <f t="shared" si="106"/>
        <v>40723.878472222219</v>
      </c>
      <c r="B3448">
        <v>1246305900</v>
      </c>
      <c r="C3448">
        <v>11.456301</v>
      </c>
      <c r="E3448">
        <f t="shared" si="107"/>
        <v>2.6035230135075581E-4</v>
      </c>
    </row>
    <row r="3449" spans="1:5">
      <c r="A3449" s="2">
        <f t="shared" si="106"/>
        <v>40723.885416666664</v>
      </c>
      <c r="B3449">
        <v>1246306500</v>
      </c>
      <c r="C3449">
        <v>12.237475999999999</v>
      </c>
      <c r="E3449">
        <f t="shared" si="107"/>
        <v>2.6047465105740028E-4</v>
      </c>
    </row>
    <row r="3450" spans="1:5">
      <c r="A3450" s="2">
        <f t="shared" si="106"/>
        <v>40723.892361111109</v>
      </c>
      <c r="B3450">
        <v>1246307100</v>
      </c>
      <c r="C3450">
        <v>11.674116</v>
      </c>
      <c r="E3450">
        <f t="shared" si="107"/>
        <v>2.605912947463518E-4</v>
      </c>
    </row>
    <row r="3451" spans="1:5">
      <c r="A3451" s="2">
        <f t="shared" si="106"/>
        <v>40723.899305555555</v>
      </c>
      <c r="B3451">
        <v>1246307700</v>
      </c>
      <c r="C3451">
        <v>11.666225000000001</v>
      </c>
      <c r="E3451">
        <f t="shared" si="107"/>
        <v>2.607078578125958E-4</v>
      </c>
    </row>
    <row r="3452" spans="1:5">
      <c r="A3452" s="2">
        <f t="shared" si="106"/>
        <v>40723.90625</v>
      </c>
      <c r="B3452">
        <v>1246308300</v>
      </c>
      <c r="C3452">
        <v>9.7990999999999993</v>
      </c>
      <c r="E3452">
        <f t="shared" si="107"/>
        <v>2.6080551137299806E-4</v>
      </c>
    </row>
    <row r="3453" spans="1:5">
      <c r="A3453" s="2">
        <f t="shared" si="106"/>
        <v>40723.913194444445</v>
      </c>
      <c r="B3453">
        <v>1246308900</v>
      </c>
      <c r="C3453">
        <v>11.599341000000001</v>
      </c>
      <c r="E3453">
        <f t="shared" si="107"/>
        <v>2.6092139578818424E-4</v>
      </c>
    </row>
    <row r="3454" spans="1:5">
      <c r="A3454" s="2">
        <f t="shared" si="106"/>
        <v>40723.920138888883</v>
      </c>
      <c r="B3454">
        <v>1246309500</v>
      </c>
      <c r="C3454">
        <v>6.250858</v>
      </c>
      <c r="E3454">
        <f t="shared" si="107"/>
        <v>2.6098311420105265E-4</v>
      </c>
    </row>
    <row r="3455" spans="1:5">
      <c r="A3455" s="2">
        <f t="shared" si="106"/>
        <v>40723.927083333328</v>
      </c>
      <c r="B3455">
        <v>1246310100</v>
      </c>
      <c r="C3455">
        <v>10.911488</v>
      </c>
      <c r="E3455">
        <f t="shared" si="107"/>
        <v>2.6109203149401577E-4</v>
      </c>
    </row>
    <row r="3456" spans="1:5">
      <c r="A3456" s="2">
        <f t="shared" si="106"/>
        <v>40723.934027777774</v>
      </c>
      <c r="B3456">
        <v>1246310700</v>
      </c>
      <c r="C3456">
        <v>10.003905</v>
      </c>
      <c r="E3456">
        <f t="shared" si="107"/>
        <v>2.6119175682665698E-4</v>
      </c>
    </row>
    <row r="3457" spans="1:5">
      <c r="A3457" s="2">
        <f t="shared" si="106"/>
        <v>40723.940972222219</v>
      </c>
      <c r="B3457">
        <v>1246311300</v>
      </c>
      <c r="C3457">
        <v>10.497959</v>
      </c>
      <c r="E3457">
        <f t="shared" si="107"/>
        <v>2.6129648495004079E-4</v>
      </c>
    </row>
    <row r="3458" spans="1:5">
      <c r="A3458" s="2">
        <f t="shared" si="106"/>
        <v>40723.947916666664</v>
      </c>
      <c r="B3458">
        <v>1246311900</v>
      </c>
      <c r="C3458">
        <v>10.388024</v>
      </c>
      <c r="E3458">
        <f t="shared" si="107"/>
        <v>2.614000991004304E-4</v>
      </c>
    </row>
    <row r="3459" spans="1:5">
      <c r="A3459" s="2">
        <f t="shared" si="106"/>
        <v>40723.954861111109</v>
      </c>
      <c r="B3459">
        <v>1246312500</v>
      </c>
      <c r="C3459">
        <v>10.529109</v>
      </c>
      <c r="E3459">
        <f t="shared" si="107"/>
        <v>2.6150514142096233E-4</v>
      </c>
    </row>
    <row r="3460" spans="1:5">
      <c r="A3460" s="2">
        <f t="shared" si="106"/>
        <v>40723.961805555555</v>
      </c>
      <c r="B3460">
        <v>1246313100</v>
      </c>
      <c r="C3460">
        <v>9.8255630000000007</v>
      </c>
      <c r="E3460">
        <f t="shared" si="107"/>
        <v>2.6160305813360823E-4</v>
      </c>
    </row>
    <row r="3461" spans="1:5">
      <c r="A3461" s="2">
        <f t="shared" si="106"/>
        <v>40723.96875</v>
      </c>
      <c r="B3461">
        <v>1246313700</v>
      </c>
      <c r="C3461">
        <v>10.023541</v>
      </c>
      <c r="E3461">
        <f t="shared" si="107"/>
        <v>2.6170297921930671E-4</v>
      </c>
    </row>
    <row r="3462" spans="1:5">
      <c r="A3462" s="2">
        <f t="shared" si="106"/>
        <v>40723.975694444445</v>
      </c>
      <c r="B3462">
        <v>1246314300</v>
      </c>
      <c r="C3462">
        <v>10.240968000000001</v>
      </c>
      <c r="E3462">
        <f t="shared" si="107"/>
        <v>2.6180510163030459E-4</v>
      </c>
    </row>
    <row r="3463" spans="1:5">
      <c r="A3463" s="2">
        <f t="shared" si="106"/>
        <v>40723.982638888883</v>
      </c>
      <c r="B3463">
        <v>1246314900</v>
      </c>
      <c r="C3463">
        <v>9.2088160000000006</v>
      </c>
      <c r="E3463">
        <f t="shared" si="107"/>
        <v>2.6189677058380468E-4</v>
      </c>
    </row>
    <row r="3464" spans="1:5">
      <c r="A3464" s="2">
        <f t="shared" si="106"/>
        <v>40723.989583333328</v>
      </c>
      <c r="B3464">
        <v>1246315500</v>
      </c>
      <c r="C3464">
        <v>4.4702270000000004</v>
      </c>
      <c r="E3464">
        <f t="shared" si="107"/>
        <v>2.6194045021673775E-4</v>
      </c>
    </row>
    <row r="3465" spans="1:5">
      <c r="A3465" s="2">
        <f t="shared" si="106"/>
        <v>40723.996527777774</v>
      </c>
      <c r="B3465">
        <v>1246316100</v>
      </c>
      <c r="C3465">
        <v>2.0608789999999999</v>
      </c>
      <c r="E3465">
        <f t="shared" si="107"/>
        <v>2.6195972957161886E-4</v>
      </c>
    </row>
    <row r="3466" spans="1:5">
      <c r="A3466" s="2">
        <f t="shared" ref="A3466:A3529" si="108">B3466/86400+26299+1/24</f>
        <v>40724.003472222219</v>
      </c>
      <c r="B3466">
        <v>1246316700</v>
      </c>
      <c r="C3466">
        <v>10.648993000000001</v>
      </c>
      <c r="E3466">
        <f t="shared" si="107"/>
        <v>2.6206598258406659E-4</v>
      </c>
    </row>
    <row r="3467" spans="1:5">
      <c r="A3467" s="2">
        <f t="shared" si="108"/>
        <v>40724.010416666664</v>
      </c>
      <c r="B3467">
        <v>1246317300</v>
      </c>
      <c r="C3467">
        <v>10.658427</v>
      </c>
      <c r="E3467">
        <f t="shared" ref="E3467:E3530" si="109">($C3467*LN(2)/E$3)+E3466*2^(-600/E$3)</f>
        <v>2.621723304911411E-4</v>
      </c>
    </row>
    <row r="3468" spans="1:5">
      <c r="A3468" s="2">
        <f t="shared" si="108"/>
        <v>40724.017361111109</v>
      </c>
      <c r="B3468">
        <v>1246317900</v>
      </c>
      <c r="C3468">
        <v>11.409058</v>
      </c>
      <c r="E3468">
        <f t="shared" si="109"/>
        <v>2.6228627956208196E-4</v>
      </c>
    </row>
    <row r="3469" spans="1:5">
      <c r="A3469" s="2">
        <f t="shared" si="108"/>
        <v>40724.024305555555</v>
      </c>
      <c r="B3469">
        <v>1246318500</v>
      </c>
      <c r="C3469">
        <v>13.212571000000001</v>
      </c>
      <c r="E3469">
        <f t="shared" si="109"/>
        <v>2.624184925250747E-4</v>
      </c>
    </row>
    <row r="3470" spans="1:5">
      <c r="A3470" s="2">
        <f t="shared" si="108"/>
        <v>40724.03125</v>
      </c>
      <c r="B3470">
        <v>1246319100</v>
      </c>
      <c r="C3470">
        <v>14.051736999999999</v>
      </c>
      <c r="E3470">
        <f t="shared" si="109"/>
        <v>2.6255920310875772E-4</v>
      </c>
    </row>
    <row r="3471" spans="1:5">
      <c r="A3471" s="2">
        <f t="shared" si="108"/>
        <v>40724.038194444445</v>
      </c>
      <c r="B3471">
        <v>1246319700</v>
      </c>
      <c r="C3471">
        <v>13.974515</v>
      </c>
      <c r="E3471">
        <f t="shared" si="109"/>
        <v>2.6269913079276255E-4</v>
      </c>
    </row>
    <row r="3472" spans="1:5">
      <c r="A3472" s="2">
        <f t="shared" si="108"/>
        <v>40724.045138888883</v>
      </c>
      <c r="B3472">
        <v>1246320300</v>
      </c>
      <c r="C3472">
        <v>14.994456</v>
      </c>
      <c r="E3472">
        <f t="shared" si="109"/>
        <v>2.6284938679993052E-4</v>
      </c>
    </row>
    <row r="3473" spans="1:5">
      <c r="A3473" s="2">
        <f t="shared" si="108"/>
        <v>40724.052083333328</v>
      </c>
      <c r="B3473">
        <v>1246320900</v>
      </c>
      <c r="C3473">
        <v>14.620396</v>
      </c>
      <c r="E3473">
        <f t="shared" si="109"/>
        <v>2.6299585370379307E-4</v>
      </c>
    </row>
    <row r="3474" spans="1:5">
      <c r="A3474" s="2">
        <f t="shared" si="108"/>
        <v>40724.059027777774</v>
      </c>
      <c r="B3474">
        <v>1246321500</v>
      </c>
      <c r="C3474">
        <v>13.829184</v>
      </c>
      <c r="E3474">
        <f t="shared" si="109"/>
        <v>2.6313430693463222E-4</v>
      </c>
    </row>
    <row r="3475" spans="1:5">
      <c r="A3475" s="2">
        <f t="shared" si="108"/>
        <v>40724.065972222219</v>
      </c>
      <c r="B3475">
        <v>1246322100</v>
      </c>
      <c r="C3475">
        <v>14.984493000000001</v>
      </c>
      <c r="E3475">
        <f t="shared" si="109"/>
        <v>2.6328445939997539E-4</v>
      </c>
    </row>
    <row r="3476" spans="1:5">
      <c r="A3476" s="2">
        <f t="shared" si="108"/>
        <v>40724.072916666664</v>
      </c>
      <c r="B3476">
        <v>1246322700</v>
      </c>
      <c r="C3476">
        <v>14.972001000000001</v>
      </c>
      <c r="E3476">
        <f t="shared" si="109"/>
        <v>2.6343448444363251E-4</v>
      </c>
    </row>
    <row r="3477" spans="1:5">
      <c r="A3477" s="2">
        <f t="shared" si="108"/>
        <v>40724.079861111109</v>
      </c>
      <c r="B3477">
        <v>1246323300</v>
      </c>
      <c r="C3477">
        <v>15.858991</v>
      </c>
      <c r="E3477">
        <f t="shared" si="109"/>
        <v>2.6359349132422274E-4</v>
      </c>
    </row>
    <row r="3478" spans="1:5">
      <c r="A3478" s="2">
        <f t="shared" si="108"/>
        <v>40724.086805555555</v>
      </c>
      <c r="B3478">
        <v>1246323900</v>
      </c>
      <c r="C3478">
        <v>16.808388000000001</v>
      </c>
      <c r="E3478">
        <f t="shared" si="109"/>
        <v>2.6376211199698668E-4</v>
      </c>
    </row>
    <row r="3479" spans="1:5">
      <c r="A3479" s="2">
        <f t="shared" si="108"/>
        <v>40724.09375</v>
      </c>
      <c r="B3479">
        <v>1246324500</v>
      </c>
      <c r="C3479">
        <v>16.573937999999998</v>
      </c>
      <c r="E3479">
        <f t="shared" si="109"/>
        <v>2.6392835731693155E-4</v>
      </c>
    </row>
    <row r="3480" spans="1:5">
      <c r="A3480" s="2">
        <f t="shared" si="108"/>
        <v>40724.100694444445</v>
      </c>
      <c r="B3480">
        <v>1246325100</v>
      </c>
      <c r="C3480">
        <v>16.640846</v>
      </c>
      <c r="E3480">
        <f t="shared" si="109"/>
        <v>2.6409527921918011E-4</v>
      </c>
    </row>
    <row r="3481" spans="1:5">
      <c r="A3481" s="2">
        <f t="shared" si="108"/>
        <v>40724.107638888883</v>
      </c>
      <c r="B3481">
        <v>1246325700</v>
      </c>
      <c r="C3481">
        <v>17.131546</v>
      </c>
      <c r="E3481">
        <f t="shared" si="109"/>
        <v>2.6426716953714631E-4</v>
      </c>
    </row>
    <row r="3482" spans="1:5">
      <c r="A3482" s="2">
        <f t="shared" si="108"/>
        <v>40724.114583333328</v>
      </c>
      <c r="B3482">
        <v>1246326300</v>
      </c>
      <c r="C3482">
        <v>13.286654</v>
      </c>
      <c r="E3482">
        <f t="shared" si="109"/>
        <v>2.6440012071893531E-4</v>
      </c>
    </row>
    <row r="3483" spans="1:5">
      <c r="A3483" s="2">
        <f t="shared" si="108"/>
        <v>40724.121527777774</v>
      </c>
      <c r="B3483">
        <v>1246326900</v>
      </c>
      <c r="C3483">
        <v>17.781649000000002</v>
      </c>
      <c r="E3483">
        <f t="shared" si="109"/>
        <v>2.6457859292484357E-4</v>
      </c>
    </row>
    <row r="3484" spans="1:5">
      <c r="A3484" s="2">
        <f t="shared" si="108"/>
        <v>40724.128472222219</v>
      </c>
      <c r="B3484">
        <v>1246327500</v>
      </c>
      <c r="C3484">
        <v>18.963370999999999</v>
      </c>
      <c r="E3484">
        <f t="shared" si="109"/>
        <v>2.6476903161251842E-4</v>
      </c>
    </row>
    <row r="3485" spans="1:5">
      <c r="A3485" s="2">
        <f t="shared" si="108"/>
        <v>40724.135416666664</v>
      </c>
      <c r="B3485">
        <v>1246328100</v>
      </c>
      <c r="C3485">
        <v>15.82666</v>
      </c>
      <c r="E3485">
        <f t="shared" si="109"/>
        <v>2.6492770296062014E-4</v>
      </c>
    </row>
    <row r="3486" spans="1:5">
      <c r="A3486" s="2">
        <f t="shared" si="108"/>
        <v>40724.142361111109</v>
      </c>
      <c r="B3486">
        <v>1246328700</v>
      </c>
      <c r="C3486">
        <v>9.7670770000000005</v>
      </c>
      <c r="E3486">
        <f t="shared" si="109"/>
        <v>2.6502500657573345E-4</v>
      </c>
    </row>
    <row r="3487" spans="1:5">
      <c r="A3487" s="2">
        <f t="shared" si="108"/>
        <v>40724.149305555555</v>
      </c>
      <c r="B3487">
        <v>1246329300</v>
      </c>
      <c r="C3487">
        <v>9.7300920000000009</v>
      </c>
      <c r="E3487">
        <f t="shared" si="109"/>
        <v>2.6512193504413121E-4</v>
      </c>
    </row>
    <row r="3488" spans="1:5">
      <c r="A3488" s="2">
        <f t="shared" si="108"/>
        <v>40724.15625</v>
      </c>
      <c r="B3488">
        <v>1246329900</v>
      </c>
      <c r="C3488">
        <v>8.2271180000000008</v>
      </c>
      <c r="E3488">
        <f t="shared" si="109"/>
        <v>2.6520364196560924E-4</v>
      </c>
    </row>
    <row r="3489" spans="1:5">
      <c r="A3489" s="2">
        <f t="shared" si="108"/>
        <v>40724.163194444445</v>
      </c>
      <c r="B3489">
        <v>1246330500</v>
      </c>
      <c r="C3489">
        <v>9.4480959999999996</v>
      </c>
      <c r="E3489">
        <f t="shared" si="109"/>
        <v>2.6529771351122949E-4</v>
      </c>
    </row>
    <row r="3490" spans="1:5">
      <c r="A3490" s="2">
        <f t="shared" si="108"/>
        <v>40724.170138888883</v>
      </c>
      <c r="B3490">
        <v>1246331100</v>
      </c>
      <c r="C3490">
        <v>9.3335819999999998</v>
      </c>
      <c r="E3490">
        <f t="shared" si="109"/>
        <v>2.6539062477603869E-4</v>
      </c>
    </row>
    <row r="3491" spans="1:5">
      <c r="A3491" s="2">
        <f t="shared" si="108"/>
        <v>40724.177083333328</v>
      </c>
      <c r="B3491">
        <v>1246331700</v>
      </c>
      <c r="C3491">
        <v>8.8326569999999993</v>
      </c>
      <c r="E3491">
        <f t="shared" si="109"/>
        <v>2.6547846249541169E-4</v>
      </c>
    </row>
    <row r="3492" spans="1:5">
      <c r="A3492" s="2">
        <f t="shared" si="108"/>
        <v>40724.184027777774</v>
      </c>
      <c r="B3492">
        <v>1246332300</v>
      </c>
      <c r="C3492">
        <v>10.034966000000001</v>
      </c>
      <c r="E3492">
        <f t="shared" si="109"/>
        <v>2.655784757364848E-4</v>
      </c>
    </row>
    <row r="3493" spans="1:5">
      <c r="A3493" s="2">
        <f t="shared" si="108"/>
        <v>40724.190972222219</v>
      </c>
      <c r="B3493">
        <v>1246332900</v>
      </c>
      <c r="C3493">
        <v>9.3632310000000007</v>
      </c>
      <c r="E3493">
        <f t="shared" si="109"/>
        <v>2.6567168555742879E-4</v>
      </c>
    </row>
    <row r="3494" spans="1:5">
      <c r="A3494" s="2">
        <f t="shared" si="108"/>
        <v>40724.197916666664</v>
      </c>
      <c r="B3494">
        <v>1246333500</v>
      </c>
      <c r="C3494">
        <v>10.201884</v>
      </c>
      <c r="E3494">
        <f t="shared" si="109"/>
        <v>2.657733880407913E-4</v>
      </c>
    </row>
    <row r="3495" spans="1:5">
      <c r="A3495" s="2">
        <f t="shared" si="108"/>
        <v>40724.204861111109</v>
      </c>
      <c r="B3495">
        <v>1246334100</v>
      </c>
      <c r="C3495">
        <v>11.615027</v>
      </c>
      <c r="E3495">
        <f t="shared" si="109"/>
        <v>2.6588940112525525E-4</v>
      </c>
    </row>
    <row r="3496" spans="1:5">
      <c r="A3496" s="2">
        <f t="shared" si="108"/>
        <v>40724.211805555555</v>
      </c>
      <c r="B3496">
        <v>1246334700</v>
      </c>
      <c r="C3496">
        <v>12.938128000000001</v>
      </c>
      <c r="E3496">
        <f t="shared" si="109"/>
        <v>2.6601881284814657E-4</v>
      </c>
    </row>
    <row r="3497" spans="1:5">
      <c r="A3497" s="2">
        <f t="shared" si="108"/>
        <v>40724.21875</v>
      </c>
      <c r="B3497">
        <v>1246335300</v>
      </c>
      <c r="C3497">
        <v>11.147352</v>
      </c>
      <c r="E3497">
        <f t="shared" si="109"/>
        <v>2.6613008819073103E-4</v>
      </c>
    </row>
    <row r="3498" spans="1:5">
      <c r="A3498" s="2">
        <f t="shared" si="108"/>
        <v>40724.225694444445</v>
      </c>
      <c r="B3498">
        <v>1246335900</v>
      </c>
      <c r="C3498">
        <v>11.259494</v>
      </c>
      <c r="E3498">
        <f t="shared" si="109"/>
        <v>2.6624249854459268E-4</v>
      </c>
    </row>
    <row r="3499" spans="1:5">
      <c r="A3499" s="2">
        <f t="shared" si="108"/>
        <v>40724.232638888883</v>
      </c>
      <c r="B3499">
        <v>1246336500</v>
      </c>
      <c r="C3499">
        <v>11.575991999999999</v>
      </c>
      <c r="E3499">
        <f t="shared" si="109"/>
        <v>2.6635811346231036E-4</v>
      </c>
    </row>
    <row r="3500" spans="1:5">
      <c r="A3500" s="2">
        <f t="shared" si="108"/>
        <v>40724.239583333328</v>
      </c>
      <c r="B3500">
        <v>1246337100</v>
      </c>
      <c r="C3500">
        <v>10.609845999999999</v>
      </c>
      <c r="E3500">
        <f t="shared" si="109"/>
        <v>2.6646394329825032E-4</v>
      </c>
    </row>
    <row r="3501" spans="1:5">
      <c r="A3501" s="2">
        <f t="shared" si="108"/>
        <v>40724.246527777774</v>
      </c>
      <c r="B3501">
        <v>1246337700</v>
      </c>
      <c r="C3501">
        <v>10.311431000000001</v>
      </c>
      <c r="E3501">
        <f t="shared" si="109"/>
        <v>2.6656675037487235E-4</v>
      </c>
    </row>
    <row r="3502" spans="1:5">
      <c r="A3502" s="2">
        <f t="shared" si="108"/>
        <v>40724.253472222219</v>
      </c>
      <c r="B3502">
        <v>1246338300</v>
      </c>
      <c r="C3502">
        <v>10.078123</v>
      </c>
      <c r="E3502">
        <f t="shared" si="109"/>
        <v>2.6666719406387212E-4</v>
      </c>
    </row>
    <row r="3503" spans="1:5">
      <c r="A3503" s="2">
        <f t="shared" si="108"/>
        <v>40724.260416666664</v>
      </c>
      <c r="B3503">
        <v>1246338900</v>
      </c>
      <c r="C3503">
        <v>11.057827</v>
      </c>
      <c r="E3503">
        <f t="shared" si="109"/>
        <v>2.6677755882674426E-4</v>
      </c>
    </row>
    <row r="3504" spans="1:5">
      <c r="A3504" s="2">
        <f t="shared" si="108"/>
        <v>40724.267361111109</v>
      </c>
      <c r="B3504">
        <v>1246339500</v>
      </c>
      <c r="C3504">
        <v>9.7275539999999996</v>
      </c>
      <c r="E3504">
        <f t="shared" si="109"/>
        <v>2.6687445094317777E-4</v>
      </c>
    </row>
    <row r="3505" spans="1:5">
      <c r="A3505" s="2">
        <f t="shared" si="108"/>
        <v>40724.274305555555</v>
      </c>
      <c r="B3505">
        <v>1246340100</v>
      </c>
      <c r="C3505">
        <v>12.709865000000001</v>
      </c>
      <c r="E3505">
        <f t="shared" si="109"/>
        <v>2.6700154500951701E-4</v>
      </c>
    </row>
    <row r="3506" spans="1:5">
      <c r="A3506" s="2">
        <f t="shared" si="108"/>
        <v>40724.28125</v>
      </c>
      <c r="B3506">
        <v>1246340700</v>
      </c>
      <c r="C3506">
        <v>14.240473</v>
      </c>
      <c r="E3506">
        <f t="shared" si="109"/>
        <v>2.6714413911731796E-4</v>
      </c>
    </row>
    <row r="3507" spans="1:5">
      <c r="A3507" s="2">
        <f t="shared" si="108"/>
        <v>40724.288194444445</v>
      </c>
      <c r="B3507">
        <v>1246341300</v>
      </c>
      <c r="C3507">
        <v>13.077575</v>
      </c>
      <c r="E3507">
        <f t="shared" si="109"/>
        <v>2.67274955427361E-4</v>
      </c>
    </row>
    <row r="3508" spans="1:5">
      <c r="A3508" s="2">
        <f t="shared" si="108"/>
        <v>40724.295138888883</v>
      </c>
      <c r="B3508">
        <v>1246341900</v>
      </c>
      <c r="C3508">
        <v>12.966305</v>
      </c>
      <c r="E3508">
        <f t="shared" si="109"/>
        <v>2.6740464408604259E-4</v>
      </c>
    </row>
    <row r="3509" spans="1:5">
      <c r="A3509" s="2">
        <f t="shared" si="108"/>
        <v>40724.302083333328</v>
      </c>
      <c r="B3509">
        <v>1246342500</v>
      </c>
      <c r="C3509">
        <v>13.661236000000001</v>
      </c>
      <c r="E3509">
        <f t="shared" si="109"/>
        <v>2.6754136968025493E-4</v>
      </c>
    </row>
    <row r="3510" spans="1:5">
      <c r="A3510" s="2">
        <f t="shared" si="108"/>
        <v>40724.309027777774</v>
      </c>
      <c r="B3510">
        <v>1246343100</v>
      </c>
      <c r="C3510">
        <v>14.055444</v>
      </c>
      <c r="E3510">
        <f t="shared" si="109"/>
        <v>2.6768208667733874E-4</v>
      </c>
    </row>
    <row r="3511" spans="1:5">
      <c r="A3511" s="2">
        <f t="shared" si="108"/>
        <v>40724.315972222219</v>
      </c>
      <c r="B3511">
        <v>1246343700</v>
      </c>
      <c r="C3511">
        <v>13.659791</v>
      </c>
      <c r="E3511">
        <f t="shared" si="109"/>
        <v>2.6781879595187978E-4</v>
      </c>
    </row>
    <row r="3512" spans="1:5">
      <c r="A3512" s="2">
        <f t="shared" si="108"/>
        <v>40724.322916666664</v>
      </c>
      <c r="B3512">
        <v>1246344300</v>
      </c>
      <c r="C3512">
        <v>13.660083999999999</v>
      </c>
      <c r="E3512">
        <f t="shared" si="109"/>
        <v>2.6795550736300914E-4</v>
      </c>
    </row>
    <row r="3513" spans="1:5">
      <c r="A3513" s="2">
        <f t="shared" si="108"/>
        <v>40724.329861111109</v>
      </c>
      <c r="B3513">
        <v>1246344900</v>
      </c>
      <c r="C3513">
        <v>11.930161</v>
      </c>
      <c r="E3513">
        <f t="shared" si="109"/>
        <v>2.6807469862158374E-4</v>
      </c>
    </row>
    <row r="3514" spans="1:5">
      <c r="A3514" s="2">
        <f t="shared" si="108"/>
        <v>40724.336805555555</v>
      </c>
      <c r="B3514">
        <v>1246345500</v>
      </c>
      <c r="C3514">
        <v>12.519911</v>
      </c>
      <c r="E3514">
        <f t="shared" si="109"/>
        <v>2.6819986168767607E-4</v>
      </c>
    </row>
    <row r="3515" spans="1:5">
      <c r="A3515" s="2">
        <f t="shared" si="108"/>
        <v>40724.34375</v>
      </c>
      <c r="B3515">
        <v>1246346100</v>
      </c>
      <c r="C3515">
        <v>14.598573999999999</v>
      </c>
      <c r="E3515">
        <f t="shared" si="109"/>
        <v>2.6834607508402091E-4</v>
      </c>
    </row>
    <row r="3516" spans="1:5">
      <c r="A3516" s="2">
        <f t="shared" si="108"/>
        <v>40724.350694444445</v>
      </c>
      <c r="B3516">
        <v>1246346700</v>
      </c>
      <c r="C3516">
        <v>14.652881000000001</v>
      </c>
      <c r="E3516">
        <f t="shared" si="109"/>
        <v>2.6849283757121015E-4</v>
      </c>
    </row>
    <row r="3517" spans="1:5">
      <c r="A3517" s="2">
        <f t="shared" si="108"/>
        <v>40724.357638888883</v>
      </c>
      <c r="B3517">
        <v>1246347300</v>
      </c>
      <c r="C3517">
        <v>13.416085000000001</v>
      </c>
      <c r="E3517">
        <f t="shared" si="109"/>
        <v>2.6862707385353756E-4</v>
      </c>
    </row>
    <row r="3518" spans="1:5">
      <c r="A3518" s="2">
        <f t="shared" si="108"/>
        <v>40724.364583333328</v>
      </c>
      <c r="B3518">
        <v>1246347900</v>
      </c>
      <c r="C3518">
        <v>11.621111000000001</v>
      </c>
      <c r="E3518">
        <f t="shared" si="109"/>
        <v>2.6874313121214618E-4</v>
      </c>
    </row>
    <row r="3519" spans="1:5">
      <c r="A3519" s="2">
        <f t="shared" si="108"/>
        <v>40724.371527777774</v>
      </c>
      <c r="B3519">
        <v>1246348500</v>
      </c>
      <c r="C3519">
        <v>13.368874</v>
      </c>
      <c r="E3519">
        <f t="shared" si="109"/>
        <v>2.6887688785712504E-4</v>
      </c>
    </row>
    <row r="3520" spans="1:5">
      <c r="A3520" s="2">
        <f t="shared" si="108"/>
        <v>40724.378472222219</v>
      </c>
      <c r="B3520">
        <v>1246349100</v>
      </c>
      <c r="C3520">
        <v>13.24295</v>
      </c>
      <c r="E3520">
        <f t="shared" si="109"/>
        <v>2.6900936842850056E-4</v>
      </c>
    </row>
    <row r="3521" spans="1:5">
      <c r="A3521" s="2">
        <f t="shared" si="108"/>
        <v>40724.385416666664</v>
      </c>
      <c r="B3521">
        <v>1246349700</v>
      </c>
      <c r="C3521">
        <v>12.067532</v>
      </c>
      <c r="E3521">
        <f t="shared" si="109"/>
        <v>2.6912994447069686E-4</v>
      </c>
    </row>
    <row r="3522" spans="1:5">
      <c r="A3522" s="2">
        <f t="shared" si="108"/>
        <v>40724.392361111109</v>
      </c>
      <c r="B3522">
        <v>1246350300</v>
      </c>
      <c r="C3522">
        <v>11.440537000000001</v>
      </c>
      <c r="E3522">
        <f t="shared" si="109"/>
        <v>2.6924417005992645E-4</v>
      </c>
    </row>
    <row r="3523" spans="1:5">
      <c r="A3523" s="2">
        <f t="shared" si="108"/>
        <v>40724.399305555555</v>
      </c>
      <c r="B3523">
        <v>1246350900</v>
      </c>
      <c r="C3523">
        <v>10.302042999999999</v>
      </c>
      <c r="E3523">
        <f t="shared" si="109"/>
        <v>2.6934686516860701E-4</v>
      </c>
    </row>
    <row r="3524" spans="1:5">
      <c r="A3524" s="2">
        <f t="shared" si="108"/>
        <v>40724.40625</v>
      </c>
      <c r="B3524">
        <v>1246351500</v>
      </c>
      <c r="C3524">
        <v>10.426162</v>
      </c>
      <c r="E3524">
        <f t="shared" si="109"/>
        <v>2.6945081663449138E-4</v>
      </c>
    </row>
    <row r="3525" spans="1:5">
      <c r="A3525" s="2">
        <f t="shared" si="108"/>
        <v>40724.413194444445</v>
      </c>
      <c r="B3525">
        <v>1246352100</v>
      </c>
      <c r="C3525">
        <v>8.4972759999999994</v>
      </c>
      <c r="E3525">
        <f t="shared" si="109"/>
        <v>2.6953523320353726E-4</v>
      </c>
    </row>
    <row r="3526" spans="1:5">
      <c r="A3526" s="2">
        <f t="shared" si="108"/>
        <v>40724.420138888883</v>
      </c>
      <c r="B3526">
        <v>1246352700</v>
      </c>
      <c r="C3526">
        <v>11.430089000000001</v>
      </c>
      <c r="E3526">
        <f t="shared" si="109"/>
        <v>2.6964935052084261E-4</v>
      </c>
    </row>
    <row r="3527" spans="1:5">
      <c r="A3527" s="2">
        <f t="shared" si="108"/>
        <v>40724.427083333328</v>
      </c>
      <c r="B3527">
        <v>1246353300</v>
      </c>
      <c r="C3527">
        <v>11.740399999999999</v>
      </c>
      <c r="E3527">
        <f t="shared" si="109"/>
        <v>2.6976660973448226E-4</v>
      </c>
    </row>
    <row r="3528" spans="1:5">
      <c r="A3528" s="2">
        <f t="shared" si="108"/>
        <v>40724.434027777774</v>
      </c>
      <c r="B3528">
        <v>1246353900</v>
      </c>
      <c r="C3528">
        <v>9.4654959999999999</v>
      </c>
      <c r="E3528">
        <f t="shared" si="109"/>
        <v>2.6986082976780131E-4</v>
      </c>
    </row>
    <row r="3529" spans="1:5">
      <c r="A3529" s="2">
        <f t="shared" si="108"/>
        <v>40724.440972222219</v>
      </c>
      <c r="B3529">
        <v>1246354500</v>
      </c>
      <c r="C3529">
        <v>11.294869</v>
      </c>
      <c r="E3529">
        <f t="shared" si="109"/>
        <v>2.6997357570312657E-4</v>
      </c>
    </row>
    <row r="3530" spans="1:5">
      <c r="A3530" s="2">
        <f t="shared" ref="A3530:A3593" si="110">B3530/86400+26299+1/24</f>
        <v>40724.447916666664</v>
      </c>
      <c r="B3530">
        <v>1246355100</v>
      </c>
      <c r="C3530">
        <v>10.860502</v>
      </c>
      <c r="E3530">
        <f t="shared" si="109"/>
        <v>2.7008192202042776E-4</v>
      </c>
    </row>
    <row r="3531" spans="1:5">
      <c r="A3531" s="2">
        <f t="shared" si="110"/>
        <v>40724.454861111109</v>
      </c>
      <c r="B3531">
        <v>1246355700</v>
      </c>
      <c r="C3531">
        <v>5.5748369999999996</v>
      </c>
      <c r="E3531">
        <f t="shared" ref="E3531:E3594" si="111">($C3531*LN(2)/E$3)+E3530*2^(-600/E$3)</f>
        <v>2.7013673855332221E-4</v>
      </c>
    </row>
    <row r="3532" spans="1:5">
      <c r="A3532" s="2">
        <f t="shared" si="110"/>
        <v>40724.461805555555</v>
      </c>
      <c r="B3532">
        <v>1246356300</v>
      </c>
      <c r="C3532">
        <v>10.224767</v>
      </c>
      <c r="E3532">
        <f t="shared" si="111"/>
        <v>2.702386456469271E-4</v>
      </c>
    </row>
    <row r="3533" spans="1:5">
      <c r="A3533" s="2">
        <f t="shared" si="110"/>
        <v>40724.46875</v>
      </c>
      <c r="B3533">
        <v>1246356900</v>
      </c>
      <c r="C3533">
        <v>10.524551000000001</v>
      </c>
      <c r="E3533">
        <f t="shared" si="111"/>
        <v>2.703435881017473E-4</v>
      </c>
    </row>
    <row r="3534" spans="1:5">
      <c r="A3534" s="2">
        <f t="shared" si="110"/>
        <v>40724.475694444445</v>
      </c>
      <c r="B3534">
        <v>1246357500</v>
      </c>
      <c r="C3534">
        <v>12.015544</v>
      </c>
      <c r="E3534">
        <f t="shared" si="111"/>
        <v>2.7046362954255603E-4</v>
      </c>
    </row>
    <row r="3535" spans="1:5">
      <c r="A3535" s="2">
        <f t="shared" si="110"/>
        <v>40724.482638888883</v>
      </c>
      <c r="B3535">
        <v>1246358100</v>
      </c>
      <c r="C3535">
        <v>13.251602999999999</v>
      </c>
      <c r="E3535">
        <f t="shared" si="111"/>
        <v>2.7059618810327537E-4</v>
      </c>
    </row>
    <row r="3536" spans="1:5">
      <c r="A3536" s="2">
        <f t="shared" si="110"/>
        <v>40724.489583333328</v>
      </c>
      <c r="B3536">
        <v>1246358700</v>
      </c>
      <c r="C3536">
        <v>12.586194000000001</v>
      </c>
      <c r="E3536">
        <f t="shared" si="111"/>
        <v>2.7072200711094398E-4</v>
      </c>
    </row>
    <row r="3537" spans="1:5">
      <c r="A3537" s="2">
        <f t="shared" si="110"/>
        <v>40724.496527777774</v>
      </c>
      <c r="B3537">
        <v>1246359300</v>
      </c>
      <c r="C3537">
        <v>4.9515419999999999</v>
      </c>
      <c r="E3537">
        <f t="shared" si="111"/>
        <v>2.7077050750490749E-4</v>
      </c>
    </row>
    <row r="3538" spans="1:5">
      <c r="A3538" s="2">
        <f t="shared" si="110"/>
        <v>40724.503472222219</v>
      </c>
      <c r="B3538">
        <v>1246359900</v>
      </c>
      <c r="C3538">
        <v>0</v>
      </c>
      <c r="E3538">
        <f t="shared" si="111"/>
        <v>2.7076886221736912E-4</v>
      </c>
    </row>
    <row r="3539" spans="1:5">
      <c r="A3539" s="2">
        <f t="shared" si="110"/>
        <v>40724.510416666664</v>
      </c>
      <c r="B3539">
        <v>1246360500</v>
      </c>
      <c r="C3539">
        <v>0</v>
      </c>
      <c r="E3539">
        <f t="shared" si="111"/>
        <v>2.7076721693982807E-4</v>
      </c>
    </row>
    <row r="3540" spans="1:5">
      <c r="A3540" s="2">
        <f t="shared" si="110"/>
        <v>40724.517361111109</v>
      </c>
      <c r="B3540">
        <v>1246361100</v>
      </c>
      <c r="C3540">
        <v>0</v>
      </c>
      <c r="E3540">
        <f t="shared" si="111"/>
        <v>2.7076557167228423E-4</v>
      </c>
    </row>
    <row r="3541" spans="1:5">
      <c r="A3541" s="2">
        <f t="shared" si="110"/>
        <v>40724.524305555555</v>
      </c>
      <c r="B3541">
        <v>1246361700</v>
      </c>
      <c r="C3541">
        <v>0</v>
      </c>
      <c r="E3541">
        <f t="shared" si="111"/>
        <v>2.7076392641473755E-4</v>
      </c>
    </row>
    <row r="3542" spans="1:5">
      <c r="A3542" s="2">
        <f t="shared" si="110"/>
        <v>40724.53125</v>
      </c>
      <c r="B3542">
        <v>1246362300</v>
      </c>
      <c r="C3542">
        <v>0</v>
      </c>
      <c r="E3542">
        <f t="shared" si="111"/>
        <v>2.7076228116718797E-4</v>
      </c>
    </row>
    <row r="3543" spans="1:5">
      <c r="A3543" s="2">
        <f t="shared" si="110"/>
        <v>40724.538194444445</v>
      </c>
      <c r="B3543">
        <v>1246362900</v>
      </c>
      <c r="C3543">
        <v>0</v>
      </c>
      <c r="E3543">
        <f t="shared" si="111"/>
        <v>2.7076063592963544E-4</v>
      </c>
    </row>
    <row r="3544" spans="1:5">
      <c r="A3544" s="2">
        <f t="shared" si="110"/>
        <v>40724.545138888883</v>
      </c>
      <c r="B3544">
        <v>1246363500</v>
      </c>
      <c r="C3544">
        <v>0</v>
      </c>
      <c r="E3544">
        <f t="shared" si="111"/>
        <v>2.707589907020799E-4</v>
      </c>
    </row>
    <row r="3545" spans="1:5">
      <c r="A3545" s="2">
        <f t="shared" si="110"/>
        <v>40724.552083333328</v>
      </c>
      <c r="B3545">
        <v>1246364100</v>
      </c>
      <c r="C3545">
        <v>0</v>
      </c>
      <c r="E3545">
        <f t="shared" si="111"/>
        <v>2.707573454845213E-4</v>
      </c>
    </row>
    <row r="3546" spans="1:5">
      <c r="A3546" s="2">
        <f t="shared" si="110"/>
        <v>40724.559027777774</v>
      </c>
      <c r="B3546">
        <v>1246364700</v>
      </c>
      <c r="C3546">
        <v>0</v>
      </c>
      <c r="E3546">
        <f t="shared" si="111"/>
        <v>2.7075570027695959E-4</v>
      </c>
    </row>
    <row r="3547" spans="1:5">
      <c r="A3547" s="2">
        <f t="shared" si="110"/>
        <v>40724.565972222219</v>
      </c>
      <c r="B3547">
        <v>1246365300</v>
      </c>
      <c r="C3547">
        <v>0</v>
      </c>
      <c r="E3547">
        <f t="shared" si="111"/>
        <v>2.7075405507939466E-4</v>
      </c>
    </row>
    <row r="3548" spans="1:5">
      <c r="A3548" s="2">
        <f t="shared" si="110"/>
        <v>40724.572916666664</v>
      </c>
      <c r="B3548">
        <v>1246365900</v>
      </c>
      <c r="C3548">
        <v>0</v>
      </c>
      <c r="E3548">
        <f t="shared" si="111"/>
        <v>2.7075240989182645E-4</v>
      </c>
    </row>
    <row r="3549" spans="1:5">
      <c r="A3549" s="2">
        <f t="shared" si="110"/>
        <v>40724.579861111109</v>
      </c>
      <c r="B3549">
        <v>1246366500</v>
      </c>
      <c r="C3549">
        <v>0</v>
      </c>
      <c r="E3549">
        <f t="shared" si="111"/>
        <v>2.7075076471425497E-4</v>
      </c>
    </row>
    <row r="3550" spans="1:5">
      <c r="A3550" s="2">
        <f t="shared" si="110"/>
        <v>40724.586805555555</v>
      </c>
      <c r="B3550">
        <v>1246367100</v>
      </c>
      <c r="C3550">
        <v>0</v>
      </c>
      <c r="E3550">
        <f t="shared" si="111"/>
        <v>2.707491195466801E-4</v>
      </c>
    </row>
    <row r="3551" spans="1:5">
      <c r="A3551" s="2">
        <f t="shared" si="110"/>
        <v>40724.59375</v>
      </c>
      <c r="B3551">
        <v>1246367700</v>
      </c>
      <c r="C3551">
        <v>0</v>
      </c>
      <c r="E3551">
        <f t="shared" si="111"/>
        <v>2.7074747438910179E-4</v>
      </c>
    </row>
    <row r="3552" spans="1:5">
      <c r="A3552" s="2">
        <f t="shared" si="110"/>
        <v>40724.600694444445</v>
      </c>
      <c r="B3552">
        <v>1246368300</v>
      </c>
      <c r="C3552">
        <v>0</v>
      </c>
      <c r="E3552">
        <f t="shared" si="111"/>
        <v>2.7074582924151998E-4</v>
      </c>
    </row>
    <row r="3553" spans="1:5">
      <c r="A3553" s="2">
        <f t="shared" si="110"/>
        <v>40724.607638888883</v>
      </c>
      <c r="B3553">
        <v>1246368900</v>
      </c>
      <c r="C3553">
        <v>0</v>
      </c>
      <c r="E3553">
        <f t="shared" si="111"/>
        <v>2.7074418410393458E-4</v>
      </c>
    </row>
    <row r="3554" spans="1:5">
      <c r="A3554" s="2">
        <f t="shared" si="110"/>
        <v>40724.614583333328</v>
      </c>
      <c r="B3554">
        <v>1246369500</v>
      </c>
      <c r="C3554">
        <v>0</v>
      </c>
      <c r="E3554">
        <f t="shared" si="111"/>
        <v>2.7074253897634557E-4</v>
      </c>
    </row>
    <row r="3555" spans="1:5">
      <c r="A3555" s="2">
        <f t="shared" si="110"/>
        <v>40724.621527777774</v>
      </c>
      <c r="B3555">
        <v>1246370100</v>
      </c>
      <c r="C3555">
        <v>0</v>
      </c>
      <c r="E3555">
        <f t="shared" si="111"/>
        <v>2.7074089385875286E-4</v>
      </c>
    </row>
    <row r="3556" spans="1:5">
      <c r="A3556" s="2">
        <f t="shared" si="110"/>
        <v>40724.628472222219</v>
      </c>
      <c r="B3556">
        <v>1246370700</v>
      </c>
      <c r="C3556">
        <v>0</v>
      </c>
      <c r="E3556">
        <f t="shared" si="111"/>
        <v>2.7073924875115643E-4</v>
      </c>
    </row>
    <row r="3557" spans="1:5">
      <c r="A3557" s="2">
        <f t="shared" si="110"/>
        <v>40724.635416666664</v>
      </c>
      <c r="B3557">
        <v>1246371300</v>
      </c>
      <c r="C3557">
        <v>0</v>
      </c>
      <c r="E3557">
        <f t="shared" si="111"/>
        <v>2.7073760365355618E-4</v>
      </c>
    </row>
    <row r="3558" spans="1:5">
      <c r="A3558" s="2">
        <f t="shared" si="110"/>
        <v>40724.642361111109</v>
      </c>
      <c r="B3558">
        <v>1246371900</v>
      </c>
      <c r="C3558">
        <v>6.2699999999999995E-4</v>
      </c>
      <c r="E3558">
        <f t="shared" si="111"/>
        <v>2.7073596491572304E-4</v>
      </c>
    </row>
    <row r="3559" spans="1:5">
      <c r="A3559" s="2">
        <f t="shared" si="110"/>
        <v>40724.649305555555</v>
      </c>
      <c r="B3559">
        <v>1246372500</v>
      </c>
      <c r="C3559">
        <v>1.1999999999999999E-3</v>
      </c>
      <c r="E3559">
        <f t="shared" si="111"/>
        <v>2.7073433199074811E-4</v>
      </c>
    </row>
    <row r="3560" spans="1:5">
      <c r="A3560" s="2">
        <f t="shared" si="110"/>
        <v>40724.65625</v>
      </c>
      <c r="B3560">
        <v>1246373100</v>
      </c>
      <c r="C3560">
        <v>16.067907000000002</v>
      </c>
      <c r="E3560">
        <f t="shared" si="111"/>
        <v>2.7089541025477568E-4</v>
      </c>
    </row>
    <row r="3561" spans="1:5">
      <c r="A3561" s="2">
        <f t="shared" si="110"/>
        <v>40724.663194444445</v>
      </c>
      <c r="B3561">
        <v>1246373700</v>
      </c>
      <c r="C3561">
        <v>12.849396</v>
      </c>
      <c r="E3561">
        <f t="shared" si="111"/>
        <v>2.7102389295051503E-4</v>
      </c>
    </row>
    <row r="3562" spans="1:5">
      <c r="A3562" s="2">
        <f t="shared" si="110"/>
        <v>40724.670138888883</v>
      </c>
      <c r="B3562">
        <v>1246374300</v>
      </c>
      <c r="C3562">
        <v>15.090716</v>
      </c>
      <c r="E3562">
        <f t="shared" si="111"/>
        <v>2.7117507322059811E-4</v>
      </c>
    </row>
    <row r="3563" spans="1:5">
      <c r="A3563" s="2">
        <f t="shared" si="110"/>
        <v>40724.677083333328</v>
      </c>
      <c r="B3563">
        <v>1246374900</v>
      </c>
      <c r="C3563">
        <v>10.420648999999999</v>
      </c>
      <c r="E3563">
        <f t="shared" si="111"/>
        <v>2.7127895774631109E-4</v>
      </c>
    </row>
    <row r="3564" spans="1:5">
      <c r="A3564" s="2">
        <f t="shared" si="110"/>
        <v>40724.684027777774</v>
      </c>
      <c r="B3564">
        <v>1246375500</v>
      </c>
      <c r="C3564">
        <v>7.0103739999999997</v>
      </c>
      <c r="E3564">
        <f t="shared" si="111"/>
        <v>2.7134830501382228E-4</v>
      </c>
    </row>
    <row r="3565" spans="1:5">
      <c r="A3565" s="2">
        <f t="shared" si="110"/>
        <v>40724.690972222219</v>
      </c>
      <c r="B3565">
        <v>1246376100</v>
      </c>
      <c r="C3565">
        <v>3.920229</v>
      </c>
      <c r="E3565">
        <f t="shared" si="111"/>
        <v>2.7138635726197422E-4</v>
      </c>
    </row>
    <row r="3566" spans="1:5">
      <c r="A3566" s="2">
        <f t="shared" si="110"/>
        <v>40724.697916666664</v>
      </c>
      <c r="B3566">
        <v>1246376700</v>
      </c>
      <c r="C3566">
        <v>6.7288969999999999</v>
      </c>
      <c r="E3566">
        <f t="shared" si="111"/>
        <v>2.7145285329559015E-4</v>
      </c>
    </row>
    <row r="3567" spans="1:5">
      <c r="A3567" s="2">
        <f t="shared" si="110"/>
        <v>40724.704861111109</v>
      </c>
      <c r="B3567">
        <v>1246377300</v>
      </c>
      <c r="C3567">
        <v>6.8968980000000002</v>
      </c>
      <c r="E3567">
        <f t="shared" si="111"/>
        <v>2.715210503093153E-4</v>
      </c>
    </row>
    <row r="3568" spans="1:5">
      <c r="A3568" s="2">
        <f t="shared" si="110"/>
        <v>40724.711805555555</v>
      </c>
      <c r="B3568">
        <v>1246377900</v>
      </c>
      <c r="C3568">
        <v>6.8237420000000002</v>
      </c>
      <c r="E3568">
        <f t="shared" si="111"/>
        <v>2.7158850604128024E-4</v>
      </c>
    </row>
    <row r="3569" spans="1:5">
      <c r="A3569" s="2">
        <f t="shared" si="110"/>
        <v>40724.71875</v>
      </c>
      <c r="B3569">
        <v>1246378500</v>
      </c>
      <c r="C3569">
        <v>7.9460519999999999</v>
      </c>
      <c r="E3569">
        <f t="shared" si="111"/>
        <v>2.7166732725080893E-4</v>
      </c>
    </row>
    <row r="3570" spans="1:5">
      <c r="A3570" s="2">
        <f t="shared" si="110"/>
        <v>40724.725694444445</v>
      </c>
      <c r="B3570">
        <v>1246379100</v>
      </c>
      <c r="C3570">
        <v>7.8846780000000001</v>
      </c>
      <c r="E3570">
        <f t="shared" si="111"/>
        <v>2.7174552643300265E-4</v>
      </c>
    </row>
    <row r="3571" spans="1:5">
      <c r="A3571" s="2">
        <f t="shared" si="110"/>
        <v>40724.732638888883</v>
      </c>
      <c r="B3571">
        <v>1246379700</v>
      </c>
      <c r="C3571">
        <v>9.7288379999999997</v>
      </c>
      <c r="E3571">
        <f t="shared" si="111"/>
        <v>2.7184240136584692E-4</v>
      </c>
    </row>
    <row r="3572" spans="1:5">
      <c r="A3572" s="2">
        <f t="shared" si="110"/>
        <v>40724.739583333328</v>
      </c>
      <c r="B3572">
        <v>1246380300</v>
      </c>
      <c r="C3572">
        <v>12.257472</v>
      </c>
      <c r="E3572">
        <f t="shared" si="111"/>
        <v>2.7196488375901587E-4</v>
      </c>
    </row>
    <row r="3573" spans="1:5">
      <c r="A3573" s="2">
        <f t="shared" si="110"/>
        <v>40724.746527777774</v>
      </c>
      <c r="B3573">
        <v>1246380900</v>
      </c>
      <c r="C3573">
        <v>15.110927999999999</v>
      </c>
      <c r="E3573">
        <f t="shared" si="111"/>
        <v>2.7211626300283992E-4</v>
      </c>
    </row>
    <row r="3574" spans="1:5">
      <c r="A3574" s="2">
        <f t="shared" si="110"/>
        <v>40724.753472222219</v>
      </c>
      <c r="B3574">
        <v>1246381500</v>
      </c>
      <c r="C3574">
        <v>14.048079</v>
      </c>
      <c r="E3574">
        <f t="shared" si="111"/>
        <v>2.7225687761439757E-4</v>
      </c>
    </row>
    <row r="3575" spans="1:5">
      <c r="A3575" s="2">
        <f t="shared" si="110"/>
        <v>40724.760416666664</v>
      </c>
      <c r="B3575">
        <v>1246382100</v>
      </c>
      <c r="C3575">
        <v>13.519773000000001</v>
      </c>
      <c r="E3575">
        <f t="shared" si="111"/>
        <v>2.7239214109707265E-4</v>
      </c>
    </row>
    <row r="3576" spans="1:5">
      <c r="A3576" s="2">
        <f t="shared" si="110"/>
        <v>40724.767361111109</v>
      </c>
      <c r="B3576">
        <v>1246382700</v>
      </c>
      <c r="C3576">
        <v>14.669494</v>
      </c>
      <c r="E3576">
        <f t="shared" si="111"/>
        <v>2.7253904724269264E-4</v>
      </c>
    </row>
    <row r="3577" spans="1:5">
      <c r="A3577" s="2">
        <f t="shared" si="110"/>
        <v>40724.774305555555</v>
      </c>
      <c r="B3577">
        <v>1246383300</v>
      </c>
      <c r="C3577">
        <v>15.857789</v>
      </c>
      <c r="E3577">
        <f t="shared" si="111"/>
        <v>2.7269798662814363E-4</v>
      </c>
    </row>
    <row r="3578" spans="1:5">
      <c r="A3578" s="2">
        <f t="shared" si="110"/>
        <v>40724.78125</v>
      </c>
      <c r="B3578">
        <v>1246383900</v>
      </c>
      <c r="C3578">
        <v>13.347512</v>
      </c>
      <c r="E3578">
        <f t="shared" si="111"/>
        <v>2.7283150290435571E-4</v>
      </c>
    </row>
    <row r="3579" spans="1:5">
      <c r="A3579" s="2">
        <f t="shared" si="110"/>
        <v>40724.788194444445</v>
      </c>
      <c r="B3579">
        <v>1246384500</v>
      </c>
      <c r="C3579">
        <v>14.675656</v>
      </c>
      <c r="E3579">
        <f t="shared" si="111"/>
        <v>2.7297846878424292E-4</v>
      </c>
    </row>
    <row r="3580" spans="1:5">
      <c r="A3580" s="2">
        <f t="shared" si="110"/>
        <v>40724.795138888883</v>
      </c>
      <c r="B3580">
        <v>1246385100</v>
      </c>
      <c r="C3580">
        <v>14.769985</v>
      </c>
      <c r="E3580">
        <f t="shared" si="111"/>
        <v>2.7312638906225664E-4</v>
      </c>
    </row>
    <row r="3581" spans="1:5">
      <c r="A3581" s="2">
        <f t="shared" si="110"/>
        <v>40724.802083333328</v>
      </c>
      <c r="B3581">
        <v>1246385700</v>
      </c>
      <c r="C3581">
        <v>13.390502</v>
      </c>
      <c r="E3581">
        <f t="shared" si="111"/>
        <v>2.7326033810482197E-4</v>
      </c>
    </row>
    <row r="3582" spans="1:5">
      <c r="A3582" s="2">
        <f t="shared" si="110"/>
        <v>40724.809027777774</v>
      </c>
      <c r="B3582">
        <v>1246386300</v>
      </c>
      <c r="C3582">
        <v>13.982263</v>
      </c>
      <c r="E3582">
        <f t="shared" si="111"/>
        <v>2.734002792310843E-4</v>
      </c>
    </row>
    <row r="3583" spans="1:5">
      <c r="A3583" s="2">
        <f t="shared" si="110"/>
        <v>40724.815972222219</v>
      </c>
      <c r="B3583">
        <v>1246386900</v>
      </c>
      <c r="C3583">
        <v>13.528252999999999</v>
      </c>
      <c r="E3583">
        <f t="shared" si="111"/>
        <v>2.7353562164496808E-4</v>
      </c>
    </row>
    <row r="3584" spans="1:5">
      <c r="A3584" s="2">
        <f t="shared" si="110"/>
        <v>40724.822916666664</v>
      </c>
      <c r="B3584">
        <v>1246387500</v>
      </c>
      <c r="C3584">
        <v>13.562322999999999</v>
      </c>
      <c r="E3584">
        <f t="shared" si="111"/>
        <v>2.7367130827107139E-4</v>
      </c>
    </row>
    <row r="3585" spans="1:5">
      <c r="A3585" s="2">
        <f t="shared" si="110"/>
        <v>40724.829861111109</v>
      </c>
      <c r="B3585">
        <v>1246388100</v>
      </c>
      <c r="C3585">
        <v>13.387663</v>
      </c>
      <c r="E3585">
        <f t="shared" si="111"/>
        <v>2.7380522525133897E-4</v>
      </c>
    </row>
    <row r="3586" spans="1:5">
      <c r="A3586" s="2">
        <f t="shared" si="110"/>
        <v>40724.836805555555</v>
      </c>
      <c r="B3586">
        <v>1246388700</v>
      </c>
      <c r="C3586">
        <v>12.842057</v>
      </c>
      <c r="E3586">
        <f t="shared" si="111"/>
        <v>2.7393361594240447E-4</v>
      </c>
    </row>
    <row r="3587" spans="1:5">
      <c r="A3587" s="2">
        <f t="shared" si="110"/>
        <v>40724.84375</v>
      </c>
      <c r="B3587">
        <v>1246389300</v>
      </c>
      <c r="C3587">
        <v>12.522964</v>
      </c>
      <c r="E3587">
        <f t="shared" si="111"/>
        <v>2.7405877432627789E-4</v>
      </c>
    </row>
    <row r="3588" spans="1:5">
      <c r="A3588" s="2">
        <f t="shared" si="110"/>
        <v>40724.850694444445</v>
      </c>
      <c r="B3588">
        <v>1246389900</v>
      </c>
      <c r="C3588">
        <v>9.3761869999999998</v>
      </c>
      <c r="E3588">
        <f t="shared" si="111"/>
        <v>2.7415206382658128E-4</v>
      </c>
    </row>
    <row r="3589" spans="1:5">
      <c r="A3589" s="2">
        <f t="shared" si="110"/>
        <v>40724.857638888883</v>
      </c>
      <c r="B3589">
        <v>1246390500</v>
      </c>
      <c r="C3589">
        <v>7.9864249999999997</v>
      </c>
      <c r="E3589">
        <f t="shared" si="111"/>
        <v>2.7423127832563023E-4</v>
      </c>
    </row>
    <row r="3590" spans="1:5">
      <c r="A3590" s="2">
        <f t="shared" si="110"/>
        <v>40724.864583333328</v>
      </c>
      <c r="B3590">
        <v>1246391100</v>
      </c>
      <c r="C3590">
        <v>13.171925999999999</v>
      </c>
      <c r="E3590">
        <f t="shared" si="111"/>
        <v>2.7436300708590301E-4</v>
      </c>
    </row>
    <row r="3591" spans="1:5">
      <c r="A3591" s="2">
        <f t="shared" si="110"/>
        <v>40724.871527777774</v>
      </c>
      <c r="B3591">
        <v>1246391700</v>
      </c>
      <c r="C3591">
        <v>13.5824</v>
      </c>
      <c r="E3591">
        <f t="shared" si="111"/>
        <v>2.7449889200887396E-4</v>
      </c>
    </row>
    <row r="3592" spans="1:5">
      <c r="A3592" s="2">
        <f t="shared" si="110"/>
        <v>40724.878472222219</v>
      </c>
      <c r="B3592">
        <v>1246392300</v>
      </c>
      <c r="C3592">
        <v>13.048823000000001</v>
      </c>
      <c r="E3592">
        <f t="shared" si="111"/>
        <v>2.7462937245109116E-4</v>
      </c>
    </row>
    <row r="3593" spans="1:5">
      <c r="A3593" s="2">
        <f t="shared" si="110"/>
        <v>40724.885416666664</v>
      </c>
      <c r="B3593">
        <v>1246392900</v>
      </c>
      <c r="C3593">
        <v>11.962956999999999</v>
      </c>
      <c r="E3593">
        <f t="shared" si="111"/>
        <v>2.7474885528966001E-4</v>
      </c>
    </row>
    <row r="3594" spans="1:5">
      <c r="A3594" s="2">
        <f t="shared" ref="A3594:A3657" si="112">B3594/86400+26299+1/24</f>
        <v>40724.892361111109</v>
      </c>
      <c r="B3594">
        <v>1246393500</v>
      </c>
      <c r="C3594">
        <v>12.407769999999999</v>
      </c>
      <c r="E3594">
        <f t="shared" si="111"/>
        <v>2.7487284212416403E-4</v>
      </c>
    </row>
    <row r="3595" spans="1:5">
      <c r="A3595" s="2">
        <f t="shared" si="112"/>
        <v>40724.899305555555</v>
      </c>
      <c r="B3595">
        <v>1246394100</v>
      </c>
      <c r="C3595">
        <v>11.944946</v>
      </c>
      <c r="E3595">
        <f t="shared" ref="E3595:E3658" si="113">($C3595*LN(2)/E$3)+E3594*2^(-600/E$3)</f>
        <v>2.7499214108185941E-4</v>
      </c>
    </row>
    <row r="3596" spans="1:5">
      <c r="A3596" s="2">
        <f t="shared" si="112"/>
        <v>40724.90625</v>
      </c>
      <c r="B3596">
        <v>1246394700</v>
      </c>
      <c r="C3596">
        <v>11.475747999999999</v>
      </c>
      <c r="E3596">
        <f t="shared" si="113"/>
        <v>2.751066876402902E-4</v>
      </c>
    </row>
    <row r="3597" spans="1:5">
      <c r="A3597" s="2">
        <f t="shared" si="112"/>
        <v>40724.913194444445</v>
      </c>
      <c r="B3597">
        <v>1246395300</v>
      </c>
      <c r="C3597">
        <v>12.095057000000001</v>
      </c>
      <c r="E3597">
        <f t="shared" si="113"/>
        <v>2.7522750538514613E-4</v>
      </c>
    </row>
    <row r="3598" spans="1:5">
      <c r="A3598" s="2">
        <f t="shared" si="112"/>
        <v>40724.920138888883</v>
      </c>
      <c r="B3598">
        <v>1246395900</v>
      </c>
      <c r="C3598">
        <v>12.447868</v>
      </c>
      <c r="E3598">
        <f t="shared" si="113"/>
        <v>2.753518953927439E-4</v>
      </c>
    </row>
    <row r="3599" spans="1:5">
      <c r="A3599" s="2">
        <f t="shared" si="112"/>
        <v>40724.927083333328</v>
      </c>
      <c r="B3599">
        <v>1246396500</v>
      </c>
      <c r="C3599">
        <v>11.963908</v>
      </c>
      <c r="E3599">
        <f t="shared" si="113"/>
        <v>2.7547138347202633E-4</v>
      </c>
    </row>
    <row r="3600" spans="1:5">
      <c r="A3600" s="2">
        <f t="shared" si="112"/>
        <v>40724.934027777774</v>
      </c>
      <c r="B3600">
        <v>1246397100</v>
      </c>
      <c r="C3600">
        <v>10.894682</v>
      </c>
      <c r="E3600">
        <f t="shared" si="113"/>
        <v>2.7558004253150055E-4</v>
      </c>
    </row>
    <row r="3601" spans="1:5">
      <c r="A3601" s="2">
        <f t="shared" si="112"/>
        <v>40724.940972222219</v>
      </c>
      <c r="B3601">
        <v>1246397700</v>
      </c>
      <c r="C3601">
        <v>4.7799100000000001</v>
      </c>
      <c r="E3601">
        <f t="shared" si="113"/>
        <v>2.756267752503798E-4</v>
      </c>
    </row>
    <row r="3602" spans="1:5">
      <c r="A3602" s="2">
        <f t="shared" si="112"/>
        <v>40724.947916666664</v>
      </c>
      <c r="B3602">
        <v>1246398300</v>
      </c>
      <c r="C3602">
        <v>4.4139270000000002</v>
      </c>
      <c r="E3602">
        <f t="shared" si="113"/>
        <v>2.7566980129260148E-4</v>
      </c>
    </row>
    <row r="3603" spans="1:5">
      <c r="A3603" s="2">
        <f t="shared" si="112"/>
        <v>40724.954861111109</v>
      </c>
      <c r="B3603">
        <v>1246398900</v>
      </c>
      <c r="C3603">
        <v>10.491329</v>
      </c>
      <c r="E3603">
        <f t="shared" si="113"/>
        <v>2.7577437429928119E-4</v>
      </c>
    </row>
    <row r="3604" spans="1:5">
      <c r="A3604" s="2">
        <f t="shared" si="112"/>
        <v>40724.961805555555</v>
      </c>
      <c r="B3604">
        <v>1246399500</v>
      </c>
      <c r="C3604">
        <v>11.327795999999999</v>
      </c>
      <c r="E3604">
        <f t="shared" si="113"/>
        <v>2.758874177612163E-4</v>
      </c>
    </row>
    <row r="3605" spans="1:5">
      <c r="A3605" s="2">
        <f t="shared" si="112"/>
        <v>40724.96875</v>
      </c>
      <c r="B3605">
        <v>1246400100</v>
      </c>
      <c r="C3605">
        <v>8.2173809999999996</v>
      </c>
      <c r="E3605">
        <f t="shared" si="113"/>
        <v>2.7596896065940139E-4</v>
      </c>
    </row>
    <row r="3606" spans="1:5">
      <c r="A3606" s="2">
        <f t="shared" si="112"/>
        <v>40724.975694444445</v>
      </c>
      <c r="B3606">
        <v>1246400700</v>
      </c>
      <c r="C3606">
        <v>5.0819859999999997</v>
      </c>
      <c r="E3606">
        <f t="shared" si="113"/>
        <v>2.7601875020712868E-4</v>
      </c>
    </row>
    <row r="3607" spans="1:5">
      <c r="A3607" s="2">
        <f t="shared" si="112"/>
        <v>40724.982638888883</v>
      </c>
      <c r="B3607">
        <v>1246401300</v>
      </c>
      <c r="C3607">
        <v>10.999044</v>
      </c>
      <c r="E3607">
        <f t="shared" si="113"/>
        <v>2.7612846283822911E-4</v>
      </c>
    </row>
    <row r="3608" spans="1:5">
      <c r="A3608" s="2">
        <f t="shared" si="112"/>
        <v>40724.989583333328</v>
      </c>
      <c r="B3608">
        <v>1246401900</v>
      </c>
      <c r="C3608">
        <v>10.481178</v>
      </c>
      <c r="E3608">
        <f t="shared" si="113"/>
        <v>2.7623293025646068E-4</v>
      </c>
    </row>
    <row r="3609" spans="1:5">
      <c r="A3609" s="2">
        <f t="shared" si="112"/>
        <v>40724.996527777774</v>
      </c>
      <c r="B3609">
        <v>1246402500</v>
      </c>
      <c r="C3609">
        <v>11.953602999999999</v>
      </c>
      <c r="E3609">
        <f t="shared" si="113"/>
        <v>2.7635230862122775E-4</v>
      </c>
    </row>
    <row r="3610" spans="1:5">
      <c r="A3610" s="2">
        <f t="shared" si="112"/>
        <v>40725.003472222219</v>
      </c>
      <c r="B3610">
        <v>1246403100</v>
      </c>
      <c r="C3610">
        <v>13.190747</v>
      </c>
      <c r="E3610">
        <f t="shared" si="113"/>
        <v>2.7648421509797515E-4</v>
      </c>
    </row>
    <row r="3611" spans="1:5">
      <c r="A3611" s="2">
        <f t="shared" si="112"/>
        <v>40725.010416666664</v>
      </c>
      <c r="B3611">
        <v>1246403700</v>
      </c>
      <c r="C3611">
        <v>13.074954999999999</v>
      </c>
      <c r="E3611">
        <f t="shared" si="113"/>
        <v>2.7661494812141916E-4</v>
      </c>
    </row>
    <row r="3612" spans="1:5">
      <c r="A3612" s="2">
        <f t="shared" si="112"/>
        <v>40725.017361111109</v>
      </c>
      <c r="B3612">
        <v>1246404300</v>
      </c>
      <c r="C3612">
        <v>12.989409999999999</v>
      </c>
      <c r="E3612">
        <f t="shared" si="113"/>
        <v>2.7674481401690655E-4</v>
      </c>
    </row>
    <row r="3613" spans="1:5">
      <c r="A3613" s="2">
        <f t="shared" si="112"/>
        <v>40725.024305555555</v>
      </c>
      <c r="B3613">
        <v>1246404900</v>
      </c>
      <c r="C3613">
        <v>13.190909</v>
      </c>
      <c r="E3613">
        <f t="shared" si="113"/>
        <v>2.7687671974927722E-4</v>
      </c>
    </row>
    <row r="3614" spans="1:5">
      <c r="A3614" s="2">
        <f t="shared" si="112"/>
        <v>40725.03125</v>
      </c>
      <c r="B3614">
        <v>1246405500</v>
      </c>
      <c r="C3614">
        <v>14.243228999999999</v>
      </c>
      <c r="E3614">
        <f t="shared" si="113"/>
        <v>2.7701928176301828E-4</v>
      </c>
    </row>
    <row r="3615" spans="1:5">
      <c r="A3615" s="2">
        <f t="shared" si="112"/>
        <v>40725.038194444445</v>
      </c>
      <c r="B3615">
        <v>1246406100</v>
      </c>
      <c r="C3615">
        <v>14.381556</v>
      </c>
      <c r="E3615">
        <f t="shared" si="113"/>
        <v>2.7716324377935166E-4</v>
      </c>
    </row>
    <row r="3616" spans="1:5">
      <c r="A3616" s="2">
        <f t="shared" si="112"/>
        <v>40725.045138888883</v>
      </c>
      <c r="B3616">
        <v>1246406700</v>
      </c>
      <c r="C3616">
        <v>13.945351</v>
      </c>
      <c r="E3616">
        <f t="shared" si="113"/>
        <v>2.7730278737414011E-4</v>
      </c>
    </row>
    <row r="3617" spans="1:5">
      <c r="A3617" s="2">
        <f t="shared" si="112"/>
        <v>40725.052083333328</v>
      </c>
      <c r="B3617">
        <v>1246407300</v>
      </c>
      <c r="C3617">
        <v>16.429852</v>
      </c>
      <c r="E3617">
        <f t="shared" si="113"/>
        <v>2.7746749122510274E-4</v>
      </c>
    </row>
    <row r="3618" spans="1:5">
      <c r="A3618" s="2">
        <f t="shared" si="112"/>
        <v>40725.059027777774</v>
      </c>
      <c r="B3618">
        <v>1246407900</v>
      </c>
      <c r="C3618">
        <v>16.781599</v>
      </c>
      <c r="E3618">
        <f t="shared" si="113"/>
        <v>2.7763575629677237E-4</v>
      </c>
    </row>
    <row r="3619" spans="1:5">
      <c r="A3619" s="2">
        <f t="shared" si="112"/>
        <v>40725.065972222219</v>
      </c>
      <c r="B3619">
        <v>1246408500</v>
      </c>
      <c r="C3619">
        <v>17.066431000000001</v>
      </c>
      <c r="E3619">
        <f t="shared" si="113"/>
        <v>2.7780690490415629E-4</v>
      </c>
    </row>
    <row r="3620" spans="1:5">
      <c r="A3620" s="2">
        <f t="shared" si="112"/>
        <v>40725.072916666664</v>
      </c>
      <c r="B3620">
        <v>1246409100</v>
      </c>
      <c r="C3620">
        <v>16.010159000000002</v>
      </c>
      <c r="E3620">
        <f t="shared" si="113"/>
        <v>2.7796735536591687E-4</v>
      </c>
    </row>
    <row r="3621" spans="1:5">
      <c r="A3621" s="2">
        <f t="shared" si="112"/>
        <v>40725.079861111109</v>
      </c>
      <c r="B3621">
        <v>1246409700</v>
      </c>
      <c r="C3621">
        <v>16.864552</v>
      </c>
      <c r="E3621">
        <f t="shared" si="113"/>
        <v>2.7813645748406388E-4</v>
      </c>
    </row>
    <row r="3622" spans="1:5">
      <c r="A3622" s="2">
        <f t="shared" si="112"/>
        <v>40725.086805555555</v>
      </c>
      <c r="B3622">
        <v>1246410300</v>
      </c>
      <c r="C3622">
        <v>16.362666999999998</v>
      </c>
      <c r="E3622">
        <f t="shared" si="113"/>
        <v>2.7830047587167756E-4</v>
      </c>
    </row>
    <row r="3623" spans="1:5">
      <c r="A3623" s="2">
        <f t="shared" si="112"/>
        <v>40725.09375</v>
      </c>
      <c r="B3623">
        <v>1246410900</v>
      </c>
      <c r="C3623">
        <v>21.342397999999999</v>
      </c>
      <c r="E3623">
        <f t="shared" si="113"/>
        <v>2.785149241258461E-4</v>
      </c>
    </row>
    <row r="3624" spans="1:5">
      <c r="A3624" s="2">
        <f t="shared" si="112"/>
        <v>40725.100694444445</v>
      </c>
      <c r="B3624">
        <v>1246411500</v>
      </c>
      <c r="C3624">
        <v>25.886161999999999</v>
      </c>
      <c r="E3624">
        <f t="shared" si="113"/>
        <v>2.7877538680363549E-4</v>
      </c>
    </row>
    <row r="3625" spans="1:5">
      <c r="A3625" s="2">
        <f t="shared" si="112"/>
        <v>40725.107638888883</v>
      </c>
      <c r="B3625">
        <v>1246412100</v>
      </c>
      <c r="C3625">
        <v>23.873208999999999</v>
      </c>
      <c r="E3625">
        <f t="shared" si="113"/>
        <v>2.7901546226803388E-4</v>
      </c>
    </row>
    <row r="3626" spans="1:5">
      <c r="A3626" s="2">
        <f t="shared" si="112"/>
        <v>40725.114583333328</v>
      </c>
      <c r="B3626">
        <v>1246412700</v>
      </c>
      <c r="C3626">
        <v>23.066744</v>
      </c>
      <c r="E3626">
        <f t="shared" si="113"/>
        <v>2.7924736902002948E-4</v>
      </c>
    </row>
    <row r="3627" spans="1:5">
      <c r="A3627" s="2">
        <f t="shared" si="112"/>
        <v>40725.121527777774</v>
      </c>
      <c r="B3627">
        <v>1246413300</v>
      </c>
      <c r="C3627">
        <v>22.533957000000001</v>
      </c>
      <c r="E3627">
        <f t="shared" si="113"/>
        <v>2.7947387870832108E-4</v>
      </c>
    </row>
    <row r="3628" spans="1:5">
      <c r="A3628" s="2">
        <f t="shared" si="112"/>
        <v>40725.128472222219</v>
      </c>
      <c r="B3628">
        <v>1246413900</v>
      </c>
      <c r="C3628">
        <v>16.689594</v>
      </c>
      <c r="E3628">
        <f t="shared" si="113"/>
        <v>2.7964119983307989E-4</v>
      </c>
    </row>
    <row r="3629" spans="1:5">
      <c r="A3629" s="2">
        <f t="shared" si="112"/>
        <v>40725.135416666664</v>
      </c>
      <c r="B3629">
        <v>1246414500</v>
      </c>
      <c r="C3629">
        <v>11.056959000000001</v>
      </c>
      <c r="E3629">
        <f t="shared" si="113"/>
        <v>2.7975147697134291E-4</v>
      </c>
    </row>
    <row r="3630" spans="1:5">
      <c r="A3630" s="2">
        <f t="shared" si="112"/>
        <v>40725.142361111109</v>
      </c>
      <c r="B3630">
        <v>1246415100</v>
      </c>
      <c r="C3630">
        <v>10.971627</v>
      </c>
      <c r="E3630">
        <f t="shared" si="113"/>
        <v>2.7986088926304498E-4</v>
      </c>
    </row>
    <row r="3631" spans="1:5">
      <c r="A3631" s="2">
        <f t="shared" si="112"/>
        <v>40725.149305555555</v>
      </c>
      <c r="B3631">
        <v>1246415700</v>
      </c>
      <c r="C3631">
        <v>11.697108</v>
      </c>
      <c r="E3631">
        <f t="shared" si="113"/>
        <v>2.7997764800024959E-4</v>
      </c>
    </row>
    <row r="3632" spans="1:5">
      <c r="A3632" s="2">
        <f t="shared" si="112"/>
        <v>40725.15625</v>
      </c>
      <c r="B3632">
        <v>1246416300</v>
      </c>
      <c r="C3632">
        <v>12.088488</v>
      </c>
      <c r="E3632">
        <f t="shared" si="113"/>
        <v>2.8009836962185434E-4</v>
      </c>
    </row>
    <row r="3633" spans="1:5">
      <c r="A3633" s="2">
        <f t="shared" si="112"/>
        <v>40725.163194444445</v>
      </c>
      <c r="B3633">
        <v>1246416900</v>
      </c>
      <c r="C3633">
        <v>11.740881999999999</v>
      </c>
      <c r="E3633">
        <f t="shared" si="113"/>
        <v>2.8021557022526078E-4</v>
      </c>
    </row>
    <row r="3634" spans="1:5">
      <c r="A3634" s="2">
        <f t="shared" si="112"/>
        <v>40725.170138888883</v>
      </c>
      <c r="B3634">
        <v>1246417500</v>
      </c>
      <c r="C3634">
        <v>14.480867</v>
      </c>
      <c r="E3634">
        <f t="shared" si="113"/>
        <v>2.8036051856491074E-4</v>
      </c>
    </row>
    <row r="3635" spans="1:5">
      <c r="A3635" s="2">
        <f t="shared" si="112"/>
        <v>40725.177083333328</v>
      </c>
      <c r="B3635">
        <v>1246418100</v>
      </c>
      <c r="C3635">
        <v>15.800694</v>
      </c>
      <c r="E3635">
        <f t="shared" si="113"/>
        <v>2.8051883221062908E-4</v>
      </c>
    </row>
    <row r="3636" spans="1:5">
      <c r="A3636" s="2">
        <f t="shared" si="112"/>
        <v>40725.184027777774</v>
      </c>
      <c r="B3636">
        <v>1246418700</v>
      </c>
      <c r="C3636">
        <v>15.046685</v>
      </c>
      <c r="E3636">
        <f t="shared" si="113"/>
        <v>2.8066950887454281E-4</v>
      </c>
    </row>
    <row r="3637" spans="1:5">
      <c r="A3637" s="2">
        <f t="shared" si="112"/>
        <v>40725.190972222219</v>
      </c>
      <c r="B3637">
        <v>1246419300</v>
      </c>
      <c r="C3637">
        <v>13.131036</v>
      </c>
      <c r="E3637">
        <f t="shared" si="113"/>
        <v>2.8080078441179653E-4</v>
      </c>
    </row>
    <row r="3638" spans="1:5">
      <c r="A3638" s="2">
        <f t="shared" si="112"/>
        <v>40725.197916666664</v>
      </c>
      <c r="B3638">
        <v>1246419900</v>
      </c>
      <c r="C3638">
        <v>14.180026</v>
      </c>
      <c r="E3638">
        <f t="shared" si="113"/>
        <v>2.8094268251058598E-4</v>
      </c>
    </row>
    <row r="3639" spans="1:5">
      <c r="A3639" s="2">
        <f t="shared" si="112"/>
        <v>40725.204861111109</v>
      </c>
      <c r="B3639">
        <v>1246420500</v>
      </c>
      <c r="C3639">
        <v>13.855017999999999</v>
      </c>
      <c r="E3639">
        <f t="shared" si="113"/>
        <v>2.8108128831756397E-4</v>
      </c>
    </row>
    <row r="3640" spans="1:5">
      <c r="A3640" s="2">
        <f t="shared" si="112"/>
        <v>40725.211805555555</v>
      </c>
      <c r="B3640">
        <v>1246421100</v>
      </c>
      <c r="C3640">
        <v>13.965132000000001</v>
      </c>
      <c r="E3640">
        <f t="shared" si="113"/>
        <v>2.8122100843173546E-4</v>
      </c>
    </row>
    <row r="3641" spans="1:5">
      <c r="A3641" s="2">
        <f t="shared" si="112"/>
        <v>40725.21875</v>
      </c>
      <c r="B3641">
        <v>1246421700</v>
      </c>
      <c r="C3641">
        <v>15.546818999999999</v>
      </c>
      <c r="E3641">
        <f t="shared" si="113"/>
        <v>2.8137674579924534E-4</v>
      </c>
    </row>
    <row r="3642" spans="1:5">
      <c r="A3642" s="2">
        <f t="shared" si="112"/>
        <v>40725.225694444445</v>
      </c>
      <c r="B3642">
        <v>1246422300</v>
      </c>
      <c r="C3642">
        <v>15.245295</v>
      </c>
      <c r="E3642">
        <f t="shared" si="113"/>
        <v>2.8152942861863649E-4</v>
      </c>
    </row>
    <row r="3643" spans="1:5">
      <c r="A3643" s="2">
        <f t="shared" si="112"/>
        <v>40725.232638888883</v>
      </c>
      <c r="B3643">
        <v>1246422900</v>
      </c>
      <c r="C3643">
        <v>16.503226999999999</v>
      </c>
      <c r="E3643">
        <f t="shared" si="113"/>
        <v>2.8169484987242165E-4</v>
      </c>
    </row>
    <row r="3644" spans="1:5">
      <c r="A3644" s="2">
        <f t="shared" si="112"/>
        <v>40725.239583333328</v>
      </c>
      <c r="B3644">
        <v>1246423500</v>
      </c>
      <c r="C3644">
        <v>6.3452650000000004</v>
      </c>
      <c r="E3644">
        <f t="shared" si="113"/>
        <v>2.8175739814025166E-4</v>
      </c>
    </row>
    <row r="3645" spans="1:5">
      <c r="A3645" s="2">
        <f t="shared" si="112"/>
        <v>40725.246527777774</v>
      </c>
      <c r="B3645">
        <v>1246424100</v>
      </c>
      <c r="C3645">
        <v>5.3409999999999999E-2</v>
      </c>
      <c r="E3645">
        <f t="shared" si="113"/>
        <v>2.8175622698804021E-4</v>
      </c>
    </row>
    <row r="3646" spans="1:5">
      <c r="A3646" s="2">
        <f t="shared" si="112"/>
        <v>40725.253472222219</v>
      </c>
      <c r="B3646">
        <v>1246424700</v>
      </c>
      <c r="C3646">
        <v>2.4187059999999998</v>
      </c>
      <c r="E3646">
        <f t="shared" si="113"/>
        <v>2.8177900973100898E-4</v>
      </c>
    </row>
    <row r="3647" spans="1:5">
      <c r="A3647" s="2">
        <f t="shared" si="112"/>
        <v>40725.260416666664</v>
      </c>
      <c r="B3647">
        <v>1246425300</v>
      </c>
      <c r="C3647">
        <v>13.809162000000001</v>
      </c>
      <c r="E3647">
        <f t="shared" si="113"/>
        <v>2.8191714606210422E-4</v>
      </c>
    </row>
    <row r="3648" spans="1:5">
      <c r="A3648" s="2">
        <f t="shared" si="112"/>
        <v>40725.267361111109</v>
      </c>
      <c r="B3648">
        <v>1246425900</v>
      </c>
      <c r="C3648">
        <v>8.8002540000000007</v>
      </c>
      <c r="E3648">
        <f t="shared" si="113"/>
        <v>2.8200455520857224E-4</v>
      </c>
    </row>
    <row r="3649" spans="1:5">
      <c r="A3649" s="2">
        <f t="shared" si="112"/>
        <v>40725.274305555555</v>
      </c>
      <c r="B3649">
        <v>1246426500</v>
      </c>
      <c r="C3649">
        <v>2.2059959999999998</v>
      </c>
      <c r="E3649">
        <f t="shared" si="113"/>
        <v>2.8202518228029517E-4</v>
      </c>
    </row>
    <row r="3650" spans="1:5">
      <c r="A3650" s="2">
        <f t="shared" si="112"/>
        <v>40725.28125</v>
      </c>
      <c r="B3650">
        <v>1246427100</v>
      </c>
      <c r="C3650">
        <v>15.461771000000001</v>
      </c>
      <c r="E3650">
        <f t="shared" si="113"/>
        <v>2.8218005346103978E-4</v>
      </c>
    </row>
    <row r="3651" spans="1:5">
      <c r="A3651" s="2">
        <f t="shared" si="112"/>
        <v>40725.288194444445</v>
      </c>
      <c r="B3651">
        <v>1246427700</v>
      </c>
      <c r="C3651">
        <v>16.984404000000001</v>
      </c>
      <c r="E3651">
        <f t="shared" si="113"/>
        <v>2.8235034374983307E-4</v>
      </c>
    </row>
    <row r="3652" spans="1:5">
      <c r="A3652" s="2">
        <f t="shared" si="112"/>
        <v>40725.295138888883</v>
      </c>
      <c r="B3652">
        <v>1246428300</v>
      </c>
      <c r="C3652">
        <v>18.260128000000002</v>
      </c>
      <c r="E3652">
        <f t="shared" si="113"/>
        <v>2.8253355254964364E-4</v>
      </c>
    </row>
    <row r="3653" spans="1:5">
      <c r="A3653" s="2">
        <f t="shared" si="112"/>
        <v>40725.302083333328</v>
      </c>
      <c r="B3653">
        <v>1246428900</v>
      </c>
      <c r="C3653">
        <v>18.195229999999999</v>
      </c>
      <c r="E3653">
        <f t="shared" si="113"/>
        <v>2.8271610299948136E-4</v>
      </c>
    </row>
    <row r="3654" spans="1:5">
      <c r="A3654" s="2">
        <f t="shared" si="112"/>
        <v>40725.309027777774</v>
      </c>
      <c r="B3654">
        <v>1246429500</v>
      </c>
      <c r="C3654">
        <v>17.770112999999998</v>
      </c>
      <c r="E3654">
        <f t="shared" si="113"/>
        <v>2.8289434708398471E-4</v>
      </c>
    </row>
    <row r="3655" spans="1:5">
      <c r="A3655" s="2">
        <f t="shared" si="112"/>
        <v>40725.315972222219</v>
      </c>
      <c r="B3655">
        <v>1246430100</v>
      </c>
      <c r="C3655">
        <v>17.524069000000001</v>
      </c>
      <c r="E3655">
        <f t="shared" si="113"/>
        <v>2.8307009834213133E-4</v>
      </c>
    </row>
    <row r="3656" spans="1:5">
      <c r="A3656" s="2">
        <f t="shared" si="112"/>
        <v>40725.322916666664</v>
      </c>
      <c r="B3656">
        <v>1246430700</v>
      </c>
      <c r="C3656">
        <v>18.317271999999999</v>
      </c>
      <c r="E3656">
        <f t="shared" si="113"/>
        <v>2.8325388147870922E-4</v>
      </c>
    </row>
    <row r="3657" spans="1:5">
      <c r="A3657" s="2">
        <f t="shared" si="112"/>
        <v>40725.329861111109</v>
      </c>
      <c r="B3657">
        <v>1246431300</v>
      </c>
      <c r="C3657">
        <v>18.382473000000001</v>
      </c>
      <c r="E3657">
        <f t="shared" si="113"/>
        <v>2.8343832380385011E-4</v>
      </c>
    </row>
    <row r="3658" spans="1:5">
      <c r="A3658" s="2">
        <f t="shared" ref="A3658:A3721" si="114">B3658/86400+26299+1/24</f>
        <v>40725.336805555555</v>
      </c>
      <c r="B3658">
        <v>1246431900</v>
      </c>
      <c r="C3658">
        <v>17.745616999999999</v>
      </c>
      <c r="E3658">
        <f t="shared" si="113"/>
        <v>2.8361631542337307E-4</v>
      </c>
    </row>
    <row r="3659" spans="1:5">
      <c r="A3659" s="2">
        <f t="shared" si="114"/>
        <v>40725.34375</v>
      </c>
      <c r="B3659">
        <v>1246432500</v>
      </c>
      <c r="C3659">
        <v>15.655445</v>
      </c>
      <c r="E3659">
        <f t="shared" ref="E3659:E3722" si="115">($C3659*LN(2)/E$3)+E3658*2^(-600/E$3)</f>
        <v>2.8377313831633096E-4</v>
      </c>
    </row>
    <row r="3660" spans="1:5">
      <c r="A3660" s="2">
        <f t="shared" si="114"/>
        <v>40725.350694444445</v>
      </c>
      <c r="B3660">
        <v>1246433100</v>
      </c>
      <c r="C3660">
        <v>14.267417999999999</v>
      </c>
      <c r="E3660">
        <f t="shared" si="115"/>
        <v>2.8391590339272308E-4</v>
      </c>
    </row>
    <row r="3661" spans="1:5">
      <c r="A3661" s="2">
        <f t="shared" si="114"/>
        <v>40725.357638888883</v>
      </c>
      <c r="B3661">
        <v>1246433700</v>
      </c>
      <c r="C3661">
        <v>15.131686</v>
      </c>
      <c r="E3661">
        <f t="shared" si="115"/>
        <v>2.8406742023932423E-4</v>
      </c>
    </row>
    <row r="3662" spans="1:5">
      <c r="A3662" s="2">
        <f t="shared" si="114"/>
        <v>40725.364583333328</v>
      </c>
      <c r="B3662">
        <v>1246434300</v>
      </c>
      <c r="C3662">
        <v>15.441198999999999</v>
      </c>
      <c r="E3662">
        <f t="shared" si="115"/>
        <v>2.842220706734816E-4</v>
      </c>
    </row>
    <row r="3663" spans="1:5">
      <c r="A3663" s="2">
        <f t="shared" si="114"/>
        <v>40725.371527777774</v>
      </c>
      <c r="B3663">
        <v>1246434900</v>
      </c>
      <c r="C3663">
        <v>15.738586</v>
      </c>
      <c r="E3663">
        <f t="shared" si="115"/>
        <v>2.8437973187340733E-4</v>
      </c>
    </row>
    <row r="3664" spans="1:5">
      <c r="A3664" s="2">
        <f t="shared" si="114"/>
        <v>40725.378472222219</v>
      </c>
      <c r="B3664">
        <v>1246435500</v>
      </c>
      <c r="C3664">
        <v>15.292019</v>
      </c>
      <c r="E3664">
        <f t="shared" si="115"/>
        <v>2.8453286963022774E-4</v>
      </c>
    </row>
    <row r="3665" spans="1:5">
      <c r="A3665" s="2">
        <f t="shared" si="114"/>
        <v>40725.385416666664</v>
      </c>
      <c r="B3665">
        <v>1246436100</v>
      </c>
      <c r="C3665">
        <v>15.021976</v>
      </c>
      <c r="E3665">
        <f t="shared" si="115"/>
        <v>2.8468327166993935E-4</v>
      </c>
    </row>
    <row r="3666" spans="1:5">
      <c r="A3666" s="2">
        <f t="shared" si="114"/>
        <v>40725.392361111109</v>
      </c>
      <c r="B3666">
        <v>1246436700</v>
      </c>
      <c r="C3666">
        <v>15.662642</v>
      </c>
      <c r="E3666">
        <f t="shared" si="115"/>
        <v>2.848401609653808E-4</v>
      </c>
    </row>
    <row r="3667" spans="1:5">
      <c r="A3667" s="2">
        <f t="shared" si="114"/>
        <v>40725.399305555555</v>
      </c>
      <c r="B3667">
        <v>1246437300</v>
      </c>
      <c r="C3667">
        <v>15.31556</v>
      </c>
      <c r="E3667">
        <f t="shared" si="115"/>
        <v>2.849935343295243E-4</v>
      </c>
    </row>
    <row r="3668" spans="1:5">
      <c r="A3668" s="2">
        <f t="shared" si="114"/>
        <v>40725.40625</v>
      </c>
      <c r="B3668">
        <v>1246437900</v>
      </c>
      <c r="C3668">
        <v>7.2830680000000001</v>
      </c>
      <c r="E3668">
        <f t="shared" si="115"/>
        <v>2.8506555989678788E-4</v>
      </c>
    </row>
    <row r="3669" spans="1:5">
      <c r="A3669" s="2">
        <f t="shared" si="114"/>
        <v>40725.413194444445</v>
      </c>
      <c r="B3669">
        <v>1246438500</v>
      </c>
      <c r="C3669">
        <v>11.853652</v>
      </c>
      <c r="E3669">
        <f t="shared" si="115"/>
        <v>2.8518387236528943E-4</v>
      </c>
    </row>
    <row r="3670" spans="1:5">
      <c r="A3670" s="2">
        <f t="shared" si="114"/>
        <v>40725.420138888883</v>
      </c>
      <c r="B3670">
        <v>1246439100</v>
      </c>
      <c r="C3670">
        <v>12.334452000000001</v>
      </c>
      <c r="E3670">
        <f t="shared" si="115"/>
        <v>2.8530705328533366E-4</v>
      </c>
    </row>
    <row r="3671" spans="1:5">
      <c r="A3671" s="2">
        <f t="shared" si="114"/>
        <v>40725.427083333328</v>
      </c>
      <c r="B3671">
        <v>1246439700</v>
      </c>
      <c r="C3671">
        <v>12.487522</v>
      </c>
      <c r="E3671">
        <f t="shared" si="115"/>
        <v>2.8543178363143459E-4</v>
      </c>
    </row>
    <row r="3672" spans="1:5">
      <c r="A3672" s="2">
        <f t="shared" si="114"/>
        <v>40725.434027777774</v>
      </c>
      <c r="B3672">
        <v>1246440300</v>
      </c>
      <c r="C3672">
        <v>11.330603</v>
      </c>
      <c r="E3672">
        <f t="shared" si="115"/>
        <v>2.8554479683901007E-4</v>
      </c>
    </row>
    <row r="3673" spans="1:5">
      <c r="A3673" s="2">
        <f t="shared" si="114"/>
        <v>40725.440972222219</v>
      </c>
      <c r="B3673">
        <v>1246440900</v>
      </c>
      <c r="C3673">
        <v>12.887205</v>
      </c>
      <c r="E3673">
        <f t="shared" si="115"/>
        <v>2.856735734207297E-4</v>
      </c>
    </row>
    <row r="3674" spans="1:5">
      <c r="A3674" s="2">
        <f t="shared" si="114"/>
        <v>40725.447916666664</v>
      </c>
      <c r="B3674">
        <v>1246441500</v>
      </c>
      <c r="C3674">
        <v>13.201872</v>
      </c>
      <c r="E3674">
        <f t="shared" si="115"/>
        <v>2.8580553592390744E-4</v>
      </c>
    </row>
    <row r="3675" spans="1:5">
      <c r="A3675" s="2">
        <f t="shared" si="114"/>
        <v>40725.454861111109</v>
      </c>
      <c r="B3675">
        <v>1246442100</v>
      </c>
      <c r="C3675">
        <v>12.090037000000001</v>
      </c>
      <c r="E3675">
        <f t="shared" si="115"/>
        <v>2.8592623782048931E-4</v>
      </c>
    </row>
    <row r="3676" spans="1:5">
      <c r="A3676" s="2">
        <f t="shared" si="114"/>
        <v>40725.461805555555</v>
      </c>
      <c r="B3676">
        <v>1246442700</v>
      </c>
      <c r="C3676">
        <v>11.546154</v>
      </c>
      <c r="E3676">
        <f t="shared" si="115"/>
        <v>2.8604143095737917E-4</v>
      </c>
    </row>
    <row r="3677" spans="1:5">
      <c r="A3677" s="2">
        <f t="shared" si="114"/>
        <v>40725.46875</v>
      </c>
      <c r="B3677">
        <v>1246443300</v>
      </c>
      <c r="C3677">
        <v>12.094806</v>
      </c>
      <c r="E3677">
        <f t="shared" si="115"/>
        <v>2.8616217971733055E-4</v>
      </c>
    </row>
    <row r="3678" spans="1:5">
      <c r="A3678" s="2">
        <f t="shared" si="114"/>
        <v>40725.475694444445</v>
      </c>
      <c r="B3678">
        <v>1246443900</v>
      </c>
      <c r="C3678">
        <v>11.606567</v>
      </c>
      <c r="E3678">
        <f t="shared" si="115"/>
        <v>2.8627798323669024E-4</v>
      </c>
    </row>
    <row r="3679" spans="1:5">
      <c r="A3679" s="2">
        <f t="shared" si="114"/>
        <v>40725.482638888883</v>
      </c>
      <c r="B3679">
        <v>1246444500</v>
      </c>
      <c r="C3679">
        <v>13.963659</v>
      </c>
      <c r="E3679">
        <f t="shared" si="115"/>
        <v>2.8641765685668967E-4</v>
      </c>
    </row>
    <row r="3680" spans="1:5">
      <c r="A3680" s="2">
        <f t="shared" si="114"/>
        <v>40725.489583333328</v>
      </c>
      <c r="B3680">
        <v>1246445100</v>
      </c>
      <c r="C3680">
        <v>9.2669149999999991</v>
      </c>
      <c r="E3680">
        <f t="shared" si="115"/>
        <v>2.8650976463821869E-4</v>
      </c>
    </row>
    <row r="3681" spans="1:5">
      <c r="A3681" s="2">
        <f t="shared" si="114"/>
        <v>40725.496527777774</v>
      </c>
      <c r="B3681">
        <v>1246445700</v>
      </c>
      <c r="C3681">
        <v>9.5275250000000007</v>
      </c>
      <c r="E3681">
        <f t="shared" si="115"/>
        <v>2.866045111165403E-4</v>
      </c>
    </row>
    <row r="3682" spans="1:5">
      <c r="A3682" s="2">
        <f t="shared" si="114"/>
        <v>40725.503472222219</v>
      </c>
      <c r="B3682">
        <v>1246446300</v>
      </c>
      <c r="C3682">
        <v>9.8618729999999992</v>
      </c>
      <c r="E3682">
        <f t="shared" si="115"/>
        <v>2.8670264303704018E-4</v>
      </c>
    </row>
    <row r="3683" spans="1:5">
      <c r="A3683" s="2">
        <f t="shared" si="114"/>
        <v>40725.510416666664</v>
      </c>
      <c r="B3683">
        <v>1246446900</v>
      </c>
      <c r="C3683">
        <v>5.2600249999999997</v>
      </c>
      <c r="E3683">
        <f t="shared" si="115"/>
        <v>2.8675417040476551E-4</v>
      </c>
    </row>
    <row r="3684" spans="1:5">
      <c r="A3684" s="2">
        <f t="shared" si="114"/>
        <v>40725.517361111109</v>
      </c>
      <c r="B3684">
        <v>1246447500</v>
      </c>
      <c r="C3684">
        <v>3.5763959999999999</v>
      </c>
      <c r="E3684">
        <f t="shared" si="115"/>
        <v>2.8678864696735968E-4</v>
      </c>
    </row>
    <row r="3685" spans="1:5">
      <c r="A3685" s="2">
        <f t="shared" si="114"/>
        <v>40725.524305555555</v>
      </c>
      <c r="B3685">
        <v>1246448100</v>
      </c>
      <c r="C3685">
        <v>6.9531179999999999</v>
      </c>
      <c r="E3685">
        <f t="shared" si="115"/>
        <v>2.8685732014860284E-4</v>
      </c>
    </row>
    <row r="3686" spans="1:5">
      <c r="A3686" s="2">
        <f t="shared" si="114"/>
        <v>40725.53125</v>
      </c>
      <c r="B3686">
        <v>1246448700</v>
      </c>
      <c r="C3686">
        <v>9.1169410000000006</v>
      </c>
      <c r="E3686">
        <f t="shared" si="115"/>
        <v>2.8694790643794805E-4</v>
      </c>
    </row>
    <row r="3687" spans="1:5">
      <c r="A3687" s="2">
        <f t="shared" si="114"/>
        <v>40725.538194444445</v>
      </c>
      <c r="B3687">
        <v>1246449300</v>
      </c>
      <c r="C3687">
        <v>4.8110090000000003</v>
      </c>
      <c r="E3687">
        <f t="shared" si="115"/>
        <v>2.8699488502869177E-4</v>
      </c>
    </row>
    <row r="3688" spans="1:5">
      <c r="A3688" s="2">
        <f t="shared" si="114"/>
        <v>40725.545138888883</v>
      </c>
      <c r="B3688">
        <v>1246449900</v>
      </c>
      <c r="C3688">
        <v>4.5137640000000001</v>
      </c>
      <c r="E3688">
        <f t="shared" si="115"/>
        <v>2.8703885306657131E-4</v>
      </c>
    </row>
    <row r="3689" spans="1:5">
      <c r="A3689" s="2">
        <f t="shared" si="114"/>
        <v>40725.552083333328</v>
      </c>
      <c r="B3689">
        <v>1246450500</v>
      </c>
      <c r="C3689">
        <v>7.9123380000000001</v>
      </c>
      <c r="E3689">
        <f t="shared" si="115"/>
        <v>2.8711723896557761E-4</v>
      </c>
    </row>
    <row r="3690" spans="1:5">
      <c r="A3690" s="2">
        <f t="shared" si="114"/>
        <v>40725.559027777774</v>
      </c>
      <c r="B3690">
        <v>1246451100</v>
      </c>
      <c r="C3690">
        <v>8.0945509999999992</v>
      </c>
      <c r="E3690">
        <f t="shared" si="115"/>
        <v>2.8719746970058793E-4</v>
      </c>
    </row>
    <row r="3691" spans="1:5">
      <c r="A3691" s="2">
        <f t="shared" si="114"/>
        <v>40725.565972222219</v>
      </c>
      <c r="B3691">
        <v>1246451700</v>
      </c>
      <c r="C3691">
        <v>1.9691160000000001</v>
      </c>
      <c r="E3691">
        <f t="shared" si="115"/>
        <v>2.8721566628112783E-4</v>
      </c>
    </row>
    <row r="3692" spans="1:5">
      <c r="A3692" s="2">
        <f t="shared" si="114"/>
        <v>40725.572916666664</v>
      </c>
      <c r="B3692">
        <v>1246452300</v>
      </c>
      <c r="C3692">
        <v>2.2148999999999999E-2</v>
      </c>
      <c r="E3692">
        <f t="shared" si="115"/>
        <v>2.8721414537552275E-4</v>
      </c>
    </row>
    <row r="3693" spans="1:5">
      <c r="A3693" s="2">
        <f t="shared" si="114"/>
        <v>40725.579861111109</v>
      </c>
      <c r="B3693">
        <v>1246452900</v>
      </c>
      <c r="C3693">
        <v>1.1605810000000001</v>
      </c>
      <c r="E3693">
        <f t="shared" si="115"/>
        <v>2.8722415363774926E-4</v>
      </c>
    </row>
    <row r="3694" spans="1:5">
      <c r="A3694" s="2">
        <f t="shared" si="114"/>
        <v>40725.586805555555</v>
      </c>
      <c r="B3694">
        <v>1246453500</v>
      </c>
      <c r="C3694">
        <v>1.183794</v>
      </c>
      <c r="E3694">
        <f t="shared" si="115"/>
        <v>2.8723439692246851E-4</v>
      </c>
    </row>
    <row r="3695" spans="1:5">
      <c r="A3695" s="2">
        <f t="shared" si="114"/>
        <v>40725.59375</v>
      </c>
      <c r="B3695">
        <v>1246454100</v>
      </c>
      <c r="C3695">
        <v>1.3890579999999999</v>
      </c>
      <c r="E3695">
        <f t="shared" si="115"/>
        <v>2.8724671889994338E-4</v>
      </c>
    </row>
    <row r="3696" spans="1:5">
      <c r="A3696" s="2">
        <f t="shared" si="114"/>
        <v>40725.600694444445</v>
      </c>
      <c r="B3696">
        <v>1246454700</v>
      </c>
      <c r="C3696">
        <v>1.620263</v>
      </c>
      <c r="E3696">
        <f t="shared" si="115"/>
        <v>2.872613822679228E-4</v>
      </c>
    </row>
    <row r="3697" spans="1:5">
      <c r="A3697" s="2">
        <f t="shared" si="114"/>
        <v>40725.607638888883</v>
      </c>
      <c r="B3697">
        <v>1246455300</v>
      </c>
      <c r="C3697">
        <v>1.69293</v>
      </c>
      <c r="E3697">
        <f t="shared" si="115"/>
        <v>2.8727678146196273E-4</v>
      </c>
    </row>
    <row r="3698" spans="1:5">
      <c r="A3698" s="2">
        <f t="shared" si="114"/>
        <v>40725.614583333328</v>
      </c>
      <c r="B3698">
        <v>1246455900</v>
      </c>
      <c r="C3698">
        <v>1.5672349999999999</v>
      </c>
      <c r="E3698">
        <f t="shared" si="115"/>
        <v>2.872909076207116E-4</v>
      </c>
    </row>
    <row r="3699" spans="1:5">
      <c r="A3699" s="2">
        <f t="shared" si="114"/>
        <v>40725.621527777774</v>
      </c>
      <c r="B3699">
        <v>1246456500</v>
      </c>
      <c r="C3699">
        <v>1.5087520000000001</v>
      </c>
      <c r="E3699">
        <f t="shared" si="115"/>
        <v>2.8730444142304471E-4</v>
      </c>
    </row>
    <row r="3700" spans="1:5">
      <c r="A3700" s="2">
        <f t="shared" si="114"/>
        <v>40725.628472222219</v>
      </c>
      <c r="B3700">
        <v>1246457100</v>
      </c>
      <c r="C3700">
        <v>1.2968599999999999</v>
      </c>
      <c r="E3700">
        <f t="shared" si="115"/>
        <v>2.8731582926488854E-4</v>
      </c>
    </row>
    <row r="3701" spans="1:5">
      <c r="A3701" s="2">
        <f t="shared" si="114"/>
        <v>40725.635416666664</v>
      </c>
      <c r="B3701">
        <v>1246457700</v>
      </c>
      <c r="C3701">
        <v>0.99961599999999995</v>
      </c>
      <c r="E3701">
        <f t="shared" si="115"/>
        <v>2.873242067802561E-4</v>
      </c>
    </row>
    <row r="3702" spans="1:5">
      <c r="A3702" s="2">
        <f t="shared" si="114"/>
        <v>40725.642361111109</v>
      </c>
      <c r="B3702">
        <v>1246458300</v>
      </c>
      <c r="C3702">
        <v>1.0278210000000001</v>
      </c>
      <c r="E3702">
        <f t="shared" si="115"/>
        <v>2.8733286988313943E-4</v>
      </c>
    </row>
    <row r="3703" spans="1:5">
      <c r="A3703" s="2">
        <f t="shared" si="114"/>
        <v>40725.649305555555</v>
      </c>
      <c r="B3703">
        <v>1246458900</v>
      </c>
      <c r="C3703">
        <v>0.97364700000000004</v>
      </c>
      <c r="E3703">
        <f t="shared" si="115"/>
        <v>2.8734098430102076E-4</v>
      </c>
    </row>
    <row r="3704" spans="1:5">
      <c r="A3704" s="2">
        <f t="shared" si="114"/>
        <v>40725.65625</v>
      </c>
      <c r="B3704">
        <v>1246459500</v>
      </c>
      <c r="C3704">
        <v>0.99792499999999995</v>
      </c>
      <c r="E3704">
        <f t="shared" si="115"/>
        <v>2.8734934453839852E-4</v>
      </c>
    </row>
    <row r="3705" spans="1:5">
      <c r="A3705" s="2">
        <f t="shared" si="114"/>
        <v>40725.663194444445</v>
      </c>
      <c r="B3705">
        <v>1246460100</v>
      </c>
      <c r="C3705">
        <v>0.99268699999999999</v>
      </c>
      <c r="E3705">
        <f t="shared" si="115"/>
        <v>2.8735765167856503E-4</v>
      </c>
    </row>
    <row r="3706" spans="1:5">
      <c r="A3706" s="2">
        <f t="shared" si="114"/>
        <v>40725.670138888883</v>
      </c>
      <c r="B3706">
        <v>1246460700</v>
      </c>
      <c r="C3706">
        <v>1.04697</v>
      </c>
      <c r="E3706">
        <f t="shared" si="115"/>
        <v>2.8736650850448467E-4</v>
      </c>
    </row>
    <row r="3707" spans="1:5">
      <c r="A3707" s="2">
        <f t="shared" si="114"/>
        <v>40725.677083333328</v>
      </c>
      <c r="B3707">
        <v>1246461300</v>
      </c>
      <c r="C3707">
        <v>0.81551899999999999</v>
      </c>
      <c r="E3707">
        <f t="shared" si="115"/>
        <v>2.873730213199129E-4</v>
      </c>
    </row>
    <row r="3708" spans="1:5">
      <c r="A3708" s="2">
        <f t="shared" si="114"/>
        <v>40725.684027777774</v>
      </c>
      <c r="B3708">
        <v>1246461900</v>
      </c>
      <c r="C3708">
        <v>0.74557899999999999</v>
      </c>
      <c r="E3708">
        <f t="shared" si="115"/>
        <v>2.8737882579755374E-4</v>
      </c>
    </row>
    <row r="3709" spans="1:5">
      <c r="A3709" s="2">
        <f t="shared" si="114"/>
        <v>40725.690972222219</v>
      </c>
      <c r="B3709">
        <v>1246462500</v>
      </c>
      <c r="C3709">
        <v>0.70220800000000005</v>
      </c>
      <c r="E3709">
        <f t="shared" si="115"/>
        <v>2.8738419101198912E-4</v>
      </c>
    </row>
    <row r="3710" spans="1:5">
      <c r="A3710" s="2">
        <f t="shared" si="114"/>
        <v>40725.697916666664</v>
      </c>
      <c r="B3710">
        <v>1246463100</v>
      </c>
      <c r="C3710">
        <v>0.813855</v>
      </c>
      <c r="E3710">
        <f t="shared" si="115"/>
        <v>2.8739068686826815E-4</v>
      </c>
    </row>
    <row r="3711" spans="1:5">
      <c r="A3711" s="2">
        <f t="shared" si="114"/>
        <v>40725.704861111109</v>
      </c>
      <c r="B3711">
        <v>1246463700</v>
      </c>
      <c r="C3711">
        <v>0.79020500000000005</v>
      </c>
      <c r="E3711">
        <f t="shared" si="115"/>
        <v>2.8739694317617224E-4</v>
      </c>
    </row>
    <row r="3712" spans="1:5">
      <c r="A3712" s="2">
        <f t="shared" si="114"/>
        <v>40725.711805555555</v>
      </c>
      <c r="B3712">
        <v>1246464300</v>
      </c>
      <c r="C3712">
        <v>0.95613499999999996</v>
      </c>
      <c r="E3712">
        <f t="shared" si="115"/>
        <v>2.8740487985673543E-4</v>
      </c>
    </row>
    <row r="3713" spans="1:5">
      <c r="A3713" s="2">
        <f t="shared" si="114"/>
        <v>40725.71875</v>
      </c>
      <c r="B3713">
        <v>1246464900</v>
      </c>
      <c r="C3713">
        <v>0.91017199999999998</v>
      </c>
      <c r="E3713">
        <f t="shared" si="115"/>
        <v>2.8741235101136642E-4</v>
      </c>
    </row>
    <row r="3714" spans="1:5">
      <c r="A3714" s="2">
        <f t="shared" si="114"/>
        <v>40725.725694444445</v>
      </c>
      <c r="B3714">
        <v>1246465500</v>
      </c>
      <c r="C3714">
        <v>1.0072810000000001</v>
      </c>
      <c r="E3714">
        <f t="shared" si="115"/>
        <v>2.874208055654275E-4</v>
      </c>
    </row>
    <row r="3715" spans="1:5">
      <c r="A3715" s="2">
        <f t="shared" si="114"/>
        <v>40725.732638888883</v>
      </c>
      <c r="B3715">
        <v>1246466100</v>
      </c>
      <c r="C3715">
        <v>1.1962600000000001</v>
      </c>
      <c r="E3715">
        <f t="shared" si="115"/>
        <v>2.8743117390123135E-4</v>
      </c>
    </row>
    <row r="3716" spans="1:5">
      <c r="A3716" s="2">
        <f t="shared" si="114"/>
        <v>40725.739583333328</v>
      </c>
      <c r="B3716">
        <v>1246466700</v>
      </c>
      <c r="C3716">
        <v>11.788983</v>
      </c>
      <c r="E3716">
        <f t="shared" si="115"/>
        <v>2.8754881707790825E-4</v>
      </c>
    </row>
    <row r="3717" spans="1:5">
      <c r="A3717" s="2">
        <f t="shared" si="114"/>
        <v>40725.746527777774</v>
      </c>
      <c r="B3717">
        <v>1246467300</v>
      </c>
      <c r="C3717">
        <v>13.175554</v>
      </c>
      <c r="E3717">
        <f t="shared" si="115"/>
        <v>2.876805016581663E-4</v>
      </c>
    </row>
    <row r="3718" spans="1:5">
      <c r="A3718" s="2">
        <f t="shared" si="114"/>
        <v>40725.753472222219</v>
      </c>
      <c r="B3718">
        <v>1246467900</v>
      </c>
      <c r="C3718">
        <v>12.144838</v>
      </c>
      <c r="E3718">
        <f t="shared" si="115"/>
        <v>2.8780174714399448E-4</v>
      </c>
    </row>
    <row r="3719" spans="1:5">
      <c r="A3719" s="2">
        <f t="shared" si="114"/>
        <v>40725.760416666664</v>
      </c>
      <c r="B3719">
        <v>1246468500</v>
      </c>
      <c r="C3719">
        <v>13.788458</v>
      </c>
      <c r="E3719">
        <f t="shared" si="115"/>
        <v>2.8793963720493061E-4</v>
      </c>
    </row>
    <row r="3720" spans="1:5">
      <c r="A3720" s="2">
        <f t="shared" si="114"/>
        <v>40725.767361111109</v>
      </c>
      <c r="B3720">
        <v>1246469100</v>
      </c>
      <c r="C3720">
        <v>14.675602</v>
      </c>
      <c r="E3720">
        <f t="shared" si="115"/>
        <v>2.8808651073612869E-4</v>
      </c>
    </row>
    <row r="3721" spans="1:5">
      <c r="A3721" s="2">
        <f t="shared" si="114"/>
        <v>40725.774305555555</v>
      </c>
      <c r="B3721">
        <v>1246469700</v>
      </c>
      <c r="C3721">
        <v>14.153727999999999</v>
      </c>
      <c r="E3721">
        <f t="shared" si="115"/>
        <v>2.8822809823873319E-4</v>
      </c>
    </row>
    <row r="3722" spans="1:5">
      <c r="A3722" s="2">
        <f t="shared" ref="A3722:A3785" si="116">B3722/86400+26299+1/24</f>
        <v>40725.78125</v>
      </c>
      <c r="B3722">
        <v>1246470300</v>
      </c>
      <c r="C3722">
        <v>14.38373</v>
      </c>
      <c r="E3722">
        <f t="shared" si="115"/>
        <v>2.8837201416333046E-4</v>
      </c>
    </row>
    <row r="3723" spans="1:5">
      <c r="A3723" s="2">
        <f t="shared" si="116"/>
        <v>40725.788194444445</v>
      </c>
      <c r="B3723">
        <v>1246470900</v>
      </c>
      <c r="C3723">
        <v>11.040096</v>
      </c>
      <c r="E3723">
        <f t="shared" ref="E3723:E3786" si="117">($C3723*LN(2)/E$3)+E3722*2^(-600/E$3)</f>
        <v>2.8848206747497613E-4</v>
      </c>
    </row>
    <row r="3724" spans="1:5">
      <c r="A3724" s="2">
        <f t="shared" si="116"/>
        <v>40725.795138888883</v>
      </c>
      <c r="B3724">
        <v>1246471500</v>
      </c>
      <c r="C3724">
        <v>13.761119000000001</v>
      </c>
      <c r="E3724">
        <f t="shared" si="117"/>
        <v>2.8861967653382782E-4</v>
      </c>
    </row>
    <row r="3725" spans="1:5">
      <c r="A3725" s="2">
        <f t="shared" si="116"/>
        <v>40725.802083333328</v>
      </c>
      <c r="B3725">
        <v>1246472100</v>
      </c>
      <c r="C3725">
        <v>14.068182999999999</v>
      </c>
      <c r="E3725">
        <f t="shared" si="117"/>
        <v>2.8876039446316644E-4</v>
      </c>
    </row>
    <row r="3726" spans="1:5">
      <c r="A3726" s="2">
        <f t="shared" si="116"/>
        <v>40725.809027777774</v>
      </c>
      <c r="B3726">
        <v>1246472700</v>
      </c>
      <c r="C3726">
        <v>14.182993</v>
      </c>
      <c r="E3726">
        <f t="shared" si="117"/>
        <v>2.8890227424431975E-4</v>
      </c>
    </row>
    <row r="3727" spans="1:5">
      <c r="A3727" s="2">
        <f t="shared" si="116"/>
        <v>40725.815972222219</v>
      </c>
      <c r="B3727">
        <v>1246473300</v>
      </c>
      <c r="C3727">
        <v>14.332070999999999</v>
      </c>
      <c r="E3727">
        <f t="shared" si="117"/>
        <v>2.8904566291002178E-4</v>
      </c>
    </row>
    <row r="3728" spans="1:5">
      <c r="A3728" s="2">
        <f t="shared" si="116"/>
        <v>40725.822916666664</v>
      </c>
      <c r="B3728">
        <v>1246473900</v>
      </c>
      <c r="C3728">
        <v>10.186666000000001</v>
      </c>
      <c r="E3728">
        <f t="shared" si="117"/>
        <v>2.8914706924954849E-4</v>
      </c>
    </row>
    <row r="3729" spans="1:5">
      <c r="A3729" s="2">
        <f t="shared" si="116"/>
        <v>40725.829861111109</v>
      </c>
      <c r="B3729">
        <v>1246474500</v>
      </c>
      <c r="C3729">
        <v>10.297629000000001</v>
      </c>
      <c r="E3729">
        <f t="shared" si="117"/>
        <v>2.8924959872031968E-4</v>
      </c>
    </row>
    <row r="3730" spans="1:5">
      <c r="A3730" s="2">
        <f t="shared" si="116"/>
        <v>40725.836805555555</v>
      </c>
      <c r="B3730">
        <v>1246475100</v>
      </c>
      <c r="C3730">
        <v>8.9192090000000004</v>
      </c>
      <c r="E3730">
        <f t="shared" si="117"/>
        <v>2.893381679966931E-4</v>
      </c>
    </row>
    <row r="3731" spans="1:5">
      <c r="A3731" s="2">
        <f t="shared" si="116"/>
        <v>40725.84375</v>
      </c>
      <c r="B3731">
        <v>1246475700</v>
      </c>
      <c r="C3731">
        <v>9.6633709999999997</v>
      </c>
      <c r="E3731">
        <f t="shared" si="117"/>
        <v>2.8943427303193401E-4</v>
      </c>
    </row>
    <row r="3732" spans="1:5">
      <c r="A3732" s="2">
        <f t="shared" si="116"/>
        <v>40725.850694444445</v>
      </c>
      <c r="B3732">
        <v>1246476300</v>
      </c>
      <c r="C3732">
        <v>10.300488</v>
      </c>
      <c r="E3732">
        <f t="shared" si="117"/>
        <v>2.8953682971130413E-4</v>
      </c>
    </row>
    <row r="3733" spans="1:5">
      <c r="A3733" s="2">
        <f t="shared" si="116"/>
        <v>40725.857638888883</v>
      </c>
      <c r="B3733">
        <v>1246476900</v>
      </c>
      <c r="C3733">
        <v>10.575937</v>
      </c>
      <c r="E3733">
        <f t="shared" si="117"/>
        <v>2.8964217530188835E-4</v>
      </c>
    </row>
    <row r="3734" spans="1:5">
      <c r="A3734" s="2">
        <f t="shared" si="116"/>
        <v>40725.864583333328</v>
      </c>
      <c r="B3734">
        <v>1246477500</v>
      </c>
      <c r="C3734">
        <v>9.8784279999999995</v>
      </c>
      <c r="E3734">
        <f t="shared" si="117"/>
        <v>2.8974045642080949E-4</v>
      </c>
    </row>
    <row r="3735" spans="1:5">
      <c r="A3735" s="2">
        <f t="shared" si="116"/>
        <v>40725.871527777774</v>
      </c>
      <c r="B3735">
        <v>1246478100</v>
      </c>
      <c r="C3735">
        <v>10.878015</v>
      </c>
      <c r="E3735">
        <f t="shared" si="117"/>
        <v>2.898488599863857E-4</v>
      </c>
    </row>
    <row r="3736" spans="1:5">
      <c r="A3736" s="2">
        <f t="shared" si="116"/>
        <v>40725.878472222219</v>
      </c>
      <c r="B3736">
        <v>1246478700</v>
      </c>
      <c r="C3736">
        <v>9.448067</v>
      </c>
      <c r="E3736">
        <f t="shared" si="117"/>
        <v>2.8994278148615E-4</v>
      </c>
    </row>
    <row r="3737" spans="1:5">
      <c r="A3737" s="2">
        <f t="shared" si="116"/>
        <v>40725.885416666664</v>
      </c>
      <c r="B3737">
        <v>1246479300</v>
      </c>
      <c r="C3737">
        <v>9.1732139999999998</v>
      </c>
      <c r="E3737">
        <f t="shared" si="117"/>
        <v>2.9003391891666334E-4</v>
      </c>
    </row>
    <row r="3738" spans="1:5">
      <c r="A3738" s="2">
        <f t="shared" si="116"/>
        <v>40725.892361111109</v>
      </c>
      <c r="B3738">
        <v>1246479900</v>
      </c>
      <c r="C3738">
        <v>9.4949300000000001</v>
      </c>
      <c r="E3738">
        <f t="shared" si="117"/>
        <v>2.9012831388416102E-4</v>
      </c>
    </row>
    <row r="3739" spans="1:5">
      <c r="A3739" s="2">
        <f t="shared" si="116"/>
        <v>40725.899305555555</v>
      </c>
      <c r="B3739">
        <v>1246480500</v>
      </c>
      <c r="C3739">
        <v>8.2409470000000002</v>
      </c>
      <c r="E3739">
        <f t="shared" si="117"/>
        <v>2.9021000890835864E-4</v>
      </c>
    </row>
    <row r="3740" spans="1:5">
      <c r="A3740" s="2">
        <f t="shared" si="116"/>
        <v>40725.90625</v>
      </c>
      <c r="B3740">
        <v>1246481100</v>
      </c>
      <c r="C3740">
        <v>9.8023989999999994</v>
      </c>
      <c r="E3740">
        <f t="shared" si="117"/>
        <v>2.9030751661404756E-4</v>
      </c>
    </row>
    <row r="3741" spans="1:5">
      <c r="A3741" s="2">
        <f t="shared" si="116"/>
        <v>40725.913194444445</v>
      </c>
      <c r="B3741">
        <v>1246481700</v>
      </c>
      <c r="C3741">
        <v>10.183116999999999</v>
      </c>
      <c r="E3741">
        <f t="shared" si="117"/>
        <v>2.9040887934462427E-4</v>
      </c>
    </row>
    <row r="3742" spans="1:5">
      <c r="A3742" s="2">
        <f t="shared" si="116"/>
        <v>40725.920138888883</v>
      </c>
      <c r="B3742">
        <v>1246482300</v>
      </c>
      <c r="C3742">
        <v>5.5429740000000001</v>
      </c>
      <c r="E3742">
        <f t="shared" si="117"/>
        <v>2.9046324968066045E-4</v>
      </c>
    </row>
    <row r="3743" spans="1:5">
      <c r="A3743" s="2">
        <f t="shared" si="116"/>
        <v>40725.927083333328</v>
      </c>
      <c r="B3743">
        <v>1246482900</v>
      </c>
      <c r="C3743">
        <v>0</v>
      </c>
      <c r="E3743">
        <f t="shared" si="117"/>
        <v>2.9046148473377075E-4</v>
      </c>
    </row>
    <row r="3744" spans="1:5">
      <c r="A3744" s="2">
        <f t="shared" si="116"/>
        <v>40725.934027777774</v>
      </c>
      <c r="B3744">
        <v>1246483500</v>
      </c>
      <c r="C3744">
        <v>10.021338</v>
      </c>
      <c r="E3744">
        <f t="shared" si="117"/>
        <v>2.9056120815623069E-4</v>
      </c>
    </row>
    <row r="3745" spans="1:5">
      <c r="A3745" s="2">
        <f t="shared" si="116"/>
        <v>40725.940972222219</v>
      </c>
      <c r="B3745">
        <v>1246484100</v>
      </c>
      <c r="C3745">
        <v>10.096432999999999</v>
      </c>
      <c r="E3745">
        <f t="shared" si="117"/>
        <v>2.9066169147680501E-4</v>
      </c>
    </row>
    <row r="3746" spans="1:5">
      <c r="A3746" s="2">
        <f t="shared" si="116"/>
        <v>40725.947916666664</v>
      </c>
      <c r="B3746">
        <v>1246484700</v>
      </c>
      <c r="C3746">
        <v>9.8140210000000003</v>
      </c>
      <c r="E3746">
        <f t="shared" si="117"/>
        <v>2.9075931413655241E-4</v>
      </c>
    </row>
    <row r="3747" spans="1:5">
      <c r="A3747" s="2">
        <f t="shared" si="116"/>
        <v>40725.954861111109</v>
      </c>
      <c r="B3747">
        <v>1246485300</v>
      </c>
      <c r="C3747">
        <v>8.4416840000000004</v>
      </c>
      <c r="E3747">
        <f t="shared" si="117"/>
        <v>2.9084303823563546E-4</v>
      </c>
    </row>
    <row r="3748" spans="1:5">
      <c r="A3748" s="2">
        <f t="shared" si="116"/>
        <v>40725.961805555555</v>
      </c>
      <c r="B3748">
        <v>1246485900</v>
      </c>
      <c r="C3748">
        <v>11.721226</v>
      </c>
      <c r="E3748">
        <f t="shared" si="117"/>
        <v>2.9095997449026353E-4</v>
      </c>
    </row>
    <row r="3749" spans="1:5">
      <c r="A3749" s="2">
        <f t="shared" si="116"/>
        <v>40725.96875</v>
      </c>
      <c r="B3749">
        <v>1246486500</v>
      </c>
      <c r="C3749">
        <v>11.624167999999999</v>
      </c>
      <c r="E3749">
        <f t="shared" si="117"/>
        <v>2.9107592710601112E-4</v>
      </c>
    </row>
    <row r="3750" spans="1:5">
      <c r="A3750" s="2">
        <f t="shared" si="116"/>
        <v>40725.975694444445</v>
      </c>
      <c r="B3750">
        <v>1246487100</v>
      </c>
      <c r="C3750">
        <v>10.316312</v>
      </c>
      <c r="E3750">
        <f t="shared" si="117"/>
        <v>2.9117863406340043E-4</v>
      </c>
    </row>
    <row r="3751" spans="1:5">
      <c r="A3751" s="2">
        <f t="shared" si="116"/>
        <v>40725.982638888883</v>
      </c>
      <c r="B3751">
        <v>1246487700</v>
      </c>
      <c r="C3751">
        <v>10.194055000000001</v>
      </c>
      <c r="E3751">
        <f t="shared" si="117"/>
        <v>2.9128010227239329E-4</v>
      </c>
    </row>
    <row r="3752" spans="1:5">
      <c r="A3752" s="2">
        <f t="shared" si="116"/>
        <v>40725.989583333328</v>
      </c>
      <c r="B3752">
        <v>1246488300</v>
      </c>
      <c r="C3752">
        <v>10.4488</v>
      </c>
      <c r="E3752">
        <f t="shared" si="117"/>
        <v>2.9138414972511902E-4</v>
      </c>
    </row>
    <row r="3753" spans="1:5">
      <c r="A3753" s="2">
        <f t="shared" si="116"/>
        <v>40725.996527777774</v>
      </c>
      <c r="B3753">
        <v>1246488900</v>
      </c>
      <c r="C3753">
        <v>12.192171</v>
      </c>
      <c r="E3753">
        <f t="shared" si="117"/>
        <v>2.9150585205841271E-4</v>
      </c>
    </row>
    <row r="3754" spans="1:5">
      <c r="A3754" s="2">
        <f t="shared" si="116"/>
        <v>40726.003472222219</v>
      </c>
      <c r="B3754">
        <v>1246489500</v>
      </c>
      <c r="C3754">
        <v>12.074960000000001</v>
      </c>
      <c r="E3754">
        <f t="shared" si="117"/>
        <v>2.9162636662987231E-4</v>
      </c>
    </row>
    <row r="3755" spans="1:5">
      <c r="A3755" s="2">
        <f t="shared" si="116"/>
        <v>40726.010416666664</v>
      </c>
      <c r="B3755">
        <v>1246490100</v>
      </c>
      <c r="C3755">
        <v>14.192842000000001</v>
      </c>
      <c r="E3755">
        <f t="shared" si="117"/>
        <v>2.917683287395218E-4</v>
      </c>
    </row>
    <row r="3756" spans="1:5">
      <c r="A3756" s="2">
        <f t="shared" si="116"/>
        <v>40726.017361111109</v>
      </c>
      <c r="B3756">
        <v>1246490700</v>
      </c>
      <c r="C3756">
        <v>11.000220000000001</v>
      </c>
      <c r="E3756">
        <f t="shared" si="117"/>
        <v>2.918779575808028E-4</v>
      </c>
    </row>
    <row r="3757" spans="1:5">
      <c r="A3757" s="2">
        <f t="shared" si="116"/>
        <v>40726.024305555555</v>
      </c>
      <c r="B3757">
        <v>1246491300</v>
      </c>
      <c r="C3757">
        <v>9.2058940000000007</v>
      </c>
      <c r="E3757">
        <f t="shared" si="117"/>
        <v>2.9196941421033036E-4</v>
      </c>
    </row>
    <row r="3758" spans="1:5">
      <c r="A3758" s="2">
        <f t="shared" si="116"/>
        <v>40726.03125</v>
      </c>
      <c r="B3758">
        <v>1246491900</v>
      </c>
      <c r="C3758">
        <v>12.218467</v>
      </c>
      <c r="E3758">
        <f t="shared" si="117"/>
        <v>2.9209137929291632E-4</v>
      </c>
    </row>
    <row r="3759" spans="1:5">
      <c r="A3759" s="2">
        <f t="shared" si="116"/>
        <v>40726.038194444445</v>
      </c>
      <c r="B3759">
        <v>1246492500</v>
      </c>
      <c r="C3759">
        <v>14.362106000000001</v>
      </c>
      <c r="E3759">
        <f t="shared" si="117"/>
        <v>2.9223505275184847E-4</v>
      </c>
    </row>
    <row r="3760" spans="1:5">
      <c r="A3760" s="2">
        <f t="shared" si="116"/>
        <v>40726.045138888883</v>
      </c>
      <c r="B3760">
        <v>1246493100</v>
      </c>
      <c r="C3760">
        <v>15.459808000000001</v>
      </c>
      <c r="E3760">
        <f t="shared" si="117"/>
        <v>2.9238984201443435E-4</v>
      </c>
    </row>
    <row r="3761" spans="1:5">
      <c r="A3761" s="2">
        <f t="shared" si="116"/>
        <v>40726.052083333328</v>
      </c>
      <c r="B3761">
        <v>1246493700</v>
      </c>
      <c r="C3761">
        <v>13.776016</v>
      </c>
      <c r="E3761">
        <f t="shared" si="117"/>
        <v>2.9252757819369919E-4</v>
      </c>
    </row>
    <row r="3762" spans="1:5">
      <c r="A3762" s="2">
        <f t="shared" si="116"/>
        <v>40726.059027777774</v>
      </c>
      <c r="B3762">
        <v>1246494300</v>
      </c>
      <c r="C3762">
        <v>13.771489000000001</v>
      </c>
      <c r="E3762">
        <f t="shared" si="117"/>
        <v>2.9266526769008142E-4</v>
      </c>
    </row>
    <row r="3763" spans="1:5">
      <c r="A3763" s="2">
        <f t="shared" si="116"/>
        <v>40726.065972222219</v>
      </c>
      <c r="B3763">
        <v>1246494900</v>
      </c>
      <c r="C3763">
        <v>13.231636</v>
      </c>
      <c r="E3763">
        <f t="shared" si="117"/>
        <v>2.9279748913627193E-4</v>
      </c>
    </row>
    <row r="3764" spans="1:5">
      <c r="A3764" s="2">
        <f t="shared" si="116"/>
        <v>40726.072916666664</v>
      </c>
      <c r="B3764">
        <v>1246495500</v>
      </c>
      <c r="C3764">
        <v>12.36942</v>
      </c>
      <c r="E3764">
        <f t="shared" si="117"/>
        <v>2.9292097792241661E-4</v>
      </c>
    </row>
    <row r="3765" spans="1:5">
      <c r="A3765" s="2">
        <f t="shared" si="116"/>
        <v>40726.079861111109</v>
      </c>
      <c r="B3765">
        <v>1246496100</v>
      </c>
      <c r="C3765">
        <v>13.140336</v>
      </c>
      <c r="E3765">
        <f t="shared" si="117"/>
        <v>2.9305227319906149E-4</v>
      </c>
    </row>
    <row r="3766" spans="1:5">
      <c r="A3766" s="2">
        <f t="shared" si="116"/>
        <v>40726.086805555555</v>
      </c>
      <c r="B3766">
        <v>1246496700</v>
      </c>
      <c r="C3766">
        <v>13.781571</v>
      </c>
      <c r="E3766">
        <f t="shared" si="117"/>
        <v>2.9319006160992683E-4</v>
      </c>
    </row>
    <row r="3767" spans="1:5">
      <c r="A3767" s="2">
        <f t="shared" si="116"/>
        <v>40726.09375</v>
      </c>
      <c r="B3767">
        <v>1246497300</v>
      </c>
      <c r="C3767">
        <v>13.558318</v>
      </c>
      <c r="E3767">
        <f t="shared" si="117"/>
        <v>2.933255882498735E-4</v>
      </c>
    </row>
    <row r="3768" spans="1:5">
      <c r="A3768" s="2">
        <f t="shared" si="116"/>
        <v>40726.100694444445</v>
      </c>
      <c r="B3768">
        <v>1246497900</v>
      </c>
      <c r="C3768">
        <v>14.021841999999999</v>
      </c>
      <c r="E3768">
        <f t="shared" si="117"/>
        <v>2.9346580827880101E-4</v>
      </c>
    </row>
    <row r="3769" spans="1:5">
      <c r="A3769" s="2">
        <f t="shared" si="116"/>
        <v>40726.107638888883</v>
      </c>
      <c r="B3769">
        <v>1246498500</v>
      </c>
      <c r="C3769">
        <v>13.351165</v>
      </c>
      <c r="E3769">
        <f t="shared" si="117"/>
        <v>2.9359923535789568E-4</v>
      </c>
    </row>
    <row r="3770" spans="1:5">
      <c r="A3770" s="2">
        <f t="shared" si="116"/>
        <v>40726.114583333328</v>
      </c>
      <c r="B3770">
        <v>1246499100</v>
      </c>
      <c r="C3770">
        <v>12.556407999999999</v>
      </c>
      <c r="E3770">
        <f t="shared" si="117"/>
        <v>2.9372461294218354E-4</v>
      </c>
    </row>
    <row r="3771" spans="1:5">
      <c r="A3771" s="2">
        <f t="shared" si="116"/>
        <v>40726.121527777774</v>
      </c>
      <c r="B3771">
        <v>1246499700</v>
      </c>
      <c r="C3771">
        <v>12.471598999999999</v>
      </c>
      <c r="E3771">
        <f t="shared" si="117"/>
        <v>2.9384913088469474E-4</v>
      </c>
    </row>
    <row r="3772" spans="1:5">
      <c r="A3772" s="2">
        <f t="shared" si="116"/>
        <v>40726.128472222219</v>
      </c>
      <c r="B3772">
        <v>1246500300</v>
      </c>
      <c r="C3772">
        <v>13.988777000000001</v>
      </c>
      <c r="E3772">
        <f t="shared" si="117"/>
        <v>2.9398901287567056E-4</v>
      </c>
    </row>
    <row r="3773" spans="1:5">
      <c r="A3773" s="2">
        <f t="shared" si="116"/>
        <v>40726.135416666664</v>
      </c>
      <c r="B3773">
        <v>1246500900</v>
      </c>
      <c r="C3773">
        <v>10.828172</v>
      </c>
      <c r="E3773">
        <f t="shared" si="117"/>
        <v>2.9409688585432461E-4</v>
      </c>
    </row>
    <row r="3774" spans="1:5">
      <c r="A3774" s="2">
        <f t="shared" si="116"/>
        <v>40726.142361111109</v>
      </c>
      <c r="B3774">
        <v>1246501500</v>
      </c>
      <c r="C3774">
        <v>11.255238</v>
      </c>
      <c r="E3774">
        <f t="shared" si="117"/>
        <v>2.9420908317157231E-4</v>
      </c>
    </row>
    <row r="3775" spans="1:5">
      <c r="A3775" s="2">
        <f t="shared" si="116"/>
        <v>40726.149305555555</v>
      </c>
      <c r="B3775">
        <v>1246502100</v>
      </c>
      <c r="C3775">
        <v>11.105124</v>
      </c>
      <c r="E3775">
        <f t="shared" si="117"/>
        <v>2.9431975956861165E-4</v>
      </c>
    </row>
    <row r="3776" spans="1:5">
      <c r="A3776" s="2">
        <f t="shared" si="116"/>
        <v>40726.15625</v>
      </c>
      <c r="B3776">
        <v>1246502700</v>
      </c>
      <c r="C3776">
        <v>10.498013</v>
      </c>
      <c r="E3776">
        <f t="shared" si="117"/>
        <v>2.9442428694260715E-4</v>
      </c>
    </row>
    <row r="3777" spans="1:5">
      <c r="A3777" s="2">
        <f t="shared" si="116"/>
        <v>40726.163194444445</v>
      </c>
      <c r="B3777">
        <v>1246503300</v>
      </c>
      <c r="C3777">
        <v>10.661484</v>
      </c>
      <c r="E3777">
        <f t="shared" si="117"/>
        <v>2.9453046918928583E-4</v>
      </c>
    </row>
    <row r="3778" spans="1:5">
      <c r="A3778" s="2">
        <f t="shared" si="116"/>
        <v>40726.170138888883</v>
      </c>
      <c r="B3778">
        <v>1246503900</v>
      </c>
      <c r="C3778">
        <v>11.564317000000001</v>
      </c>
      <c r="E3778">
        <f t="shared" si="117"/>
        <v>2.9464579398494795E-4</v>
      </c>
    </row>
    <row r="3779" spans="1:5">
      <c r="A3779" s="2">
        <f t="shared" si="116"/>
        <v>40726.177083333328</v>
      </c>
      <c r="B3779">
        <v>1246504500</v>
      </c>
      <c r="C3779">
        <v>11.149642</v>
      </c>
      <c r="E3779">
        <f t="shared" si="117"/>
        <v>2.9475691857225805E-4</v>
      </c>
    </row>
    <row r="3780" spans="1:5">
      <c r="A3780" s="2">
        <f t="shared" si="116"/>
        <v>40726.184027777774</v>
      </c>
      <c r="B3780">
        <v>1246505100</v>
      </c>
      <c r="C3780">
        <v>12.789491999999999</v>
      </c>
      <c r="E3780">
        <f t="shared" si="117"/>
        <v>2.9488464961653036E-4</v>
      </c>
    </row>
    <row r="3781" spans="1:5">
      <c r="A3781" s="2">
        <f t="shared" si="116"/>
        <v>40726.190972222219</v>
      </c>
      <c r="B3781">
        <v>1246505700</v>
      </c>
      <c r="C3781">
        <v>12.308999999999999</v>
      </c>
      <c r="E3781">
        <f t="shared" si="117"/>
        <v>2.9500751383340726E-4</v>
      </c>
    </row>
    <row r="3782" spans="1:5">
      <c r="A3782" s="2">
        <f t="shared" si="116"/>
        <v>40726.197916666664</v>
      </c>
      <c r="B3782">
        <v>1246506300</v>
      </c>
      <c r="C3782">
        <v>11.062192</v>
      </c>
      <c r="E3782">
        <f t="shared" si="117"/>
        <v>2.9511775059684527E-4</v>
      </c>
    </row>
    <row r="3783" spans="1:5">
      <c r="A3783" s="2">
        <f t="shared" si="116"/>
        <v>40726.204861111109</v>
      </c>
      <c r="B3783">
        <v>1246506900</v>
      </c>
      <c r="C3783">
        <v>14.067011000000001</v>
      </c>
      <c r="E3783">
        <f t="shared" si="117"/>
        <v>2.952584171727143E-4</v>
      </c>
    </row>
    <row r="3784" spans="1:5">
      <c r="A3784" s="2">
        <f t="shared" si="116"/>
        <v>40726.211805555555</v>
      </c>
      <c r="B3784">
        <v>1246507500</v>
      </c>
      <c r="C3784">
        <v>14.511861</v>
      </c>
      <c r="E3784">
        <f t="shared" si="117"/>
        <v>2.9540358799050672E-4</v>
      </c>
    </row>
    <row r="3785" spans="1:5">
      <c r="A3785" s="2">
        <f t="shared" si="116"/>
        <v>40726.21875</v>
      </c>
      <c r="B3785">
        <v>1246508100</v>
      </c>
      <c r="C3785">
        <v>14.552198000000001</v>
      </c>
      <c r="E3785">
        <f t="shared" si="117"/>
        <v>2.9554916642812593E-4</v>
      </c>
    </row>
    <row r="3786" spans="1:5">
      <c r="A3786" s="2">
        <f t="shared" ref="A3786:A3849" si="118">B3786/86400+26299+1/24</f>
        <v>40726.225694444445</v>
      </c>
      <c r="B3786">
        <v>1246508700</v>
      </c>
      <c r="C3786">
        <v>14.961937000000001</v>
      </c>
      <c r="E3786">
        <f t="shared" si="117"/>
        <v>2.9569889350077689E-4</v>
      </c>
    </row>
    <row r="3787" spans="1:5">
      <c r="A3787" s="2">
        <f t="shared" si="118"/>
        <v>40726.232638888883</v>
      </c>
      <c r="B3787">
        <v>1246509300</v>
      </c>
      <c r="C3787">
        <v>14.375686999999999</v>
      </c>
      <c r="E3787">
        <f t="shared" ref="E3787:E3850" si="119">($C3787*LN(2)/E$3)+E3786*2^(-600/E$3)</f>
        <v>2.9584268257716936E-4</v>
      </c>
    </row>
    <row r="3788" spans="1:5">
      <c r="A3788" s="2">
        <f t="shared" si="118"/>
        <v>40726.239583333328</v>
      </c>
      <c r="B3788">
        <v>1246509900</v>
      </c>
      <c r="C3788">
        <v>12.808889000000001</v>
      </c>
      <c r="E3788">
        <f t="shared" si="119"/>
        <v>2.9597060346180527E-4</v>
      </c>
    </row>
    <row r="3789" spans="1:5">
      <c r="A3789" s="2">
        <f t="shared" si="118"/>
        <v>40726.246527777774</v>
      </c>
      <c r="B3789">
        <v>1246510500</v>
      </c>
      <c r="C3789">
        <v>12.558123</v>
      </c>
      <c r="E3789">
        <f t="shared" si="119"/>
        <v>2.9609598400510116E-4</v>
      </c>
    </row>
    <row r="3790" spans="1:5">
      <c r="A3790" s="2">
        <f t="shared" si="118"/>
        <v>40726.253472222219</v>
      </c>
      <c r="B3790">
        <v>1246511100</v>
      </c>
      <c r="C3790">
        <v>10.773921</v>
      </c>
      <c r="E3790">
        <f t="shared" si="119"/>
        <v>2.962032947689712E-4</v>
      </c>
    </row>
    <row r="3791" spans="1:5">
      <c r="A3791" s="2">
        <f t="shared" si="118"/>
        <v>40726.260416666664</v>
      </c>
      <c r="B3791">
        <v>1246511700</v>
      </c>
      <c r="C3791">
        <v>11.987695</v>
      </c>
      <c r="E3791">
        <f t="shared" si="119"/>
        <v>2.9632289704486749E-4</v>
      </c>
    </row>
    <row r="3792" spans="1:5">
      <c r="A3792" s="2">
        <f t="shared" si="118"/>
        <v>40726.267361111109</v>
      </c>
      <c r="B3792">
        <v>1246512300</v>
      </c>
      <c r="C3792">
        <v>8.4190470000000008</v>
      </c>
      <c r="E3792">
        <f t="shared" si="119"/>
        <v>2.9640635808783134E-4</v>
      </c>
    </row>
    <row r="3793" spans="1:5">
      <c r="A3793" s="2">
        <f t="shared" si="118"/>
        <v>40726.274305555555</v>
      </c>
      <c r="B3793">
        <v>1246512900</v>
      </c>
      <c r="C3793">
        <v>8.5460239999999992</v>
      </c>
      <c r="E3793">
        <f t="shared" si="119"/>
        <v>2.9649110454848431E-4</v>
      </c>
    </row>
    <row r="3794" spans="1:5">
      <c r="A3794" s="2">
        <f t="shared" si="118"/>
        <v>40726.28125</v>
      </c>
      <c r="B3794">
        <v>1246513500</v>
      </c>
      <c r="C3794">
        <v>11.711729</v>
      </c>
      <c r="E3794">
        <f t="shared" si="119"/>
        <v>2.9660791030539991E-4</v>
      </c>
    </row>
    <row r="3795" spans="1:5">
      <c r="A3795" s="2">
        <f t="shared" si="118"/>
        <v>40726.288194444445</v>
      </c>
      <c r="B3795">
        <v>1246514100</v>
      </c>
      <c r="C3795">
        <v>11.794354</v>
      </c>
      <c r="E3795">
        <f t="shared" si="119"/>
        <v>2.9672555211464688E-4</v>
      </c>
    </row>
    <row r="3796" spans="1:5">
      <c r="A3796" s="2">
        <f t="shared" si="118"/>
        <v>40726.295138888883</v>
      </c>
      <c r="B3796">
        <v>1246514700</v>
      </c>
      <c r="C3796">
        <v>12.654793</v>
      </c>
      <c r="E3796">
        <f t="shared" si="119"/>
        <v>2.9685190706961001E-4</v>
      </c>
    </row>
    <row r="3797" spans="1:5">
      <c r="A3797" s="2">
        <f t="shared" si="118"/>
        <v>40726.302083333328</v>
      </c>
      <c r="B3797">
        <v>1246515300</v>
      </c>
      <c r="C3797">
        <v>12.447512</v>
      </c>
      <c r="E3797">
        <f t="shared" si="119"/>
        <v>2.9697616207518759E-4</v>
      </c>
    </row>
    <row r="3798" spans="1:5">
      <c r="A3798" s="2">
        <f t="shared" si="118"/>
        <v>40726.309027777774</v>
      </c>
      <c r="B3798">
        <v>1246515900</v>
      </c>
      <c r="C3798">
        <v>14.779071</v>
      </c>
      <c r="E3798">
        <f t="shared" si="119"/>
        <v>2.9712402855157962E-4</v>
      </c>
    </row>
    <row r="3799" spans="1:5">
      <c r="A3799" s="2">
        <f t="shared" si="118"/>
        <v>40726.315972222219</v>
      </c>
      <c r="B3799">
        <v>1246516500</v>
      </c>
      <c r="C3799">
        <v>15.751217</v>
      </c>
      <c r="E3799">
        <f t="shared" si="119"/>
        <v>2.9728173927211113E-4</v>
      </c>
    </row>
    <row r="3800" spans="1:5">
      <c r="A3800" s="2">
        <f t="shared" si="118"/>
        <v>40726.322916666664</v>
      </c>
      <c r="B3800">
        <v>1246517100</v>
      </c>
      <c r="C3800">
        <v>13.925465000000001</v>
      </c>
      <c r="E3800">
        <f t="shared" si="119"/>
        <v>2.9742095923051192E-4</v>
      </c>
    </row>
    <row r="3801" spans="1:5">
      <c r="A3801" s="2">
        <f t="shared" si="118"/>
        <v>40726.329861111109</v>
      </c>
      <c r="B3801">
        <v>1246517700</v>
      </c>
      <c r="C3801">
        <v>11.557658999999999</v>
      </c>
      <c r="E3801">
        <f t="shared" si="119"/>
        <v>2.9753619903556596E-4</v>
      </c>
    </row>
    <row r="3802" spans="1:5">
      <c r="A3802" s="2">
        <f t="shared" si="118"/>
        <v>40726.336805555555</v>
      </c>
      <c r="B3802">
        <v>1246518300</v>
      </c>
      <c r="C3802">
        <v>11.557229</v>
      </c>
      <c r="E3802">
        <f t="shared" si="119"/>
        <v>2.9765143378567899E-4</v>
      </c>
    </row>
    <row r="3803" spans="1:5">
      <c r="A3803" s="2">
        <f t="shared" si="118"/>
        <v>40726.34375</v>
      </c>
      <c r="B3803">
        <v>1246518900</v>
      </c>
      <c r="C3803">
        <v>11.820588000000001</v>
      </c>
      <c r="E3803">
        <f t="shared" si="119"/>
        <v>2.9776933493180313E-4</v>
      </c>
    </row>
    <row r="3804" spans="1:5">
      <c r="A3804" s="2">
        <f t="shared" si="118"/>
        <v>40726.350694444445</v>
      </c>
      <c r="B3804">
        <v>1246519500</v>
      </c>
      <c r="C3804">
        <v>11.62425</v>
      </c>
      <c r="E3804">
        <f t="shared" si="119"/>
        <v>2.9788524700214818E-4</v>
      </c>
    </row>
    <row r="3805" spans="1:5">
      <c r="A3805" s="2">
        <f t="shared" si="118"/>
        <v>40726.357638888883</v>
      </c>
      <c r="B3805">
        <v>1246520100</v>
      </c>
      <c r="C3805">
        <v>11.532866</v>
      </c>
      <c r="E3805">
        <f t="shared" si="119"/>
        <v>2.9800023290171856E-4</v>
      </c>
    </row>
    <row r="3806" spans="1:5">
      <c r="A3806" s="2">
        <f t="shared" si="118"/>
        <v>40726.364583333328</v>
      </c>
      <c r="B3806">
        <v>1246520700</v>
      </c>
      <c r="C3806">
        <v>10.449812</v>
      </c>
      <c r="E3806">
        <f t="shared" si="119"/>
        <v>2.981042497695509E-4</v>
      </c>
    </row>
    <row r="3807" spans="1:5">
      <c r="A3807" s="2">
        <f t="shared" si="118"/>
        <v>40726.371527777774</v>
      </c>
      <c r="B3807">
        <v>1246521300</v>
      </c>
      <c r="C3807">
        <v>9.3815910000000002</v>
      </c>
      <c r="E3807">
        <f t="shared" si="119"/>
        <v>2.9819744788944557E-4</v>
      </c>
    </row>
    <row r="3808" spans="1:5">
      <c r="A3808" s="2">
        <f t="shared" si="118"/>
        <v>40726.378472222219</v>
      </c>
      <c r="B3808">
        <v>1246521900</v>
      </c>
      <c r="C3808">
        <v>9.4565769999999993</v>
      </c>
      <c r="E3808">
        <f t="shared" si="119"/>
        <v>2.9829140484323669E-4</v>
      </c>
    </row>
    <row r="3809" spans="1:5">
      <c r="A3809" s="2">
        <f t="shared" si="118"/>
        <v>40726.385416666664</v>
      </c>
      <c r="B3809">
        <v>1246522500</v>
      </c>
      <c r="C3809">
        <v>8.8092520000000007</v>
      </c>
      <c r="E3809">
        <f t="shared" si="119"/>
        <v>2.9837880561929471E-4</v>
      </c>
    </row>
    <row r="3810" spans="1:5">
      <c r="A3810" s="2">
        <f t="shared" si="118"/>
        <v>40726.392361111109</v>
      </c>
      <c r="B3810">
        <v>1246523100</v>
      </c>
      <c r="C3810">
        <v>9.5244990000000005</v>
      </c>
      <c r="E3810">
        <f t="shared" si="119"/>
        <v>2.9847344933256936E-4</v>
      </c>
    </row>
    <row r="3811" spans="1:5">
      <c r="A3811" s="2">
        <f t="shared" si="118"/>
        <v>40726.399305555555</v>
      </c>
      <c r="B3811">
        <v>1246523700</v>
      </c>
      <c r="C3811">
        <v>8.8689640000000001</v>
      </c>
      <c r="E3811">
        <f t="shared" si="119"/>
        <v>2.985614537194093E-4</v>
      </c>
    </row>
    <row r="3812" spans="1:5">
      <c r="A3812" s="2">
        <f t="shared" si="118"/>
        <v>40726.40625</v>
      </c>
      <c r="B3812">
        <v>1246524300</v>
      </c>
      <c r="C3812">
        <v>9.6770359999999993</v>
      </c>
      <c r="E3812">
        <f t="shared" si="119"/>
        <v>2.986576410995875E-4</v>
      </c>
    </row>
    <row r="3813" spans="1:5">
      <c r="A3813" s="2">
        <f t="shared" si="118"/>
        <v>40726.413194444445</v>
      </c>
      <c r="B3813">
        <v>1246524900</v>
      </c>
      <c r="C3813">
        <v>8.4005790000000005</v>
      </c>
      <c r="E3813">
        <f t="shared" si="119"/>
        <v>2.9874090092628857E-4</v>
      </c>
    </row>
    <row r="3814" spans="1:5">
      <c r="A3814" s="2">
        <f t="shared" si="118"/>
        <v>40726.420138888883</v>
      </c>
      <c r="B3814">
        <v>1246525500</v>
      </c>
      <c r="C3814">
        <v>9.2929639999999996</v>
      </c>
      <c r="E3814">
        <f t="shared" si="119"/>
        <v>2.9883319763199576E-4</v>
      </c>
    </row>
    <row r="3815" spans="1:5">
      <c r="A3815" s="2">
        <f t="shared" si="118"/>
        <v>40726.427083333328</v>
      </c>
      <c r="B3815">
        <v>1246526100</v>
      </c>
      <c r="C3815">
        <v>9.5292960000000004</v>
      </c>
      <c r="E3815">
        <f t="shared" si="119"/>
        <v>2.9892788716454532E-4</v>
      </c>
    </row>
    <row r="3816" spans="1:5">
      <c r="A3816" s="2">
        <f t="shared" si="118"/>
        <v>40726.434027777774</v>
      </c>
      <c r="B3816">
        <v>1246526700</v>
      </c>
      <c r="C3816">
        <v>11.104742</v>
      </c>
      <c r="E3816">
        <f t="shared" si="119"/>
        <v>2.9903853102003351E-4</v>
      </c>
    </row>
    <row r="3817" spans="1:5">
      <c r="A3817" s="2">
        <f t="shared" si="118"/>
        <v>40726.440972222219</v>
      </c>
      <c r="B3817">
        <v>1246527300</v>
      </c>
      <c r="C3817">
        <v>11.09634</v>
      </c>
      <c r="E3817">
        <f t="shared" si="119"/>
        <v>2.9914908911425842E-4</v>
      </c>
    </row>
    <row r="3818" spans="1:5">
      <c r="A3818" s="2">
        <f t="shared" si="118"/>
        <v>40726.447916666664</v>
      </c>
      <c r="B3818">
        <v>1246527900</v>
      </c>
      <c r="C3818">
        <v>9.3960790000000003</v>
      </c>
      <c r="E3818">
        <f t="shared" si="119"/>
        <v>2.9924242760863347E-4</v>
      </c>
    </row>
    <row r="3819" spans="1:5">
      <c r="A3819" s="2">
        <f t="shared" si="118"/>
        <v>40726.454861111109</v>
      </c>
      <c r="B3819">
        <v>1246528500</v>
      </c>
      <c r="C3819">
        <v>9.8115410000000001</v>
      </c>
      <c r="E3819">
        <f t="shared" si="119"/>
        <v>2.9933997301358336E-4</v>
      </c>
    </row>
    <row r="3820" spans="1:5">
      <c r="A3820" s="2">
        <f t="shared" si="118"/>
        <v>40726.461805555555</v>
      </c>
      <c r="B3820">
        <v>1246529100</v>
      </c>
      <c r="C3820">
        <v>9.2838840000000005</v>
      </c>
      <c r="E3820">
        <f t="shared" si="119"/>
        <v>2.9943217412392283E-4</v>
      </c>
    </row>
    <row r="3821" spans="1:5">
      <c r="A3821" s="2">
        <f t="shared" si="118"/>
        <v>40726.46875</v>
      </c>
      <c r="B3821">
        <v>1246529700</v>
      </c>
      <c r="C3821">
        <v>9.1238410000000005</v>
      </c>
      <c r="E3821">
        <f t="shared" si="119"/>
        <v>2.9952275388232645E-4</v>
      </c>
    </row>
    <row r="3822" spans="1:5">
      <c r="A3822" s="2">
        <f t="shared" si="118"/>
        <v>40726.475694444445</v>
      </c>
      <c r="B3822">
        <v>1246530300</v>
      </c>
      <c r="C3822">
        <v>8.9803350000000002</v>
      </c>
      <c r="E3822">
        <f t="shared" si="119"/>
        <v>2.9961187977258885E-4</v>
      </c>
    </row>
    <row r="3823" spans="1:5">
      <c r="A3823" s="2">
        <f t="shared" si="118"/>
        <v>40726.482638888883</v>
      </c>
      <c r="B3823">
        <v>1246530900</v>
      </c>
      <c r="C3823">
        <v>10.63317</v>
      </c>
      <c r="E3823">
        <f t="shared" si="119"/>
        <v>2.9971774375551921E-4</v>
      </c>
    </row>
    <row r="3824" spans="1:5">
      <c r="A3824" s="2">
        <f t="shared" si="118"/>
        <v>40726.489583333328</v>
      </c>
      <c r="B3824">
        <v>1246531500</v>
      </c>
      <c r="C3824">
        <v>10.923189000000001</v>
      </c>
      <c r="E3824">
        <f t="shared" si="119"/>
        <v>2.9982654418325586E-4</v>
      </c>
    </row>
    <row r="3825" spans="1:5">
      <c r="A3825" s="2">
        <f t="shared" si="118"/>
        <v>40726.496527777774</v>
      </c>
      <c r="B3825">
        <v>1246532100</v>
      </c>
      <c r="C3825">
        <v>10.439168</v>
      </c>
      <c r="E3825">
        <f t="shared" si="119"/>
        <v>2.999304421596436E-4</v>
      </c>
    </row>
    <row r="3826" spans="1:5">
      <c r="A3826" s="2">
        <f t="shared" si="118"/>
        <v>40726.503472222219</v>
      </c>
      <c r="B3826">
        <v>1246532700</v>
      </c>
      <c r="C3826">
        <v>10.810909000000001</v>
      </c>
      <c r="E3826">
        <f t="shared" si="119"/>
        <v>3.0003810420997851E-4</v>
      </c>
    </row>
    <row r="3827" spans="1:5">
      <c r="A3827" s="2">
        <f t="shared" si="118"/>
        <v>40726.510416666664</v>
      </c>
      <c r="B3827">
        <v>1246533300</v>
      </c>
      <c r="C3827">
        <v>9.7655499999999993</v>
      </c>
      <c r="E3827">
        <f t="shared" si="119"/>
        <v>3.001351790188761E-4</v>
      </c>
    </row>
    <row r="3828" spans="1:5">
      <c r="A3828" s="2">
        <f t="shared" si="118"/>
        <v>40726.517361111109</v>
      </c>
      <c r="B3828">
        <v>1246533900</v>
      </c>
      <c r="C3828">
        <v>8.6457789999999992</v>
      </c>
      <c r="E3828">
        <f t="shared" si="119"/>
        <v>3.0022091306349793E-4</v>
      </c>
    </row>
    <row r="3829" spans="1:5">
      <c r="A3829" s="2">
        <f t="shared" si="118"/>
        <v>40726.524305555555</v>
      </c>
      <c r="B3829">
        <v>1246534500</v>
      </c>
      <c r="C3829">
        <v>10.646727</v>
      </c>
      <c r="E3829">
        <f t="shared" si="119"/>
        <v>3.0032691064055684E-4</v>
      </c>
    </row>
    <row r="3830" spans="1:5">
      <c r="A3830" s="2">
        <f t="shared" si="118"/>
        <v>40726.53125</v>
      </c>
      <c r="B3830">
        <v>1246535100</v>
      </c>
      <c r="C3830">
        <v>10.684483999999999</v>
      </c>
      <c r="E3830">
        <f t="shared" si="119"/>
        <v>3.0043328994722754E-4</v>
      </c>
    </row>
    <row r="3831" spans="1:5">
      <c r="A3831" s="2">
        <f t="shared" si="118"/>
        <v>40726.538194444445</v>
      </c>
      <c r="B3831">
        <v>1246535700</v>
      </c>
      <c r="C3831">
        <v>10.909822999999999</v>
      </c>
      <c r="E3831">
        <f t="shared" si="119"/>
        <v>3.0054195066657057E-4</v>
      </c>
    </row>
    <row r="3832" spans="1:5">
      <c r="A3832" s="2">
        <f t="shared" si="118"/>
        <v>40726.545138888883</v>
      </c>
      <c r="B3832">
        <v>1246536300</v>
      </c>
      <c r="C3832">
        <v>9.4046109999999992</v>
      </c>
      <c r="E3832">
        <f t="shared" si="119"/>
        <v>3.0063536710297237E-4</v>
      </c>
    </row>
    <row r="3833" spans="1:5">
      <c r="A3833" s="2">
        <f t="shared" si="118"/>
        <v>40726.552083333328</v>
      </c>
      <c r="B3833">
        <v>1246536900</v>
      </c>
      <c r="C3833">
        <v>10.694653000000001</v>
      </c>
      <c r="E3833">
        <f t="shared" si="119"/>
        <v>3.0074184751912881E-4</v>
      </c>
    </row>
    <row r="3834" spans="1:5">
      <c r="A3834" s="2">
        <f t="shared" si="118"/>
        <v>40726.559027777774</v>
      </c>
      <c r="B3834">
        <v>1246537500</v>
      </c>
      <c r="C3834">
        <v>10.993835000000001</v>
      </c>
      <c r="E3834">
        <f t="shared" si="119"/>
        <v>3.0085135717212129E-4</v>
      </c>
    </row>
    <row r="3835" spans="1:5">
      <c r="A3835" s="2">
        <f t="shared" si="118"/>
        <v>40726.565972222219</v>
      </c>
      <c r="B3835">
        <v>1246538100</v>
      </c>
      <c r="C3835">
        <v>10.156547</v>
      </c>
      <c r="E3835">
        <f t="shared" si="119"/>
        <v>3.0095238675457135E-4</v>
      </c>
    </row>
    <row r="3836" spans="1:5">
      <c r="A3836" s="2">
        <f t="shared" si="118"/>
        <v>40726.572916666664</v>
      </c>
      <c r="B3836">
        <v>1246538700</v>
      </c>
      <c r="C3836">
        <v>11.621929</v>
      </c>
      <c r="E3836">
        <f t="shared" si="119"/>
        <v>3.0106825597839087E-4</v>
      </c>
    </row>
    <row r="3837" spans="1:5">
      <c r="A3837" s="2">
        <f t="shared" si="118"/>
        <v>40726.579861111109</v>
      </c>
      <c r="B3837">
        <v>1246539300</v>
      </c>
      <c r="C3837">
        <v>12.917807</v>
      </c>
      <c r="E3837">
        <f t="shared" si="119"/>
        <v>3.0119724814802796E-4</v>
      </c>
    </row>
    <row r="3838" spans="1:5">
      <c r="A3838" s="2">
        <f t="shared" si="118"/>
        <v>40726.586805555555</v>
      </c>
      <c r="B3838">
        <v>1246539900</v>
      </c>
      <c r="C3838">
        <v>11.203431</v>
      </c>
      <c r="E3838">
        <f t="shared" si="119"/>
        <v>3.0130887766000351E-4</v>
      </c>
    </row>
    <row r="3839" spans="1:5">
      <c r="A3839" s="2">
        <f t="shared" si="118"/>
        <v>40726.59375</v>
      </c>
      <c r="B3839">
        <v>1246540500</v>
      </c>
      <c r="C3839">
        <v>10.469283000000001</v>
      </c>
      <c r="E3839">
        <f t="shared" si="119"/>
        <v>3.0141307161068526E-4</v>
      </c>
    </row>
    <row r="3840" spans="1:5">
      <c r="A3840" s="2">
        <f t="shared" si="118"/>
        <v>40726.600694444445</v>
      </c>
      <c r="B3840">
        <v>1246541100</v>
      </c>
      <c r="C3840">
        <v>10.721195</v>
      </c>
      <c r="E3840">
        <f t="shared" si="119"/>
        <v>3.0151981609810504E-4</v>
      </c>
    </row>
    <row r="3841" spans="1:5">
      <c r="A3841" s="2">
        <f t="shared" si="118"/>
        <v>40726.607638888883</v>
      </c>
      <c r="B3841">
        <v>1246541700</v>
      </c>
      <c r="C3841">
        <v>11.326946</v>
      </c>
      <c r="E3841">
        <f t="shared" si="119"/>
        <v>3.0163269451442251E-4</v>
      </c>
    </row>
    <row r="3842" spans="1:5">
      <c r="A3842" s="2">
        <f t="shared" si="118"/>
        <v>40726.614583333328</v>
      </c>
      <c r="B3842">
        <v>1246542300</v>
      </c>
      <c r="C3842">
        <v>12.302674</v>
      </c>
      <c r="E3842">
        <f t="shared" si="119"/>
        <v>3.0175545366320288E-4</v>
      </c>
    </row>
    <row r="3843" spans="1:5">
      <c r="A3843" s="2">
        <f t="shared" si="118"/>
        <v>40726.621527777774</v>
      </c>
      <c r="B3843">
        <v>1246542900</v>
      </c>
      <c r="C3843">
        <v>11.92924</v>
      </c>
      <c r="E3843">
        <f t="shared" si="119"/>
        <v>3.0187443021540111E-4</v>
      </c>
    </row>
    <row r="3844" spans="1:5">
      <c r="A3844" s="2">
        <f t="shared" si="118"/>
        <v>40726.628472222219</v>
      </c>
      <c r="B3844">
        <v>1246543500</v>
      </c>
      <c r="C3844">
        <v>11.164812</v>
      </c>
      <c r="E3844">
        <f t="shared" si="119"/>
        <v>3.019856645092476E-4</v>
      </c>
    </row>
    <row r="3845" spans="1:5">
      <c r="A3845" s="2">
        <f t="shared" si="118"/>
        <v>40726.635416666664</v>
      </c>
      <c r="B3845">
        <v>1246544100</v>
      </c>
      <c r="C3845">
        <v>10.573375</v>
      </c>
      <c r="E3845">
        <f t="shared" si="119"/>
        <v>3.0209090851080671E-4</v>
      </c>
    </row>
    <row r="3846" spans="1:5">
      <c r="A3846" s="2">
        <f t="shared" si="118"/>
        <v>40726.642361111109</v>
      </c>
      <c r="B3846">
        <v>1246544700</v>
      </c>
      <c r="C3846">
        <v>11.283849999999999</v>
      </c>
      <c r="E3846">
        <f t="shared" si="119"/>
        <v>3.0220334701403705E-4</v>
      </c>
    </row>
    <row r="3847" spans="1:5">
      <c r="A3847" s="2">
        <f t="shared" si="118"/>
        <v>40726.649305555555</v>
      </c>
      <c r="B3847">
        <v>1246545300</v>
      </c>
      <c r="C3847">
        <v>10.870619</v>
      </c>
      <c r="E3847">
        <f t="shared" si="119"/>
        <v>3.0231159995016831E-4</v>
      </c>
    </row>
    <row r="3848" spans="1:5">
      <c r="A3848" s="2">
        <f t="shared" si="118"/>
        <v>40726.65625</v>
      </c>
      <c r="B3848">
        <v>1246545900</v>
      </c>
      <c r="C3848">
        <v>10.48058</v>
      </c>
      <c r="E3848">
        <f t="shared" si="119"/>
        <v>3.0241590221526761E-4</v>
      </c>
    </row>
    <row r="3849" spans="1:5">
      <c r="A3849" s="2">
        <f t="shared" si="118"/>
        <v>40726.663194444445</v>
      </c>
      <c r="B3849">
        <v>1246546500</v>
      </c>
      <c r="C3849">
        <v>9.8910020000000003</v>
      </c>
      <c r="E3849">
        <f t="shared" si="119"/>
        <v>3.0251423305671459E-4</v>
      </c>
    </row>
    <row r="3850" spans="1:5">
      <c r="A3850" s="2">
        <f t="shared" ref="A3850:A3913" si="120">B3850/86400+26299+1/24</f>
        <v>40726.670138888883</v>
      </c>
      <c r="B3850">
        <v>1246547100</v>
      </c>
      <c r="C3850">
        <v>9.8308809999999998</v>
      </c>
      <c r="E3850">
        <f t="shared" si="119"/>
        <v>3.0261195444169456E-4</v>
      </c>
    </row>
    <row r="3851" spans="1:5">
      <c r="A3851" s="2">
        <f t="shared" si="120"/>
        <v>40726.677083333328</v>
      </c>
      <c r="B3851">
        <v>1246547700</v>
      </c>
      <c r="C3851">
        <v>9.6674609999999994</v>
      </c>
      <c r="E3851">
        <f t="shared" ref="E3851:E3914" si="121">($C3851*LN(2)/E$3)+E3850*2^(-600/E$3)</f>
        <v>3.0270802024155225E-4</v>
      </c>
    </row>
    <row r="3852" spans="1:5">
      <c r="A3852" s="2">
        <f t="shared" si="120"/>
        <v>40726.684027777774</v>
      </c>
      <c r="B3852">
        <v>1246548300</v>
      </c>
      <c r="C3852">
        <v>0.393098</v>
      </c>
      <c r="E3852">
        <f t="shared" si="121"/>
        <v>3.0271016188398867E-4</v>
      </c>
    </row>
    <row r="3853" spans="1:5">
      <c r="A3853" s="2">
        <f t="shared" si="120"/>
        <v>40726.690972222219</v>
      </c>
      <c r="B3853">
        <v>1246548900</v>
      </c>
      <c r="C3853">
        <v>3.137E-3</v>
      </c>
      <c r="E3853">
        <f t="shared" si="121"/>
        <v>3.0270835429008273E-4</v>
      </c>
    </row>
    <row r="3854" spans="1:5">
      <c r="A3854" s="2">
        <f t="shared" si="120"/>
        <v>40726.697916666664</v>
      </c>
      <c r="B3854">
        <v>1246549500</v>
      </c>
      <c r="C3854">
        <v>5.0203629999999997</v>
      </c>
      <c r="E3854">
        <f t="shared" si="121"/>
        <v>3.0275735729069639E-4</v>
      </c>
    </row>
    <row r="3855" spans="1:5">
      <c r="A3855" s="2">
        <f t="shared" si="120"/>
        <v>40726.704861111109</v>
      </c>
      <c r="B3855">
        <v>1246550100</v>
      </c>
      <c r="C3855">
        <v>8.2245840000000001</v>
      </c>
      <c r="E3855">
        <f t="shared" si="121"/>
        <v>3.0283880986501282E-4</v>
      </c>
    </row>
    <row r="3856" spans="1:5">
      <c r="A3856" s="2">
        <f t="shared" si="120"/>
        <v>40726.711805555555</v>
      </c>
      <c r="B3856">
        <v>1246550700</v>
      </c>
      <c r="C3856">
        <v>8.710153</v>
      </c>
      <c r="E3856">
        <f t="shared" si="121"/>
        <v>3.0292517941158694E-4</v>
      </c>
    </row>
    <row r="3857" spans="1:5">
      <c r="A3857" s="2">
        <f t="shared" si="120"/>
        <v>40726.71875</v>
      </c>
      <c r="B3857">
        <v>1246551300</v>
      </c>
      <c r="C3857">
        <v>9.0784559999999992</v>
      </c>
      <c r="E3857">
        <f t="shared" si="121"/>
        <v>3.0301527832121228E-4</v>
      </c>
    </row>
    <row r="3858" spans="1:5">
      <c r="A3858" s="2">
        <f t="shared" si="120"/>
        <v>40726.725694444445</v>
      </c>
      <c r="B3858">
        <v>1246551900</v>
      </c>
      <c r="C3858">
        <v>9.0549459999999993</v>
      </c>
      <c r="E3858">
        <f t="shared" si="121"/>
        <v>3.031051385922757E-4</v>
      </c>
    </row>
    <row r="3859" spans="1:5">
      <c r="A3859" s="2">
        <f t="shared" si="120"/>
        <v>40726.732638888883</v>
      </c>
      <c r="B3859">
        <v>1246552500</v>
      </c>
      <c r="C3859">
        <v>9.2808550000000007</v>
      </c>
      <c r="E3859">
        <f t="shared" si="121"/>
        <v>3.0319728614890541E-4</v>
      </c>
    </row>
    <row r="3860" spans="1:5">
      <c r="A3860" s="2">
        <f t="shared" si="120"/>
        <v>40726.739583333328</v>
      </c>
      <c r="B3860">
        <v>1246553100</v>
      </c>
      <c r="C3860">
        <v>8.8180099999999992</v>
      </c>
      <c r="E3860">
        <f t="shared" si="121"/>
        <v>3.0328474580952028E-4</v>
      </c>
    </row>
    <row r="3861" spans="1:5">
      <c r="A3861" s="2">
        <f t="shared" si="120"/>
        <v>40726.746527777774</v>
      </c>
      <c r="B3861">
        <v>1246553700</v>
      </c>
      <c r="C3861">
        <v>9.0847020000000001</v>
      </c>
      <c r="E3861">
        <f t="shared" si="121"/>
        <v>3.0337490578896209E-4</v>
      </c>
    </row>
    <row r="3862" spans="1:5">
      <c r="A3862" s="2">
        <f t="shared" si="120"/>
        <v>40726.753472222219</v>
      </c>
      <c r="B3862">
        <v>1246554300</v>
      </c>
      <c r="C3862">
        <v>12.163857</v>
      </c>
      <c r="E3862">
        <f t="shared" si="121"/>
        <v>3.034962485203285E-4</v>
      </c>
    </row>
    <row r="3863" spans="1:5">
      <c r="A3863" s="2">
        <f t="shared" si="120"/>
        <v>40726.760416666664</v>
      </c>
      <c r="B3863">
        <v>1246554900</v>
      </c>
      <c r="C3863">
        <v>10.319775999999999</v>
      </c>
      <c r="E3863">
        <f t="shared" si="121"/>
        <v>3.0359891508861526E-4</v>
      </c>
    </row>
    <row r="3864" spans="1:5">
      <c r="A3864" s="2">
        <f t="shared" si="120"/>
        <v>40726.767361111109</v>
      </c>
      <c r="B3864">
        <v>1246555500</v>
      </c>
      <c r="C3864">
        <v>10.532654000000001</v>
      </c>
      <c r="E3864">
        <f t="shared" si="121"/>
        <v>3.0370373689676616E-4</v>
      </c>
    </row>
    <row r="3865" spans="1:5">
      <c r="A3865" s="2">
        <f t="shared" si="120"/>
        <v>40726.774305555555</v>
      </c>
      <c r="B3865">
        <v>1246556100</v>
      </c>
      <c r="C3865">
        <v>10.491489</v>
      </c>
      <c r="E3865">
        <f t="shared" si="121"/>
        <v>3.0380814118071222E-4</v>
      </c>
    </row>
    <row r="3866" spans="1:5">
      <c r="A3866" s="2">
        <f t="shared" si="120"/>
        <v>40726.78125</v>
      </c>
      <c r="B3866">
        <v>1246556700</v>
      </c>
      <c r="C3866">
        <v>10.158289</v>
      </c>
      <c r="E3866">
        <f t="shared" si="121"/>
        <v>3.0390917043843267E-4</v>
      </c>
    </row>
    <row r="3867" spans="1:5">
      <c r="A3867" s="2">
        <f t="shared" si="120"/>
        <v>40726.788194444445</v>
      </c>
      <c r="B3867">
        <v>1246557300</v>
      </c>
      <c r="C3867">
        <v>11.285164999999999</v>
      </c>
      <c r="E3867">
        <f t="shared" si="121"/>
        <v>3.0402161121062917E-4</v>
      </c>
    </row>
    <row r="3868" spans="1:5">
      <c r="A3868" s="2">
        <f t="shared" si="120"/>
        <v>40726.795138888883</v>
      </c>
      <c r="B3868">
        <v>1246557900</v>
      </c>
      <c r="C3868">
        <v>7.8959149999999996</v>
      </c>
      <c r="E3868">
        <f t="shared" si="121"/>
        <v>3.0409972759756819E-4</v>
      </c>
    </row>
    <row r="3869" spans="1:5">
      <c r="A3869" s="2">
        <f t="shared" si="120"/>
        <v>40726.802083333328</v>
      </c>
      <c r="B3869">
        <v>1246558500</v>
      </c>
      <c r="C3869">
        <v>9.6130940000000002</v>
      </c>
      <c r="E3869">
        <f t="shared" si="121"/>
        <v>3.0419523377032699E-4</v>
      </c>
    </row>
    <row r="3870" spans="1:5">
      <c r="A3870" s="2">
        <f t="shared" si="120"/>
        <v>40726.809027777774</v>
      </c>
      <c r="B3870">
        <v>1246559100</v>
      </c>
      <c r="C3870">
        <v>9.8977950000000003</v>
      </c>
      <c r="E3870">
        <f t="shared" si="121"/>
        <v>3.0429362259423953E-4</v>
      </c>
    </row>
    <row r="3871" spans="1:5">
      <c r="A3871" s="2">
        <f t="shared" si="120"/>
        <v>40726.815972222219</v>
      </c>
      <c r="B3871">
        <v>1246559700</v>
      </c>
      <c r="C3871">
        <v>10.483333</v>
      </c>
      <c r="E3871">
        <f t="shared" si="121"/>
        <v>3.0439794069619448E-4</v>
      </c>
    </row>
    <row r="3872" spans="1:5">
      <c r="A3872" s="2">
        <f t="shared" si="120"/>
        <v>40726.822916666664</v>
      </c>
      <c r="B3872">
        <v>1246560300</v>
      </c>
      <c r="C3872">
        <v>9.1933760000000007</v>
      </c>
      <c r="E3872">
        <f t="shared" si="121"/>
        <v>3.0448919447771124E-4</v>
      </c>
    </row>
    <row r="3873" spans="1:5">
      <c r="A3873" s="2">
        <f t="shared" si="120"/>
        <v>40726.829861111109</v>
      </c>
      <c r="B3873">
        <v>1246560900</v>
      </c>
      <c r="C3873">
        <v>9.1589299999999998</v>
      </c>
      <c r="E3873">
        <f t="shared" si="121"/>
        <v>3.0458009886230093E-4</v>
      </c>
    </row>
    <row r="3874" spans="1:5">
      <c r="A3874" s="2">
        <f t="shared" si="120"/>
        <v>40726.836805555555</v>
      </c>
      <c r="B3874">
        <v>1246561500</v>
      </c>
      <c r="C3874">
        <v>10.071251</v>
      </c>
      <c r="E3874">
        <f t="shared" si="121"/>
        <v>3.0468024197583123E-4</v>
      </c>
    </row>
    <row r="3875" spans="1:5">
      <c r="A3875" s="2">
        <f t="shared" si="120"/>
        <v>40726.84375</v>
      </c>
      <c r="B3875">
        <v>1246562100</v>
      </c>
      <c r="C3875">
        <v>9.2560889999999993</v>
      </c>
      <c r="E3875">
        <f t="shared" si="121"/>
        <v>3.0477212915074422E-4</v>
      </c>
    </row>
    <row r="3876" spans="1:5">
      <c r="A3876" s="2">
        <f t="shared" si="120"/>
        <v>40726.850694444445</v>
      </c>
      <c r="B3876">
        <v>1246562700</v>
      </c>
      <c r="C3876">
        <v>9.5800619999999999</v>
      </c>
      <c r="E3876">
        <f t="shared" si="121"/>
        <v>3.0486729671523578E-4</v>
      </c>
    </row>
    <row r="3877" spans="1:5">
      <c r="A3877" s="2">
        <f t="shared" si="120"/>
        <v>40726.857638888883</v>
      </c>
      <c r="B3877">
        <v>1246563300</v>
      </c>
      <c r="C3877">
        <v>9.7594969999999996</v>
      </c>
      <c r="E3877">
        <f t="shared" si="121"/>
        <v>3.0496428088032574E-4</v>
      </c>
    </row>
    <row r="3878" spans="1:5">
      <c r="A3878" s="2">
        <f t="shared" si="120"/>
        <v>40726.864583333328</v>
      </c>
      <c r="B3878">
        <v>1246563900</v>
      </c>
      <c r="C3878">
        <v>9.6947130000000001</v>
      </c>
      <c r="E3878">
        <f t="shared" si="121"/>
        <v>3.0506060837387489E-4</v>
      </c>
    </row>
    <row r="3879" spans="1:5">
      <c r="A3879" s="2">
        <f t="shared" si="120"/>
        <v>40726.871527777774</v>
      </c>
      <c r="B3879">
        <v>1246564500</v>
      </c>
      <c r="C3879">
        <v>9.1458829999999995</v>
      </c>
      <c r="E3879">
        <f t="shared" si="121"/>
        <v>3.0515137715644971E-4</v>
      </c>
    </row>
    <row r="3880" spans="1:5">
      <c r="A3880" s="2">
        <f t="shared" si="120"/>
        <v>40726.878472222219</v>
      </c>
      <c r="B3880">
        <v>1246565100</v>
      </c>
      <c r="C3880">
        <v>9.1441350000000003</v>
      </c>
      <c r="E3880">
        <f t="shared" si="121"/>
        <v>3.0524212768509286E-4</v>
      </c>
    </row>
    <row r="3881" spans="1:5">
      <c r="A3881" s="2">
        <f t="shared" si="120"/>
        <v>40726.885416666664</v>
      </c>
      <c r="B3881">
        <v>1246565700</v>
      </c>
      <c r="C3881">
        <v>9.8723729999999996</v>
      </c>
      <c r="E3881">
        <f t="shared" si="121"/>
        <v>3.0534025269339651E-4</v>
      </c>
    </row>
    <row r="3882" spans="1:5">
      <c r="A3882" s="2">
        <f t="shared" si="120"/>
        <v>40726.892361111109</v>
      </c>
      <c r="B3882">
        <v>1246566300</v>
      </c>
      <c r="C3882">
        <v>8.2890420000000002</v>
      </c>
      <c r="E3882">
        <f t="shared" si="121"/>
        <v>3.0542234235397917E-4</v>
      </c>
    </row>
    <row r="3883" spans="1:5">
      <c r="A3883" s="2">
        <f t="shared" si="120"/>
        <v>40726.899305555555</v>
      </c>
      <c r="B3883">
        <v>1246566900</v>
      </c>
      <c r="C3883">
        <v>9.6723160000000004</v>
      </c>
      <c r="E3883">
        <f t="shared" si="121"/>
        <v>3.0551844024471201E-4</v>
      </c>
    </row>
    <row r="3884" spans="1:5">
      <c r="A3884" s="2">
        <f t="shared" si="120"/>
        <v>40726.90625</v>
      </c>
      <c r="B3884">
        <v>1246567500</v>
      </c>
      <c r="C3884">
        <v>10.244735</v>
      </c>
      <c r="E3884">
        <f t="shared" si="121"/>
        <v>3.0562033456832475E-4</v>
      </c>
    </row>
    <row r="3885" spans="1:5">
      <c r="A3885" s="2">
        <f t="shared" si="120"/>
        <v>40726.913194444445</v>
      </c>
      <c r="B3885">
        <v>1246568100</v>
      </c>
      <c r="C3885">
        <v>8.9511470000000006</v>
      </c>
      <c r="E3885">
        <f t="shared" si="121"/>
        <v>3.0570912781426789E-4</v>
      </c>
    </row>
    <row r="3886" spans="1:5">
      <c r="A3886" s="2">
        <f t="shared" si="120"/>
        <v>40726.920138888883</v>
      </c>
      <c r="B3886">
        <v>1246568700</v>
      </c>
      <c r="C3886">
        <v>9.9835829999999994</v>
      </c>
      <c r="E3886">
        <f t="shared" si="121"/>
        <v>3.0580837623377707E-4</v>
      </c>
    </row>
    <row r="3887" spans="1:5">
      <c r="A3887" s="2">
        <f t="shared" si="120"/>
        <v>40726.927083333328</v>
      </c>
      <c r="B3887">
        <v>1246569300</v>
      </c>
      <c r="C3887">
        <v>10.773512999999999</v>
      </c>
      <c r="E3887">
        <f t="shared" si="121"/>
        <v>3.0591562385016112E-4</v>
      </c>
    </row>
    <row r="3888" spans="1:5">
      <c r="A3888" s="2">
        <f t="shared" si="120"/>
        <v>40726.934027777774</v>
      </c>
      <c r="B3888">
        <v>1246569900</v>
      </c>
      <c r="C3888">
        <v>9.9447659999999996</v>
      </c>
      <c r="E3888">
        <f t="shared" si="121"/>
        <v>3.0601447790638814E-4</v>
      </c>
    </row>
    <row r="3889" spans="1:5">
      <c r="A3889" s="2">
        <f t="shared" si="120"/>
        <v>40726.940972222219</v>
      </c>
      <c r="B3889">
        <v>1246570500</v>
      </c>
      <c r="C3889">
        <v>10.936033999999999</v>
      </c>
      <c r="E3889">
        <f t="shared" si="121"/>
        <v>3.0612337015739264E-4</v>
      </c>
    </row>
    <row r="3890" spans="1:5">
      <c r="A3890" s="2">
        <f t="shared" si="120"/>
        <v>40726.947916666664</v>
      </c>
      <c r="B3890">
        <v>1246571100</v>
      </c>
      <c r="C3890">
        <v>11.230578</v>
      </c>
      <c r="E3890">
        <f t="shared" si="121"/>
        <v>3.0623524466050217E-4</v>
      </c>
    </row>
    <row r="3891" spans="1:5">
      <c r="A3891" s="2">
        <f t="shared" si="120"/>
        <v>40726.954861111109</v>
      </c>
      <c r="B3891">
        <v>1246571700</v>
      </c>
      <c r="C3891">
        <v>7.2746389999999996</v>
      </c>
      <c r="E3891">
        <f t="shared" si="121"/>
        <v>3.0630705579400106E-4</v>
      </c>
    </row>
    <row r="3892" spans="1:5">
      <c r="A3892" s="2">
        <f t="shared" si="120"/>
        <v>40726.961805555555</v>
      </c>
      <c r="B3892">
        <v>1246572300</v>
      </c>
      <c r="C3892">
        <v>9.3775820000000003</v>
      </c>
      <c r="E3892">
        <f t="shared" si="121"/>
        <v>3.0640016347099235E-4</v>
      </c>
    </row>
    <row r="3893" spans="1:5">
      <c r="A3893" s="2">
        <f t="shared" si="120"/>
        <v>40726.96875</v>
      </c>
      <c r="B3893">
        <v>1246572900</v>
      </c>
      <c r="C3893">
        <v>6.1208260000000001</v>
      </c>
      <c r="E3893">
        <f t="shared" si="121"/>
        <v>3.0646028867693315E-4</v>
      </c>
    </row>
    <row r="3894" spans="1:5">
      <c r="A3894" s="2">
        <f t="shared" si="120"/>
        <v>40726.975694444445</v>
      </c>
      <c r="B3894">
        <v>1246573500</v>
      </c>
      <c r="C3894">
        <v>8.2616019999999999</v>
      </c>
      <c r="E3894">
        <f t="shared" si="121"/>
        <v>3.0654209364072964E-4</v>
      </c>
    </row>
    <row r="3895" spans="1:5">
      <c r="A3895" s="2">
        <f t="shared" si="120"/>
        <v>40726.982638888883</v>
      </c>
      <c r="B3895">
        <v>1246574100</v>
      </c>
      <c r="C3895">
        <v>11.427819</v>
      </c>
      <c r="E3895">
        <f t="shared" si="121"/>
        <v>3.0665596310380214E-4</v>
      </c>
    </row>
    <row r="3896" spans="1:5">
      <c r="A3896" s="2">
        <f t="shared" si="120"/>
        <v>40726.989583333328</v>
      </c>
      <c r="B3896">
        <v>1246574700</v>
      </c>
      <c r="C3896">
        <v>12.030711</v>
      </c>
      <c r="E3896">
        <f t="shared" si="121"/>
        <v>3.0677593749873849E-4</v>
      </c>
    </row>
    <row r="3897" spans="1:5">
      <c r="A3897" s="2">
        <f t="shared" si="120"/>
        <v>40726.996527777774</v>
      </c>
      <c r="B3897">
        <v>1246575300</v>
      </c>
      <c r="C3897">
        <v>12.179650000000001</v>
      </c>
      <c r="E3897">
        <f t="shared" si="121"/>
        <v>3.0689741950364313E-4</v>
      </c>
    </row>
    <row r="3898" spans="1:5">
      <c r="A3898" s="2">
        <f t="shared" si="120"/>
        <v>40727.003472222219</v>
      </c>
      <c r="B3898">
        <v>1246575900</v>
      </c>
      <c r="C3898">
        <v>11.511863999999999</v>
      </c>
      <c r="E3898">
        <f t="shared" si="121"/>
        <v>3.0701213795038458E-4</v>
      </c>
    </row>
    <row r="3899" spans="1:5">
      <c r="A3899" s="2">
        <f t="shared" si="120"/>
        <v>40727.010416666664</v>
      </c>
      <c r="B3899">
        <v>1246576500</v>
      </c>
      <c r="C3899">
        <v>10.506275</v>
      </c>
      <c r="E3899">
        <f t="shared" si="121"/>
        <v>3.071166718726052E-4</v>
      </c>
    </row>
    <row r="3900" spans="1:5">
      <c r="A3900" s="2">
        <f t="shared" si="120"/>
        <v>40727.017361111109</v>
      </c>
      <c r="B3900">
        <v>1246577100</v>
      </c>
      <c r="C3900">
        <v>12.378062</v>
      </c>
      <c r="E3900">
        <f t="shared" si="121"/>
        <v>3.0724016117034152E-4</v>
      </c>
    </row>
    <row r="3901" spans="1:5">
      <c r="A3901" s="2">
        <f t="shared" si="120"/>
        <v>40727.024305555555</v>
      </c>
      <c r="B3901">
        <v>1246577700</v>
      </c>
      <c r="C3901">
        <v>11.932403000000001</v>
      </c>
      <c r="E3901">
        <f t="shared" si="121"/>
        <v>3.0735913642813333E-4</v>
      </c>
    </row>
    <row r="3902" spans="1:5">
      <c r="A3902" s="2">
        <f t="shared" si="120"/>
        <v>40727.03125</v>
      </c>
      <c r="B3902">
        <v>1246578300</v>
      </c>
      <c r="C3902">
        <v>1.0658179999999999</v>
      </c>
      <c r="E3902">
        <f t="shared" si="121"/>
        <v>3.0736806259664665E-4</v>
      </c>
    </row>
    <row r="3903" spans="1:5">
      <c r="A3903" s="2">
        <f t="shared" si="120"/>
        <v>40727.038194444445</v>
      </c>
      <c r="B3903">
        <v>1246578900</v>
      </c>
      <c r="C3903">
        <v>0</v>
      </c>
      <c r="E3903">
        <f t="shared" si="121"/>
        <v>3.0736619493074857E-4</v>
      </c>
    </row>
    <row r="3904" spans="1:5">
      <c r="A3904" s="2">
        <f t="shared" si="120"/>
        <v>40727.045138888883</v>
      </c>
      <c r="B3904">
        <v>1246579500</v>
      </c>
      <c r="C3904">
        <v>0</v>
      </c>
      <c r="E3904">
        <f t="shared" si="121"/>
        <v>3.07364327276199E-4</v>
      </c>
    </row>
    <row r="3905" spans="1:5">
      <c r="A3905" s="2">
        <f t="shared" si="120"/>
        <v>40727.052083333328</v>
      </c>
      <c r="B3905">
        <v>1246580100</v>
      </c>
      <c r="C3905">
        <v>0</v>
      </c>
      <c r="E3905">
        <f t="shared" si="121"/>
        <v>3.0736245963299788E-4</v>
      </c>
    </row>
    <row r="3906" spans="1:5">
      <c r="A3906" s="2">
        <f t="shared" si="120"/>
        <v>40727.059027777774</v>
      </c>
      <c r="B3906">
        <v>1246580700</v>
      </c>
      <c r="C3906">
        <v>0</v>
      </c>
      <c r="E3906">
        <f t="shared" si="121"/>
        <v>3.0736059200114517E-4</v>
      </c>
    </row>
    <row r="3907" spans="1:5">
      <c r="A3907" s="2">
        <f t="shared" si="120"/>
        <v>40727.065972222219</v>
      </c>
      <c r="B3907">
        <v>1246581300</v>
      </c>
      <c r="C3907">
        <v>0</v>
      </c>
      <c r="E3907">
        <f t="shared" si="121"/>
        <v>3.0735872438064079E-4</v>
      </c>
    </row>
    <row r="3908" spans="1:5">
      <c r="A3908" s="2">
        <f t="shared" si="120"/>
        <v>40727.072916666664</v>
      </c>
      <c r="B3908">
        <v>1246581900</v>
      </c>
      <c r="C3908">
        <v>0</v>
      </c>
      <c r="E3908">
        <f t="shared" si="121"/>
        <v>3.0735685677148465E-4</v>
      </c>
    </row>
    <row r="3909" spans="1:5">
      <c r="A3909" s="2">
        <f t="shared" si="120"/>
        <v>40727.079861111109</v>
      </c>
      <c r="B3909">
        <v>1246582500</v>
      </c>
      <c r="C3909">
        <v>0</v>
      </c>
      <c r="E3909">
        <f t="shared" si="121"/>
        <v>3.073549891736767E-4</v>
      </c>
    </row>
    <row r="3910" spans="1:5">
      <c r="A3910" s="2">
        <f t="shared" si="120"/>
        <v>40727.086805555555</v>
      </c>
      <c r="B3910">
        <v>1246583100</v>
      </c>
      <c r="C3910">
        <v>0</v>
      </c>
      <c r="E3910">
        <f t="shared" si="121"/>
        <v>3.0735312158721687E-4</v>
      </c>
    </row>
    <row r="3911" spans="1:5">
      <c r="A3911" s="2">
        <f t="shared" si="120"/>
        <v>40727.09375</v>
      </c>
      <c r="B3911">
        <v>1246583700</v>
      </c>
      <c r="C3911">
        <v>0</v>
      </c>
      <c r="E3911">
        <f t="shared" si="121"/>
        <v>3.0735125401210511E-4</v>
      </c>
    </row>
    <row r="3912" spans="1:5">
      <c r="A3912" s="2">
        <f t="shared" si="120"/>
        <v>40727.100694444445</v>
      </c>
      <c r="B3912">
        <v>1246584300</v>
      </c>
      <c r="C3912">
        <v>0</v>
      </c>
      <c r="E3912">
        <f t="shared" si="121"/>
        <v>3.0734938644834132E-4</v>
      </c>
    </row>
    <row r="3913" spans="1:5">
      <c r="A3913" s="2">
        <f t="shared" si="120"/>
        <v>40727.107638888883</v>
      </c>
      <c r="B3913">
        <v>1246584900</v>
      </c>
      <c r="C3913">
        <v>12.441483</v>
      </c>
      <c r="E3913">
        <f t="shared" si="121"/>
        <v>3.0747351661085474E-4</v>
      </c>
    </row>
    <row r="3914" spans="1:5">
      <c r="A3914" s="2">
        <f t="shared" ref="A3914:A3977" si="122">B3914/86400+26299+1/24</f>
        <v>40727.114583333328</v>
      </c>
      <c r="B3914">
        <v>1246585500</v>
      </c>
      <c r="C3914">
        <v>14.125828</v>
      </c>
      <c r="E3914">
        <f t="shared" si="121"/>
        <v>3.0761470376224249E-4</v>
      </c>
    </row>
    <row r="3915" spans="1:5">
      <c r="A3915" s="2">
        <f t="shared" si="122"/>
        <v>40727.121527777774</v>
      </c>
      <c r="B3915">
        <v>1246586100</v>
      </c>
      <c r="C3915">
        <v>10.608784</v>
      </c>
      <c r="E3915">
        <f t="shared" ref="E3915:E3978" si="123">($C3915*LN(2)/E$3)+E3914*2^(-600/E$3)</f>
        <v>3.0772027215493172E-4</v>
      </c>
    </row>
    <row r="3916" spans="1:5">
      <c r="A3916" s="2">
        <f t="shared" si="122"/>
        <v>40727.128472222219</v>
      </c>
      <c r="B3916">
        <v>1246586700</v>
      </c>
      <c r="C3916">
        <v>8.5157720000000001</v>
      </c>
      <c r="E3916">
        <f t="shared" si="123"/>
        <v>3.0780464349979946E-4</v>
      </c>
    </row>
    <row r="3917" spans="1:5">
      <c r="A3917" s="2">
        <f t="shared" si="122"/>
        <v>40727.135416666664</v>
      </c>
      <c r="B3917">
        <v>1246587300</v>
      </c>
      <c r="C3917">
        <v>7.0959700000000003</v>
      </c>
      <c r="E3917">
        <f t="shared" si="123"/>
        <v>3.0787463567572162E-4</v>
      </c>
    </row>
    <row r="3918" spans="1:5">
      <c r="A3918" s="2">
        <f t="shared" si="122"/>
        <v>40727.142361111109</v>
      </c>
      <c r="B3918">
        <v>1246587900</v>
      </c>
      <c r="C3918">
        <v>8.9273349999999994</v>
      </c>
      <c r="E3918">
        <f t="shared" si="123"/>
        <v>3.0796317407430105E-4</v>
      </c>
    </row>
    <row r="3919" spans="1:5">
      <c r="A3919" s="2">
        <f t="shared" si="122"/>
        <v>40727.149305555555</v>
      </c>
      <c r="B3919">
        <v>1246588500</v>
      </c>
      <c r="C3919">
        <v>11.235162000000001</v>
      </c>
      <c r="E3919">
        <f t="shared" si="123"/>
        <v>3.080750838213838E-4</v>
      </c>
    </row>
    <row r="3920" spans="1:5">
      <c r="A3920" s="2">
        <f t="shared" si="122"/>
        <v>40727.15625</v>
      </c>
      <c r="B3920">
        <v>1246589100</v>
      </c>
      <c r="C3920">
        <v>10.229301</v>
      </c>
      <c r="E3920">
        <f t="shared" si="123"/>
        <v>3.0817680630640675E-4</v>
      </c>
    </row>
    <row r="3921" spans="1:5">
      <c r="A3921" s="2">
        <f t="shared" si="122"/>
        <v>40727.163194444445</v>
      </c>
      <c r="B3921">
        <v>1246589700</v>
      </c>
      <c r="C3921">
        <v>9.5113489999999992</v>
      </c>
      <c r="E3921">
        <f t="shared" si="123"/>
        <v>3.0827125731089263E-4</v>
      </c>
    </row>
    <row r="3922" spans="1:5">
      <c r="A3922" s="2">
        <f t="shared" si="122"/>
        <v>40727.170138888883</v>
      </c>
      <c r="B3922">
        <v>1246590300</v>
      </c>
      <c r="C3922">
        <v>9.5879490000000001</v>
      </c>
      <c r="E3922">
        <f t="shared" si="123"/>
        <v>3.0836648348700544E-4</v>
      </c>
    </row>
    <row r="3923" spans="1:5">
      <c r="A3923" s="2">
        <f t="shared" si="122"/>
        <v>40727.177083333328</v>
      </c>
      <c r="B3923">
        <v>1246590900</v>
      </c>
      <c r="C3923">
        <v>10.202980999999999</v>
      </c>
      <c r="E3923">
        <f t="shared" si="123"/>
        <v>3.0846793765279301E-4</v>
      </c>
    </row>
    <row r="3924" spans="1:5">
      <c r="A3924" s="2">
        <f t="shared" si="122"/>
        <v>40727.184027777774</v>
      </c>
      <c r="B3924">
        <v>1246591500</v>
      </c>
      <c r="C3924">
        <v>8.8757020000000004</v>
      </c>
      <c r="E3924">
        <f t="shared" si="123"/>
        <v>3.0855594954720135E-4</v>
      </c>
    </row>
    <row r="3925" spans="1:5">
      <c r="A3925" s="2">
        <f t="shared" si="122"/>
        <v>40727.190972222219</v>
      </c>
      <c r="B3925">
        <v>1246592100</v>
      </c>
      <c r="C3925">
        <v>10.412164000000001</v>
      </c>
      <c r="E3925">
        <f t="shared" si="123"/>
        <v>3.0865952100533027E-4</v>
      </c>
    </row>
    <row r="3926" spans="1:5">
      <c r="A3926" s="2">
        <f t="shared" si="122"/>
        <v>40727.197916666664</v>
      </c>
      <c r="B3926">
        <v>1246592700</v>
      </c>
      <c r="C3926">
        <v>10.611565000000001</v>
      </c>
      <c r="E3926">
        <f t="shared" si="123"/>
        <v>3.0876511121319492E-4</v>
      </c>
    </row>
    <row r="3927" spans="1:5">
      <c r="A3927" s="2">
        <f t="shared" si="122"/>
        <v>40727.204861111109</v>
      </c>
      <c r="B3927">
        <v>1246593300</v>
      </c>
      <c r="C3927">
        <v>10.628095999999999</v>
      </c>
      <c r="E3927">
        <f t="shared" si="123"/>
        <v>3.0887086819263935E-4</v>
      </c>
    </row>
    <row r="3928" spans="1:5">
      <c r="A3928" s="2">
        <f t="shared" si="122"/>
        <v>40727.211805555555</v>
      </c>
      <c r="B3928">
        <v>1246593900</v>
      </c>
      <c r="C3928">
        <v>10.045472</v>
      </c>
      <c r="E3928">
        <f t="shared" si="123"/>
        <v>3.0897072416432436E-4</v>
      </c>
    </row>
    <row r="3929" spans="1:5">
      <c r="A3929" s="2">
        <f t="shared" si="122"/>
        <v>40727.21875</v>
      </c>
      <c r="B3929">
        <v>1246594500</v>
      </c>
      <c r="C3929">
        <v>10.813611</v>
      </c>
      <c r="E3929">
        <f t="shared" si="123"/>
        <v>3.0907835864680243E-4</v>
      </c>
    </row>
    <row r="3930" spans="1:5">
      <c r="A3930" s="2">
        <f t="shared" si="122"/>
        <v>40727.225694444445</v>
      </c>
      <c r="B3930">
        <v>1246595100</v>
      </c>
      <c r="C3930">
        <v>11.948032</v>
      </c>
      <c r="E3930">
        <f t="shared" si="123"/>
        <v>3.091974810135442E-4</v>
      </c>
    </row>
    <row r="3931" spans="1:5">
      <c r="A3931" s="2">
        <f t="shared" si="122"/>
        <v>40727.232638888883</v>
      </c>
      <c r="B3931">
        <v>1246595700</v>
      </c>
      <c r="C3931">
        <v>11.672257999999999</v>
      </c>
      <c r="E3931">
        <f t="shared" si="123"/>
        <v>3.0931380983073109E-4</v>
      </c>
    </row>
    <row r="3932" spans="1:5">
      <c r="A3932" s="2">
        <f t="shared" si="122"/>
        <v>40727.239583333328</v>
      </c>
      <c r="B3932">
        <v>1246596300</v>
      </c>
      <c r="C3932">
        <v>11.501144</v>
      </c>
      <c r="E3932">
        <f t="shared" si="123"/>
        <v>3.0942840503085119E-4</v>
      </c>
    </row>
    <row r="3933" spans="1:5">
      <c r="A3933" s="2">
        <f t="shared" si="122"/>
        <v>40727.246527777774</v>
      </c>
      <c r="B3933">
        <v>1246596900</v>
      </c>
      <c r="C3933">
        <v>11.248881000000001</v>
      </c>
      <c r="E3933">
        <f t="shared" si="123"/>
        <v>3.0954044481014447E-4</v>
      </c>
    </row>
    <row r="3934" spans="1:5">
      <c r="A3934" s="2">
        <f t="shared" si="122"/>
        <v>40727.253472222219</v>
      </c>
      <c r="B3934">
        <v>1246597500</v>
      </c>
      <c r="C3934">
        <v>10.773593</v>
      </c>
      <c r="E3934">
        <f t="shared" si="123"/>
        <v>3.0964767055947348E-4</v>
      </c>
    </row>
    <row r="3935" spans="1:5">
      <c r="A3935" s="2">
        <f t="shared" si="122"/>
        <v>40727.260416666664</v>
      </c>
      <c r="B3935">
        <v>1246598100</v>
      </c>
      <c r="C3935">
        <v>10.379652</v>
      </c>
      <c r="E3935">
        <f t="shared" si="123"/>
        <v>3.097509061275748E-4</v>
      </c>
    </row>
    <row r="3936" spans="1:5">
      <c r="A3936" s="2">
        <f t="shared" si="122"/>
        <v>40727.267361111109</v>
      </c>
      <c r="B3936">
        <v>1246598700</v>
      </c>
      <c r="C3936">
        <v>10.886251</v>
      </c>
      <c r="E3936">
        <f t="shared" si="123"/>
        <v>3.0985927151114435E-4</v>
      </c>
    </row>
    <row r="3937" spans="1:5">
      <c r="A3937" s="2">
        <f t="shared" si="122"/>
        <v>40727.274305555555</v>
      </c>
      <c r="B3937">
        <v>1246599300</v>
      </c>
      <c r="C3937">
        <v>11.081424</v>
      </c>
      <c r="E3937">
        <f t="shared" si="123"/>
        <v>3.0996961279740706E-4</v>
      </c>
    </row>
    <row r="3938" spans="1:5">
      <c r="A3938" s="2">
        <f t="shared" si="122"/>
        <v>40727.28125</v>
      </c>
      <c r="B3938">
        <v>1246599900</v>
      </c>
      <c r="C3938">
        <v>11.553571</v>
      </c>
      <c r="E3938">
        <f t="shared" si="123"/>
        <v>3.1008473495275796E-4</v>
      </c>
    </row>
    <row r="3939" spans="1:5">
      <c r="A3939" s="2">
        <f t="shared" si="122"/>
        <v>40727.288194444445</v>
      </c>
      <c r="B3939">
        <v>1246600500</v>
      </c>
      <c r="C3939">
        <v>10.863607999999999</v>
      </c>
      <c r="E3939">
        <f t="shared" si="123"/>
        <v>3.1019286899709053E-4</v>
      </c>
    </row>
    <row r="3940" spans="1:5">
      <c r="A3940" s="2">
        <f t="shared" si="122"/>
        <v>40727.295138888883</v>
      </c>
      <c r="B3940">
        <v>1246601100</v>
      </c>
      <c r="C3940">
        <v>10.154719</v>
      </c>
      <c r="E3940">
        <f t="shared" si="123"/>
        <v>3.1029382330498019E-4</v>
      </c>
    </row>
    <row r="3941" spans="1:5">
      <c r="A3941" s="2">
        <f t="shared" si="122"/>
        <v>40727.302083333328</v>
      </c>
      <c r="B3941">
        <v>1246601700</v>
      </c>
      <c r="C3941">
        <v>10.520263999999999</v>
      </c>
      <c r="E3941">
        <f t="shared" si="123"/>
        <v>3.1039847895640902E-4</v>
      </c>
    </row>
    <row r="3942" spans="1:5">
      <c r="A3942" s="2">
        <f t="shared" si="122"/>
        <v>40727.309027777774</v>
      </c>
      <c r="B3942">
        <v>1246602300</v>
      </c>
      <c r="C3942">
        <v>10.499890000000001</v>
      </c>
      <c r="E3942">
        <f t="shared" si="123"/>
        <v>3.1050292763980648E-4</v>
      </c>
    </row>
    <row r="3943" spans="1:5">
      <c r="A3943" s="2">
        <f t="shared" si="122"/>
        <v>40727.315972222219</v>
      </c>
      <c r="B3943">
        <v>1246602900</v>
      </c>
      <c r="C3943">
        <v>10.587099</v>
      </c>
      <c r="E3943">
        <f t="shared" si="123"/>
        <v>3.106082588738266E-4</v>
      </c>
    </row>
    <row r="3944" spans="1:5">
      <c r="A3944" s="2">
        <f t="shared" si="122"/>
        <v>40727.322916666664</v>
      </c>
      <c r="B3944">
        <v>1246603500</v>
      </c>
      <c r="C3944">
        <v>10.263939000000001</v>
      </c>
      <c r="E3944">
        <f t="shared" si="123"/>
        <v>3.107103167533415E-4</v>
      </c>
    </row>
    <row r="3945" spans="1:5">
      <c r="A3945" s="2">
        <f t="shared" si="122"/>
        <v>40727.329861111109</v>
      </c>
      <c r="B3945">
        <v>1246604100</v>
      </c>
      <c r="C3945">
        <v>10.621632999999999</v>
      </c>
      <c r="E3945">
        <f t="shared" si="123"/>
        <v>3.1081599646083554E-4</v>
      </c>
    </row>
    <row r="3946" spans="1:5">
      <c r="A3946" s="2">
        <f t="shared" si="122"/>
        <v>40727.336805555555</v>
      </c>
      <c r="B3946">
        <v>1246604700</v>
      </c>
      <c r="C3946">
        <v>10.148065000000001</v>
      </c>
      <c r="E3946">
        <f t="shared" si="123"/>
        <v>3.1091687959584061E-4</v>
      </c>
    </row>
    <row r="3947" spans="1:5">
      <c r="A3947" s="2">
        <f t="shared" si="122"/>
        <v>40727.34375</v>
      </c>
      <c r="B3947">
        <v>1246605300</v>
      </c>
      <c r="C3947">
        <v>12.987879</v>
      </c>
      <c r="E3947">
        <f t="shared" si="123"/>
        <v>3.1104652155712235E-4</v>
      </c>
    </row>
    <row r="3948" spans="1:5">
      <c r="A3948" s="2">
        <f t="shared" si="122"/>
        <v>40727.350694444445</v>
      </c>
      <c r="B3948">
        <v>1246605900</v>
      </c>
      <c r="C3948">
        <v>12.628365000000001</v>
      </c>
      <c r="E3948">
        <f t="shared" si="123"/>
        <v>3.111725218509911E-4</v>
      </c>
    </row>
    <row r="3949" spans="1:5">
      <c r="A3949" s="2">
        <f t="shared" si="122"/>
        <v>40727.357638888883</v>
      </c>
      <c r="B3949">
        <v>1246606500</v>
      </c>
      <c r="C3949">
        <v>9.26206</v>
      </c>
      <c r="E3949">
        <f t="shared" si="123"/>
        <v>3.1126443004641981E-4</v>
      </c>
    </row>
    <row r="3950" spans="1:5">
      <c r="A3950" s="2">
        <f t="shared" si="122"/>
        <v>40727.364583333328</v>
      </c>
      <c r="B3950">
        <v>1246607100</v>
      </c>
      <c r="C3950">
        <v>9.0770890000000009</v>
      </c>
      <c r="E3950">
        <f t="shared" si="123"/>
        <v>3.1135446444019319E-4</v>
      </c>
    </row>
    <row r="3951" spans="1:5">
      <c r="A3951" s="2">
        <f t="shared" si="122"/>
        <v>40727.371527777774</v>
      </c>
      <c r="B3951">
        <v>1246607700</v>
      </c>
      <c r="C3951">
        <v>8.8868550000000006</v>
      </c>
      <c r="E3951">
        <f t="shared" si="123"/>
        <v>3.1144257174410453E-4</v>
      </c>
    </row>
    <row r="3952" spans="1:5">
      <c r="A3952" s="2">
        <f t="shared" si="122"/>
        <v>40727.378472222219</v>
      </c>
      <c r="B3952">
        <v>1246608300</v>
      </c>
      <c r="C3952">
        <v>8.4213909999999998</v>
      </c>
      <c r="E3952">
        <f t="shared" si="123"/>
        <v>3.1152596465334499E-4</v>
      </c>
    </row>
    <row r="3953" spans="1:5">
      <c r="A3953" s="2">
        <f t="shared" si="122"/>
        <v>40727.385416666664</v>
      </c>
      <c r="B3953">
        <v>1246608900</v>
      </c>
      <c r="C3953">
        <v>9.5807149999999996</v>
      </c>
      <c r="E3953">
        <f t="shared" si="123"/>
        <v>3.1162109779246736E-4</v>
      </c>
    </row>
    <row r="3954" spans="1:5">
      <c r="A3954" s="2">
        <f t="shared" si="122"/>
        <v>40727.392361111109</v>
      </c>
      <c r="B3954">
        <v>1246609500</v>
      </c>
      <c r="C3954">
        <v>9.7519939999999998</v>
      </c>
      <c r="E3954">
        <f t="shared" si="123"/>
        <v>3.1171796493473892E-4</v>
      </c>
    </row>
    <row r="3955" spans="1:5">
      <c r="A3955" s="2">
        <f t="shared" si="122"/>
        <v>40727.399305555555</v>
      </c>
      <c r="B3955">
        <v>1246610100</v>
      </c>
      <c r="C3955">
        <v>9.1360100000000006</v>
      </c>
      <c r="E3955">
        <f t="shared" si="123"/>
        <v>3.1180859327899636E-4</v>
      </c>
    </row>
    <row r="3956" spans="1:5">
      <c r="A3956" s="2">
        <f t="shared" si="122"/>
        <v>40727.40625</v>
      </c>
      <c r="B3956">
        <v>1246610700</v>
      </c>
      <c r="C3956">
        <v>8.649597</v>
      </c>
      <c r="E3956">
        <f t="shared" si="123"/>
        <v>3.1189429505799866E-4</v>
      </c>
    </row>
    <row r="3957" spans="1:5">
      <c r="A3957" s="2">
        <f t="shared" si="122"/>
        <v>40727.413194444445</v>
      </c>
      <c r="B3957">
        <v>1246611300</v>
      </c>
      <c r="C3957">
        <v>7.4568820000000002</v>
      </c>
      <c r="E3957">
        <f t="shared" si="123"/>
        <v>3.1196791742142975E-4</v>
      </c>
    </row>
    <row r="3958" spans="1:5">
      <c r="A3958" s="2">
        <f t="shared" si="122"/>
        <v>40727.420138888883</v>
      </c>
      <c r="B3958">
        <v>1246611900</v>
      </c>
      <c r="C3958">
        <v>8.3567710000000002</v>
      </c>
      <c r="E3958">
        <f t="shared" si="123"/>
        <v>3.12050652717134E-4</v>
      </c>
    </row>
    <row r="3959" spans="1:5">
      <c r="A3959" s="2">
        <f t="shared" si="122"/>
        <v>40727.427083333328</v>
      </c>
      <c r="B3959">
        <v>1246612500</v>
      </c>
      <c r="C3959">
        <v>9.1520489999999999</v>
      </c>
      <c r="E3959">
        <f t="shared" si="123"/>
        <v>3.1214144147045887E-4</v>
      </c>
    </row>
    <row r="3960" spans="1:5">
      <c r="A3960" s="2">
        <f t="shared" si="122"/>
        <v>40727.434027777774</v>
      </c>
      <c r="B3960">
        <v>1246613100</v>
      </c>
      <c r="C3960">
        <v>8.6965679999999992</v>
      </c>
      <c r="E3960">
        <f t="shared" si="123"/>
        <v>3.1222761691292053E-4</v>
      </c>
    </row>
    <row r="3961" spans="1:5">
      <c r="A3961" s="2">
        <f t="shared" si="122"/>
        <v>40727.440972222219</v>
      </c>
      <c r="B3961">
        <v>1246613700</v>
      </c>
      <c r="C3961">
        <v>8.8036890000000003</v>
      </c>
      <c r="E3961">
        <f t="shared" si="123"/>
        <v>3.1231487667037063E-4</v>
      </c>
    </row>
    <row r="3962" spans="1:5">
      <c r="A3962" s="2">
        <f t="shared" si="122"/>
        <v>40727.447916666664</v>
      </c>
      <c r="B3962">
        <v>1246614300</v>
      </c>
      <c r="C3962">
        <v>8.6806889999999992</v>
      </c>
      <c r="E3962">
        <f t="shared" si="123"/>
        <v>3.124008902487572E-4</v>
      </c>
    </row>
    <row r="3963" spans="1:5">
      <c r="A3963" s="2">
        <f t="shared" si="122"/>
        <v>40727.454861111109</v>
      </c>
      <c r="B3963">
        <v>1246614900</v>
      </c>
      <c r="C3963">
        <v>8.8033049999999999</v>
      </c>
      <c r="E3963">
        <f t="shared" si="123"/>
        <v>3.1248814506448861E-4</v>
      </c>
    </row>
    <row r="3964" spans="1:5">
      <c r="A3964" s="2">
        <f t="shared" si="122"/>
        <v>40727.461805555555</v>
      </c>
      <c r="B3964">
        <v>1246615500</v>
      </c>
      <c r="C3964">
        <v>8.0408179999999998</v>
      </c>
      <c r="E3964">
        <f t="shared" si="123"/>
        <v>3.1256767747156602E-4</v>
      </c>
    </row>
    <row r="3965" spans="1:5">
      <c r="A3965" s="2">
        <f t="shared" si="122"/>
        <v>40727.46875</v>
      </c>
      <c r="B3965">
        <v>1246616100</v>
      </c>
      <c r="C3965">
        <v>8.6461620000000003</v>
      </c>
      <c r="E3965">
        <f t="shared" si="123"/>
        <v>3.126533398511092E-4</v>
      </c>
    </row>
    <row r="3966" spans="1:5">
      <c r="A3966" s="2">
        <f t="shared" si="122"/>
        <v>40727.475694444445</v>
      </c>
      <c r="B3966">
        <v>1246616700</v>
      </c>
      <c r="C3966">
        <v>8.8867229999999999</v>
      </c>
      <c r="E3966">
        <f t="shared" si="123"/>
        <v>3.1274143792584745E-4</v>
      </c>
    </row>
    <row r="3967" spans="1:5">
      <c r="A3967" s="2">
        <f t="shared" si="122"/>
        <v>40727.482638888883</v>
      </c>
      <c r="B3967">
        <v>1246617300</v>
      </c>
      <c r="C3967">
        <v>9.2127949999999998</v>
      </c>
      <c r="E3967">
        <f t="shared" si="123"/>
        <v>3.1283283767023621E-4</v>
      </c>
    </row>
    <row r="3968" spans="1:5">
      <c r="A3968" s="2">
        <f t="shared" si="122"/>
        <v>40727.489583333328</v>
      </c>
      <c r="B3968">
        <v>1246617900</v>
      </c>
      <c r="C3968">
        <v>9.1096869999999992</v>
      </c>
      <c r="E3968">
        <f t="shared" si="123"/>
        <v>3.1292319266119288E-4</v>
      </c>
    </row>
    <row r="3969" spans="1:5">
      <c r="A3969" s="2">
        <f t="shared" si="122"/>
        <v>40727.496527777774</v>
      </c>
      <c r="B3969">
        <v>1246618500</v>
      </c>
      <c r="C3969">
        <v>8.4630989999999997</v>
      </c>
      <c r="E3969">
        <f t="shared" si="123"/>
        <v>3.1300699896006891E-4</v>
      </c>
    </row>
    <row r="3970" spans="1:5">
      <c r="A3970" s="2">
        <f t="shared" si="122"/>
        <v>40727.503472222219</v>
      </c>
      <c r="B3970">
        <v>1246619100</v>
      </c>
      <c r="C3970">
        <v>7.6297920000000001</v>
      </c>
      <c r="E3970">
        <f t="shared" si="123"/>
        <v>3.130823656610725E-4</v>
      </c>
    </row>
    <row r="3971" spans="1:5">
      <c r="A3971" s="2">
        <f t="shared" si="122"/>
        <v>40727.510416666664</v>
      </c>
      <c r="B3971">
        <v>1246619700</v>
      </c>
      <c r="C3971">
        <v>8.1634519999999995</v>
      </c>
      <c r="E3971">
        <f t="shared" si="123"/>
        <v>3.1316313639975774E-4</v>
      </c>
    </row>
    <row r="3972" spans="1:5">
      <c r="A3972" s="2">
        <f t="shared" si="122"/>
        <v>40727.517361111109</v>
      </c>
      <c r="B3972">
        <v>1246620300</v>
      </c>
      <c r="C3972">
        <v>8.4816789999999997</v>
      </c>
      <c r="E3972">
        <f t="shared" si="123"/>
        <v>3.1324712940452573E-4</v>
      </c>
    </row>
    <row r="3973" spans="1:5">
      <c r="A3973" s="2">
        <f t="shared" si="122"/>
        <v>40727.524305555555</v>
      </c>
      <c r="B3973">
        <v>1246620900</v>
      </c>
      <c r="C3973">
        <v>7.804888</v>
      </c>
      <c r="E3973">
        <f t="shared" si="123"/>
        <v>3.1332426788325196E-4</v>
      </c>
    </row>
    <row r="3974" spans="1:5">
      <c r="A3974" s="2">
        <f t="shared" si="122"/>
        <v>40727.53125</v>
      </c>
      <c r="B3974">
        <v>1246621500</v>
      </c>
      <c r="C3974">
        <v>8.820983</v>
      </c>
      <c r="E3974">
        <f t="shared" si="123"/>
        <v>3.1341169611735591E-4</v>
      </c>
    </row>
    <row r="3975" spans="1:5">
      <c r="A3975" s="2">
        <f t="shared" si="122"/>
        <v>40727.538194444445</v>
      </c>
      <c r="B3975">
        <v>1246622100</v>
      </c>
      <c r="C3975">
        <v>8.9984249999999992</v>
      </c>
      <c r="E3975">
        <f t="shared" si="123"/>
        <v>3.1350092081552266E-4</v>
      </c>
    </row>
    <row r="3976" spans="1:5">
      <c r="A3976" s="2">
        <f t="shared" si="122"/>
        <v>40727.545138888883</v>
      </c>
      <c r="B3976">
        <v>1246622700</v>
      </c>
      <c r="C3976">
        <v>8.0915210000000002</v>
      </c>
      <c r="E3976">
        <f t="shared" si="123"/>
        <v>3.1358096054941268E-4</v>
      </c>
    </row>
    <row r="3977" spans="1:5">
      <c r="A3977" s="2">
        <f t="shared" si="122"/>
        <v>40727.552083333328</v>
      </c>
      <c r="B3977">
        <v>1246623300</v>
      </c>
      <c r="C3977">
        <v>9.0413329999999998</v>
      </c>
      <c r="E3977">
        <f t="shared" si="123"/>
        <v>3.1367061875810481E-4</v>
      </c>
    </row>
    <row r="3978" spans="1:5">
      <c r="A3978" s="2">
        <f t="shared" ref="A3978:A4041" si="124">B3978/86400+26299+1/24</f>
        <v>40727.559027777774</v>
      </c>
      <c r="B3978">
        <v>1246623900</v>
      </c>
      <c r="C3978">
        <v>9.2323819999999994</v>
      </c>
      <c r="E3978">
        <f t="shared" si="123"/>
        <v>3.1376221121847921E-4</v>
      </c>
    </row>
    <row r="3979" spans="1:5">
      <c r="A3979" s="2">
        <f t="shared" si="124"/>
        <v>40727.565972222219</v>
      </c>
      <c r="B3979">
        <v>1246624500</v>
      </c>
      <c r="C3979">
        <v>9.402374</v>
      </c>
      <c r="E3979">
        <f t="shared" ref="E3979:E4042" si="125">($C3979*LN(2)/E$3)+E3978*2^(-600/E$3)</f>
        <v>3.1385552466977668E-4</v>
      </c>
    </row>
    <row r="3980" spans="1:5">
      <c r="A3980" s="2">
        <f t="shared" si="124"/>
        <v>40727.572916666664</v>
      </c>
      <c r="B3980">
        <v>1246625100</v>
      </c>
      <c r="C3980">
        <v>9.2506609999999991</v>
      </c>
      <c r="E3980">
        <f t="shared" si="125"/>
        <v>3.1394730112217523E-4</v>
      </c>
    </row>
    <row r="3981" spans="1:5">
      <c r="A3981" s="2">
        <f t="shared" si="124"/>
        <v>40727.579861111109</v>
      </c>
      <c r="B3981">
        <v>1246625700</v>
      </c>
      <c r="C3981">
        <v>9.5695340000000009</v>
      </c>
      <c r="E3981">
        <f t="shared" si="125"/>
        <v>3.1404230631597058E-4</v>
      </c>
    </row>
    <row r="3982" spans="1:5">
      <c r="A3982" s="2">
        <f t="shared" si="124"/>
        <v>40727.586805555555</v>
      </c>
      <c r="B3982">
        <v>1246626300</v>
      </c>
      <c r="C3982">
        <v>9.4130439999999993</v>
      </c>
      <c r="E3982">
        <f t="shared" si="125"/>
        <v>3.1413572612282691E-4</v>
      </c>
    </row>
    <row r="3983" spans="1:5">
      <c r="A3983" s="2">
        <f t="shared" si="124"/>
        <v>40727.59375</v>
      </c>
      <c r="B3983">
        <v>1246626900</v>
      </c>
      <c r="C3983">
        <v>11.541136</v>
      </c>
      <c r="E3983">
        <f t="shared" si="125"/>
        <v>3.1425069703149092E-4</v>
      </c>
    </row>
    <row r="3984" spans="1:5">
      <c r="A3984" s="2">
        <f t="shared" si="124"/>
        <v>40727.600694444445</v>
      </c>
      <c r="B3984">
        <v>1246627500</v>
      </c>
      <c r="C3984">
        <v>11.893071000000001</v>
      </c>
      <c r="E3984">
        <f t="shared" si="125"/>
        <v>3.143692313669737E-4</v>
      </c>
    </row>
    <row r="3985" spans="1:5">
      <c r="A3985" s="2">
        <f t="shared" si="124"/>
        <v>40727.607638888883</v>
      </c>
      <c r="B3985">
        <v>1246628100</v>
      </c>
      <c r="C3985">
        <v>12.179728000000001</v>
      </c>
      <c r="E3985">
        <f t="shared" si="125"/>
        <v>3.144906680225386E-4</v>
      </c>
    </row>
    <row r="3986" spans="1:5">
      <c r="A3986" s="2">
        <f t="shared" si="124"/>
        <v>40727.614583333328</v>
      </c>
      <c r="B3986">
        <v>1246628700</v>
      </c>
      <c r="C3986">
        <v>11.593966</v>
      </c>
      <c r="E3986">
        <f t="shared" si="125"/>
        <v>3.1460617179583297E-4</v>
      </c>
    </row>
    <row r="3987" spans="1:5">
      <c r="A3987" s="2">
        <f t="shared" si="124"/>
        <v>40727.621527777774</v>
      </c>
      <c r="B3987">
        <v>1246629300</v>
      </c>
      <c r="C3987">
        <v>11.752183</v>
      </c>
      <c r="E3987">
        <f t="shared" si="125"/>
        <v>3.1472327716666705E-4</v>
      </c>
    </row>
    <row r="3988" spans="1:5">
      <c r="A3988" s="2">
        <f t="shared" si="124"/>
        <v>40727.628472222219</v>
      </c>
      <c r="B3988">
        <v>1246629900</v>
      </c>
      <c r="C3988">
        <v>11.601663</v>
      </c>
      <c r="E3988">
        <f t="shared" si="125"/>
        <v>3.1483885747581595E-4</v>
      </c>
    </row>
    <row r="3989" spans="1:5">
      <c r="A3989" s="2">
        <f t="shared" si="124"/>
        <v>40727.635416666664</v>
      </c>
      <c r="B3989">
        <v>1246630500</v>
      </c>
      <c r="C3989">
        <v>9.3719070000000002</v>
      </c>
      <c r="E3989">
        <f t="shared" si="125"/>
        <v>3.1493185583886273E-4</v>
      </c>
    </row>
    <row r="3990" spans="1:5">
      <c r="A3990" s="2">
        <f t="shared" si="124"/>
        <v>40727.642361111109</v>
      </c>
      <c r="B3990">
        <v>1246631100</v>
      </c>
      <c r="C3990">
        <v>9.0298189999999998</v>
      </c>
      <c r="E3990">
        <f t="shared" si="125"/>
        <v>3.150213892342018E-4</v>
      </c>
    </row>
    <row r="3991" spans="1:5">
      <c r="A3991" s="2">
        <f t="shared" si="124"/>
        <v>40727.649305555555</v>
      </c>
      <c r="B3991">
        <v>1246631700</v>
      </c>
      <c r="C3991">
        <v>7.2313000000000002E-2</v>
      </c>
      <c r="E3991">
        <f t="shared" si="125"/>
        <v>3.1502020739438384E-4</v>
      </c>
    </row>
    <row r="3992" spans="1:5">
      <c r="A3992" s="2">
        <f t="shared" si="124"/>
        <v>40727.65625</v>
      </c>
      <c r="B3992">
        <v>1246632300</v>
      </c>
      <c r="C3992">
        <v>9.4924199999999992</v>
      </c>
      <c r="E3992">
        <f t="shared" si="125"/>
        <v>3.1511442511792455E-4</v>
      </c>
    </row>
    <row r="3993" spans="1:5">
      <c r="A3993" s="2">
        <f t="shared" si="124"/>
        <v>40727.663194444445</v>
      </c>
      <c r="B3993">
        <v>1246632900</v>
      </c>
      <c r="C3993">
        <v>7.3317310000000004</v>
      </c>
      <c r="E3993">
        <f t="shared" si="125"/>
        <v>3.1518676048231391E-4</v>
      </c>
    </row>
    <row r="3994" spans="1:5">
      <c r="A3994" s="2">
        <f t="shared" si="124"/>
        <v>40727.670138888883</v>
      </c>
      <c r="B3994">
        <v>1246633500</v>
      </c>
      <c r="C3994">
        <v>9.4725359999999998</v>
      </c>
      <c r="E3994">
        <f t="shared" si="125"/>
        <v>3.1528077582405575E-4</v>
      </c>
    </row>
    <row r="3995" spans="1:5">
      <c r="A3995" s="2">
        <f t="shared" si="124"/>
        <v>40727.677083333328</v>
      </c>
      <c r="B3995">
        <v>1246634100</v>
      </c>
      <c r="C3995">
        <v>7.9723199999999999</v>
      </c>
      <c r="E3995">
        <f t="shared" si="125"/>
        <v>3.1535959756746928E-4</v>
      </c>
    </row>
    <row r="3996" spans="1:5">
      <c r="A3996" s="2">
        <f t="shared" si="124"/>
        <v>40727.684027777774</v>
      </c>
      <c r="B3996">
        <v>1246634700</v>
      </c>
      <c r="C3996">
        <v>8.8786989999999992</v>
      </c>
      <c r="E3996">
        <f t="shared" si="125"/>
        <v>3.1544759793726226E-4</v>
      </c>
    </row>
    <row r="3997" spans="1:5">
      <c r="A3997" s="2">
        <f t="shared" si="124"/>
        <v>40727.690972222219</v>
      </c>
      <c r="B3997">
        <v>1246635300</v>
      </c>
      <c r="C3997">
        <v>9.2911389999999994</v>
      </c>
      <c r="E3997">
        <f t="shared" si="125"/>
        <v>3.1553977464558801E-4</v>
      </c>
    </row>
    <row r="3998" spans="1:5">
      <c r="A3998" s="2">
        <f t="shared" si="124"/>
        <v>40727.697916666664</v>
      </c>
      <c r="B3998">
        <v>1246635900</v>
      </c>
      <c r="C3998">
        <v>9.6909170000000007</v>
      </c>
      <c r="E3998">
        <f t="shared" si="125"/>
        <v>3.1563599943612932E-4</v>
      </c>
    </row>
    <row r="3999" spans="1:5">
      <c r="A3999" s="2">
        <f t="shared" si="124"/>
        <v>40727.704861111109</v>
      </c>
      <c r="B3999">
        <v>1246636500</v>
      </c>
      <c r="C3999">
        <v>5.7817639999999999</v>
      </c>
      <c r="E3999">
        <f t="shared" si="125"/>
        <v>3.1569263476456639E-4</v>
      </c>
    </row>
    <row r="4000" spans="1:5">
      <c r="A4000" s="2">
        <f t="shared" si="124"/>
        <v>40727.711805555555</v>
      </c>
      <c r="B4000">
        <v>1246637100</v>
      </c>
      <c r="C4000">
        <v>2.5370000000000002E-3</v>
      </c>
      <c r="E4000">
        <f t="shared" si="125"/>
        <v>3.1569074220869916E-4</v>
      </c>
    </row>
    <row r="4001" spans="1:5">
      <c r="A4001" s="2">
        <f t="shared" si="124"/>
        <v>40727.71875</v>
      </c>
      <c r="B4001">
        <v>1246637700</v>
      </c>
      <c r="C4001">
        <v>5.3189999999999999E-3</v>
      </c>
      <c r="E4001">
        <f t="shared" si="125"/>
        <v>3.1568887783827549E-4</v>
      </c>
    </row>
    <row r="4002" spans="1:5">
      <c r="A4002" s="2">
        <f t="shared" si="124"/>
        <v>40727.725694444445</v>
      </c>
      <c r="B4002">
        <v>1246638300</v>
      </c>
      <c r="C4002">
        <v>2.5370000000000002E-3</v>
      </c>
      <c r="E4002">
        <f t="shared" si="125"/>
        <v>3.1568698530523652E-4</v>
      </c>
    </row>
    <row r="4003" spans="1:5">
      <c r="A4003" s="2">
        <f t="shared" si="124"/>
        <v>40727.732638888883</v>
      </c>
      <c r="B4003">
        <v>1246638900</v>
      </c>
      <c r="C4003">
        <v>1.1460000000000001E-3</v>
      </c>
      <c r="E4003">
        <f t="shared" si="125"/>
        <v>3.1568507869672531E-4</v>
      </c>
    </row>
    <row r="4004" spans="1:5">
      <c r="A4004" s="2">
        <f t="shared" si="124"/>
        <v>40727.739583333328</v>
      </c>
      <c r="B4004">
        <v>1246639500</v>
      </c>
      <c r="C4004">
        <v>3.7369999999999999E-3</v>
      </c>
      <c r="E4004">
        <f t="shared" si="125"/>
        <v>3.1568319833944278E-4</v>
      </c>
    </row>
    <row r="4005" spans="1:5">
      <c r="A4005" s="2">
        <f t="shared" si="124"/>
        <v>40727.746527777774</v>
      </c>
      <c r="B4005">
        <v>1246640100</v>
      </c>
      <c r="C4005">
        <v>6.3280000000000003E-3</v>
      </c>
      <c r="E4005">
        <f t="shared" si="125"/>
        <v>3.1568134423322949E-4</v>
      </c>
    </row>
    <row r="4006" spans="1:5">
      <c r="A4006" s="2">
        <f t="shared" si="124"/>
        <v>40727.753472222219</v>
      </c>
      <c r="B4006">
        <v>1246640700</v>
      </c>
      <c r="C4006">
        <v>9.3521570000000001</v>
      </c>
      <c r="E4006">
        <f t="shared" si="125"/>
        <v>3.1577413746433825E-4</v>
      </c>
    </row>
    <row r="4007" spans="1:5">
      <c r="A4007" s="2">
        <f t="shared" si="124"/>
        <v>40727.760416666664</v>
      </c>
      <c r="B4007">
        <v>1246641300</v>
      </c>
      <c r="C4007">
        <v>9.2157680000000006</v>
      </c>
      <c r="E4007">
        <f t="shared" si="125"/>
        <v>3.1586554888932621E-4</v>
      </c>
    </row>
    <row r="4008" spans="1:5">
      <c r="A4008" s="2">
        <f t="shared" si="124"/>
        <v>40727.767361111109</v>
      </c>
      <c r="B4008">
        <v>1246641900</v>
      </c>
      <c r="C4008">
        <v>9.0186349999999997</v>
      </c>
      <c r="E4008">
        <f t="shared" si="125"/>
        <v>3.1595496334835E-4</v>
      </c>
    </row>
    <row r="4009" spans="1:5">
      <c r="A4009" s="2">
        <f t="shared" si="124"/>
        <v>40727.774305555555</v>
      </c>
      <c r="B4009">
        <v>1246642500</v>
      </c>
      <c r="C4009">
        <v>8.9725059999999992</v>
      </c>
      <c r="E4009">
        <f t="shared" si="125"/>
        <v>3.1604391010523717E-4</v>
      </c>
    </row>
    <row r="4010" spans="1:5">
      <c r="A4010" s="2">
        <f t="shared" si="124"/>
        <v>40727.78125</v>
      </c>
      <c r="B4010">
        <v>1246643100</v>
      </c>
      <c r="C4010">
        <v>8.0984540000000003</v>
      </c>
      <c r="E4010">
        <f t="shared" si="125"/>
        <v>3.1612400459917774E-4</v>
      </c>
    </row>
    <row r="4011" spans="1:5">
      <c r="A4011" s="2">
        <f t="shared" si="124"/>
        <v>40727.788194444445</v>
      </c>
      <c r="B4011">
        <v>1246643700</v>
      </c>
      <c r="C4011">
        <v>9.7913840000000008</v>
      </c>
      <c r="E4011">
        <f t="shared" si="125"/>
        <v>3.1622124329180586E-4</v>
      </c>
    </row>
    <row r="4012" spans="1:5">
      <c r="A4012" s="2">
        <f t="shared" si="124"/>
        <v>40727.795138888883</v>
      </c>
      <c r="B4012">
        <v>1246644300</v>
      </c>
      <c r="C4012">
        <v>9.2970349999999993</v>
      </c>
      <c r="E4012">
        <f t="shared" si="125"/>
        <v>3.1631347500934369E-4</v>
      </c>
    </row>
    <row r="4013" spans="1:5">
      <c r="A4013" s="2">
        <f t="shared" si="124"/>
        <v>40727.802083333328</v>
      </c>
      <c r="B4013">
        <v>1246644900</v>
      </c>
      <c r="C4013">
        <v>9.5864729999999998</v>
      </c>
      <c r="E4013">
        <f t="shared" si="125"/>
        <v>3.164086373706033E-4</v>
      </c>
    </row>
    <row r="4014" spans="1:5">
      <c r="A4014" s="2">
        <f t="shared" si="124"/>
        <v>40727.809027777774</v>
      </c>
      <c r="B4014">
        <v>1246645500</v>
      </c>
      <c r="C4014">
        <v>9.5188769999999998</v>
      </c>
      <c r="E4014">
        <f t="shared" si="125"/>
        <v>3.1650311459363134E-4</v>
      </c>
    </row>
    <row r="4015" spans="1:5">
      <c r="A4015" s="2">
        <f t="shared" si="124"/>
        <v>40727.815972222219</v>
      </c>
      <c r="B4015">
        <v>1246646100</v>
      </c>
      <c r="C4015">
        <v>9.6009569999999993</v>
      </c>
      <c r="E4015">
        <f t="shared" si="125"/>
        <v>3.1659842248532767E-4</v>
      </c>
    </row>
    <row r="4016" spans="1:5">
      <c r="A4016" s="2">
        <f t="shared" si="124"/>
        <v>40727.822916666664</v>
      </c>
      <c r="B4016">
        <v>1246646700</v>
      </c>
      <c r="C4016">
        <v>9.1231080000000002</v>
      </c>
      <c r="E4016">
        <f t="shared" si="125"/>
        <v>3.1668889051290124E-4</v>
      </c>
    </row>
    <row r="4017" spans="1:5">
      <c r="A4017" s="2">
        <f t="shared" si="124"/>
        <v>40727.829861111109</v>
      </c>
      <c r="B4017">
        <v>1246647300</v>
      </c>
      <c r="C4017">
        <v>9.9566320000000008</v>
      </c>
      <c r="E4017">
        <f t="shared" si="125"/>
        <v>3.1678779927700923E-4</v>
      </c>
    </row>
    <row r="4018" spans="1:5">
      <c r="A4018" s="2">
        <f t="shared" si="124"/>
        <v>40727.836805555555</v>
      </c>
      <c r="B4018">
        <v>1246647900</v>
      </c>
      <c r="C4018">
        <v>9.1042550000000002</v>
      </c>
      <c r="E4018">
        <f t="shared" si="125"/>
        <v>3.1687807522527022E-4</v>
      </c>
    </row>
    <row r="4019" spans="1:5">
      <c r="A4019" s="2">
        <f t="shared" si="124"/>
        <v>40727.84375</v>
      </c>
      <c r="B4019">
        <v>1246648500</v>
      </c>
      <c r="C4019">
        <v>9.6020789999999998</v>
      </c>
      <c r="E4019">
        <f t="shared" si="125"/>
        <v>3.1697339220133474E-4</v>
      </c>
    </row>
    <row r="4020" spans="1:5">
      <c r="A4020" s="2">
        <f t="shared" si="124"/>
        <v>40727.850694444445</v>
      </c>
      <c r="B4020">
        <v>1246649100</v>
      </c>
      <c r="C4020">
        <v>9.4730270000000001</v>
      </c>
      <c r="E4020">
        <f t="shared" si="125"/>
        <v>3.1706740165940342E-4</v>
      </c>
    </row>
    <row r="4021" spans="1:5">
      <c r="A4021" s="2">
        <f t="shared" si="124"/>
        <v>40727.857638888883</v>
      </c>
      <c r="B4021">
        <v>1246649700</v>
      </c>
      <c r="C4021">
        <v>8.7316199999999995</v>
      </c>
      <c r="E4021">
        <f t="shared" si="125"/>
        <v>3.1715390214970691E-4</v>
      </c>
    </row>
    <row r="4022" spans="1:5">
      <c r="A4022" s="2">
        <f t="shared" si="124"/>
        <v>40727.864583333328</v>
      </c>
      <c r="B4022">
        <v>1246650300</v>
      </c>
      <c r="C4022">
        <v>8.4296260000000007</v>
      </c>
      <c r="E4022">
        <f t="shared" si="125"/>
        <v>3.1723734375280047E-4</v>
      </c>
    </row>
    <row r="4023" spans="1:5">
      <c r="A4023" s="2">
        <f t="shared" si="124"/>
        <v>40727.871527777774</v>
      </c>
      <c r="B4023">
        <v>1246650900</v>
      </c>
      <c r="C4023">
        <v>8.933446</v>
      </c>
      <c r="E4023">
        <f t="shared" si="125"/>
        <v>3.1732588714807465E-4</v>
      </c>
    </row>
    <row r="4024" spans="1:5">
      <c r="A4024" s="2">
        <f t="shared" si="124"/>
        <v>40727.878472222219</v>
      </c>
      <c r="B4024">
        <v>1246651500</v>
      </c>
      <c r="C4024">
        <v>9.1210349999999991</v>
      </c>
      <c r="E4024">
        <f t="shared" si="125"/>
        <v>3.174163297616017E-4</v>
      </c>
    </row>
    <row r="4025" spans="1:5">
      <c r="A4025" s="2">
        <f t="shared" si="124"/>
        <v>40727.885416666664</v>
      </c>
      <c r="B4025">
        <v>1246652100</v>
      </c>
      <c r="C4025">
        <v>9.0417120000000004</v>
      </c>
      <c r="E4025">
        <f t="shared" si="125"/>
        <v>3.1750596850359209E-4</v>
      </c>
    </row>
    <row r="4026" spans="1:5">
      <c r="A4026" s="2">
        <f t="shared" si="124"/>
        <v>40727.892361111109</v>
      </c>
      <c r="B4026">
        <v>1246652700</v>
      </c>
      <c r="C4026">
        <v>8.0404040000000006</v>
      </c>
      <c r="E4026">
        <f t="shared" si="125"/>
        <v>3.1758546622811005E-4</v>
      </c>
    </row>
    <row r="4027" spans="1:5">
      <c r="A4027" s="2">
        <f t="shared" si="124"/>
        <v>40727.899305555555</v>
      </c>
      <c r="B4027">
        <v>1246653300</v>
      </c>
      <c r="C4027">
        <v>5.7984059999999999</v>
      </c>
      <c r="E4027">
        <f t="shared" si="125"/>
        <v>3.176422582482697E-4</v>
      </c>
    </row>
    <row r="4028" spans="1:5">
      <c r="A4028" s="2">
        <f t="shared" si="124"/>
        <v>40727.90625</v>
      </c>
      <c r="B4028">
        <v>1246653900</v>
      </c>
      <c r="C4028">
        <v>6.9253790000000004</v>
      </c>
      <c r="E4028">
        <f t="shared" si="125"/>
        <v>3.1771046303404586E-4</v>
      </c>
    </row>
    <row r="4029" spans="1:5">
      <c r="A4029" s="2">
        <f t="shared" si="124"/>
        <v>40727.913194444445</v>
      </c>
      <c r="B4029">
        <v>1246654500</v>
      </c>
      <c r="C4029">
        <v>7.9710099999999997</v>
      </c>
      <c r="E4029">
        <f t="shared" si="125"/>
        <v>3.1778925674724224E-4</v>
      </c>
    </row>
    <row r="4030" spans="1:5">
      <c r="A4030" s="2">
        <f t="shared" si="124"/>
        <v>40727.920138888883</v>
      </c>
      <c r="B4030">
        <v>1246655100</v>
      </c>
      <c r="C4030">
        <v>9.2203250000000008</v>
      </c>
      <c r="E4030">
        <f t="shared" si="125"/>
        <v>3.1788070207749655E-4</v>
      </c>
    </row>
    <row r="4031" spans="1:5">
      <c r="A4031" s="2">
        <f t="shared" si="124"/>
        <v>40727.927083333328</v>
      </c>
      <c r="B4031">
        <v>1246655700</v>
      </c>
      <c r="C4031">
        <v>9.6045060000000007</v>
      </c>
      <c r="E4031">
        <f t="shared" si="125"/>
        <v>3.1797603754006056E-4</v>
      </c>
    </row>
    <row r="4032" spans="1:5">
      <c r="A4032" s="2">
        <f t="shared" si="124"/>
        <v>40727.934027777774</v>
      </c>
      <c r="B4032">
        <v>1246656300</v>
      </c>
      <c r="C4032">
        <v>9.1500850000000007</v>
      </c>
      <c r="E4032">
        <f t="shared" si="125"/>
        <v>3.180667703989941E-4</v>
      </c>
    </row>
    <row r="4033" spans="1:5">
      <c r="A4033" s="2">
        <f t="shared" si="124"/>
        <v>40727.940972222219</v>
      </c>
      <c r="B4033">
        <v>1246656900</v>
      </c>
      <c r="C4033">
        <v>8.8413550000000001</v>
      </c>
      <c r="E4033">
        <f t="shared" si="125"/>
        <v>3.1815437612800354E-4</v>
      </c>
    </row>
    <row r="4034" spans="1:5">
      <c r="A4034" s="2">
        <f t="shared" si="124"/>
        <v>40727.947916666664</v>
      </c>
      <c r="B4034">
        <v>1246657500</v>
      </c>
      <c r="C4034">
        <v>10.022614000000001</v>
      </c>
      <c r="E4034">
        <f t="shared" si="125"/>
        <v>3.1825394420200733E-4</v>
      </c>
    </row>
    <row r="4035" spans="1:5">
      <c r="A4035" s="2">
        <f t="shared" si="124"/>
        <v>40727.954861111109</v>
      </c>
      <c r="B4035">
        <v>1246658100</v>
      </c>
      <c r="C4035">
        <v>9.7735420000000008</v>
      </c>
      <c r="E4035">
        <f t="shared" si="125"/>
        <v>3.1835098926247322E-4</v>
      </c>
    </row>
    <row r="4036" spans="1:5">
      <c r="A4036" s="2">
        <f t="shared" si="124"/>
        <v>40727.961805555555</v>
      </c>
      <c r="B4036">
        <v>1246658700</v>
      </c>
      <c r="C4036">
        <v>9.75901</v>
      </c>
      <c r="E4036">
        <f t="shared" si="125"/>
        <v>3.1844788656440866E-4</v>
      </c>
    </row>
    <row r="4037" spans="1:5">
      <c r="A4037" s="2">
        <f t="shared" si="124"/>
        <v>40727.96875</v>
      </c>
      <c r="B4037">
        <v>1246659300</v>
      </c>
      <c r="C4037">
        <v>9.9072300000000002</v>
      </c>
      <c r="E4037">
        <f t="shared" si="125"/>
        <v>3.1854628433506044E-4</v>
      </c>
    </row>
    <row r="4038" spans="1:5">
      <c r="A4038" s="2">
        <f t="shared" si="124"/>
        <v>40727.975694444445</v>
      </c>
      <c r="B4038">
        <v>1246659900</v>
      </c>
      <c r="C4038">
        <v>0</v>
      </c>
      <c r="E4038">
        <f t="shared" si="125"/>
        <v>3.1854434874673942E-4</v>
      </c>
    </row>
    <row r="4039" spans="1:5">
      <c r="A4039" s="2">
        <f t="shared" si="124"/>
        <v>40727.982638888883</v>
      </c>
      <c r="B4039">
        <v>1246660500</v>
      </c>
      <c r="C4039">
        <v>0</v>
      </c>
      <c r="E4039">
        <f t="shared" si="125"/>
        <v>3.1854241317017966E-4</v>
      </c>
    </row>
    <row r="4040" spans="1:5">
      <c r="A4040" s="2">
        <f t="shared" si="124"/>
        <v>40727.989583333328</v>
      </c>
      <c r="B4040">
        <v>1246661100</v>
      </c>
      <c r="C4040">
        <v>0</v>
      </c>
      <c r="E4040">
        <f t="shared" si="125"/>
        <v>3.1854047760538105E-4</v>
      </c>
    </row>
    <row r="4041" spans="1:5">
      <c r="A4041" s="2">
        <f t="shared" si="124"/>
        <v>40727.996527777774</v>
      </c>
      <c r="B4041">
        <v>1246661700</v>
      </c>
      <c r="C4041">
        <v>0</v>
      </c>
      <c r="E4041">
        <f t="shared" si="125"/>
        <v>3.1853854205234354E-4</v>
      </c>
    </row>
    <row r="4042" spans="1:5">
      <c r="A4042" s="2">
        <f t="shared" ref="A4042:A4105" si="126">B4042/86400+26299+1/24</f>
        <v>40728.003472222219</v>
      </c>
      <c r="B4042">
        <v>1246662300</v>
      </c>
      <c r="C4042">
        <v>0</v>
      </c>
      <c r="E4042">
        <f t="shared" si="125"/>
        <v>3.1853660651106708E-4</v>
      </c>
    </row>
    <row r="4043" spans="1:5">
      <c r="A4043" s="2">
        <f t="shared" si="126"/>
        <v>40728.010416666664</v>
      </c>
      <c r="B4043">
        <v>1246662900</v>
      </c>
      <c r="C4043">
        <v>0</v>
      </c>
      <c r="E4043">
        <f t="shared" ref="E4043:E4106" si="127">($C4043*LN(2)/E$3)+E4042*2^(-600/E$3)</f>
        <v>3.1853467098155161E-4</v>
      </c>
    </row>
    <row r="4044" spans="1:5">
      <c r="A4044" s="2">
        <f t="shared" si="126"/>
        <v>40728.017361111109</v>
      </c>
      <c r="B4044">
        <v>1246663500</v>
      </c>
      <c r="C4044">
        <v>0</v>
      </c>
      <c r="E4044">
        <f t="shared" si="127"/>
        <v>3.1853273546379702E-4</v>
      </c>
    </row>
    <row r="4045" spans="1:5">
      <c r="A4045" s="2">
        <f t="shared" si="126"/>
        <v>40728.024305555555</v>
      </c>
      <c r="B4045">
        <v>1246664100</v>
      </c>
      <c r="C4045">
        <v>0</v>
      </c>
      <c r="E4045">
        <f t="shared" si="127"/>
        <v>3.1853079995780326E-4</v>
      </c>
    </row>
    <row r="4046" spans="1:5">
      <c r="A4046" s="2">
        <f t="shared" si="126"/>
        <v>40728.03125</v>
      </c>
      <c r="B4046">
        <v>1246664700</v>
      </c>
      <c r="C4046">
        <v>0</v>
      </c>
      <c r="E4046">
        <f t="shared" si="127"/>
        <v>3.1852886446357022E-4</v>
      </c>
    </row>
    <row r="4047" spans="1:5">
      <c r="A4047" s="2">
        <f t="shared" si="126"/>
        <v>40728.038194444445</v>
      </c>
      <c r="B4047">
        <v>1246665300</v>
      </c>
      <c r="C4047">
        <v>9.32423</v>
      </c>
      <c r="E4047">
        <f t="shared" si="127"/>
        <v>3.18621357569191E-4</v>
      </c>
    </row>
    <row r="4048" spans="1:5">
      <c r="A4048" s="2">
        <f t="shared" si="126"/>
        <v>40728.045138888883</v>
      </c>
      <c r="B4048">
        <v>1246665900</v>
      </c>
      <c r="C4048">
        <v>10.539986000000001</v>
      </c>
      <c r="E4048">
        <f t="shared" si="127"/>
        <v>3.187261623490375E-4</v>
      </c>
    </row>
    <row r="4049" spans="1:5">
      <c r="A4049" s="2">
        <f t="shared" si="126"/>
        <v>40728.052083333328</v>
      </c>
      <c r="B4049">
        <v>1246666500</v>
      </c>
      <c r="C4049">
        <v>10.293453</v>
      </c>
      <c r="E4049">
        <f t="shared" si="127"/>
        <v>3.1882846979655409E-4</v>
      </c>
    </row>
    <row r="4050" spans="1:5">
      <c r="A4050" s="2">
        <f t="shared" si="126"/>
        <v>40728.059027777774</v>
      </c>
      <c r="B4050">
        <v>1246667100</v>
      </c>
      <c r="C4050">
        <v>4.8664909999999999</v>
      </c>
      <c r="E4050">
        <f t="shared" si="127"/>
        <v>3.1887581654965123E-4</v>
      </c>
    </row>
    <row r="4051" spans="1:5">
      <c r="A4051" s="2">
        <f t="shared" si="126"/>
        <v>40728.065972222219</v>
      </c>
      <c r="B4051">
        <v>1246667700</v>
      </c>
      <c r="C4051">
        <v>10.044411</v>
      </c>
      <c r="E4051">
        <f t="shared" si="127"/>
        <v>3.1897560098310756E-4</v>
      </c>
    </row>
    <row r="4052" spans="1:5">
      <c r="A4052" s="2">
        <f t="shared" si="126"/>
        <v>40728.072916666664</v>
      </c>
      <c r="B4052">
        <v>1246668300</v>
      </c>
      <c r="C4052">
        <v>11.583007</v>
      </c>
      <c r="E4052">
        <f t="shared" si="127"/>
        <v>3.1909096652025192E-4</v>
      </c>
    </row>
    <row r="4053" spans="1:5">
      <c r="A4053" s="2">
        <f t="shared" si="126"/>
        <v>40728.079861111109</v>
      </c>
      <c r="B4053">
        <v>1246668900</v>
      </c>
      <c r="C4053">
        <v>13.192081</v>
      </c>
      <c r="E4053">
        <f t="shared" si="127"/>
        <v>3.1922262681306985E-4</v>
      </c>
    </row>
    <row r="4054" spans="1:5">
      <c r="A4054" s="2">
        <f t="shared" si="126"/>
        <v>40728.086805555555</v>
      </c>
      <c r="B4054">
        <v>1246669500</v>
      </c>
      <c r="C4054">
        <v>12.893096</v>
      </c>
      <c r="E4054">
        <f t="shared" si="127"/>
        <v>3.193512584170968E-4</v>
      </c>
    </row>
    <row r="4055" spans="1:5">
      <c r="A4055" s="2">
        <f t="shared" si="126"/>
        <v>40728.09375</v>
      </c>
      <c r="B4055">
        <v>1246670100</v>
      </c>
      <c r="C4055">
        <v>12.979566999999999</v>
      </c>
      <c r="E4055">
        <f t="shared" si="127"/>
        <v>3.1948076495091026E-4</v>
      </c>
    </row>
    <row r="4056" spans="1:5">
      <c r="A4056" s="2">
        <f t="shared" si="126"/>
        <v>40728.100694444445</v>
      </c>
      <c r="B4056">
        <v>1246670700</v>
      </c>
      <c r="C4056">
        <v>12.571244</v>
      </c>
      <c r="E4056">
        <f t="shared" si="127"/>
        <v>3.1960613551834091E-4</v>
      </c>
    </row>
    <row r="4057" spans="1:5">
      <c r="A4057" s="2">
        <f t="shared" si="126"/>
        <v>40728.107638888883</v>
      </c>
      <c r="B4057">
        <v>1246671300</v>
      </c>
      <c r="C4057">
        <v>12.767150000000001</v>
      </c>
      <c r="E4057">
        <f t="shared" si="127"/>
        <v>3.1973348930839274E-4</v>
      </c>
    </row>
    <row r="4058" spans="1:5">
      <c r="A4058" s="2">
        <f t="shared" si="126"/>
        <v>40728.114583333328</v>
      </c>
      <c r="B4058">
        <v>1246671900</v>
      </c>
      <c r="C4058">
        <v>13.756947</v>
      </c>
      <c r="E4058">
        <f t="shared" si="127"/>
        <v>3.1987086622289857E-4</v>
      </c>
    </row>
    <row r="4059" spans="1:5">
      <c r="A4059" s="2">
        <f t="shared" si="126"/>
        <v>40728.121527777774</v>
      </c>
      <c r="B4059">
        <v>1246672500</v>
      </c>
      <c r="C4059">
        <v>13.558554000000001</v>
      </c>
      <c r="E4059">
        <f t="shared" si="127"/>
        <v>3.2000623313183411E-4</v>
      </c>
    </row>
    <row r="4060" spans="1:5">
      <c r="A4060" s="2">
        <f t="shared" si="126"/>
        <v>40728.128472222219</v>
      </c>
      <c r="B4060">
        <v>1246673100</v>
      </c>
      <c r="C4060">
        <v>12.821438000000001</v>
      </c>
      <c r="E4060">
        <f t="shared" si="127"/>
        <v>3.2013413427763195E-4</v>
      </c>
    </row>
    <row r="4061" spans="1:5">
      <c r="A4061" s="2">
        <f t="shared" si="126"/>
        <v>40728.135416666664</v>
      </c>
      <c r="B4061">
        <v>1246673700</v>
      </c>
      <c r="C4061">
        <v>10.090128999999999</v>
      </c>
      <c r="E4061">
        <f t="shared" si="127"/>
        <v>3.2023437406168638E-4</v>
      </c>
    </row>
    <row r="4062" spans="1:5">
      <c r="A4062" s="2">
        <f t="shared" si="126"/>
        <v>40728.142361111109</v>
      </c>
      <c r="B4062">
        <v>1246674300</v>
      </c>
      <c r="C4062">
        <v>9.9357319999999998</v>
      </c>
      <c r="E4062">
        <f t="shared" si="127"/>
        <v>3.2033304962327962E-4</v>
      </c>
    </row>
    <row r="4063" spans="1:5">
      <c r="A4063" s="2">
        <f t="shared" si="126"/>
        <v>40728.149305555555</v>
      </c>
      <c r="B4063">
        <v>1246674900</v>
      </c>
      <c r="C4063">
        <v>9.3847810000000003</v>
      </c>
      <c r="E4063">
        <f t="shared" si="127"/>
        <v>3.2042614497978372E-4</v>
      </c>
    </row>
    <row r="4064" spans="1:5">
      <c r="A4064" s="2">
        <f t="shared" si="126"/>
        <v>40728.15625</v>
      </c>
      <c r="B4064">
        <v>1246675500</v>
      </c>
      <c r="C4064">
        <v>9.3269819999999992</v>
      </c>
      <c r="E4064">
        <f t="shared" si="127"/>
        <v>3.2051865442705302E-4</v>
      </c>
    </row>
    <row r="4065" spans="1:5">
      <c r="A4065" s="2">
        <f t="shared" si="126"/>
        <v>40728.163194444445</v>
      </c>
      <c r="B4065">
        <v>1246676100</v>
      </c>
      <c r="C4065">
        <v>9.4031900000000004</v>
      </c>
      <c r="E4065">
        <f t="shared" si="127"/>
        <v>3.2061193508787405E-4</v>
      </c>
    </row>
    <row r="4066" spans="1:5">
      <c r="A4066" s="2">
        <f t="shared" si="126"/>
        <v>40728.170138888883</v>
      </c>
      <c r="B4066">
        <v>1246676700</v>
      </c>
      <c r="C4066">
        <v>10.794874</v>
      </c>
      <c r="E4066">
        <f t="shared" si="127"/>
        <v>3.2071930908081912E-4</v>
      </c>
    </row>
    <row r="4067" spans="1:5">
      <c r="A4067" s="2">
        <f t="shared" si="126"/>
        <v>40728.177083333328</v>
      </c>
      <c r="B4067">
        <v>1246677300</v>
      </c>
      <c r="C4067">
        <v>11.073430999999999</v>
      </c>
      <c r="E4067">
        <f t="shared" si="127"/>
        <v>3.2082950343112634E-4</v>
      </c>
    </row>
    <row r="4068" spans="1:5">
      <c r="A4068" s="2">
        <f t="shared" si="126"/>
        <v>40728.184027777774</v>
      </c>
      <c r="B4068">
        <v>1246677900</v>
      </c>
      <c r="C4068">
        <v>10.325668</v>
      </c>
      <c r="E4068">
        <f t="shared" si="127"/>
        <v>3.20932124346673E-4</v>
      </c>
    </row>
    <row r="4069" spans="1:5">
      <c r="A4069" s="2">
        <f t="shared" si="126"/>
        <v>40728.190972222219</v>
      </c>
      <c r="B4069">
        <v>1246678500</v>
      </c>
      <c r="C4069">
        <v>9.6825969999999995</v>
      </c>
      <c r="E4069">
        <f t="shared" si="127"/>
        <v>3.2102823211306261E-4</v>
      </c>
    </row>
    <row r="4070" spans="1:5">
      <c r="A4070" s="2">
        <f t="shared" si="126"/>
        <v>40728.197916666664</v>
      </c>
      <c r="B4070">
        <v>1246679100</v>
      </c>
      <c r="C4070">
        <v>10.693339999999999</v>
      </c>
      <c r="E4070">
        <f t="shared" si="127"/>
        <v>3.2113457531865089E-4</v>
      </c>
    </row>
    <row r="4071" spans="1:5">
      <c r="A4071" s="2">
        <f t="shared" si="126"/>
        <v>40728.204861111109</v>
      </c>
      <c r="B4071">
        <v>1246679700</v>
      </c>
      <c r="C4071">
        <v>11.313611</v>
      </c>
      <c r="E4071">
        <f t="shared" si="127"/>
        <v>3.212471995029023E-4</v>
      </c>
    </row>
    <row r="4072" spans="1:5">
      <c r="A4072" s="2">
        <f t="shared" si="126"/>
        <v>40728.211805555555</v>
      </c>
      <c r="B4072">
        <v>1246680300</v>
      </c>
      <c r="C4072">
        <v>6.8513760000000001</v>
      </c>
      <c r="E4072">
        <f t="shared" si="127"/>
        <v>3.2131463293877708E-4</v>
      </c>
    </row>
    <row r="4073" spans="1:5">
      <c r="A4073" s="2">
        <f t="shared" si="126"/>
        <v>40728.21875</v>
      </c>
      <c r="B4073">
        <v>1246680900</v>
      </c>
      <c r="C4073">
        <v>11.390667000000001</v>
      </c>
      <c r="E4073">
        <f t="shared" si="127"/>
        <v>3.214280363924977E-4</v>
      </c>
    </row>
    <row r="4074" spans="1:5">
      <c r="A4074" s="2">
        <f t="shared" si="126"/>
        <v>40728.225694444445</v>
      </c>
      <c r="B4074">
        <v>1246681500</v>
      </c>
      <c r="C4074">
        <v>12.13325</v>
      </c>
      <c r="E4074">
        <f t="shared" si="127"/>
        <v>3.2154895946329495E-4</v>
      </c>
    </row>
    <row r="4075" spans="1:5">
      <c r="A4075" s="2">
        <f t="shared" si="126"/>
        <v>40728.232638888883</v>
      </c>
      <c r="B4075">
        <v>1246682100</v>
      </c>
      <c r="C4075">
        <v>13.083577</v>
      </c>
      <c r="E4075">
        <f t="shared" si="127"/>
        <v>3.2167950597599581E-4</v>
      </c>
    </row>
    <row r="4076" spans="1:5">
      <c r="A4076" s="2">
        <f t="shared" si="126"/>
        <v>40728.239583333328</v>
      </c>
      <c r="B4076">
        <v>1246682700</v>
      </c>
      <c r="C4076">
        <v>14.815182</v>
      </c>
      <c r="E4076">
        <f t="shared" si="127"/>
        <v>3.2182758805130227E-4</v>
      </c>
    </row>
    <row r="4077" spans="1:5">
      <c r="A4077" s="2">
        <f t="shared" si="126"/>
        <v>40728.246527777774</v>
      </c>
      <c r="B4077">
        <v>1246683300</v>
      </c>
      <c r="C4077">
        <v>16.091398000000002</v>
      </c>
      <c r="E4077">
        <f t="shared" si="127"/>
        <v>3.2198859375516553E-4</v>
      </c>
    </row>
    <row r="4078" spans="1:5">
      <c r="A4078" s="2">
        <f t="shared" si="126"/>
        <v>40728.253472222219</v>
      </c>
      <c r="B4078">
        <v>1246683900</v>
      </c>
      <c r="C4078">
        <v>16.869952999999999</v>
      </c>
      <c r="E4078">
        <f t="shared" si="127"/>
        <v>3.2215748308344667E-4</v>
      </c>
    </row>
    <row r="4079" spans="1:5">
      <c r="A4079" s="2">
        <f t="shared" si="126"/>
        <v>40728.260416666664</v>
      </c>
      <c r="B4079">
        <v>1246684500</v>
      </c>
      <c r="C4079">
        <v>13.293526999999999</v>
      </c>
      <c r="E4079">
        <f t="shared" si="127"/>
        <v>3.2229015210974481E-4</v>
      </c>
    </row>
    <row r="4080" spans="1:5">
      <c r="A4080" s="2">
        <f t="shared" si="126"/>
        <v>40728.267361111109</v>
      </c>
      <c r="B4080">
        <v>1246685100</v>
      </c>
      <c r="C4080">
        <v>13.222391999999999</v>
      </c>
      <c r="E4080">
        <f t="shared" si="127"/>
        <v>3.2242209992965483E-4</v>
      </c>
    </row>
    <row r="4081" spans="1:5">
      <c r="A4081" s="2">
        <f t="shared" si="126"/>
        <v>40728.274305555555</v>
      </c>
      <c r="B4081">
        <v>1246685700</v>
      </c>
      <c r="C4081">
        <v>14.282616000000001</v>
      </c>
      <c r="E4081">
        <f t="shared" si="127"/>
        <v>3.2256478407627679E-4</v>
      </c>
    </row>
    <row r="4082" spans="1:5">
      <c r="A4082" s="2">
        <f t="shared" si="126"/>
        <v>40728.28125</v>
      </c>
      <c r="B4082">
        <v>1246686300</v>
      </c>
      <c r="C4082">
        <v>15.909264</v>
      </c>
      <c r="E4082">
        <f t="shared" si="127"/>
        <v>3.2272394078845232E-4</v>
      </c>
    </row>
    <row r="4083" spans="1:5">
      <c r="A4083" s="2">
        <f t="shared" si="126"/>
        <v>40728.288194444445</v>
      </c>
      <c r="B4083">
        <v>1246686900</v>
      </c>
      <c r="C4083">
        <v>12.657578000000001</v>
      </c>
      <c r="E4083">
        <f t="shared" si="127"/>
        <v>3.2285016597328016E-4</v>
      </c>
    </row>
    <row r="4084" spans="1:5">
      <c r="A4084" s="2">
        <f t="shared" si="126"/>
        <v>40728.295138888883</v>
      </c>
      <c r="B4084">
        <v>1246687500</v>
      </c>
      <c r="C4084">
        <v>14.517559</v>
      </c>
      <c r="E4084">
        <f t="shared" si="127"/>
        <v>3.2299522683978602E-4</v>
      </c>
    </row>
    <row r="4085" spans="1:5">
      <c r="A4085" s="2">
        <f t="shared" si="126"/>
        <v>40728.302083333328</v>
      </c>
      <c r="B4085">
        <v>1246688100</v>
      </c>
      <c r="C4085">
        <v>14.859076</v>
      </c>
      <c r="E4085">
        <f t="shared" si="127"/>
        <v>3.2314374544482996E-4</v>
      </c>
    </row>
    <row r="4086" spans="1:5">
      <c r="A4086" s="2">
        <f t="shared" si="126"/>
        <v>40728.309027777774</v>
      </c>
      <c r="B4086">
        <v>1246688700</v>
      </c>
      <c r="C4086">
        <v>14.154716000000001</v>
      </c>
      <c r="E4086">
        <f t="shared" si="127"/>
        <v>3.2328512993424986E-4</v>
      </c>
    </row>
    <row r="4087" spans="1:5">
      <c r="A4087" s="2">
        <f t="shared" si="126"/>
        <v>40728.315972222219</v>
      </c>
      <c r="B4087">
        <v>1246689300</v>
      </c>
      <c r="C4087">
        <v>16.49033</v>
      </c>
      <c r="E4087">
        <f t="shared" si="127"/>
        <v>3.2345016685630305E-4</v>
      </c>
    </row>
    <row r="4088" spans="1:5">
      <c r="A4088" s="2">
        <f t="shared" si="126"/>
        <v>40728.322916666664</v>
      </c>
      <c r="B4088">
        <v>1246689900</v>
      </c>
      <c r="C4088">
        <v>15.294936999999999</v>
      </c>
      <c r="E4088">
        <f t="shared" si="127"/>
        <v>3.2360309676000729E-4</v>
      </c>
    </row>
    <row r="4089" spans="1:5">
      <c r="A4089" s="2">
        <f t="shared" si="126"/>
        <v>40728.329861111109</v>
      </c>
      <c r="B4089">
        <v>1246690500</v>
      </c>
      <c r="C4089">
        <v>15.242330000000001</v>
      </c>
      <c r="E4089">
        <f t="shared" si="127"/>
        <v>3.2375549297146232E-4</v>
      </c>
    </row>
    <row r="4090" spans="1:5">
      <c r="A4090" s="2">
        <f t="shared" si="126"/>
        <v>40728.336805555555</v>
      </c>
      <c r="B4090">
        <v>1246691100</v>
      </c>
      <c r="C4090">
        <v>14.679558999999999</v>
      </c>
      <c r="E4090">
        <f t="shared" si="127"/>
        <v>3.2390218894758863E-4</v>
      </c>
    </row>
    <row r="4091" spans="1:5">
      <c r="A4091" s="2">
        <f t="shared" si="126"/>
        <v>40728.34375</v>
      </c>
      <c r="B4091">
        <v>1246691700</v>
      </c>
      <c r="C4091">
        <v>13.099092000000001</v>
      </c>
      <c r="E4091">
        <f t="shared" si="127"/>
        <v>3.240328782852377E-4</v>
      </c>
    </row>
    <row r="4092" spans="1:5">
      <c r="A4092" s="2">
        <f t="shared" si="126"/>
        <v>40728.350694444445</v>
      </c>
      <c r="B4092">
        <v>1246692300</v>
      </c>
      <c r="C4092">
        <v>7.7423659999999996</v>
      </c>
      <c r="E4092">
        <f t="shared" si="127"/>
        <v>3.2410931805188246E-4</v>
      </c>
    </row>
    <row r="4093" spans="1:5">
      <c r="A4093" s="2">
        <f t="shared" si="126"/>
        <v>40728.357638888883</v>
      </c>
      <c r="B4093">
        <v>1246692900</v>
      </c>
      <c r="C4093">
        <v>9.7372619999999994</v>
      </c>
      <c r="E4093">
        <f t="shared" si="127"/>
        <v>3.2420596011746523E-4</v>
      </c>
    </row>
    <row r="4094" spans="1:5">
      <c r="A4094" s="2">
        <f t="shared" si="126"/>
        <v>40728.364583333328</v>
      </c>
      <c r="B4094">
        <v>1246693500</v>
      </c>
      <c r="C4094">
        <v>9.8892539999999993</v>
      </c>
      <c r="E4094">
        <f t="shared" si="127"/>
        <v>3.2430414085321313E-4</v>
      </c>
    </row>
    <row r="4095" spans="1:5">
      <c r="A4095" s="2">
        <f t="shared" si="126"/>
        <v>40728.371527777774</v>
      </c>
      <c r="B4095">
        <v>1246694100</v>
      </c>
      <c r="C4095">
        <v>9.9677609999999994</v>
      </c>
      <c r="E4095">
        <f t="shared" si="127"/>
        <v>3.2440311605054566E-4</v>
      </c>
    </row>
    <row r="4096" spans="1:5">
      <c r="A4096" s="2">
        <f t="shared" si="126"/>
        <v>40728.378472222219</v>
      </c>
      <c r="B4096">
        <v>1246694700</v>
      </c>
      <c r="C4096">
        <v>9.0558420000000002</v>
      </c>
      <c r="E4096">
        <f t="shared" si="127"/>
        <v>3.2449285543631397E-4</v>
      </c>
    </row>
    <row r="4097" spans="1:5">
      <c r="A4097" s="2">
        <f t="shared" si="126"/>
        <v>40728.385416666664</v>
      </c>
      <c r="B4097">
        <v>1246695300</v>
      </c>
      <c r="C4097">
        <v>9.0171620000000008</v>
      </c>
      <c r="E4097">
        <f t="shared" si="127"/>
        <v>3.2458220255568063E-4</v>
      </c>
    </row>
    <row r="4098" spans="1:5">
      <c r="A4098" s="2">
        <f t="shared" si="126"/>
        <v>40728.392361111109</v>
      </c>
      <c r="B4098">
        <v>1246695900</v>
      </c>
      <c r="C4098">
        <v>8.9358760000000004</v>
      </c>
      <c r="E4098">
        <f t="shared" si="127"/>
        <v>3.2467072593042178E-4</v>
      </c>
    </row>
    <row r="4099" spans="1:5">
      <c r="A4099" s="2">
        <f t="shared" si="126"/>
        <v>40728.399305555555</v>
      </c>
      <c r="B4099">
        <v>1246696500</v>
      </c>
      <c r="C4099">
        <v>9.8441390000000002</v>
      </c>
      <c r="E4099">
        <f t="shared" si="127"/>
        <v>3.2476844695228661E-4</v>
      </c>
    </row>
    <row r="4100" spans="1:5">
      <c r="A4100" s="2">
        <f t="shared" si="126"/>
        <v>40728.40625</v>
      </c>
      <c r="B4100">
        <v>1246697100</v>
      </c>
      <c r="C4100">
        <v>9.2443030000000004</v>
      </c>
      <c r="E4100">
        <f t="shared" si="127"/>
        <v>3.2486009270540054E-4</v>
      </c>
    </row>
    <row r="4101" spans="1:5">
      <c r="A4101" s="2">
        <f t="shared" si="126"/>
        <v>40728.413194444445</v>
      </c>
      <c r="B4101">
        <v>1246697700</v>
      </c>
      <c r="C4101">
        <v>9.1259750000000004</v>
      </c>
      <c r="E4101">
        <f t="shared" si="127"/>
        <v>3.2495053956720191E-4</v>
      </c>
    </row>
    <row r="4102" spans="1:5">
      <c r="A4102" s="2">
        <f t="shared" si="126"/>
        <v>40728.420138888883</v>
      </c>
      <c r="B4102">
        <v>1246698300</v>
      </c>
      <c r="C4102">
        <v>9.6847019999999997</v>
      </c>
      <c r="E4102">
        <f t="shared" si="127"/>
        <v>3.2504664423423687E-4</v>
      </c>
    </row>
    <row r="4103" spans="1:5">
      <c r="A4103" s="2">
        <f t="shared" si="126"/>
        <v>40728.427083333328</v>
      </c>
      <c r="B4103">
        <v>1246698900</v>
      </c>
      <c r="C4103">
        <v>9.7729940000000006</v>
      </c>
      <c r="E4103">
        <f t="shared" si="127"/>
        <v>3.2514364247038149E-4</v>
      </c>
    </row>
    <row r="4104" spans="1:5">
      <c r="A4104" s="2">
        <f t="shared" si="126"/>
        <v>40728.434027777774</v>
      </c>
      <c r="B4104">
        <v>1246699500</v>
      </c>
      <c r="C4104">
        <v>9.4537420000000001</v>
      </c>
      <c r="E4104">
        <f t="shared" si="127"/>
        <v>3.2523740697985561E-4</v>
      </c>
    </row>
    <row r="4105" spans="1:5">
      <c r="A4105" s="2">
        <f t="shared" si="126"/>
        <v>40728.440972222219</v>
      </c>
      <c r="B4105">
        <v>1246700100</v>
      </c>
      <c r="C4105">
        <v>9.8932669999999998</v>
      </c>
      <c r="E4105">
        <f t="shared" si="127"/>
        <v>3.2533562208876451E-4</v>
      </c>
    </row>
    <row r="4106" spans="1:5">
      <c r="A4106" s="2">
        <f t="shared" ref="A4106:A4169" si="128">B4106/86400+26299+1/24</f>
        <v>40728.447916666664</v>
      </c>
      <c r="B4106">
        <v>1246700700</v>
      </c>
      <c r="C4106">
        <v>9.2747729999999997</v>
      </c>
      <c r="E4106">
        <f t="shared" si="127"/>
        <v>3.2542757297213029E-4</v>
      </c>
    </row>
    <row r="4107" spans="1:5">
      <c r="A4107" s="2">
        <f t="shared" si="128"/>
        <v>40728.454861111109</v>
      </c>
      <c r="B4107">
        <v>1246701300</v>
      </c>
      <c r="C4107">
        <v>10.121523</v>
      </c>
      <c r="E4107">
        <f t="shared" ref="E4107:E4170" si="129">($C4107*LN(2)/E$3)+E4106*2^(-600/E$3)</f>
        <v>3.255280985257164E-4</v>
      </c>
    </row>
    <row r="4108" spans="1:5">
      <c r="A4108" s="2">
        <f t="shared" si="128"/>
        <v>40728.461805555555</v>
      </c>
      <c r="B4108">
        <v>1246701900</v>
      </c>
      <c r="C4108">
        <v>10.106244</v>
      </c>
      <c r="E4108">
        <f t="shared" si="129"/>
        <v>3.2562846873458539E-4</v>
      </c>
    </row>
    <row r="4109" spans="1:5">
      <c r="A4109" s="2">
        <f t="shared" si="128"/>
        <v>40728.46875</v>
      </c>
      <c r="B4109">
        <v>1246702500</v>
      </c>
      <c r="C4109">
        <v>9.8704350000000005</v>
      </c>
      <c r="E4109">
        <f t="shared" si="129"/>
        <v>3.2572645024244611E-4</v>
      </c>
    </row>
    <row r="4110" spans="1:5">
      <c r="A4110" s="2">
        <f t="shared" si="128"/>
        <v>40728.475694444445</v>
      </c>
      <c r="B4110">
        <v>1246703100</v>
      </c>
      <c r="C4110">
        <v>10.686883</v>
      </c>
      <c r="E4110">
        <f t="shared" si="129"/>
        <v>3.2583269950866916E-4</v>
      </c>
    </row>
    <row r="4111" spans="1:5">
      <c r="A4111" s="2">
        <f t="shared" si="128"/>
        <v>40728.482638888883</v>
      </c>
      <c r="B4111">
        <v>1246703700</v>
      </c>
      <c r="C4111">
        <v>12.093147</v>
      </c>
      <c r="E4111">
        <f t="shared" si="129"/>
        <v>3.2595318968317561E-4</v>
      </c>
    </row>
    <row r="4112" spans="1:5">
      <c r="A4112" s="2">
        <f t="shared" si="128"/>
        <v>40728.489583333328</v>
      </c>
      <c r="B4112">
        <v>1246704300</v>
      </c>
      <c r="C4112">
        <v>12.146286</v>
      </c>
      <c r="E4112">
        <f t="shared" si="129"/>
        <v>3.2607421727622851E-4</v>
      </c>
    </row>
    <row r="4113" spans="1:5">
      <c r="A4113" s="2">
        <f t="shared" si="128"/>
        <v>40728.496527777774</v>
      </c>
      <c r="B4113">
        <v>1246704900</v>
      </c>
      <c r="C4113">
        <v>9.6360919999999997</v>
      </c>
      <c r="E4113">
        <f t="shared" si="129"/>
        <v>3.2616982283096641E-4</v>
      </c>
    </row>
    <row r="4114" spans="1:5">
      <c r="A4114" s="2">
        <f t="shared" si="128"/>
        <v>40728.503472222219</v>
      </c>
      <c r="B4114">
        <v>1246705500</v>
      </c>
      <c r="C4114">
        <v>9.3329280000000008</v>
      </c>
      <c r="E4114">
        <f t="shared" si="129"/>
        <v>3.2626235759431431E-4</v>
      </c>
    </row>
    <row r="4115" spans="1:5">
      <c r="A4115" s="2">
        <f t="shared" si="128"/>
        <v>40728.510416666664</v>
      </c>
      <c r="B4115">
        <v>1246706100</v>
      </c>
      <c r="C4115">
        <v>8.6859570000000001</v>
      </c>
      <c r="E4115">
        <f t="shared" si="129"/>
        <v>3.2634833977360884E-4</v>
      </c>
    </row>
    <row r="4116" spans="1:5">
      <c r="A4116" s="2">
        <f t="shared" si="128"/>
        <v>40728.517361111109</v>
      </c>
      <c r="B4116">
        <v>1246706700</v>
      </c>
      <c r="C4116">
        <v>9.2988029999999995</v>
      </c>
      <c r="E4116">
        <f t="shared" si="129"/>
        <v>3.2644052786063064E-4</v>
      </c>
    </row>
    <row r="4117" spans="1:5">
      <c r="A4117" s="2">
        <f t="shared" si="128"/>
        <v>40728.524305555555</v>
      </c>
      <c r="B4117">
        <v>1246707300</v>
      </c>
      <c r="C4117">
        <v>9.2309090000000005</v>
      </c>
      <c r="E4117">
        <f t="shared" si="129"/>
        <v>3.2653202780958009E-4</v>
      </c>
    </row>
    <row r="4118" spans="1:5">
      <c r="A4118" s="2">
        <f t="shared" si="128"/>
        <v>40728.53125</v>
      </c>
      <c r="B4118">
        <v>1246707900</v>
      </c>
      <c r="C4118">
        <v>10.843971</v>
      </c>
      <c r="E4118">
        <f t="shared" si="129"/>
        <v>3.2663986304659685E-4</v>
      </c>
    </row>
    <row r="4119" spans="1:5">
      <c r="A4119" s="2">
        <f t="shared" si="128"/>
        <v>40728.538194444445</v>
      </c>
      <c r="B4119">
        <v>1246708500</v>
      </c>
      <c r="C4119">
        <v>10.588437000000001</v>
      </c>
      <c r="E4119">
        <f t="shared" si="129"/>
        <v>3.2674510977770491E-4</v>
      </c>
    </row>
    <row r="4120" spans="1:5">
      <c r="A4120" s="2">
        <f t="shared" si="128"/>
        <v>40728.545138888883</v>
      </c>
      <c r="B4120">
        <v>1246709100</v>
      </c>
      <c r="C4120">
        <v>10.190920999999999</v>
      </c>
      <c r="E4120">
        <f t="shared" si="129"/>
        <v>3.2684633013477606E-4</v>
      </c>
    </row>
    <row r="4121" spans="1:5">
      <c r="A4121" s="2">
        <f t="shared" si="128"/>
        <v>40728.552083333328</v>
      </c>
      <c r="B4121">
        <v>1246709700</v>
      </c>
      <c r="C4121">
        <v>9.9078579999999992</v>
      </c>
      <c r="E4121">
        <f t="shared" si="129"/>
        <v>3.269446832337174E-4</v>
      </c>
    </row>
    <row r="4122" spans="1:5">
      <c r="A4122" s="2">
        <f t="shared" si="128"/>
        <v>40728.559027777774</v>
      </c>
      <c r="B4122">
        <v>1246710300</v>
      </c>
      <c r="C4122">
        <v>9.5869610000000005</v>
      </c>
      <c r="E4122">
        <f t="shared" si="129"/>
        <v>3.2703978593846827E-4</v>
      </c>
    </row>
    <row r="4123" spans="1:5">
      <c r="A4123" s="2">
        <f t="shared" si="128"/>
        <v>40728.565972222219</v>
      </c>
      <c r="B4123">
        <v>1246710900</v>
      </c>
      <c r="C4123">
        <v>11.096019999999999</v>
      </c>
      <c r="E4123">
        <f t="shared" si="129"/>
        <v>3.2715017064746909E-4</v>
      </c>
    </row>
    <row r="4124" spans="1:5">
      <c r="A4124" s="2">
        <f t="shared" si="128"/>
        <v>40728.572916666664</v>
      </c>
      <c r="B4124">
        <v>1246711500</v>
      </c>
      <c r="C4124">
        <v>11.282187</v>
      </c>
      <c r="E4124">
        <f t="shared" si="129"/>
        <v>3.2726244004109215E-4</v>
      </c>
    </row>
    <row r="4125" spans="1:5">
      <c r="A4125" s="2">
        <f t="shared" si="128"/>
        <v>40728.579861111109</v>
      </c>
      <c r="B4125">
        <v>1246712100</v>
      </c>
      <c r="C4125">
        <v>9.6729710000000004</v>
      </c>
      <c r="E4125">
        <f t="shared" si="129"/>
        <v>3.2735841185779335E-4</v>
      </c>
    </row>
    <row r="4126" spans="1:5">
      <c r="A4126" s="2">
        <f t="shared" si="128"/>
        <v>40728.586805555555</v>
      </c>
      <c r="B4126">
        <v>1246712700</v>
      </c>
      <c r="C4126">
        <v>9.6693960000000008</v>
      </c>
      <c r="E4126">
        <f t="shared" si="129"/>
        <v>3.2745434688650501E-4</v>
      </c>
    </row>
    <row r="4127" spans="1:5">
      <c r="A4127" s="2">
        <f t="shared" si="128"/>
        <v>40728.59375</v>
      </c>
      <c r="B4127">
        <v>1246713300</v>
      </c>
      <c r="C4127">
        <v>8.7528400000000008</v>
      </c>
      <c r="E4127">
        <f t="shared" si="129"/>
        <v>3.2754099916217674E-4</v>
      </c>
    </row>
    <row r="4128" spans="1:5">
      <c r="A4128" s="2">
        <f t="shared" si="128"/>
        <v>40728.600694444445</v>
      </c>
      <c r="B4128">
        <v>1246713900</v>
      </c>
      <c r="C4128">
        <v>9.4891799999999993</v>
      </c>
      <c r="E4128">
        <f t="shared" si="129"/>
        <v>3.2763510799319946E-4</v>
      </c>
    </row>
    <row r="4129" spans="1:5">
      <c r="A4129" s="2">
        <f t="shared" si="128"/>
        <v>40728.607638888883</v>
      </c>
      <c r="B4129">
        <v>1246714500</v>
      </c>
      <c r="C4129">
        <v>8.8696739999999998</v>
      </c>
      <c r="E4129">
        <f t="shared" si="129"/>
        <v>3.2772294237487704E-4</v>
      </c>
    </row>
    <row r="4130" spans="1:5">
      <c r="A4130" s="2">
        <f t="shared" si="128"/>
        <v>40728.614583333328</v>
      </c>
      <c r="B4130">
        <v>1246715100</v>
      </c>
      <c r="C4130">
        <v>8.8802249999999994</v>
      </c>
      <c r="E4130">
        <f t="shared" si="129"/>
        <v>3.2781088307521066E-4</v>
      </c>
    </row>
    <row r="4131" spans="1:5">
      <c r="A4131" s="2">
        <f t="shared" si="128"/>
        <v>40728.621527777774</v>
      </c>
      <c r="B4131">
        <v>1246715700</v>
      </c>
      <c r="C4131">
        <v>8.961786</v>
      </c>
      <c r="E4131">
        <f t="shared" si="129"/>
        <v>3.278996492279E-4</v>
      </c>
    </row>
    <row r="4132" spans="1:5">
      <c r="A4132" s="2">
        <f t="shared" si="128"/>
        <v>40728.628472222219</v>
      </c>
      <c r="B4132">
        <v>1246716300</v>
      </c>
      <c r="C4132">
        <v>8.8443020000000008</v>
      </c>
      <c r="E4132">
        <f t="shared" si="129"/>
        <v>3.2798722505415317E-4</v>
      </c>
    </row>
    <row r="4133" spans="1:5">
      <c r="A4133" s="2">
        <f t="shared" si="128"/>
        <v>40728.635416666664</v>
      </c>
      <c r="B4133">
        <v>1246716900</v>
      </c>
      <c r="C4133">
        <v>8.7735669999999999</v>
      </c>
      <c r="E4133">
        <f t="shared" si="129"/>
        <v>3.2807408399890937E-4</v>
      </c>
    </row>
    <row r="4134" spans="1:5">
      <c r="A4134" s="2">
        <f t="shared" si="128"/>
        <v>40728.642361111109</v>
      </c>
      <c r="B4134">
        <v>1246717500</v>
      </c>
      <c r="C4134">
        <v>8.2417680000000004</v>
      </c>
      <c r="E4134">
        <f t="shared" si="129"/>
        <v>3.2815555676701775E-4</v>
      </c>
    </row>
    <row r="4135" spans="1:5">
      <c r="A4135" s="2">
        <f t="shared" si="128"/>
        <v>40728.649305555555</v>
      </c>
      <c r="B4135">
        <v>1246718100</v>
      </c>
      <c r="C4135">
        <v>9.088711</v>
      </c>
      <c r="E4135">
        <f t="shared" si="129"/>
        <v>3.2824560622356946E-4</v>
      </c>
    </row>
    <row r="4136" spans="1:5">
      <c r="A4136" s="2">
        <f t="shared" si="128"/>
        <v>40728.65625</v>
      </c>
      <c r="B4136">
        <v>1246718700</v>
      </c>
      <c r="C4136">
        <v>8.6179009999999998</v>
      </c>
      <c r="E4136">
        <f t="shared" si="129"/>
        <v>3.2833088713349692E-4</v>
      </c>
    </row>
    <row r="4137" spans="1:5">
      <c r="A4137" s="2">
        <f t="shared" si="128"/>
        <v>40728.663194444445</v>
      </c>
      <c r="B4137">
        <v>1246719300</v>
      </c>
      <c r="C4137">
        <v>7.3112159999999999</v>
      </c>
      <c r="E4137">
        <f t="shared" si="129"/>
        <v>3.2840293443041921E-4</v>
      </c>
    </row>
    <row r="4138" spans="1:5">
      <c r="A4138" s="2">
        <f t="shared" si="128"/>
        <v>40728.670138888883</v>
      </c>
      <c r="B4138">
        <v>1246719900</v>
      </c>
      <c r="C4138">
        <v>8.5339659999999995</v>
      </c>
      <c r="E4138">
        <f t="shared" si="129"/>
        <v>3.2848736435562377E-4</v>
      </c>
    </row>
    <row r="4139" spans="1:5">
      <c r="A4139" s="2">
        <f t="shared" si="128"/>
        <v>40728.677083333328</v>
      </c>
      <c r="B4139">
        <v>1246720500</v>
      </c>
      <c r="C4139">
        <v>4.3636819999999998</v>
      </c>
      <c r="E4139">
        <f t="shared" si="129"/>
        <v>3.2852956035763978E-4</v>
      </c>
    </row>
    <row r="4140" spans="1:5">
      <c r="A4140" s="2">
        <f t="shared" si="128"/>
        <v>40728.684027777774</v>
      </c>
      <c r="B4140">
        <v>1246721100</v>
      </c>
      <c r="C4140">
        <v>7.5302040000000003</v>
      </c>
      <c r="E4140">
        <f t="shared" si="129"/>
        <v>3.2860382418841246E-4</v>
      </c>
    </row>
    <row r="4141" spans="1:5">
      <c r="A4141" s="2">
        <f t="shared" si="128"/>
        <v>40728.690972222219</v>
      </c>
      <c r="B4141">
        <v>1246721700</v>
      </c>
      <c r="C4141">
        <v>8.0942749999999997</v>
      </c>
      <c r="E4141">
        <f t="shared" si="129"/>
        <v>3.2868380004264983E-4</v>
      </c>
    </row>
    <row r="4142" spans="1:5">
      <c r="A4142" s="2">
        <f t="shared" si="128"/>
        <v>40728.697916666664</v>
      </c>
      <c r="B4142">
        <v>1246722300</v>
      </c>
      <c r="C4142">
        <v>8.2611340000000002</v>
      </c>
      <c r="E4142">
        <f t="shared" si="129"/>
        <v>3.2876546522979622E-4</v>
      </c>
    </row>
    <row r="4143" spans="1:5">
      <c r="A4143" s="2">
        <f t="shared" si="128"/>
        <v>40728.704861111109</v>
      </c>
      <c r="B4143">
        <v>1246722900</v>
      </c>
      <c r="C4143">
        <v>9.3201820000000009</v>
      </c>
      <c r="E4143">
        <f t="shared" si="129"/>
        <v>3.2885785513956956E-4</v>
      </c>
    </row>
    <row r="4144" spans="1:5">
      <c r="A4144" s="2">
        <f t="shared" si="128"/>
        <v>40728.711805555555</v>
      </c>
      <c r="B4144">
        <v>1246723500</v>
      </c>
      <c r="C4144">
        <v>10.091354000000001</v>
      </c>
      <c r="E4144">
        <f t="shared" si="129"/>
        <v>3.2895805432137971E-4</v>
      </c>
    </row>
    <row r="4145" spans="1:5">
      <c r="A4145" s="2">
        <f t="shared" si="128"/>
        <v>40728.71875</v>
      </c>
      <c r="B4145">
        <v>1246724100</v>
      </c>
      <c r="C4145">
        <v>10.491294999999999</v>
      </c>
      <c r="E4145">
        <f t="shared" si="129"/>
        <v>3.2906230318739622E-4</v>
      </c>
    </row>
    <row r="4146" spans="1:5">
      <c r="A4146" s="2">
        <f t="shared" si="128"/>
        <v>40728.725694444445</v>
      </c>
      <c r="B4146">
        <v>1246724700</v>
      </c>
      <c r="C4146">
        <v>10.033004999999999</v>
      </c>
      <c r="E4146">
        <f t="shared" si="129"/>
        <v>3.2916191021338265E-4</v>
      </c>
    </row>
    <row r="4147" spans="1:5">
      <c r="A4147" s="2">
        <f t="shared" si="128"/>
        <v>40728.732638888883</v>
      </c>
      <c r="B4147">
        <v>1246725300</v>
      </c>
      <c r="C4147">
        <v>10.479626</v>
      </c>
      <c r="E4147">
        <f t="shared" si="129"/>
        <v>3.2926603966610134E-4</v>
      </c>
    </row>
    <row r="4148" spans="1:5">
      <c r="A4148" s="2">
        <f t="shared" si="128"/>
        <v>40728.739583333328</v>
      </c>
      <c r="B4148">
        <v>1246725900</v>
      </c>
      <c r="C4148">
        <v>10.972041000000001</v>
      </c>
      <c r="E4148">
        <f t="shared" si="129"/>
        <v>3.2937515528427776E-4</v>
      </c>
    </row>
    <row r="4149" spans="1:5">
      <c r="A4149" s="2">
        <f t="shared" si="128"/>
        <v>40728.746527777774</v>
      </c>
      <c r="B4149">
        <v>1246726500</v>
      </c>
      <c r="C4149">
        <v>10.595497999999999</v>
      </c>
      <c r="E4149">
        <f t="shared" si="129"/>
        <v>3.2948045690322765E-4</v>
      </c>
    </row>
    <row r="4150" spans="1:5">
      <c r="A4150" s="2">
        <f t="shared" si="128"/>
        <v>40728.753472222219</v>
      </c>
      <c r="B4150">
        <v>1246727100</v>
      </c>
      <c r="C4150">
        <v>10.02575</v>
      </c>
      <c r="E4150">
        <f t="shared" si="129"/>
        <v>3.2957998791535199E-4</v>
      </c>
    </row>
    <row r="4151" spans="1:5">
      <c r="A4151" s="2">
        <f t="shared" si="128"/>
        <v>40728.760416666664</v>
      </c>
      <c r="B4151">
        <v>1246727700</v>
      </c>
      <c r="C4151">
        <v>11.164702999999999</v>
      </c>
      <c r="E4151">
        <f t="shared" si="129"/>
        <v>3.2969105275756932E-4</v>
      </c>
    </row>
    <row r="4152" spans="1:5">
      <c r="A4152" s="2">
        <f t="shared" si="128"/>
        <v>40728.767361111109</v>
      </c>
      <c r="B4152">
        <v>1246728300</v>
      </c>
      <c r="C4152">
        <v>12.370099</v>
      </c>
      <c r="E4152">
        <f t="shared" si="129"/>
        <v>3.2981432424309922E-4</v>
      </c>
    </row>
    <row r="4153" spans="1:5">
      <c r="A4153" s="2">
        <f t="shared" si="128"/>
        <v>40728.774305555555</v>
      </c>
      <c r="B4153">
        <v>1246728900</v>
      </c>
      <c r="C4153">
        <v>11.399478</v>
      </c>
      <c r="E4153">
        <f t="shared" si="129"/>
        <v>3.2992776528098961E-4</v>
      </c>
    </row>
    <row r="4154" spans="1:5">
      <c r="A4154" s="2">
        <f t="shared" si="128"/>
        <v>40728.78125</v>
      </c>
      <c r="B4154">
        <v>1246729500</v>
      </c>
      <c r="C4154">
        <v>10.638463</v>
      </c>
      <c r="E4154">
        <f t="shared" si="129"/>
        <v>3.3003349865838745E-4</v>
      </c>
    </row>
    <row r="4155" spans="1:5">
      <c r="A4155" s="2">
        <f t="shared" si="128"/>
        <v>40728.788194444445</v>
      </c>
      <c r="B4155">
        <v>1246730100</v>
      </c>
      <c r="C4155">
        <v>9.9981159999999996</v>
      </c>
      <c r="E4155">
        <f t="shared" si="129"/>
        <v>3.3013274645428062E-4</v>
      </c>
    </row>
    <row r="4156" spans="1:5">
      <c r="A4156" s="2">
        <f t="shared" si="128"/>
        <v>40728.795138888883</v>
      </c>
      <c r="B4156">
        <v>1246730700</v>
      </c>
      <c r="C4156">
        <v>9.8060340000000004</v>
      </c>
      <c r="E4156">
        <f t="shared" si="129"/>
        <v>3.3023004838921385E-4</v>
      </c>
    </row>
    <row r="4157" spans="1:5">
      <c r="A4157" s="2">
        <f t="shared" si="128"/>
        <v>40728.802083333328</v>
      </c>
      <c r="B4157">
        <v>1246731300</v>
      </c>
      <c r="C4157">
        <v>10.162140000000001</v>
      </c>
      <c r="E4157">
        <f t="shared" si="129"/>
        <v>3.303309560989893E-4</v>
      </c>
    </row>
    <row r="4158" spans="1:5">
      <c r="A4158" s="2">
        <f t="shared" si="128"/>
        <v>40728.809027777774</v>
      </c>
      <c r="B4158">
        <v>1246731900</v>
      </c>
      <c r="C4158">
        <v>9.1764360000000007</v>
      </c>
      <c r="E4158">
        <f t="shared" si="129"/>
        <v>3.3042188074805908E-4</v>
      </c>
    </row>
    <row r="4159" spans="1:5">
      <c r="A4159" s="2">
        <f t="shared" si="128"/>
        <v>40728.815972222219</v>
      </c>
      <c r="B4159">
        <v>1246732500</v>
      </c>
      <c r="C4159">
        <v>9.3017240000000001</v>
      </c>
      <c r="E4159">
        <f t="shared" si="129"/>
        <v>3.3051407366458139E-4</v>
      </c>
    </row>
    <row r="4160" spans="1:5">
      <c r="A4160" s="2">
        <f t="shared" si="128"/>
        <v>40728.822916666664</v>
      </c>
      <c r="B4160">
        <v>1246733100</v>
      </c>
      <c r="C4160">
        <v>8.9685009999999998</v>
      </c>
      <c r="E4160">
        <f t="shared" si="129"/>
        <v>3.3060289139615198E-4</v>
      </c>
    </row>
    <row r="4161" spans="1:5">
      <c r="A4161" s="2">
        <f t="shared" si="128"/>
        <v>40728.829861111109</v>
      </c>
      <c r="B4161">
        <v>1246733700</v>
      </c>
      <c r="C4161">
        <v>8.3969229999999992</v>
      </c>
      <c r="E4161">
        <f t="shared" si="129"/>
        <v>3.3068592008823406E-4</v>
      </c>
    </row>
    <row r="4162" spans="1:5">
      <c r="A4162" s="2">
        <f t="shared" si="128"/>
        <v>40728.836805555555</v>
      </c>
      <c r="B4162">
        <v>1246734300</v>
      </c>
      <c r="C4162">
        <v>8.9859810000000007</v>
      </c>
      <c r="E4162">
        <f t="shared" si="129"/>
        <v>3.3077491379952844E-4</v>
      </c>
    </row>
    <row r="4163" spans="1:5">
      <c r="A4163" s="2">
        <f t="shared" si="128"/>
        <v>40728.84375</v>
      </c>
      <c r="B4163">
        <v>1246734900</v>
      </c>
      <c r="C4163">
        <v>9.0745280000000008</v>
      </c>
      <c r="E4163">
        <f t="shared" si="129"/>
        <v>3.3086480370558369E-4</v>
      </c>
    </row>
    <row r="4164" spans="1:5">
      <c r="A4164" s="2">
        <f t="shared" si="128"/>
        <v>40728.850694444445</v>
      </c>
      <c r="B4164">
        <v>1246735500</v>
      </c>
      <c r="C4164">
        <v>9.2569890000000008</v>
      </c>
      <c r="E4164">
        <f t="shared" si="129"/>
        <v>3.3095654088929313E-4</v>
      </c>
    </row>
    <row r="4165" spans="1:5">
      <c r="A4165" s="2">
        <f t="shared" si="128"/>
        <v>40728.857638888883</v>
      </c>
      <c r="B4165">
        <v>1246736100</v>
      </c>
      <c r="C4165">
        <v>8.9210849999999997</v>
      </c>
      <c r="E4165">
        <f t="shared" si="129"/>
        <v>3.3104487573972608E-4</v>
      </c>
    </row>
    <row r="4166" spans="1:5">
      <c r="A4166" s="2">
        <f t="shared" si="128"/>
        <v>40728.864583333328</v>
      </c>
      <c r="B4166">
        <v>1246736700</v>
      </c>
      <c r="C4166">
        <v>8.6943040000000007</v>
      </c>
      <c r="E4166">
        <f t="shared" si="129"/>
        <v>3.3113091339088117E-4</v>
      </c>
    </row>
    <row r="4167" spans="1:5">
      <c r="A4167" s="2">
        <f t="shared" si="128"/>
        <v>40728.871527777774</v>
      </c>
      <c r="B4167">
        <v>1246737300</v>
      </c>
      <c r="C4167">
        <v>8.3013670000000008</v>
      </c>
      <c r="E4167">
        <f t="shared" si="129"/>
        <v>3.3121297115728941E-4</v>
      </c>
    </row>
    <row r="4168" spans="1:5">
      <c r="A4168" s="2">
        <f t="shared" si="128"/>
        <v>40728.878472222219</v>
      </c>
      <c r="B4168">
        <v>1246737900</v>
      </c>
      <c r="C4168">
        <v>9.2966770000000007</v>
      </c>
      <c r="E4168">
        <f t="shared" si="129"/>
        <v>3.3130510815478374E-4</v>
      </c>
    </row>
    <row r="4169" spans="1:5">
      <c r="A4169" s="2">
        <f t="shared" si="128"/>
        <v>40728.885416666664</v>
      </c>
      <c r="B4169">
        <v>1246738500</v>
      </c>
      <c r="C4169">
        <v>9.2195110000000007</v>
      </c>
      <c r="E4169">
        <f t="shared" si="129"/>
        <v>3.3139646311487303E-4</v>
      </c>
    </row>
    <row r="4170" spans="1:5">
      <c r="A4170" s="2">
        <f t="shared" ref="A4170:A4233" si="130">B4170/86400+26299+1/24</f>
        <v>40728.892361111109</v>
      </c>
      <c r="B4170">
        <v>1246739100</v>
      </c>
      <c r="C4170">
        <v>8.8675180000000005</v>
      </c>
      <c r="E4170">
        <f t="shared" si="129"/>
        <v>3.3148425280706304E-4</v>
      </c>
    </row>
    <row r="4171" spans="1:5">
      <c r="A4171" s="2">
        <f t="shared" si="130"/>
        <v>40728.899305555555</v>
      </c>
      <c r="B4171">
        <v>1246739700</v>
      </c>
      <c r="C4171">
        <v>9.5942249999999998</v>
      </c>
      <c r="E4171">
        <f t="shared" ref="E4171:E4234" si="131">($C4171*LN(2)/E$3)+E4170*2^(-600/E$3)</f>
        <v>3.3157940149212094E-4</v>
      </c>
    </row>
    <row r="4172" spans="1:5">
      <c r="A4172" s="2">
        <f t="shared" si="130"/>
        <v>40728.90625</v>
      </c>
      <c r="B4172">
        <v>1246740300</v>
      </c>
      <c r="C4172">
        <v>9.4067360000000004</v>
      </c>
      <c r="E4172">
        <f t="shared" si="131"/>
        <v>3.3167265085547718E-4</v>
      </c>
    </row>
    <row r="4173" spans="1:5">
      <c r="A4173" s="2">
        <f t="shared" si="130"/>
        <v>40728.913194444445</v>
      </c>
      <c r="B4173">
        <v>1246740900</v>
      </c>
      <c r="C4173">
        <v>8.617191</v>
      </c>
      <c r="E4173">
        <f t="shared" si="131"/>
        <v>3.3175790375126308E-4</v>
      </c>
    </row>
    <row r="4174" spans="1:5">
      <c r="A4174" s="2">
        <f t="shared" si="130"/>
        <v>40728.920138888883</v>
      </c>
      <c r="B4174">
        <v>1246741500</v>
      </c>
      <c r="C4174">
        <v>9.242858</v>
      </c>
      <c r="E4174">
        <f t="shared" si="131"/>
        <v>3.3184949240037715E-4</v>
      </c>
    </row>
    <row r="4175" spans="1:5">
      <c r="A4175" s="2">
        <f t="shared" si="130"/>
        <v>40728.927083333328</v>
      </c>
      <c r="B4175">
        <v>1246742100</v>
      </c>
      <c r="C4175">
        <v>9.3580299999999994</v>
      </c>
      <c r="E4175">
        <f t="shared" si="131"/>
        <v>3.3194224686588689E-4</v>
      </c>
    </row>
    <row r="4176" spans="1:5">
      <c r="A4176" s="2">
        <f t="shared" si="130"/>
        <v>40728.934027777774</v>
      </c>
      <c r="B4176">
        <v>1246742700</v>
      </c>
      <c r="C4176">
        <v>9.0168370000000007</v>
      </c>
      <c r="E4176">
        <f t="shared" si="131"/>
        <v>3.3203154542903846E-4</v>
      </c>
    </row>
    <row r="4177" spans="1:5">
      <c r="A4177" s="2">
        <f t="shared" si="130"/>
        <v>40728.940972222219</v>
      </c>
      <c r="B4177">
        <v>1246743300</v>
      </c>
      <c r="C4177">
        <v>9.2107779999999995</v>
      </c>
      <c r="E4177">
        <f t="shared" si="131"/>
        <v>3.3212280753399634E-4</v>
      </c>
    </row>
    <row r="4178" spans="1:5">
      <c r="A4178" s="2">
        <f t="shared" si="130"/>
        <v>40728.947916666664</v>
      </c>
      <c r="B4178">
        <v>1246743900</v>
      </c>
      <c r="C4178">
        <v>8.8943519999999996</v>
      </c>
      <c r="E4178">
        <f t="shared" si="131"/>
        <v>3.3221086456667996E-4</v>
      </c>
    </row>
    <row r="4179" spans="1:5">
      <c r="A4179" s="2">
        <f t="shared" si="130"/>
        <v>40728.954861111109</v>
      </c>
      <c r="B4179">
        <v>1246744500</v>
      </c>
      <c r="C4179">
        <v>7.9799020000000001</v>
      </c>
      <c r="E4179">
        <f t="shared" si="131"/>
        <v>3.3228966022213167E-4</v>
      </c>
    </row>
    <row r="4180" spans="1:5">
      <c r="A4180" s="2">
        <f t="shared" si="130"/>
        <v>40728.961805555555</v>
      </c>
      <c r="B4180">
        <v>1246745100</v>
      </c>
      <c r="C4180">
        <v>9.124746</v>
      </c>
      <c r="E4180">
        <f t="shared" si="131"/>
        <v>3.3238004949316164E-4</v>
      </c>
    </row>
    <row r="4181" spans="1:5">
      <c r="A4181" s="2">
        <f t="shared" si="130"/>
        <v>40728.96875</v>
      </c>
      <c r="B4181">
        <v>1246745700</v>
      </c>
      <c r="C4181">
        <v>9.053661</v>
      </c>
      <c r="E4181">
        <f t="shared" si="131"/>
        <v>3.3246971832107E-4</v>
      </c>
    </row>
    <row r="4182" spans="1:5">
      <c r="A4182" s="2">
        <f t="shared" si="130"/>
        <v>40728.975694444445</v>
      </c>
      <c r="B4182">
        <v>1246746300</v>
      </c>
      <c r="C4182">
        <v>8.9084070000000004</v>
      </c>
      <c r="E4182">
        <f t="shared" si="131"/>
        <v>3.3255791558398052E-4</v>
      </c>
    </row>
    <row r="4183" spans="1:5">
      <c r="A4183" s="2">
        <f t="shared" si="130"/>
        <v>40728.982638888883</v>
      </c>
      <c r="B4183">
        <v>1246746900</v>
      </c>
      <c r="C4183">
        <v>8.876925</v>
      </c>
      <c r="E4183">
        <f t="shared" si="131"/>
        <v>3.3264579348563534E-4</v>
      </c>
    </row>
    <row r="4184" spans="1:5">
      <c r="A4184" s="2">
        <f t="shared" si="130"/>
        <v>40728.989583333328</v>
      </c>
      <c r="B4184">
        <v>1246747500</v>
      </c>
      <c r="C4184">
        <v>8.1151470000000003</v>
      </c>
      <c r="E4184">
        <f t="shared" si="131"/>
        <v>3.3272595615505359E-4</v>
      </c>
    </row>
    <row r="4185" spans="1:5">
      <c r="A4185" s="2">
        <f t="shared" si="130"/>
        <v>40728.996527777774</v>
      </c>
      <c r="B4185">
        <v>1246748100</v>
      </c>
      <c r="C4185">
        <v>9.9669919999999994</v>
      </c>
      <c r="E4185">
        <f t="shared" si="131"/>
        <v>3.3282487239092644E-4</v>
      </c>
    </row>
    <row r="4186" spans="1:5">
      <c r="A4186" s="2">
        <f t="shared" si="130"/>
        <v>40729.003472222219</v>
      </c>
      <c r="B4186">
        <v>1246748700</v>
      </c>
      <c r="C4186">
        <v>9.4803960000000007</v>
      </c>
      <c r="E4186">
        <f t="shared" si="131"/>
        <v>3.3291886015790185E-4</v>
      </c>
    </row>
    <row r="4187" spans="1:5">
      <c r="A4187" s="2">
        <f t="shared" si="130"/>
        <v>40729.010416666664</v>
      </c>
      <c r="B4187">
        <v>1246749300</v>
      </c>
      <c r="C4187">
        <v>9.8757509999999993</v>
      </c>
      <c r="E4187">
        <f t="shared" si="131"/>
        <v>3.3301685120336598E-4</v>
      </c>
    </row>
    <row r="4188" spans="1:5">
      <c r="A4188" s="2">
        <f t="shared" si="130"/>
        <v>40729.017361111109</v>
      </c>
      <c r="B4188">
        <v>1246749900</v>
      </c>
      <c r="C4188">
        <v>10.33849</v>
      </c>
      <c r="E4188">
        <f t="shared" si="131"/>
        <v>3.3311952791601645E-4</v>
      </c>
    </row>
    <row r="4189" spans="1:5">
      <c r="A4189" s="2">
        <f t="shared" si="130"/>
        <v>40729.024305555555</v>
      </c>
      <c r="B4189">
        <v>1246750500</v>
      </c>
      <c r="C4189">
        <v>9.5537910000000004</v>
      </c>
      <c r="E4189">
        <f t="shared" si="131"/>
        <v>3.3321425718035207E-4</v>
      </c>
    </row>
    <row r="4190" spans="1:5">
      <c r="A4190" s="2">
        <f t="shared" si="130"/>
        <v>40729.03125</v>
      </c>
      <c r="B4190">
        <v>1246751100</v>
      </c>
      <c r="C4190">
        <v>8.9511199999999995</v>
      </c>
      <c r="E4190">
        <f t="shared" si="131"/>
        <v>3.3330288248342884E-4</v>
      </c>
    </row>
    <row r="4191" spans="1:5">
      <c r="A4191" s="2">
        <f t="shared" si="130"/>
        <v>40729.038194444445</v>
      </c>
      <c r="B4191">
        <v>1246751700</v>
      </c>
      <c r="C4191">
        <v>10.433304</v>
      </c>
      <c r="E4191">
        <f t="shared" si="131"/>
        <v>3.3340651766090509E-4</v>
      </c>
    </row>
    <row r="4192" spans="1:5">
      <c r="A4192" s="2">
        <f t="shared" si="130"/>
        <v>40729.045138888883</v>
      </c>
      <c r="B4192">
        <v>1246752300</v>
      </c>
      <c r="C4192">
        <v>9.7233830000000001</v>
      </c>
      <c r="E4192">
        <f t="shared" si="131"/>
        <v>3.3350296267797733E-4</v>
      </c>
    </row>
    <row r="4193" spans="1:5">
      <c r="A4193" s="2">
        <f t="shared" si="130"/>
        <v>40729.052083333328</v>
      </c>
      <c r="B4193">
        <v>1246752900</v>
      </c>
      <c r="C4193">
        <v>9.9841809999999995</v>
      </c>
      <c r="E4193">
        <f t="shared" si="131"/>
        <v>3.3360204826940628E-4</v>
      </c>
    </row>
    <row r="4194" spans="1:5">
      <c r="A4194" s="2">
        <f t="shared" si="130"/>
        <v>40729.059027777774</v>
      </c>
      <c r="B4194">
        <v>1246753500</v>
      </c>
      <c r="C4194">
        <v>10.697165</v>
      </c>
      <c r="E4194">
        <f t="shared" si="131"/>
        <v>3.3370835380913791E-4</v>
      </c>
    </row>
    <row r="4195" spans="1:5">
      <c r="A4195" s="2">
        <f t="shared" si="130"/>
        <v>40729.065972222219</v>
      </c>
      <c r="B4195">
        <v>1246754100</v>
      </c>
      <c r="C4195">
        <v>12.064999</v>
      </c>
      <c r="E4195">
        <f t="shared" si="131"/>
        <v>3.3382851106750103E-4</v>
      </c>
    </row>
    <row r="4196" spans="1:5">
      <c r="A4196" s="2">
        <f t="shared" si="130"/>
        <v>40729.072916666664</v>
      </c>
      <c r="B4196">
        <v>1246754700</v>
      </c>
      <c r="C4196">
        <v>11.03458</v>
      </c>
      <c r="E4196">
        <f t="shared" si="131"/>
        <v>3.3393823230926421E-4</v>
      </c>
    </row>
    <row r="4197" spans="1:5">
      <c r="A4197" s="2">
        <f t="shared" si="130"/>
        <v>40729.079861111109</v>
      </c>
      <c r="B4197">
        <v>1246755300</v>
      </c>
      <c r="C4197">
        <v>11.662596000000001</v>
      </c>
      <c r="E4197">
        <f t="shared" si="131"/>
        <v>3.3405431294453283E-4</v>
      </c>
    </row>
    <row r="4198" spans="1:5">
      <c r="A4198" s="2">
        <f t="shared" si="130"/>
        <v>40729.086805555555</v>
      </c>
      <c r="B4198">
        <v>1246755900</v>
      </c>
      <c r="C4198">
        <v>11.525093</v>
      </c>
      <c r="E4198">
        <f t="shared" si="131"/>
        <v>3.3416900035044883E-4</v>
      </c>
    </row>
    <row r="4199" spans="1:5">
      <c r="A4199" s="2">
        <f t="shared" si="130"/>
        <v>40729.09375</v>
      </c>
      <c r="B4199">
        <v>1246756500</v>
      </c>
      <c r="C4199">
        <v>11.1282</v>
      </c>
      <c r="E4199">
        <f t="shared" si="131"/>
        <v>3.3427966763422535E-4</v>
      </c>
    </row>
    <row r="4200" spans="1:5">
      <c r="A4200" s="2">
        <f t="shared" si="130"/>
        <v>40729.100694444445</v>
      </c>
      <c r="B4200">
        <v>1246757100</v>
      </c>
      <c r="C4200">
        <v>9.6725060000000003</v>
      </c>
      <c r="E4200">
        <f t="shared" si="131"/>
        <v>3.3437559210286433E-4</v>
      </c>
    </row>
    <row r="4201" spans="1:5">
      <c r="A4201" s="2">
        <f t="shared" si="130"/>
        <v>40729.107638888883</v>
      </c>
      <c r="B4201">
        <v>1246757700</v>
      </c>
      <c r="C4201">
        <v>9.0771990000000002</v>
      </c>
      <c r="E4201">
        <f t="shared" si="131"/>
        <v>3.3446548717987716E-4</v>
      </c>
    </row>
    <row r="4202" spans="1:5">
      <c r="A4202" s="2">
        <f t="shared" si="130"/>
        <v>40729.114583333328</v>
      </c>
      <c r="B4202">
        <v>1246758300</v>
      </c>
      <c r="C4202">
        <v>7.9593610000000004</v>
      </c>
      <c r="E4202">
        <f t="shared" si="131"/>
        <v>3.3454406111216908E-4</v>
      </c>
    </row>
    <row r="4203" spans="1:5">
      <c r="A4203" s="2">
        <f t="shared" si="130"/>
        <v>40729.121527777774</v>
      </c>
      <c r="B4203">
        <v>1246758900</v>
      </c>
      <c r="C4203">
        <v>8.8522400000000001</v>
      </c>
      <c r="E4203">
        <f t="shared" si="131"/>
        <v>3.3463167695478997E-4</v>
      </c>
    </row>
    <row r="4204" spans="1:5">
      <c r="A4204" s="2">
        <f t="shared" si="130"/>
        <v>40729.128472222219</v>
      </c>
      <c r="B4204">
        <v>1246759500</v>
      </c>
      <c r="C4204">
        <v>8.7656639999999992</v>
      </c>
      <c r="E4204">
        <f t="shared" si="131"/>
        <v>3.3471841549027751E-4</v>
      </c>
    </row>
    <row r="4205" spans="1:5">
      <c r="A4205" s="2">
        <f t="shared" si="130"/>
        <v>40729.135416666664</v>
      </c>
      <c r="B4205">
        <v>1246760100</v>
      </c>
      <c r="C4205">
        <v>8.7003070000000005</v>
      </c>
      <c r="E4205">
        <f t="shared" si="131"/>
        <v>3.3480449161357923E-4</v>
      </c>
    </row>
    <row r="4206" spans="1:5">
      <c r="A4206" s="2">
        <f t="shared" si="130"/>
        <v>40729.142361111109</v>
      </c>
      <c r="B4206">
        <v>1246760700</v>
      </c>
      <c r="C4206">
        <v>8.8720459999999992</v>
      </c>
      <c r="E4206">
        <f t="shared" si="131"/>
        <v>3.3489230645358754E-4</v>
      </c>
    </row>
    <row r="4207" spans="1:5">
      <c r="A4207" s="2">
        <f t="shared" si="130"/>
        <v>40729.149305555555</v>
      </c>
      <c r="B4207">
        <v>1246761300</v>
      </c>
      <c r="C4207">
        <v>9.1082420000000006</v>
      </c>
      <c r="E4207">
        <f t="shared" si="131"/>
        <v>3.349825127703687E-4</v>
      </c>
    </row>
    <row r="4208" spans="1:5">
      <c r="A4208" s="2">
        <f t="shared" si="130"/>
        <v>40729.15625</v>
      </c>
      <c r="B4208">
        <v>1246761900</v>
      </c>
      <c r="C4208">
        <v>9.0535809999999994</v>
      </c>
      <c r="E4208">
        <f t="shared" si="131"/>
        <v>3.350721649747061E-4</v>
      </c>
    </row>
    <row r="4209" spans="1:5">
      <c r="A4209" s="2">
        <f t="shared" si="130"/>
        <v>40729.163194444445</v>
      </c>
      <c r="B4209">
        <v>1246762500</v>
      </c>
      <c r="C4209">
        <v>7.9273910000000001</v>
      </c>
      <c r="E4209">
        <f t="shared" si="131"/>
        <v>3.3515041145320364E-4</v>
      </c>
    </row>
    <row r="4210" spans="1:5">
      <c r="A4210" s="2">
        <f t="shared" si="130"/>
        <v>40729.170138888883</v>
      </c>
      <c r="B4210">
        <v>1246763100</v>
      </c>
      <c r="C4210">
        <v>10.087452000000001</v>
      </c>
      <c r="E4210">
        <f t="shared" si="131"/>
        <v>3.3525053288300713E-4</v>
      </c>
    </row>
    <row r="4211" spans="1:5">
      <c r="A4211" s="2">
        <f t="shared" si="130"/>
        <v>40729.177083333328</v>
      </c>
      <c r="B4211">
        <v>1246763700</v>
      </c>
      <c r="C4211">
        <v>10.268794</v>
      </c>
      <c r="E4211">
        <f t="shared" si="131"/>
        <v>3.3535249019592852E-4</v>
      </c>
    </row>
    <row r="4212" spans="1:5">
      <c r="A4212" s="2">
        <f t="shared" si="130"/>
        <v>40729.184027777774</v>
      </c>
      <c r="B4212">
        <v>1246764300</v>
      </c>
      <c r="C4212">
        <v>8.4488869999999991</v>
      </c>
      <c r="E4212">
        <f t="shared" si="131"/>
        <v>3.3543601627913287E-4</v>
      </c>
    </row>
    <row r="4213" spans="1:5">
      <c r="A4213" s="2">
        <f t="shared" si="130"/>
        <v>40729.190972222219</v>
      </c>
      <c r="B4213">
        <v>1246764900</v>
      </c>
      <c r="C4213">
        <v>10.778478</v>
      </c>
      <c r="E4213">
        <f t="shared" si="131"/>
        <v>3.3554313415025205E-4</v>
      </c>
    </row>
    <row r="4214" spans="1:5">
      <c r="A4214" s="2">
        <f t="shared" si="130"/>
        <v>40729.197916666664</v>
      </c>
      <c r="B4214">
        <v>1246765500</v>
      </c>
      <c r="C4214">
        <v>10.866201999999999</v>
      </c>
      <c r="E4214">
        <f t="shared" si="131"/>
        <v>3.356511397712966E-4</v>
      </c>
    </row>
    <row r="4215" spans="1:5">
      <c r="A4215" s="2">
        <f t="shared" si="130"/>
        <v>40729.204861111109</v>
      </c>
      <c r="B4215">
        <v>1246766100</v>
      </c>
      <c r="C4215">
        <v>10.409822</v>
      </c>
      <c r="E4215">
        <f t="shared" si="131"/>
        <v>3.3575452287248631E-4</v>
      </c>
    </row>
    <row r="4216" spans="1:5">
      <c r="A4216" s="2">
        <f t="shared" si="130"/>
        <v>40729.211805555555</v>
      </c>
      <c r="B4216">
        <v>1246766700</v>
      </c>
      <c r="C4216">
        <v>10.509224</v>
      </c>
      <c r="E4216">
        <f t="shared" si="131"/>
        <v>3.3585891201204479E-4</v>
      </c>
    </row>
    <row r="4217" spans="1:5">
      <c r="A4217" s="2">
        <f t="shared" si="130"/>
        <v>40729.21875</v>
      </c>
      <c r="B4217">
        <v>1246767300</v>
      </c>
      <c r="C4217">
        <v>10.896698000000001</v>
      </c>
      <c r="E4217">
        <f t="shared" si="131"/>
        <v>3.359672245542187E-4</v>
      </c>
    </row>
    <row r="4218" spans="1:5">
      <c r="A4218" s="2">
        <f t="shared" si="130"/>
        <v>40729.225694444445</v>
      </c>
      <c r="B4218">
        <v>1246767900</v>
      </c>
      <c r="C4218">
        <v>11.274903999999999</v>
      </c>
      <c r="E4218">
        <f t="shared" si="131"/>
        <v>3.3607936661603417E-4</v>
      </c>
    </row>
    <row r="4219" spans="1:5">
      <c r="A4219" s="2">
        <f t="shared" si="130"/>
        <v>40729.232638888883</v>
      </c>
      <c r="B4219">
        <v>1246768500</v>
      </c>
      <c r="C4219">
        <v>13.037775999999999</v>
      </c>
      <c r="E4219">
        <f t="shared" si="131"/>
        <v>3.3620936100027391E-4</v>
      </c>
    </row>
    <row r="4220" spans="1:5">
      <c r="A4220" s="2">
        <f t="shared" si="130"/>
        <v>40729.239583333328</v>
      </c>
      <c r="B4220">
        <v>1246769100</v>
      </c>
      <c r="C4220">
        <v>11.261424999999999</v>
      </c>
      <c r="E4220">
        <f t="shared" si="131"/>
        <v>3.3632136508590698E-4</v>
      </c>
    </row>
    <row r="4221" spans="1:5">
      <c r="A4221" s="2">
        <f t="shared" si="130"/>
        <v>40729.246527777774</v>
      </c>
      <c r="B4221">
        <v>1246769700</v>
      </c>
      <c r="C4221">
        <v>10.600351</v>
      </c>
      <c r="E4221">
        <f t="shared" si="131"/>
        <v>3.364266736449112E-4</v>
      </c>
    </row>
    <row r="4222" spans="1:5">
      <c r="A4222" s="2">
        <f t="shared" si="130"/>
        <v>40729.253472222219</v>
      </c>
      <c r="B4222">
        <v>1246770300</v>
      </c>
      <c r="C4222">
        <v>10.643537999999999</v>
      </c>
      <c r="E4222">
        <f t="shared" si="131"/>
        <v>3.3653241892855315E-4</v>
      </c>
    </row>
    <row r="4223" spans="1:5">
      <c r="A4223" s="2">
        <f t="shared" si="130"/>
        <v>40729.260416666664</v>
      </c>
      <c r="B4223">
        <v>1246770900</v>
      </c>
      <c r="C4223">
        <v>10.162659</v>
      </c>
      <c r="E4223">
        <f t="shared" si="131"/>
        <v>3.3663329359915554E-4</v>
      </c>
    </row>
    <row r="4224" spans="1:5">
      <c r="A4224" s="2">
        <f t="shared" si="130"/>
        <v>40729.267361111109</v>
      </c>
      <c r="B4224">
        <v>1246771500</v>
      </c>
      <c r="C4224">
        <v>10.624162999999999</v>
      </c>
      <c r="E4224">
        <f t="shared" si="131"/>
        <v>3.3673884141229786E-4</v>
      </c>
    </row>
    <row r="4225" spans="1:5">
      <c r="A4225" s="2">
        <f t="shared" si="130"/>
        <v>40729.274305555555</v>
      </c>
      <c r="B4225">
        <v>1246772100</v>
      </c>
      <c r="C4225">
        <v>12.083437</v>
      </c>
      <c r="E4225">
        <f t="shared" si="131"/>
        <v>3.3685916698225664E-4</v>
      </c>
    </row>
    <row r="4226" spans="1:5">
      <c r="A4226" s="2">
        <f t="shared" si="130"/>
        <v>40729.28125</v>
      </c>
      <c r="B4226">
        <v>1246772700</v>
      </c>
      <c r="C4226">
        <v>11.099724999999999</v>
      </c>
      <c r="E4226">
        <f t="shared" si="131"/>
        <v>3.3696952954695561E-4</v>
      </c>
    </row>
    <row r="4227" spans="1:5">
      <c r="A4227" s="2">
        <f t="shared" si="130"/>
        <v>40729.288194444445</v>
      </c>
      <c r="B4227">
        <v>1246773300</v>
      </c>
      <c r="C4227">
        <v>13.656643000000001</v>
      </c>
      <c r="E4227">
        <f t="shared" si="131"/>
        <v>3.3710578592849522E-4</v>
      </c>
    </row>
    <row r="4228" spans="1:5">
      <c r="A4228" s="2">
        <f t="shared" si="130"/>
        <v>40729.295138888883</v>
      </c>
      <c r="B4228">
        <v>1246773900</v>
      </c>
      <c r="C4228">
        <v>14.119301999999999</v>
      </c>
      <c r="E4228">
        <f t="shared" si="131"/>
        <v>3.3724672693453072E-4</v>
      </c>
    </row>
    <row r="4229" spans="1:5">
      <c r="A4229" s="2">
        <f t="shared" si="130"/>
        <v>40729.302083333328</v>
      </c>
      <c r="B4229">
        <v>1246774500</v>
      </c>
      <c r="C4229">
        <v>12.653001</v>
      </c>
      <c r="E4229">
        <f t="shared" si="131"/>
        <v>3.3737281752198566E-4</v>
      </c>
    </row>
    <row r="4230" spans="1:5">
      <c r="A4230" s="2">
        <f t="shared" si="130"/>
        <v>40729.309027777774</v>
      </c>
      <c r="B4230">
        <v>1246775100</v>
      </c>
      <c r="C4230">
        <v>13.332696</v>
      </c>
      <c r="E4230">
        <f t="shared" si="131"/>
        <v>3.375057907684132E-4</v>
      </c>
    </row>
    <row r="4231" spans="1:5">
      <c r="A4231" s="2">
        <f t="shared" si="130"/>
        <v>40729.315972222219</v>
      </c>
      <c r="B4231">
        <v>1246775700</v>
      </c>
      <c r="C4231">
        <v>12.312817000000001</v>
      </c>
      <c r="E4231">
        <f t="shared" si="131"/>
        <v>3.3762843466133289E-4</v>
      </c>
    </row>
    <row r="4232" spans="1:5">
      <c r="A4232" s="2">
        <f t="shared" si="130"/>
        <v>40729.322916666664</v>
      </c>
      <c r="B4232">
        <v>1246776300</v>
      </c>
      <c r="C4232">
        <v>11.165792</v>
      </c>
      <c r="E4232">
        <f t="shared" si="131"/>
        <v>3.3773946162718297E-4</v>
      </c>
    </row>
    <row r="4233" spans="1:5">
      <c r="A4233" s="2">
        <f t="shared" si="130"/>
        <v>40729.329861111109</v>
      </c>
      <c r="B4233">
        <v>1246776900</v>
      </c>
      <c r="C4233">
        <v>12.0222</v>
      </c>
      <c r="E4233">
        <f t="shared" si="131"/>
        <v>3.3785916095609348E-4</v>
      </c>
    </row>
    <row r="4234" spans="1:5">
      <c r="A4234" s="2">
        <f t="shared" ref="A4234:A4297" si="132">B4234/86400+26299+1/24</f>
        <v>40729.336805555555</v>
      </c>
      <c r="B4234">
        <v>1246777500</v>
      </c>
      <c r="C4234">
        <v>3.959673</v>
      </c>
      <c r="E4234">
        <f t="shared" si="131"/>
        <v>3.3789720852149373E-4</v>
      </c>
    </row>
    <row r="4235" spans="1:5">
      <c r="A4235" s="2">
        <f t="shared" si="132"/>
        <v>40729.34375</v>
      </c>
      <c r="B4235">
        <v>1246778100</v>
      </c>
      <c r="C4235">
        <v>12.608119</v>
      </c>
      <c r="E4235">
        <f t="shared" ref="E4235:E4298" si="133">($C4235*LN(2)/E$3)+E4234*2^(-600/E$3)</f>
        <v>3.3802284062624141E-4</v>
      </c>
    </row>
    <row r="4236" spans="1:5">
      <c r="A4236" s="2">
        <f t="shared" si="132"/>
        <v>40729.350694444445</v>
      </c>
      <c r="B4236">
        <v>1246778700</v>
      </c>
      <c r="C4236">
        <v>8.6674889999999998</v>
      </c>
      <c r="E4236">
        <f t="shared" si="133"/>
        <v>3.3810856431549168E-4</v>
      </c>
    </row>
    <row r="4237" spans="1:5">
      <c r="A4237" s="2">
        <f t="shared" si="132"/>
        <v>40729.357638888883</v>
      </c>
      <c r="B4237">
        <v>1246779300</v>
      </c>
      <c r="C4237">
        <v>9.3099860000000003</v>
      </c>
      <c r="E4237">
        <f t="shared" si="133"/>
        <v>3.3820079419642947E-4</v>
      </c>
    </row>
    <row r="4238" spans="1:5">
      <c r="A4238" s="2">
        <f t="shared" si="132"/>
        <v>40729.364583333328</v>
      </c>
      <c r="B4238">
        <v>1246779900</v>
      </c>
      <c r="C4238">
        <v>6.8617670000000004</v>
      </c>
      <c r="E4238">
        <f t="shared" si="133"/>
        <v>3.3826822984889162E-4</v>
      </c>
    </row>
    <row r="4239" spans="1:5">
      <c r="A4239" s="2">
        <f t="shared" si="132"/>
        <v>40729.371527777774</v>
      </c>
      <c r="B4239">
        <v>1246780500</v>
      </c>
      <c r="C4239">
        <v>9.2111040000000006</v>
      </c>
      <c r="E4239">
        <f t="shared" si="133"/>
        <v>3.3835945735925143E-4</v>
      </c>
    </row>
    <row r="4240" spans="1:5">
      <c r="A4240" s="2">
        <f t="shared" si="132"/>
        <v>40729.378472222219</v>
      </c>
      <c r="B4240">
        <v>1246781100</v>
      </c>
      <c r="C4240">
        <v>6.9529019999999999</v>
      </c>
      <c r="E4240">
        <f t="shared" si="133"/>
        <v>3.3842781499240264E-4</v>
      </c>
    </row>
    <row r="4241" spans="1:5">
      <c r="A4241" s="2">
        <f t="shared" si="132"/>
        <v>40729.385416666664</v>
      </c>
      <c r="B4241">
        <v>1246781700</v>
      </c>
      <c r="C4241">
        <v>7.7293580000000004</v>
      </c>
      <c r="E4241">
        <f t="shared" si="133"/>
        <v>3.3850403555588262E-4</v>
      </c>
    </row>
    <row r="4242" spans="1:5">
      <c r="A4242" s="2">
        <f t="shared" si="132"/>
        <v>40729.392361111109</v>
      </c>
      <c r="B4242">
        <v>1246782300</v>
      </c>
      <c r="C4242">
        <v>10.337870000000001</v>
      </c>
      <c r="E4242">
        <f t="shared" si="133"/>
        <v>3.3860667264777914E-4</v>
      </c>
    </row>
    <row r="4243" spans="1:5">
      <c r="A4243" s="2">
        <f t="shared" si="132"/>
        <v>40729.399305555555</v>
      </c>
      <c r="B4243">
        <v>1246782900</v>
      </c>
      <c r="C4243">
        <v>12.818872000000001</v>
      </c>
      <c r="E4243">
        <f t="shared" si="133"/>
        <v>3.387344347849403E-4</v>
      </c>
    </row>
    <row r="4244" spans="1:5">
      <c r="A4244" s="2">
        <f t="shared" si="132"/>
        <v>40729.40625</v>
      </c>
      <c r="B4244">
        <v>1246783500</v>
      </c>
      <c r="C4244">
        <v>11.99563</v>
      </c>
      <c r="E4244">
        <f t="shared" si="133"/>
        <v>3.38853858987673E-4</v>
      </c>
    </row>
    <row r="4245" spans="1:5">
      <c r="A4245" s="2">
        <f t="shared" si="132"/>
        <v>40729.413194444445</v>
      </c>
      <c r="B4245">
        <v>1246784100</v>
      </c>
      <c r="C4245">
        <v>13.292577</v>
      </c>
      <c r="E4245">
        <f t="shared" si="133"/>
        <v>3.3898641694062715E-4</v>
      </c>
    </row>
    <row r="4246" spans="1:5">
      <c r="A4246" s="2">
        <f t="shared" si="132"/>
        <v>40729.420138888883</v>
      </c>
      <c r="B4246">
        <v>1246784700</v>
      </c>
      <c r="C4246">
        <v>11.25638</v>
      </c>
      <c r="E4246">
        <f t="shared" si="133"/>
        <v>3.3909835306012982E-4</v>
      </c>
    </row>
    <row r="4247" spans="1:5">
      <c r="A4247" s="2">
        <f t="shared" si="132"/>
        <v>40729.427083333328</v>
      </c>
      <c r="B4247">
        <v>1246785300</v>
      </c>
      <c r="C4247">
        <v>9.2178149999999999</v>
      </c>
      <c r="E4247">
        <f t="shared" si="133"/>
        <v>3.391896434902138E-4</v>
      </c>
    </row>
    <row r="4248" spans="1:5">
      <c r="A4248" s="2">
        <f t="shared" si="132"/>
        <v>40729.434027777774</v>
      </c>
      <c r="B4248">
        <v>1246785900</v>
      </c>
      <c r="C4248">
        <v>7.9209589999999999</v>
      </c>
      <c r="E4248">
        <f t="shared" si="133"/>
        <v>3.3926779981128499E-4</v>
      </c>
    </row>
    <row r="4249" spans="1:5">
      <c r="A4249" s="2">
        <f t="shared" si="132"/>
        <v>40729.440972222219</v>
      </c>
      <c r="B4249">
        <v>1246786500</v>
      </c>
      <c r="C4249">
        <v>11.222719</v>
      </c>
      <c r="E4249">
        <f t="shared" si="133"/>
        <v>3.3937939332844865E-4</v>
      </c>
    </row>
    <row r="4250" spans="1:5">
      <c r="A4250" s="2">
        <f t="shared" si="132"/>
        <v>40729.447916666664</v>
      </c>
      <c r="B4250">
        <v>1246787100</v>
      </c>
      <c r="C4250">
        <v>5.2780810000000002</v>
      </c>
      <c r="E4250">
        <f t="shared" si="133"/>
        <v>3.3943078347272072E-4</v>
      </c>
    </row>
    <row r="4251" spans="1:5">
      <c r="A4251" s="2">
        <f t="shared" si="132"/>
        <v>40729.454861111109</v>
      </c>
      <c r="B4251">
        <v>1246787700</v>
      </c>
      <c r="C4251">
        <v>5.4041870000000003</v>
      </c>
      <c r="E4251">
        <f t="shared" si="133"/>
        <v>3.394834504087407E-4</v>
      </c>
    </row>
    <row r="4252" spans="1:5">
      <c r="A4252" s="2">
        <f t="shared" si="132"/>
        <v>40729.461805555555</v>
      </c>
      <c r="B4252">
        <v>1246788300</v>
      </c>
      <c r="C4252">
        <v>2.983816</v>
      </c>
      <c r="E4252">
        <f t="shared" si="133"/>
        <v>3.395116053796825E-4</v>
      </c>
    </row>
    <row r="4253" spans="1:5">
      <c r="A4253" s="2">
        <f t="shared" si="132"/>
        <v>40729.46875</v>
      </c>
      <c r="B4253">
        <v>1246788900</v>
      </c>
      <c r="C4253">
        <v>5.9591219999999998</v>
      </c>
      <c r="E4253">
        <f t="shared" si="133"/>
        <v>3.3956989177697796E-4</v>
      </c>
    </row>
    <row r="4254" spans="1:5">
      <c r="A4254" s="2">
        <f t="shared" si="132"/>
        <v>40729.475694444445</v>
      </c>
      <c r="B4254">
        <v>1246789500</v>
      </c>
      <c r="C4254">
        <v>5.4032879999999999</v>
      </c>
      <c r="E4254">
        <f t="shared" si="133"/>
        <v>3.3962254876335521E-4</v>
      </c>
    </row>
    <row r="4255" spans="1:5">
      <c r="A4255" s="2">
        <f t="shared" si="132"/>
        <v>40729.482638888883</v>
      </c>
      <c r="B4255">
        <v>1246790100</v>
      </c>
      <c r="C4255">
        <v>5.625108</v>
      </c>
      <c r="E4255">
        <f t="shared" si="133"/>
        <v>3.3967745185112908E-4</v>
      </c>
    </row>
    <row r="4256" spans="1:5">
      <c r="A4256" s="2">
        <f t="shared" si="132"/>
        <v>40729.489583333328</v>
      </c>
      <c r="B4256">
        <v>1246790700</v>
      </c>
      <c r="C4256">
        <v>4.7089610000000004</v>
      </c>
      <c r="E4256">
        <f t="shared" si="133"/>
        <v>3.3972307657722167E-4</v>
      </c>
    </row>
    <row r="4257" spans="1:5">
      <c r="A4257" s="2">
        <f t="shared" si="132"/>
        <v>40729.496527777774</v>
      </c>
      <c r="B4257">
        <v>1246791300</v>
      </c>
      <c r="C4257">
        <v>6.2847359999999997</v>
      </c>
      <c r="E4257">
        <f t="shared" si="133"/>
        <v>3.3978465925624376E-4</v>
      </c>
    </row>
    <row r="4258" spans="1:5">
      <c r="A4258" s="2">
        <f t="shared" si="132"/>
        <v>40729.503472222219</v>
      </c>
      <c r="B4258">
        <v>1246791900</v>
      </c>
      <c r="C4258">
        <v>5.8581409999999998</v>
      </c>
      <c r="E4258">
        <f t="shared" si="133"/>
        <v>3.3984192133692945E-4</v>
      </c>
    </row>
    <row r="4259" spans="1:5">
      <c r="A4259" s="2">
        <f t="shared" si="132"/>
        <v>40729.510416666664</v>
      </c>
      <c r="B4259">
        <v>1246792500</v>
      </c>
      <c r="C4259">
        <v>5.8796900000000001</v>
      </c>
      <c r="E4259">
        <f t="shared" si="133"/>
        <v>3.3989940130127396E-4</v>
      </c>
    </row>
    <row r="4260" spans="1:5">
      <c r="A4260" s="2">
        <f t="shared" si="132"/>
        <v>40729.517361111109</v>
      </c>
      <c r="B4260">
        <v>1246793100</v>
      </c>
      <c r="C4260">
        <v>10.405645</v>
      </c>
      <c r="E4260">
        <f t="shared" si="133"/>
        <v>3.4000271628725369E-4</v>
      </c>
    </row>
    <row r="4261" spans="1:5">
      <c r="A4261" s="2">
        <f t="shared" si="132"/>
        <v>40729.524305555555</v>
      </c>
      <c r="B4261">
        <v>1246793700</v>
      </c>
      <c r="C4261">
        <v>6.3718329999999996</v>
      </c>
      <c r="E4261">
        <f t="shared" si="133"/>
        <v>3.4006517931813273E-4</v>
      </c>
    </row>
    <row r="4262" spans="1:5">
      <c r="A4262" s="2">
        <f t="shared" si="132"/>
        <v>40729.53125</v>
      </c>
      <c r="B4262">
        <v>1246794300</v>
      </c>
      <c r="C4262">
        <v>4.0900000000000002E-4</v>
      </c>
      <c r="E4262">
        <f t="shared" si="133"/>
        <v>3.4006311711621195E-4</v>
      </c>
    </row>
    <row r="4263" spans="1:5">
      <c r="A4263" s="2">
        <f t="shared" si="132"/>
        <v>40729.538194444445</v>
      </c>
      <c r="B4263">
        <v>1246794900</v>
      </c>
      <c r="C4263">
        <v>0</v>
      </c>
      <c r="E4263">
        <f t="shared" si="133"/>
        <v>3.4006105078478611E-4</v>
      </c>
    </row>
    <row r="4264" spans="1:5">
      <c r="A4264" s="2">
        <f t="shared" si="132"/>
        <v>40729.545138888883</v>
      </c>
      <c r="B4264">
        <v>1246795500</v>
      </c>
      <c r="C4264">
        <v>0</v>
      </c>
      <c r="E4264">
        <f t="shared" si="133"/>
        <v>3.4005898446591598E-4</v>
      </c>
    </row>
    <row r="4265" spans="1:5">
      <c r="A4265" s="2">
        <f t="shared" si="132"/>
        <v>40729.552083333328</v>
      </c>
      <c r="B4265">
        <v>1246796100</v>
      </c>
      <c r="C4265">
        <v>0</v>
      </c>
      <c r="E4265">
        <f t="shared" si="133"/>
        <v>3.4005691815960145E-4</v>
      </c>
    </row>
    <row r="4266" spans="1:5">
      <c r="A4266" s="2">
        <f t="shared" si="132"/>
        <v>40729.559027777774</v>
      </c>
      <c r="B4266">
        <v>1246796700</v>
      </c>
      <c r="C4266">
        <v>0</v>
      </c>
      <c r="E4266">
        <f t="shared" si="133"/>
        <v>3.4005485186584247E-4</v>
      </c>
    </row>
    <row r="4267" spans="1:5">
      <c r="A4267" s="2">
        <f t="shared" si="132"/>
        <v>40729.565972222219</v>
      </c>
      <c r="B4267">
        <v>1246797300</v>
      </c>
      <c r="C4267">
        <v>0</v>
      </c>
      <c r="E4267">
        <f t="shared" si="133"/>
        <v>3.4005278558463893E-4</v>
      </c>
    </row>
    <row r="4268" spans="1:5">
      <c r="A4268" s="2">
        <f t="shared" si="132"/>
        <v>40729.572916666664</v>
      </c>
      <c r="B4268">
        <v>1246797900</v>
      </c>
      <c r="C4268">
        <v>0</v>
      </c>
      <c r="E4268">
        <f t="shared" si="133"/>
        <v>3.4005071931599078E-4</v>
      </c>
    </row>
    <row r="4269" spans="1:5">
      <c r="A4269" s="2">
        <f t="shared" si="132"/>
        <v>40729.579861111109</v>
      </c>
      <c r="B4269">
        <v>1246798500</v>
      </c>
      <c r="C4269">
        <v>0</v>
      </c>
      <c r="E4269">
        <f t="shared" si="133"/>
        <v>3.400486530598979E-4</v>
      </c>
    </row>
    <row r="4270" spans="1:5">
      <c r="A4270" s="2">
        <f t="shared" si="132"/>
        <v>40729.586805555555</v>
      </c>
      <c r="B4270">
        <v>1246799100</v>
      </c>
      <c r="C4270">
        <v>0</v>
      </c>
      <c r="D4270" s="3"/>
      <c r="E4270">
        <f t="shared" si="133"/>
        <v>3.4004658681636025E-4</v>
      </c>
    </row>
    <row r="4271" spans="1:5">
      <c r="A4271" s="2">
        <f t="shared" si="132"/>
        <v>40729.59375</v>
      </c>
      <c r="B4271">
        <v>1246799700</v>
      </c>
      <c r="C4271">
        <v>0</v>
      </c>
      <c r="E4271">
        <f t="shared" si="133"/>
        <v>3.4004452058537777E-4</v>
      </c>
    </row>
    <row r="4272" spans="1:5">
      <c r="A4272" s="2">
        <f t="shared" si="132"/>
        <v>40729.600694444445</v>
      </c>
      <c r="B4272">
        <v>1246800300</v>
      </c>
      <c r="C4272">
        <v>0</v>
      </c>
      <c r="D4272" t="s">
        <v>331</v>
      </c>
      <c r="E4272">
        <f t="shared" si="133"/>
        <v>3.4004245436695035E-4</v>
      </c>
    </row>
    <row r="4273" spans="1:5">
      <c r="A4273" s="2">
        <f t="shared" si="132"/>
        <v>40729.607638888883</v>
      </c>
      <c r="B4273">
        <v>1246800900</v>
      </c>
      <c r="C4273">
        <v>0</v>
      </c>
      <c r="E4273">
        <f t="shared" si="133"/>
        <v>3.4004038816107794E-4</v>
      </c>
    </row>
    <row r="4274" spans="1:5">
      <c r="A4274" s="2">
        <f t="shared" si="132"/>
        <v>40729.614583333328</v>
      </c>
      <c r="B4274">
        <v>1246801500</v>
      </c>
      <c r="C4274">
        <v>0</v>
      </c>
      <c r="E4274">
        <f t="shared" si="133"/>
        <v>3.4003832196776048E-4</v>
      </c>
    </row>
    <row r="4275" spans="1:5">
      <c r="A4275" s="2">
        <f t="shared" si="132"/>
        <v>40729.621527777774</v>
      </c>
      <c r="B4275">
        <v>1246802100</v>
      </c>
      <c r="C4275">
        <v>0</v>
      </c>
      <c r="E4275">
        <f t="shared" si="133"/>
        <v>3.4003625578699786E-4</v>
      </c>
    </row>
    <row r="4276" spans="1:5">
      <c r="A4276" s="2">
        <f t="shared" si="132"/>
        <v>40729.628472222219</v>
      </c>
      <c r="B4276">
        <v>1246802700</v>
      </c>
      <c r="C4276">
        <v>0</v>
      </c>
      <c r="E4276">
        <f t="shared" si="133"/>
        <v>3.4003418961878998E-4</v>
      </c>
    </row>
    <row r="4277" spans="1:5">
      <c r="A4277" s="2">
        <f t="shared" si="132"/>
        <v>40729.635416666664</v>
      </c>
      <c r="B4277">
        <v>1246803300</v>
      </c>
      <c r="C4277">
        <v>0</v>
      </c>
      <c r="E4277">
        <f t="shared" si="133"/>
        <v>3.4003212346313684E-4</v>
      </c>
    </row>
    <row r="4278" spans="1:5">
      <c r="A4278" s="2">
        <f t="shared" si="132"/>
        <v>40729.642361111109</v>
      </c>
      <c r="B4278">
        <v>1246803900</v>
      </c>
      <c r="C4278">
        <v>0</v>
      </c>
      <c r="E4278">
        <f t="shared" si="133"/>
        <v>3.4003005732003826E-4</v>
      </c>
    </row>
    <row r="4279" spans="1:5">
      <c r="A4279" s="2">
        <f t="shared" si="132"/>
        <v>40729.649305555555</v>
      </c>
      <c r="B4279">
        <v>1246804500</v>
      </c>
      <c r="C4279">
        <v>0</v>
      </c>
      <c r="E4279">
        <f t="shared" si="133"/>
        <v>3.4002799118949427E-4</v>
      </c>
    </row>
    <row r="4280" spans="1:5">
      <c r="A4280" s="2">
        <f t="shared" si="132"/>
        <v>40729.65625</v>
      </c>
      <c r="B4280">
        <v>1246805100</v>
      </c>
      <c r="C4280">
        <v>0</v>
      </c>
      <c r="E4280">
        <f t="shared" si="133"/>
        <v>3.4002592507150473E-4</v>
      </c>
    </row>
    <row r="4281" spans="1:5">
      <c r="A4281" s="2">
        <f t="shared" si="132"/>
        <v>40729.663194444445</v>
      </c>
      <c r="B4281">
        <v>1246805700</v>
      </c>
      <c r="C4281">
        <v>0</v>
      </c>
      <c r="E4281">
        <f t="shared" si="133"/>
        <v>3.4002385896606956E-4</v>
      </c>
    </row>
    <row r="4282" spans="1:5">
      <c r="A4282" s="2">
        <f t="shared" si="132"/>
        <v>40729.670138888883</v>
      </c>
      <c r="B4282">
        <v>1246806300</v>
      </c>
      <c r="C4282">
        <v>0</v>
      </c>
      <c r="E4282">
        <f t="shared" si="133"/>
        <v>3.4002179287318874E-4</v>
      </c>
    </row>
    <row r="4283" spans="1:5">
      <c r="A4283" s="2">
        <f t="shared" si="132"/>
        <v>40729.677083333328</v>
      </c>
      <c r="B4283">
        <v>1246806900</v>
      </c>
      <c r="C4283">
        <v>0</v>
      </c>
      <c r="E4283">
        <f t="shared" si="133"/>
        <v>3.4001972679286211E-4</v>
      </c>
    </row>
    <row r="4284" spans="1:5">
      <c r="A4284" s="2">
        <f t="shared" si="132"/>
        <v>40729.684027777774</v>
      </c>
      <c r="B4284">
        <v>1246807500</v>
      </c>
      <c r="C4284">
        <v>0</v>
      </c>
      <c r="E4284">
        <f t="shared" si="133"/>
        <v>3.4001766072508968E-4</v>
      </c>
    </row>
    <row r="4285" spans="1:5">
      <c r="A4285" s="2">
        <f t="shared" si="132"/>
        <v>40729.690972222219</v>
      </c>
      <c r="B4285">
        <v>1246808100</v>
      </c>
      <c r="C4285">
        <v>0</v>
      </c>
      <c r="E4285">
        <f t="shared" si="133"/>
        <v>3.4001559466987133E-4</v>
      </c>
    </row>
    <row r="4286" spans="1:5">
      <c r="A4286" s="2">
        <f t="shared" si="132"/>
        <v>40729.697916666664</v>
      </c>
      <c r="B4286">
        <v>1246808700</v>
      </c>
      <c r="C4286">
        <v>0</v>
      </c>
      <c r="E4286">
        <f t="shared" si="133"/>
        <v>3.4001352862720696E-4</v>
      </c>
    </row>
    <row r="4287" spans="1:5">
      <c r="A4287" s="2">
        <f t="shared" si="132"/>
        <v>40729.704861111109</v>
      </c>
      <c r="B4287">
        <v>1246809300</v>
      </c>
      <c r="C4287">
        <v>0</v>
      </c>
      <c r="E4287">
        <f t="shared" si="133"/>
        <v>3.4001146259709651E-4</v>
      </c>
    </row>
    <row r="4288" spans="1:5">
      <c r="A4288" s="2">
        <f t="shared" si="132"/>
        <v>40729.711805555555</v>
      </c>
      <c r="B4288">
        <v>1246809900</v>
      </c>
      <c r="C4288">
        <v>0</v>
      </c>
      <c r="E4288">
        <f t="shared" si="133"/>
        <v>3.4000939657953994E-4</v>
      </c>
    </row>
    <row r="4289" spans="1:5">
      <c r="A4289" s="2">
        <f t="shared" si="132"/>
        <v>40729.71875</v>
      </c>
      <c r="B4289">
        <v>1246810500</v>
      </c>
      <c r="C4289">
        <v>0</v>
      </c>
      <c r="E4289">
        <f t="shared" si="133"/>
        <v>3.4000733057453717E-4</v>
      </c>
    </row>
    <row r="4290" spans="1:5">
      <c r="A4290" s="2">
        <f t="shared" si="132"/>
        <v>40729.725694444445</v>
      </c>
      <c r="B4290">
        <v>1246811100</v>
      </c>
      <c r="C4290">
        <v>0</v>
      </c>
      <c r="E4290">
        <f t="shared" si="133"/>
        <v>3.4000526458208806E-4</v>
      </c>
    </row>
    <row r="4291" spans="1:5">
      <c r="A4291" s="2">
        <f t="shared" si="132"/>
        <v>40729.732638888883</v>
      </c>
      <c r="B4291">
        <v>1246811700</v>
      </c>
      <c r="C4291">
        <v>0</v>
      </c>
      <c r="E4291">
        <f t="shared" si="133"/>
        <v>3.400031986021926E-4</v>
      </c>
    </row>
    <row r="4292" spans="1:5">
      <c r="A4292" s="2">
        <f t="shared" si="132"/>
        <v>40729.739583333328</v>
      </c>
      <c r="B4292">
        <v>1246812300</v>
      </c>
      <c r="C4292">
        <v>0</v>
      </c>
      <c r="E4292">
        <f t="shared" si="133"/>
        <v>3.4000113263485068E-4</v>
      </c>
    </row>
    <row r="4293" spans="1:5">
      <c r="A4293" s="2">
        <f t="shared" si="132"/>
        <v>40729.746527777774</v>
      </c>
      <c r="B4293">
        <v>1246812900</v>
      </c>
      <c r="C4293">
        <v>0</v>
      </c>
      <c r="E4293">
        <f t="shared" si="133"/>
        <v>3.3999906668006225E-4</v>
      </c>
    </row>
    <row r="4294" spans="1:5">
      <c r="A4294" s="2">
        <f t="shared" si="132"/>
        <v>40729.753472222219</v>
      </c>
      <c r="B4294">
        <v>1246813500</v>
      </c>
      <c r="C4294">
        <v>0.980576</v>
      </c>
      <c r="E4294">
        <f t="shared" si="133"/>
        <v>3.4000693125296874E-4</v>
      </c>
    </row>
    <row r="4295" spans="1:5">
      <c r="A4295" s="2">
        <f t="shared" si="132"/>
        <v>40729.760416666664</v>
      </c>
      <c r="B4295">
        <v>1246814100</v>
      </c>
      <c r="C4295">
        <v>9.4061129999999995</v>
      </c>
      <c r="E4295">
        <f t="shared" si="133"/>
        <v>3.4010012309871744E-4</v>
      </c>
    </row>
    <row r="4296" spans="1:5">
      <c r="A4296" s="2">
        <f t="shared" si="132"/>
        <v>40729.767361111109</v>
      </c>
      <c r="B4296">
        <v>1246814700</v>
      </c>
      <c r="C4296">
        <v>8.689228</v>
      </c>
      <c r="E4296">
        <f t="shared" si="133"/>
        <v>3.401860543215146E-4</v>
      </c>
    </row>
    <row r="4297" spans="1:5">
      <c r="A4297" s="2">
        <f t="shared" si="132"/>
        <v>40729.774305555555</v>
      </c>
      <c r="B4297">
        <v>1246815300</v>
      </c>
      <c r="C4297">
        <v>8.8414929999999998</v>
      </c>
      <c r="E4297">
        <f t="shared" si="133"/>
        <v>3.4027352704429215E-4</v>
      </c>
    </row>
    <row r="4298" spans="1:5">
      <c r="A4298" s="2">
        <f t="shared" ref="A4298:A4361" si="134">B4298/86400+26299+1/24</f>
        <v>40729.78125</v>
      </c>
      <c r="B4298">
        <v>1246815900</v>
      </c>
      <c r="C4298">
        <v>9.402927</v>
      </c>
      <c r="E4298">
        <f t="shared" si="133"/>
        <v>3.4036668500477695E-4</v>
      </c>
    </row>
    <row r="4299" spans="1:5">
      <c r="A4299" s="2">
        <f t="shared" si="134"/>
        <v>40729.788194444445</v>
      </c>
      <c r="B4299">
        <v>1246816500</v>
      </c>
      <c r="C4299">
        <v>8.9072589999999998</v>
      </c>
      <c r="E4299">
        <f t="shared" ref="E4299:E4362" si="135">($C4299*LN(2)/E$3)+E4298*2^(-600/E$3)</f>
        <v>3.4045482265715574E-4</v>
      </c>
    </row>
    <row r="4300" spans="1:5">
      <c r="A4300" s="2">
        <f t="shared" si="134"/>
        <v>40729.795138888883</v>
      </c>
      <c r="B4300">
        <v>1246817100</v>
      </c>
      <c r="C4300">
        <v>9.3759689999999996</v>
      </c>
      <c r="E4300">
        <f t="shared" si="135"/>
        <v>3.4054770650626193E-4</v>
      </c>
    </row>
    <row r="4301" spans="1:5">
      <c r="A4301" s="2">
        <f t="shared" si="134"/>
        <v>40729.802083333328</v>
      </c>
      <c r="B4301">
        <v>1246817700</v>
      </c>
      <c r="C4301">
        <v>8.9276099999999996</v>
      </c>
      <c r="E4301">
        <f t="shared" si="135"/>
        <v>3.4063604915788079E-4</v>
      </c>
    </row>
    <row r="4302" spans="1:5">
      <c r="A4302" s="2">
        <f t="shared" si="134"/>
        <v>40729.809027777774</v>
      </c>
      <c r="B4302">
        <v>1246818300</v>
      </c>
      <c r="C4302">
        <v>10.223922</v>
      </c>
      <c r="E4302">
        <f t="shared" si="135"/>
        <v>3.4073751931779366E-4</v>
      </c>
    </row>
    <row r="4303" spans="1:5">
      <c r="A4303" s="2">
        <f t="shared" si="134"/>
        <v>40729.815972222219</v>
      </c>
      <c r="B4303">
        <v>1246818900</v>
      </c>
      <c r="C4303">
        <v>9.6946560000000002</v>
      </c>
      <c r="E4303">
        <f t="shared" si="135"/>
        <v>3.4083362886454076E-4</v>
      </c>
    </row>
    <row r="4304" spans="1:5">
      <c r="A4304" s="2">
        <f t="shared" si="134"/>
        <v>40729.822916666664</v>
      </c>
      <c r="B4304">
        <v>1246819500</v>
      </c>
      <c r="C4304">
        <v>10.687835</v>
      </c>
      <c r="E4304">
        <f t="shared" si="135"/>
        <v>3.4093979597587143E-4</v>
      </c>
    </row>
    <row r="4305" spans="1:5">
      <c r="A4305" s="2">
        <f t="shared" si="134"/>
        <v>40729.829861111109</v>
      </c>
      <c r="B4305">
        <v>1246820100</v>
      </c>
      <c r="C4305">
        <v>10.120346</v>
      </c>
      <c r="E4305">
        <f t="shared" si="135"/>
        <v>3.4104021535252198E-4</v>
      </c>
    </row>
    <row r="4306" spans="1:5">
      <c r="A4306" s="2">
        <f t="shared" si="134"/>
        <v>40729.836805555555</v>
      </c>
      <c r="B4306">
        <v>1246820700</v>
      </c>
      <c r="C4306">
        <v>10.053684000000001</v>
      </c>
      <c r="E4306">
        <f t="shared" si="135"/>
        <v>3.4113995901782713E-4</v>
      </c>
    </row>
    <row r="4307" spans="1:5">
      <c r="A4307" s="2">
        <f t="shared" si="134"/>
        <v>40729.84375</v>
      </c>
      <c r="B4307">
        <v>1246821300</v>
      </c>
      <c r="C4307">
        <v>8.7215009999999999</v>
      </c>
      <c r="E4307">
        <f t="shared" si="135"/>
        <v>3.4122621075822839E-4</v>
      </c>
    </row>
    <row r="4308" spans="1:5">
      <c r="A4308" s="2">
        <f t="shared" si="134"/>
        <v>40729.850694444445</v>
      </c>
      <c r="B4308">
        <v>1246821900</v>
      </c>
      <c r="C4308">
        <v>10.796073</v>
      </c>
      <c r="E4308">
        <f t="shared" si="135"/>
        <v>3.4133347163483658E-4</v>
      </c>
    </row>
    <row r="4309" spans="1:5">
      <c r="A4309" s="2">
        <f t="shared" si="134"/>
        <v>40729.857638888883</v>
      </c>
      <c r="B4309">
        <v>1246822500</v>
      </c>
      <c r="C4309">
        <v>9.4446829999999995</v>
      </c>
      <c r="E4309">
        <f t="shared" si="135"/>
        <v>3.4142704602722668E-4</v>
      </c>
    </row>
    <row r="4310" spans="1:5">
      <c r="A4310" s="2">
        <f t="shared" si="134"/>
        <v>40729.864583333328</v>
      </c>
      <c r="B4310">
        <v>1246823100</v>
      </c>
      <c r="C4310">
        <v>7.8632109999999997</v>
      </c>
      <c r="E4310">
        <f t="shared" si="135"/>
        <v>3.4150460392606054E-4</v>
      </c>
    </row>
    <row r="4311" spans="1:5">
      <c r="A4311" s="2">
        <f t="shared" si="134"/>
        <v>40729.871527777774</v>
      </c>
      <c r="B4311">
        <v>1246823700</v>
      </c>
      <c r="C4311">
        <v>8.5584860000000003</v>
      </c>
      <c r="E4311">
        <f t="shared" si="135"/>
        <v>3.4158920256095417E-4</v>
      </c>
    </row>
    <row r="4312" spans="1:5">
      <c r="A4312" s="2">
        <f t="shared" si="134"/>
        <v>40729.878472222219</v>
      </c>
      <c r="B4312">
        <v>1246824300</v>
      </c>
      <c r="C4312">
        <v>9.8555349999999997</v>
      </c>
      <c r="E4312">
        <f t="shared" si="135"/>
        <v>3.416869361906575E-4</v>
      </c>
    </row>
    <row r="4313" spans="1:5">
      <c r="A4313" s="2">
        <f t="shared" si="134"/>
        <v>40729.885416666664</v>
      </c>
      <c r="B4313">
        <v>1246824900</v>
      </c>
      <c r="C4313">
        <v>9.7787509999999997</v>
      </c>
      <c r="E4313">
        <f t="shared" si="135"/>
        <v>3.4178389161754934E-4</v>
      </c>
    </row>
    <row r="4314" spans="1:5">
      <c r="A4314" s="2">
        <f t="shared" si="134"/>
        <v>40729.892361111109</v>
      </c>
      <c r="B4314">
        <v>1246825500</v>
      </c>
      <c r="C4314">
        <v>9.5838839999999994</v>
      </c>
      <c r="E4314">
        <f t="shared" si="135"/>
        <v>3.4187887299308493E-4</v>
      </c>
    </row>
    <row r="4315" spans="1:5">
      <c r="A4315" s="2">
        <f t="shared" si="134"/>
        <v>40729.899305555555</v>
      </c>
      <c r="B4315">
        <v>1246826100</v>
      </c>
      <c r="C4315">
        <v>9.8876480000000004</v>
      </c>
      <c r="E4315">
        <f t="shared" si="135"/>
        <v>3.4197693007827977E-4</v>
      </c>
    </row>
    <row r="4316" spans="1:5">
      <c r="A4316" s="2">
        <f t="shared" si="134"/>
        <v>40729.90625</v>
      </c>
      <c r="B4316">
        <v>1246826700</v>
      </c>
      <c r="C4316">
        <v>9.5841519999999996</v>
      </c>
      <c r="E4316">
        <f t="shared" si="135"/>
        <v>3.4207191299494912E-4</v>
      </c>
    </row>
    <row r="4317" spans="1:5">
      <c r="A4317" s="2">
        <f t="shared" si="134"/>
        <v>40729.913194444445</v>
      </c>
      <c r="B4317">
        <v>1246827300</v>
      </c>
      <c r="C4317">
        <v>9.5989079999999998</v>
      </c>
      <c r="E4317">
        <f t="shared" si="135"/>
        <v>3.4216704477182469E-4</v>
      </c>
    </row>
    <row r="4318" spans="1:5">
      <c r="A4318" s="2">
        <f t="shared" si="134"/>
        <v>40729.920138888883</v>
      </c>
      <c r="B4318">
        <v>1246827900</v>
      </c>
      <c r="C4318">
        <v>8.7999220000000005</v>
      </c>
      <c r="E4318">
        <f t="shared" si="135"/>
        <v>3.4225408445854742E-4</v>
      </c>
    </row>
    <row r="4319" spans="1:5">
      <c r="A4319" s="2">
        <f t="shared" si="134"/>
        <v>40729.927083333328</v>
      </c>
      <c r="B4319">
        <v>1246828500</v>
      </c>
      <c r="C4319">
        <v>9.4067659999999993</v>
      </c>
      <c r="E4319">
        <f t="shared" si="135"/>
        <v>3.4234726926295889E-4</v>
      </c>
    </row>
    <row r="4320" spans="1:5">
      <c r="A4320" s="2">
        <f t="shared" si="134"/>
        <v>40729.934027777774</v>
      </c>
      <c r="B4320">
        <v>1246829100</v>
      </c>
      <c r="C4320">
        <v>9.5745760000000004</v>
      </c>
      <c r="E4320">
        <f t="shared" si="135"/>
        <v>3.4244215295100992E-4</v>
      </c>
    </row>
    <row r="4321" spans="1:5">
      <c r="A4321" s="2">
        <f t="shared" si="134"/>
        <v>40729.940972222219</v>
      </c>
      <c r="B4321">
        <v>1246829700</v>
      </c>
      <c r="C4321">
        <v>9.6034699999999997</v>
      </c>
      <c r="E4321">
        <f t="shared" si="135"/>
        <v>3.4253732867859678E-4</v>
      </c>
    </row>
    <row r="4322" spans="1:5">
      <c r="A4322" s="2">
        <f t="shared" si="134"/>
        <v>40729.947916666664</v>
      </c>
      <c r="B4322">
        <v>1246830300</v>
      </c>
      <c r="C4322">
        <v>9.2441410000000008</v>
      </c>
      <c r="E4322">
        <f t="shared" si="135"/>
        <v>3.4262886482173532E-4</v>
      </c>
    </row>
    <row r="4323" spans="1:5">
      <c r="A4323" s="2">
        <f t="shared" si="134"/>
        <v>40729.954861111109</v>
      </c>
      <c r="B4323">
        <v>1246830900</v>
      </c>
      <c r="C4323">
        <v>8.7448750000000004</v>
      </c>
      <c r="E4323">
        <f t="shared" si="135"/>
        <v>3.4271534422886194E-4</v>
      </c>
    </row>
    <row r="4324" spans="1:5">
      <c r="A4324" s="2">
        <f t="shared" si="134"/>
        <v>40729.961805555555</v>
      </c>
      <c r="B4324">
        <v>1246831500</v>
      </c>
      <c r="C4324">
        <v>9.9707570000000008</v>
      </c>
      <c r="E4324">
        <f t="shared" si="135"/>
        <v>3.4281423789504984E-4</v>
      </c>
    </row>
    <row r="4325" spans="1:5">
      <c r="A4325" s="2">
        <f t="shared" si="134"/>
        <v>40729.96875</v>
      </c>
      <c r="B4325">
        <v>1246832100</v>
      </c>
      <c r="C4325">
        <v>10.033004999999999</v>
      </c>
      <c r="E4325">
        <f t="shared" si="135"/>
        <v>3.4291376135991655E-4</v>
      </c>
    </row>
    <row r="4326" spans="1:5">
      <c r="A4326" s="2">
        <f t="shared" si="134"/>
        <v>40729.975694444445</v>
      </c>
      <c r="B4326">
        <v>1246832700</v>
      </c>
      <c r="C4326">
        <v>10.136986</v>
      </c>
      <c r="E4326">
        <f t="shared" si="135"/>
        <v>3.4301433725917403E-4</v>
      </c>
    </row>
    <row r="4327" spans="1:5">
      <c r="A4327" s="2">
        <f t="shared" si="134"/>
        <v>40729.982638888883</v>
      </c>
      <c r="B4327">
        <v>1246833300</v>
      </c>
      <c r="C4327">
        <v>10.193455</v>
      </c>
      <c r="E4327">
        <f t="shared" si="135"/>
        <v>3.4311548442164728E-4</v>
      </c>
    </row>
    <row r="4328" spans="1:5">
      <c r="A4328" s="2">
        <f t="shared" si="134"/>
        <v>40729.989583333328</v>
      </c>
      <c r="B4328">
        <v>1246833900</v>
      </c>
      <c r="C4328">
        <v>9.3311770000000003</v>
      </c>
      <c r="E4328">
        <f t="shared" si="135"/>
        <v>3.4320789848500384E-4</v>
      </c>
    </row>
    <row r="4329" spans="1:5">
      <c r="A4329" s="2">
        <f t="shared" si="134"/>
        <v>40729.996527777774</v>
      </c>
      <c r="B4329">
        <v>1246834500</v>
      </c>
      <c r="C4329">
        <v>9.5524310000000003</v>
      </c>
      <c r="E4329">
        <f t="shared" si="135"/>
        <v>3.4330255267617026E-4</v>
      </c>
    </row>
    <row r="4330" spans="1:5">
      <c r="A4330" s="2">
        <f t="shared" si="134"/>
        <v>40730.003472222219</v>
      </c>
      <c r="B4330">
        <v>1246835100</v>
      </c>
      <c r="C4330">
        <v>10.158102</v>
      </c>
      <c r="E4330">
        <f t="shared" si="135"/>
        <v>3.4340334005952068E-4</v>
      </c>
    </row>
    <row r="4331" spans="1:5">
      <c r="A4331" s="2">
        <f t="shared" si="134"/>
        <v>40730.010416666664</v>
      </c>
      <c r="B4331">
        <v>1246835700</v>
      </c>
      <c r="C4331">
        <v>11.047136</v>
      </c>
      <c r="E4331">
        <f t="shared" si="135"/>
        <v>3.4351313027903858E-4</v>
      </c>
    </row>
    <row r="4332" spans="1:5">
      <c r="A4332" s="2">
        <f t="shared" si="134"/>
        <v>40730.017361111109</v>
      </c>
      <c r="B4332">
        <v>1246836300</v>
      </c>
      <c r="C4332">
        <v>10.092445</v>
      </c>
      <c r="E4332">
        <f t="shared" si="135"/>
        <v>3.4361325145954979E-4</v>
      </c>
    </row>
    <row r="4333" spans="1:5">
      <c r="A4333" s="2">
        <f t="shared" si="134"/>
        <v>40730.024305555555</v>
      </c>
      <c r="B4333">
        <v>1246836900</v>
      </c>
      <c r="C4333">
        <v>10.312250000000001</v>
      </c>
      <c r="E4333">
        <f t="shared" si="135"/>
        <v>3.4371559804668886E-4</v>
      </c>
    </row>
    <row r="4334" spans="1:5">
      <c r="A4334" s="2">
        <f t="shared" si="134"/>
        <v>40730.03125</v>
      </c>
      <c r="B4334">
        <v>1246837500</v>
      </c>
      <c r="C4334">
        <v>9.8433240000000009</v>
      </c>
      <c r="E4334">
        <f t="shared" si="135"/>
        <v>3.4381319509217689E-4</v>
      </c>
    </row>
    <row r="4335" spans="1:5">
      <c r="A4335" s="2">
        <f t="shared" si="134"/>
        <v>40730.038194444445</v>
      </c>
      <c r="B4335">
        <v>1246838100</v>
      </c>
      <c r="C4335">
        <v>11.417075000000001</v>
      </c>
      <c r="E4335">
        <f t="shared" si="135"/>
        <v>3.439267292772879E-4</v>
      </c>
    </row>
    <row r="4336" spans="1:5">
      <c r="A4336" s="2">
        <f t="shared" si="134"/>
        <v>40730.045138888883</v>
      </c>
      <c r="B4336">
        <v>1246838700</v>
      </c>
      <c r="C4336">
        <v>11.493156000000001</v>
      </c>
      <c r="E4336">
        <f t="shared" si="135"/>
        <v>3.4404103326203994E-4</v>
      </c>
    </row>
    <row r="4337" spans="1:5">
      <c r="A4337" s="2">
        <f t="shared" si="134"/>
        <v>40730.052083333328</v>
      </c>
      <c r="B4337">
        <v>1246839300</v>
      </c>
      <c r="C4337">
        <v>11.889905000000001</v>
      </c>
      <c r="E4337">
        <f t="shared" si="135"/>
        <v>3.4415935451918644E-4</v>
      </c>
    </row>
    <row r="4338" spans="1:5">
      <c r="A4338" s="2">
        <f t="shared" si="134"/>
        <v>40730.059027777774</v>
      </c>
      <c r="B4338">
        <v>1246839900</v>
      </c>
      <c r="C4338">
        <v>11.552508</v>
      </c>
      <c r="E4338">
        <f t="shared" si="135"/>
        <v>3.4427425816157414E-4</v>
      </c>
    </row>
    <row r="4339" spans="1:5">
      <c r="A4339" s="2">
        <f t="shared" si="134"/>
        <v>40730.065972222219</v>
      </c>
      <c r="B4339">
        <v>1246840500</v>
      </c>
      <c r="C4339">
        <v>10.152865</v>
      </c>
      <c r="E4339">
        <f t="shared" si="135"/>
        <v>3.4437498660424908E-4</v>
      </c>
    </row>
    <row r="4340" spans="1:5">
      <c r="A4340" s="2">
        <f t="shared" si="134"/>
        <v>40730.072916666664</v>
      </c>
      <c r="B4340">
        <v>1246841100</v>
      </c>
      <c r="C4340">
        <v>11.375367000000001</v>
      </c>
      <c r="E4340">
        <f t="shared" si="135"/>
        <v>3.4448809498937845E-4</v>
      </c>
    </row>
    <row r="4341" spans="1:5">
      <c r="A4341" s="2">
        <f t="shared" si="134"/>
        <v>40730.079861111109</v>
      </c>
      <c r="B4341">
        <v>1246841700</v>
      </c>
      <c r="C4341">
        <v>12.066036</v>
      </c>
      <c r="E4341">
        <f t="shared" si="135"/>
        <v>3.446081972485467E-4</v>
      </c>
    </row>
    <row r="4342" spans="1:5">
      <c r="A4342" s="2">
        <f t="shared" si="134"/>
        <v>40730.086805555555</v>
      </c>
      <c r="B4342">
        <v>1246842300</v>
      </c>
      <c r="C4342">
        <v>11.740254</v>
      </c>
      <c r="E4342">
        <f t="shared" si="135"/>
        <v>3.4472499950986878E-4</v>
      </c>
    </row>
    <row r="4343" spans="1:5">
      <c r="A4343" s="2">
        <f t="shared" si="134"/>
        <v>40730.09375</v>
      </c>
      <c r="B4343">
        <v>1246842900</v>
      </c>
      <c r="C4343">
        <v>12.093778</v>
      </c>
      <c r="E4343">
        <f t="shared" si="135"/>
        <v>3.448453812790444E-4</v>
      </c>
    </row>
    <row r="4344" spans="1:5">
      <c r="A4344" s="2">
        <f t="shared" si="134"/>
        <v>40730.100694444445</v>
      </c>
      <c r="B4344">
        <v>1246843500</v>
      </c>
      <c r="C4344">
        <v>11.455938</v>
      </c>
      <c r="E4344">
        <f t="shared" si="135"/>
        <v>3.4495930276666362E-4</v>
      </c>
    </row>
    <row r="4345" spans="1:5">
      <c r="A4345" s="2">
        <f t="shared" si="134"/>
        <v>40730.107638888883</v>
      </c>
      <c r="B4345">
        <v>1246844100</v>
      </c>
      <c r="C4345">
        <v>2.4090769999999999</v>
      </c>
      <c r="E4345">
        <f t="shared" si="135"/>
        <v>3.4498160395262224E-4</v>
      </c>
    </row>
    <row r="4346" spans="1:5">
      <c r="A4346" s="2">
        <f t="shared" si="134"/>
        <v>40730.114583333328</v>
      </c>
      <c r="B4346">
        <v>1246844700</v>
      </c>
      <c r="C4346">
        <v>11.865651</v>
      </c>
      <c r="E4346">
        <f t="shared" si="135"/>
        <v>3.4509967386881391E-4</v>
      </c>
    </row>
    <row r="4347" spans="1:5">
      <c r="A4347" s="2">
        <f t="shared" si="134"/>
        <v>40730.121527777774</v>
      </c>
      <c r="B4347">
        <v>1246845300</v>
      </c>
      <c r="C4347">
        <v>11.741979000000001</v>
      </c>
      <c r="E4347">
        <f t="shared" si="135"/>
        <v>3.452164906132336E-4</v>
      </c>
    </row>
    <row r="4348" spans="1:5">
      <c r="A4348" s="2">
        <f t="shared" si="134"/>
        <v>40730.128472222219</v>
      </c>
      <c r="B4348">
        <v>1246845900</v>
      </c>
      <c r="C4348">
        <v>11.780817000000001</v>
      </c>
      <c r="E4348">
        <f t="shared" si="135"/>
        <v>3.4533369996905605E-4</v>
      </c>
    </row>
    <row r="4349" spans="1:5">
      <c r="A4349" s="2">
        <f t="shared" si="134"/>
        <v>40730.135416666664</v>
      </c>
      <c r="B4349">
        <v>1246846500</v>
      </c>
      <c r="C4349">
        <v>9.1976849999999999</v>
      </c>
      <c r="E4349">
        <f t="shared" si="135"/>
        <v>3.4542474865012615E-4</v>
      </c>
    </row>
    <row r="4350" spans="1:5">
      <c r="A4350" s="2">
        <f t="shared" si="134"/>
        <v>40730.142361111109</v>
      </c>
      <c r="B4350">
        <v>1246847100</v>
      </c>
      <c r="C4350">
        <v>7.9422860000000002</v>
      </c>
      <c r="E4350">
        <f t="shared" si="135"/>
        <v>3.4550308306807671E-4</v>
      </c>
    </row>
    <row r="4351" spans="1:5">
      <c r="A4351" s="2">
        <f t="shared" si="134"/>
        <v>40730.149305555555</v>
      </c>
      <c r="B4351">
        <v>1246847700</v>
      </c>
      <c r="C4351">
        <v>4.3600000000000003E-4</v>
      </c>
      <c r="E4351">
        <f t="shared" si="135"/>
        <v>3.4550098809716198E-4</v>
      </c>
    </row>
    <row r="4352" spans="1:5">
      <c r="A4352" s="2">
        <f t="shared" si="134"/>
        <v>40730.15625</v>
      </c>
      <c r="B4352">
        <v>1246848300</v>
      </c>
      <c r="C4352">
        <v>4.5421589999999998</v>
      </c>
      <c r="E4352">
        <f t="shared" si="135"/>
        <v>3.4554488819598441E-4</v>
      </c>
    </row>
    <row r="4353" spans="1:5">
      <c r="A4353" s="2">
        <f t="shared" si="134"/>
        <v>40730.163194444445</v>
      </c>
      <c r="B4353">
        <v>1246848900</v>
      </c>
      <c r="C4353">
        <v>9.4080770000000005</v>
      </c>
      <c r="E4353">
        <f t="shared" si="135"/>
        <v>3.4563806628122178E-4</v>
      </c>
    </row>
    <row r="4354" spans="1:5">
      <c r="A4354" s="2">
        <f t="shared" si="134"/>
        <v>40730.170138888883</v>
      </c>
      <c r="B4354">
        <v>1246849500</v>
      </c>
      <c r="C4354">
        <v>9.7444600000000001</v>
      </c>
      <c r="E4354">
        <f t="shared" si="135"/>
        <v>3.457346504270732E-4</v>
      </c>
    </row>
    <row r="4355" spans="1:5">
      <c r="A4355" s="2">
        <f t="shared" si="134"/>
        <v>40730.177083333328</v>
      </c>
      <c r="B4355">
        <v>1246850100</v>
      </c>
      <c r="C4355">
        <v>9.4235140000000008</v>
      </c>
      <c r="E4355">
        <f t="shared" si="135"/>
        <v>3.4582798369324876E-4</v>
      </c>
    </row>
    <row r="4356" spans="1:5">
      <c r="A4356" s="2">
        <f t="shared" si="134"/>
        <v>40730.184027777774</v>
      </c>
      <c r="B4356">
        <v>1246850700</v>
      </c>
      <c r="C4356">
        <v>9.1588949999999993</v>
      </c>
      <c r="E4356">
        <f t="shared" si="135"/>
        <v>3.4591863653578254E-4</v>
      </c>
    </row>
    <row r="4357" spans="1:5">
      <c r="A4357" s="2">
        <f t="shared" si="134"/>
        <v>40730.190972222219</v>
      </c>
      <c r="B4357">
        <v>1246851300</v>
      </c>
      <c r="C4357">
        <v>9.6387370000000008</v>
      </c>
      <c r="E4357">
        <f t="shared" si="135"/>
        <v>3.4601414829604478E-4</v>
      </c>
    </row>
    <row r="4358" spans="1:5">
      <c r="A4358" s="2">
        <f t="shared" si="134"/>
        <v>40730.197916666664</v>
      </c>
      <c r="B4358">
        <v>1246851900</v>
      </c>
      <c r="C4358">
        <v>6.531873</v>
      </c>
      <c r="E4358">
        <f t="shared" si="135"/>
        <v>3.4607819556086605E-4</v>
      </c>
    </row>
    <row r="4359" spans="1:5">
      <c r="A4359" s="2">
        <f t="shared" si="134"/>
        <v>40730.204861111109</v>
      </c>
      <c r="B4359">
        <v>1246852500</v>
      </c>
      <c r="C4359">
        <v>9.9597949999999997</v>
      </c>
      <c r="E4359">
        <f t="shared" si="135"/>
        <v>3.4617695777864634E-4</v>
      </c>
    </row>
    <row r="4360" spans="1:5">
      <c r="A4360" s="2">
        <f t="shared" si="134"/>
        <v>40730.211805555555</v>
      </c>
      <c r="B4360">
        <v>1246853100</v>
      </c>
      <c r="C4360">
        <v>9.7904509999999991</v>
      </c>
      <c r="E4360">
        <f t="shared" si="135"/>
        <v>3.4627400441129076E-4</v>
      </c>
    </row>
    <row r="4361" spans="1:5">
      <c r="A4361" s="2">
        <f t="shared" si="134"/>
        <v>40730.21875</v>
      </c>
      <c r="B4361">
        <v>1246853700</v>
      </c>
      <c r="C4361">
        <v>5.347531</v>
      </c>
      <c r="E4361">
        <f t="shared" si="135"/>
        <v>3.4632605599759034E-4</v>
      </c>
    </row>
    <row r="4362" spans="1:5">
      <c r="A4362" s="2">
        <f t="shared" ref="A4362:A4425" si="136">B4362/86400+26299+1/24</f>
        <v>40730.225694444445</v>
      </c>
      <c r="B4362">
        <v>1246854300</v>
      </c>
      <c r="C4362">
        <v>4.653124</v>
      </c>
      <c r="E4362">
        <f t="shared" si="135"/>
        <v>3.4637107485071433E-4</v>
      </c>
    </row>
    <row r="4363" spans="1:5">
      <c r="A4363" s="2">
        <f t="shared" si="136"/>
        <v>40730.232638888883</v>
      </c>
      <c r="B4363">
        <v>1246854900</v>
      </c>
      <c r="C4363">
        <v>4.9033689999999996</v>
      </c>
      <c r="E4363">
        <f t="shared" ref="E4363:E4426" si="137">($C4363*LN(2)/E$3)+E4362*2^(-600/E$3)</f>
        <v>3.4641862771805671E-4</v>
      </c>
    </row>
    <row r="4364" spans="1:5">
      <c r="A4364" s="2">
        <f t="shared" si="136"/>
        <v>40730.239583333328</v>
      </c>
      <c r="B4364">
        <v>1246855500</v>
      </c>
      <c r="C4364">
        <v>8.4645200000000003</v>
      </c>
      <c r="E4364">
        <f t="shared" si="137"/>
        <v>3.4650224487882755E-4</v>
      </c>
    </row>
    <row r="4365" spans="1:5">
      <c r="A4365" s="2">
        <f t="shared" si="136"/>
        <v>40730.246527777774</v>
      </c>
      <c r="B4365">
        <v>1246856100</v>
      </c>
      <c r="C4365">
        <v>8.6506050000000005</v>
      </c>
      <c r="E4365">
        <f t="shared" si="137"/>
        <v>3.4658774605643617E-4</v>
      </c>
    </row>
    <row r="4366" spans="1:5">
      <c r="A4366" s="2">
        <f t="shared" si="136"/>
        <v>40730.253472222219</v>
      </c>
      <c r="B4366">
        <v>1246856700</v>
      </c>
      <c r="C4366">
        <v>8.8434050000000006</v>
      </c>
      <c r="E4366">
        <f t="shared" si="137"/>
        <v>3.466751992437599E-4</v>
      </c>
    </row>
    <row r="4367" spans="1:5">
      <c r="A4367" s="2">
        <f t="shared" si="136"/>
        <v>40730.260416666664</v>
      </c>
      <c r="B4367">
        <v>1246857300</v>
      </c>
      <c r="C4367">
        <v>9.4510419999999993</v>
      </c>
      <c r="E4367">
        <f t="shared" si="137"/>
        <v>3.467688055771503E-4</v>
      </c>
    </row>
    <row r="4368" spans="1:5">
      <c r="A4368" s="2">
        <f t="shared" si="136"/>
        <v>40730.267361111109</v>
      </c>
      <c r="B4368">
        <v>1246857900</v>
      </c>
      <c r="C4368">
        <v>9.7725059999999999</v>
      </c>
      <c r="E4368">
        <f t="shared" si="137"/>
        <v>3.4686566688046217E-4</v>
      </c>
    </row>
    <row r="4369" spans="1:5">
      <c r="A4369" s="2">
        <f t="shared" si="136"/>
        <v>40730.274305555555</v>
      </c>
      <c r="B4369">
        <v>1246858500</v>
      </c>
      <c r="C4369">
        <v>1.7708630000000001</v>
      </c>
      <c r="E4369">
        <f t="shared" si="137"/>
        <v>3.4688149314508618E-4</v>
      </c>
    </row>
    <row r="4370" spans="1:5">
      <c r="A4370" s="2">
        <f t="shared" si="136"/>
        <v>40730.28125</v>
      </c>
      <c r="B4370">
        <v>1246859100</v>
      </c>
      <c r="C4370">
        <v>10.593999999999999</v>
      </c>
      <c r="E4370">
        <f t="shared" si="137"/>
        <v>3.4698667321938603E-4</v>
      </c>
    </row>
    <row r="4371" spans="1:5">
      <c r="A4371" s="2">
        <f t="shared" si="136"/>
        <v>40730.288194444445</v>
      </c>
      <c r="B4371">
        <v>1246859700</v>
      </c>
      <c r="C4371">
        <v>11.069716</v>
      </c>
      <c r="E4371">
        <f t="shared" si="137"/>
        <v>3.4709667033820625E-4</v>
      </c>
    </row>
    <row r="4372" spans="1:5">
      <c r="A4372" s="2">
        <f t="shared" si="136"/>
        <v>40730.295138888883</v>
      </c>
      <c r="B4372">
        <v>1246860300</v>
      </c>
      <c r="C4372">
        <v>10.986444000000001</v>
      </c>
      <c r="E4372">
        <f t="shared" si="137"/>
        <v>3.4720582347425342E-4</v>
      </c>
    </row>
    <row r="4373" spans="1:5">
      <c r="A4373" s="2">
        <f t="shared" si="136"/>
        <v>40730.302083333328</v>
      </c>
      <c r="B4373">
        <v>1246860900</v>
      </c>
      <c r="C4373">
        <v>10.600490000000001</v>
      </c>
      <c r="E4373">
        <f t="shared" si="137"/>
        <v>3.4731106730351855E-4</v>
      </c>
    </row>
    <row r="4374" spans="1:5">
      <c r="A4374" s="2">
        <f t="shared" si="136"/>
        <v>40730.309027777774</v>
      </c>
      <c r="B4374">
        <v>1246861500</v>
      </c>
      <c r="C4374">
        <v>10.103926</v>
      </c>
      <c r="E4374">
        <f t="shared" si="137"/>
        <v>3.4741128167724517E-4</v>
      </c>
    </row>
    <row r="4375" spans="1:5">
      <c r="A4375" s="2">
        <f t="shared" si="136"/>
        <v>40730.315972222219</v>
      </c>
      <c r="B4375">
        <v>1246862100</v>
      </c>
      <c r="C4375">
        <v>11.175908</v>
      </c>
      <c r="E4375">
        <f t="shared" si="137"/>
        <v>3.475223516464341E-4</v>
      </c>
    </row>
    <row r="4376" spans="1:5">
      <c r="A4376" s="2">
        <f t="shared" si="136"/>
        <v>40730.322916666664</v>
      </c>
      <c r="B4376">
        <v>1246862700</v>
      </c>
      <c r="C4376">
        <v>11.584557999999999</v>
      </c>
      <c r="E4376">
        <f t="shared" si="137"/>
        <v>3.4763755943178966E-4</v>
      </c>
    </row>
    <row r="4377" spans="1:5">
      <c r="A4377" s="2">
        <f t="shared" si="136"/>
        <v>40730.329861111109</v>
      </c>
      <c r="B4377">
        <v>1246863300</v>
      </c>
      <c r="C4377">
        <v>10.994244</v>
      </c>
      <c r="E4377">
        <f t="shared" si="137"/>
        <v>3.4774678827358883E-4</v>
      </c>
    </row>
    <row r="4378" spans="1:5">
      <c r="A4378" s="2">
        <f t="shared" si="136"/>
        <v>40730.336805555555</v>
      </c>
      <c r="B4378">
        <v>1246863900</v>
      </c>
      <c r="C4378">
        <v>11.088324</v>
      </c>
      <c r="E4378">
        <f t="shared" si="137"/>
        <v>3.4785696922113733E-4</v>
      </c>
    </row>
    <row r="4379" spans="1:5">
      <c r="A4379" s="2">
        <f t="shared" si="136"/>
        <v>40730.34375</v>
      </c>
      <c r="B4379">
        <v>1246864500</v>
      </c>
      <c r="C4379">
        <v>11.112113000000001</v>
      </c>
      <c r="E4379">
        <f t="shared" si="137"/>
        <v>3.4796739041577997E-4</v>
      </c>
    </row>
    <row r="4380" spans="1:5">
      <c r="A4380" s="2">
        <f t="shared" si="136"/>
        <v>40730.350694444445</v>
      </c>
      <c r="B4380">
        <v>1246865100</v>
      </c>
      <c r="C4380">
        <v>12.226266000000001</v>
      </c>
      <c r="E4380">
        <f t="shared" si="137"/>
        <v>3.4808909421912897E-4</v>
      </c>
    </row>
    <row r="4381" spans="1:5">
      <c r="A4381" s="2">
        <f t="shared" si="136"/>
        <v>40730.357638888883</v>
      </c>
      <c r="B4381">
        <v>1246865700</v>
      </c>
      <c r="C4381">
        <v>10.677087</v>
      </c>
      <c r="E4381">
        <f t="shared" si="137"/>
        <v>3.4819510839652026E-4</v>
      </c>
    </row>
    <row r="4382" spans="1:5">
      <c r="A4382" s="2">
        <f t="shared" si="136"/>
        <v>40730.364583333328</v>
      </c>
      <c r="B4382">
        <v>1246866300</v>
      </c>
      <c r="C4382">
        <v>10.055916</v>
      </c>
      <c r="E4382">
        <f t="shared" si="137"/>
        <v>3.4829483119039383E-4</v>
      </c>
    </row>
    <row r="4383" spans="1:5">
      <c r="A4383" s="2">
        <f t="shared" si="136"/>
        <v>40730.371527777774</v>
      </c>
      <c r="B4383">
        <v>1246866900</v>
      </c>
      <c r="C4383">
        <v>11.364508000000001</v>
      </c>
      <c r="E4383">
        <f t="shared" si="137"/>
        <v>3.484078057857521E-4</v>
      </c>
    </row>
    <row r="4384" spans="1:5">
      <c r="A4384" s="2">
        <f t="shared" si="136"/>
        <v>40730.378472222219</v>
      </c>
      <c r="B4384">
        <v>1246867500</v>
      </c>
      <c r="C4384">
        <v>10.759487</v>
      </c>
      <c r="E4384">
        <f t="shared" si="137"/>
        <v>3.4851465251000508E-4</v>
      </c>
    </row>
    <row r="4385" spans="1:5">
      <c r="A4385" s="2">
        <f t="shared" si="136"/>
        <v>40730.385416666664</v>
      </c>
      <c r="B4385">
        <v>1246868100</v>
      </c>
      <c r="C4385">
        <v>11.433357000000001</v>
      </c>
      <c r="E4385">
        <f t="shared" si="137"/>
        <v>3.4862832301906877E-4</v>
      </c>
    </row>
    <row r="4386" spans="1:5">
      <c r="A4386" s="2">
        <f t="shared" si="136"/>
        <v>40730.392361111109</v>
      </c>
      <c r="B4386">
        <v>1246868700</v>
      </c>
      <c r="C4386">
        <v>8.7778580000000002</v>
      </c>
      <c r="E4386">
        <f t="shared" si="137"/>
        <v>3.4871509999789125E-4</v>
      </c>
    </row>
    <row r="4387" spans="1:5">
      <c r="A4387" s="2">
        <f t="shared" si="136"/>
        <v>40730.399305555555</v>
      </c>
      <c r="B4387">
        <v>1246869300</v>
      </c>
      <c r="C4387">
        <v>8.6463780000000003</v>
      </c>
      <c r="E4387">
        <f t="shared" si="137"/>
        <v>3.4880054492170397E-4</v>
      </c>
    </row>
    <row r="4388" spans="1:5">
      <c r="A4388" s="2">
        <f t="shared" si="136"/>
        <v>40730.40625</v>
      </c>
      <c r="B4388">
        <v>1246869900</v>
      </c>
      <c r="C4388">
        <v>8.291385</v>
      </c>
      <c r="E4388">
        <f t="shared" si="137"/>
        <v>3.4888239423184943E-4</v>
      </c>
    </row>
    <row r="4389" spans="1:5">
      <c r="A4389" s="2">
        <f t="shared" si="136"/>
        <v>40730.413194444445</v>
      </c>
      <c r="B4389">
        <v>1246870500</v>
      </c>
      <c r="C4389">
        <v>8.2790839999999992</v>
      </c>
      <c r="E4389">
        <f t="shared" si="137"/>
        <v>3.4896411846964073E-4</v>
      </c>
    </row>
    <row r="4390" spans="1:5">
      <c r="A4390" s="2">
        <f t="shared" si="136"/>
        <v>40730.420138888883</v>
      </c>
      <c r="B4390">
        <v>1246871100</v>
      </c>
      <c r="C4390">
        <v>8.4608080000000001</v>
      </c>
      <c r="E4390">
        <f t="shared" si="137"/>
        <v>3.490476825709375E-4</v>
      </c>
    </row>
    <row r="4391" spans="1:5">
      <c r="A4391" s="2">
        <f t="shared" si="136"/>
        <v>40730.427083333328</v>
      </c>
      <c r="B4391">
        <v>1246871700</v>
      </c>
      <c r="C4391">
        <v>9.0291630000000005</v>
      </c>
      <c r="E4391">
        <f t="shared" si="137"/>
        <v>3.4913700202422542E-4</v>
      </c>
    </row>
    <row r="4392" spans="1:5">
      <c r="A4392" s="2">
        <f t="shared" si="136"/>
        <v>40730.434027777774</v>
      </c>
      <c r="B4392">
        <v>1246872300</v>
      </c>
      <c r="C4392">
        <v>8.3777760000000008</v>
      </c>
      <c r="E4392">
        <f t="shared" si="137"/>
        <v>3.4921972419116554E-4</v>
      </c>
    </row>
    <row r="4393" spans="1:5">
      <c r="A4393" s="2">
        <f t="shared" si="136"/>
        <v>40730.440972222219</v>
      </c>
      <c r="B4393">
        <v>1246872900</v>
      </c>
      <c r="C4393">
        <v>8.7224249999999994</v>
      </c>
      <c r="E4393">
        <f t="shared" si="137"/>
        <v>3.4930593619390653E-4</v>
      </c>
    </row>
    <row r="4394" spans="1:5">
      <c r="A4394" s="2">
        <f t="shared" si="136"/>
        <v>40730.447916666664</v>
      </c>
      <c r="B4394">
        <v>1246873500</v>
      </c>
      <c r="C4394">
        <v>8.1146259999999995</v>
      </c>
      <c r="E4394">
        <f t="shared" si="137"/>
        <v>3.4938599235472532E-4</v>
      </c>
    </row>
    <row r="4395" spans="1:5">
      <c r="A4395" s="2">
        <f t="shared" si="136"/>
        <v>40730.454861111109</v>
      </c>
      <c r="B4395">
        <v>1246874100</v>
      </c>
      <c r="C4395">
        <v>7.2311889999999996</v>
      </c>
      <c r="E4395">
        <f t="shared" si="137"/>
        <v>3.4945710126259993E-4</v>
      </c>
    </row>
    <row r="4396" spans="1:5">
      <c r="A4396" s="2">
        <f t="shared" si="136"/>
        <v>40730.461805555555</v>
      </c>
      <c r="B4396">
        <v>1246874700</v>
      </c>
      <c r="C4396">
        <v>7.8921510000000001</v>
      </c>
      <c r="E4396">
        <f t="shared" si="137"/>
        <v>3.4953490345020135E-4</v>
      </c>
    </row>
    <row r="4397" spans="1:5">
      <c r="A4397" s="2">
        <f t="shared" si="136"/>
        <v>40730.46875</v>
      </c>
      <c r="B4397">
        <v>1246875300</v>
      </c>
      <c r="C4397">
        <v>8.2985070000000007</v>
      </c>
      <c r="E4397">
        <f t="shared" si="137"/>
        <v>3.4961682042425769E-4</v>
      </c>
    </row>
    <row r="4398" spans="1:5">
      <c r="A4398" s="2">
        <f t="shared" si="136"/>
        <v>40730.475694444445</v>
      </c>
      <c r="B4398">
        <v>1246875900</v>
      </c>
      <c r="C4398">
        <v>9.0129339999999996</v>
      </c>
      <c r="E4398">
        <f t="shared" si="137"/>
        <v>3.4970597206452638E-4</v>
      </c>
    </row>
    <row r="4399" spans="1:5">
      <c r="A4399" s="2">
        <f t="shared" si="136"/>
        <v>40730.482638888883</v>
      </c>
      <c r="B4399">
        <v>1246876500</v>
      </c>
      <c r="C4399">
        <v>9.1655540000000002</v>
      </c>
      <c r="E4399">
        <f t="shared" si="137"/>
        <v>3.4979666878037254E-4</v>
      </c>
    </row>
    <row r="4400" spans="1:5">
      <c r="A4400" s="2">
        <f t="shared" si="136"/>
        <v>40730.489583333328</v>
      </c>
      <c r="B4400">
        <v>1246877100</v>
      </c>
      <c r="C4400">
        <v>8.5479599999999998</v>
      </c>
      <c r="E4400">
        <f t="shared" si="137"/>
        <v>3.4988111043086348E-4</v>
      </c>
    </row>
    <row r="4401" spans="1:5">
      <c r="A4401" s="2">
        <f t="shared" si="136"/>
        <v>40730.496527777774</v>
      </c>
      <c r="B4401">
        <v>1246877700</v>
      </c>
      <c r="C4401">
        <v>8.2450399999999995</v>
      </c>
      <c r="E4401">
        <f t="shared" si="137"/>
        <v>3.4996248382884309E-4</v>
      </c>
    </row>
    <row r="4402" spans="1:5">
      <c r="A4402" s="2">
        <f t="shared" si="136"/>
        <v>40730.503472222219</v>
      </c>
      <c r="B4402">
        <v>1246878300</v>
      </c>
      <c r="C4402">
        <v>6.0052500000000002</v>
      </c>
      <c r="E4402">
        <f t="shared" si="137"/>
        <v>3.5002117387198306E-4</v>
      </c>
    </row>
    <row r="4403" spans="1:5">
      <c r="A4403" s="2">
        <f t="shared" si="136"/>
        <v>40730.510416666664</v>
      </c>
      <c r="B4403">
        <v>1246878900</v>
      </c>
      <c r="C4403">
        <v>6.4051640000000001</v>
      </c>
      <c r="E4403">
        <f t="shared" si="137"/>
        <v>3.5008391357811697E-4</v>
      </c>
    </row>
    <row r="4404" spans="1:5">
      <c r="A4404" s="2">
        <f t="shared" si="136"/>
        <v>40730.517361111109</v>
      </c>
      <c r="B4404">
        <v>1246879500</v>
      </c>
      <c r="C4404">
        <v>8.5539070000000006</v>
      </c>
      <c r="E4404">
        <f t="shared" si="137"/>
        <v>3.5016841370983265E-4</v>
      </c>
    </row>
    <row r="4405" spans="1:5">
      <c r="A4405" s="2">
        <f t="shared" si="136"/>
        <v>40730.524305555555</v>
      </c>
      <c r="B4405">
        <v>1246880100</v>
      </c>
      <c r="C4405">
        <v>8.2492699999999992</v>
      </c>
      <c r="E4405">
        <f t="shared" si="137"/>
        <v>3.5024982820023394E-4</v>
      </c>
    </row>
    <row r="4406" spans="1:5">
      <c r="A4406" s="2">
        <f t="shared" si="136"/>
        <v>40730.53125</v>
      </c>
      <c r="B4406">
        <v>1246880700</v>
      </c>
      <c r="C4406">
        <v>6.9630749999999999</v>
      </c>
      <c r="E4406">
        <f t="shared" si="137"/>
        <v>3.503182166079923E-4</v>
      </c>
    </row>
    <row r="4407" spans="1:5">
      <c r="A4407" s="2">
        <f t="shared" si="136"/>
        <v>40730.538194444445</v>
      </c>
      <c r="B4407">
        <v>1246881300</v>
      </c>
      <c r="C4407">
        <v>7.9443349999999997</v>
      </c>
      <c r="E4407">
        <f t="shared" si="137"/>
        <v>3.5039654204236536E-4</v>
      </c>
    </row>
    <row r="4408" spans="1:5">
      <c r="A4408" s="2">
        <f t="shared" si="136"/>
        <v>40730.545138888883</v>
      </c>
      <c r="B4408">
        <v>1246881900</v>
      </c>
      <c r="C4408">
        <v>8.0433760000000003</v>
      </c>
      <c r="E4408">
        <f t="shared" si="137"/>
        <v>3.504758700114368E-4</v>
      </c>
    </row>
    <row r="4409" spans="1:5">
      <c r="A4409" s="2">
        <f t="shared" si="136"/>
        <v>40730.552083333328</v>
      </c>
      <c r="B4409">
        <v>1246882500</v>
      </c>
      <c r="C4409">
        <v>8.3889300000000002</v>
      </c>
      <c r="E4409">
        <f t="shared" si="137"/>
        <v>3.5055869700207319E-4</v>
      </c>
    </row>
    <row r="4410" spans="1:5">
      <c r="A4410" s="2">
        <f t="shared" si="136"/>
        <v>40730.559027777774</v>
      </c>
      <c r="B4410">
        <v>1246883100</v>
      </c>
      <c r="C4410">
        <v>8.3368280000000006</v>
      </c>
      <c r="E4410">
        <f t="shared" si="137"/>
        <v>3.5064099584067733E-4</v>
      </c>
    </row>
    <row r="4411" spans="1:5">
      <c r="A4411" s="2">
        <f t="shared" si="136"/>
        <v>40730.565972222219</v>
      </c>
      <c r="B4411">
        <v>1246883700</v>
      </c>
      <c r="C4411">
        <v>8.0366149999999994</v>
      </c>
      <c r="E4411">
        <f t="shared" si="137"/>
        <v>3.5072025385419234E-4</v>
      </c>
    </row>
    <row r="4412" spans="1:5">
      <c r="A4412" s="2">
        <f t="shared" si="136"/>
        <v>40730.572916666664</v>
      </c>
      <c r="B4412">
        <v>1246884300</v>
      </c>
      <c r="C4412">
        <v>8.0517260000000004</v>
      </c>
      <c r="E4412">
        <f t="shared" si="137"/>
        <v>3.5079966441862841E-4</v>
      </c>
    </row>
    <row r="4413" spans="1:5">
      <c r="A4413" s="2">
        <f t="shared" si="136"/>
        <v>40730.579861111109</v>
      </c>
      <c r="B4413">
        <v>1246884900</v>
      </c>
      <c r="C4413">
        <v>8.5714450000000006</v>
      </c>
      <c r="E4413">
        <f t="shared" si="137"/>
        <v>3.5088433781251124E-4</v>
      </c>
    </row>
    <row r="4414" spans="1:5">
      <c r="A4414" s="2">
        <f t="shared" si="136"/>
        <v>40730.586805555555</v>
      </c>
      <c r="B4414">
        <v>1246885500</v>
      </c>
      <c r="C4414">
        <v>8.629626</v>
      </c>
      <c r="E4414">
        <f t="shared" si="137"/>
        <v>3.5096959990405007E-4</v>
      </c>
    </row>
    <row r="4415" spans="1:5">
      <c r="A4415" s="2">
        <f t="shared" si="136"/>
        <v>40730.59375</v>
      </c>
      <c r="B4415">
        <v>1246886100</v>
      </c>
      <c r="C4415">
        <v>8.7669200000000007</v>
      </c>
      <c r="E4415">
        <f t="shared" si="137"/>
        <v>3.5105625188492891E-4</v>
      </c>
    </row>
    <row r="4416" spans="1:5">
      <c r="A4416" s="2">
        <f t="shared" si="136"/>
        <v>40730.600694444445</v>
      </c>
      <c r="B4416">
        <v>1246886700</v>
      </c>
      <c r="C4416">
        <v>9.2850300000000008</v>
      </c>
      <c r="E4416">
        <f t="shared" si="137"/>
        <v>3.5114815035654614E-4</v>
      </c>
    </row>
    <row r="4417" spans="1:5">
      <c r="A4417" s="2">
        <f t="shared" si="136"/>
        <v>40730.607638888883</v>
      </c>
      <c r="B4417">
        <v>1246887300</v>
      </c>
      <c r="C4417">
        <v>8.0718560000000004</v>
      </c>
      <c r="E4417">
        <f t="shared" si="137"/>
        <v>3.5122776218201441E-4</v>
      </c>
    </row>
    <row r="4418" spans="1:5">
      <c r="A4418" s="2">
        <f t="shared" si="136"/>
        <v>40730.614583333328</v>
      </c>
      <c r="B4418">
        <v>1246887900</v>
      </c>
      <c r="C4418">
        <v>7.8812389999999999</v>
      </c>
      <c r="E4418">
        <f t="shared" si="137"/>
        <v>3.513054431022238E-4</v>
      </c>
    </row>
    <row r="4419" spans="1:5">
      <c r="A4419" s="2">
        <f t="shared" si="136"/>
        <v>40730.621527777774</v>
      </c>
      <c r="B4419">
        <v>1246888500</v>
      </c>
      <c r="C4419">
        <v>7.9822230000000003</v>
      </c>
      <c r="E4419">
        <f t="shared" si="137"/>
        <v>3.5138414623824867E-4</v>
      </c>
    </row>
    <row r="4420" spans="1:5">
      <c r="A4420" s="2">
        <f t="shared" si="136"/>
        <v>40730.628472222219</v>
      </c>
      <c r="B4420">
        <v>1246889100</v>
      </c>
      <c r="C4420">
        <v>7.8240410000000002</v>
      </c>
      <c r="E4420">
        <f t="shared" si="137"/>
        <v>3.5146124695112401E-4</v>
      </c>
    </row>
    <row r="4421" spans="1:5">
      <c r="A4421" s="2">
        <f t="shared" si="136"/>
        <v>40730.635416666664</v>
      </c>
      <c r="B4421">
        <v>1246889700</v>
      </c>
      <c r="C4421">
        <v>8.1135129999999993</v>
      </c>
      <c r="E4421">
        <f t="shared" si="137"/>
        <v>3.5154127874398761E-4</v>
      </c>
    </row>
    <row r="4422" spans="1:5">
      <c r="A4422" s="2">
        <f t="shared" si="136"/>
        <v>40730.642361111109</v>
      </c>
      <c r="B4422">
        <v>1246890300</v>
      </c>
      <c r="C4422">
        <v>7.1847349999999999</v>
      </c>
      <c r="E4422">
        <f t="shared" si="137"/>
        <v>3.516119041054835E-4</v>
      </c>
    </row>
    <row r="4423" spans="1:5">
      <c r="A4423" s="2">
        <f t="shared" si="136"/>
        <v>40730.649305555555</v>
      </c>
      <c r="B4423">
        <v>1246890900</v>
      </c>
      <c r="C4423">
        <v>7.3620660000000004</v>
      </c>
      <c r="E4423">
        <f t="shared" si="137"/>
        <v>3.5168432490901967E-4</v>
      </c>
    </row>
    <row r="4424" spans="1:5">
      <c r="A4424" s="2">
        <f t="shared" si="136"/>
        <v>40730.65625</v>
      </c>
      <c r="B4424">
        <v>1246891500</v>
      </c>
      <c r="C4424">
        <v>7.9634010000000002</v>
      </c>
      <c r="E4424">
        <f t="shared" si="137"/>
        <v>3.5176283512818344E-4</v>
      </c>
    </row>
    <row r="4425" spans="1:5">
      <c r="A4425" s="2">
        <f t="shared" si="136"/>
        <v>40730.663194444445</v>
      </c>
      <c r="B4425">
        <v>1246892100</v>
      </c>
      <c r="C4425">
        <v>7.1746400000000001</v>
      </c>
      <c r="E4425">
        <f t="shared" si="137"/>
        <v>3.5183335690908206E-4</v>
      </c>
    </row>
    <row r="4426" spans="1:5">
      <c r="A4426" s="2">
        <f t="shared" ref="A4426:A4489" si="138">B4426/86400+26299+1/24</f>
        <v>40730.670138888883</v>
      </c>
      <c r="B4426">
        <v>1246892700</v>
      </c>
      <c r="C4426">
        <v>7.554316</v>
      </c>
      <c r="E4426">
        <f t="shared" si="137"/>
        <v>3.519077233262736E-4</v>
      </c>
    </row>
    <row r="4427" spans="1:5">
      <c r="A4427" s="2">
        <f t="shared" si="138"/>
        <v>40730.677083333328</v>
      </c>
      <c r="B4427">
        <v>1246893300</v>
      </c>
      <c r="C4427">
        <v>7.8661279999999998</v>
      </c>
      <c r="E4427">
        <f t="shared" ref="E4427:E4490" si="139">($C4427*LN(2)/E$3)+E4426*2^(-600/E$3)</f>
        <v>3.5198524708230533E-4</v>
      </c>
    </row>
    <row r="4428" spans="1:5">
      <c r="A4428" s="2">
        <f t="shared" si="138"/>
        <v>40730.684027777774</v>
      </c>
      <c r="B4428">
        <v>1246893900</v>
      </c>
      <c r="C4428">
        <v>7.7059530000000001</v>
      </c>
      <c r="E4428">
        <f t="shared" si="139"/>
        <v>3.5206114823879161E-4</v>
      </c>
    </row>
    <row r="4429" spans="1:5">
      <c r="A4429" s="2">
        <f t="shared" si="138"/>
        <v>40730.690972222219</v>
      </c>
      <c r="B4429">
        <v>1246894500</v>
      </c>
      <c r="C4429">
        <v>7.3456450000000002</v>
      </c>
      <c r="E4429">
        <f t="shared" si="139"/>
        <v>3.5213340001339337E-4</v>
      </c>
    </row>
    <row r="4430" spans="1:5">
      <c r="A4430" s="2">
        <f t="shared" si="138"/>
        <v>40730.697916666664</v>
      </c>
      <c r="B4430">
        <v>1246895100</v>
      </c>
      <c r="C4430">
        <v>7.7362349999999998</v>
      </c>
      <c r="E4430">
        <f t="shared" si="139"/>
        <v>3.5220960694232482E-4</v>
      </c>
    </row>
    <row r="4431" spans="1:5">
      <c r="A4431" s="2">
        <f t="shared" si="138"/>
        <v>40730.704861111109</v>
      </c>
      <c r="B4431">
        <v>1246895700</v>
      </c>
      <c r="C4431">
        <v>7.8656100000000002</v>
      </c>
      <c r="E4431">
        <f t="shared" si="139"/>
        <v>3.5228712361811266E-4</v>
      </c>
    </row>
    <row r="4432" spans="1:5">
      <c r="A4432" s="2">
        <f t="shared" si="138"/>
        <v>40730.711805555555</v>
      </c>
      <c r="B4432">
        <v>1246896300</v>
      </c>
      <c r="C4432">
        <v>7.8397249999999996</v>
      </c>
      <c r="E4432">
        <f t="shared" si="139"/>
        <v>3.5236437767962952E-4</v>
      </c>
    </row>
    <row r="4433" spans="1:5">
      <c r="A4433" s="2">
        <f t="shared" si="138"/>
        <v>40730.71875</v>
      </c>
      <c r="B4433">
        <v>1246896900</v>
      </c>
      <c r="C4433">
        <v>7.563129</v>
      </c>
      <c r="E4433">
        <f t="shared" si="139"/>
        <v>3.5243883012141649E-4</v>
      </c>
    </row>
    <row r="4434" spans="1:5">
      <c r="A4434" s="2">
        <f t="shared" si="138"/>
        <v>40730.725694444445</v>
      </c>
      <c r="B4434">
        <v>1246897500</v>
      </c>
      <c r="C4434">
        <v>4.7107070000000002</v>
      </c>
      <c r="E4434">
        <f t="shared" si="139"/>
        <v>3.5248439498746192E-4</v>
      </c>
    </row>
    <row r="4435" spans="1:5">
      <c r="A4435" s="2">
        <f t="shared" si="138"/>
        <v>40730.732638888883</v>
      </c>
      <c r="B4435">
        <v>1246898100</v>
      </c>
      <c r="C4435">
        <v>7.9416039999999999</v>
      </c>
      <c r="E4435">
        <f t="shared" si="139"/>
        <v>3.5256267960199242E-4</v>
      </c>
    </row>
    <row r="4436" spans="1:5">
      <c r="A4436" s="2">
        <f t="shared" si="138"/>
        <v>40730.739583333328</v>
      </c>
      <c r="B4436">
        <v>1246898700</v>
      </c>
      <c r="C4436">
        <v>7.9690479999999999</v>
      </c>
      <c r="E4436">
        <f t="shared" si="139"/>
        <v>3.5264124167244166E-4</v>
      </c>
    </row>
    <row r="4437" spans="1:5">
      <c r="A4437" s="2">
        <f t="shared" si="138"/>
        <v>40730.746527777774</v>
      </c>
      <c r="B4437">
        <v>1246899300</v>
      </c>
      <c r="C4437">
        <v>8.0498720000000006</v>
      </c>
      <c r="E4437">
        <f t="shared" si="139"/>
        <v>3.5272062178846837E-4</v>
      </c>
    </row>
    <row r="4438" spans="1:5">
      <c r="A4438" s="2">
        <f t="shared" si="138"/>
        <v>40730.753472222219</v>
      </c>
      <c r="B4438">
        <v>1246899900</v>
      </c>
      <c r="C4438">
        <v>7.9573720000000003</v>
      </c>
      <c r="E4438">
        <f t="shared" si="139"/>
        <v>3.5279906465371554E-4</v>
      </c>
    </row>
    <row r="4439" spans="1:5">
      <c r="A4439" s="2">
        <f t="shared" si="138"/>
        <v>40730.760416666664</v>
      </c>
      <c r="B4439">
        <v>1246900500</v>
      </c>
      <c r="C4439">
        <v>7.3944700000000001</v>
      </c>
      <c r="E4439">
        <f t="shared" si="139"/>
        <v>3.5287180640633135E-4</v>
      </c>
    </row>
    <row r="4440" spans="1:5">
      <c r="A4440" s="2">
        <f t="shared" si="138"/>
        <v>40730.767361111109</v>
      </c>
      <c r="B4440">
        <v>1246901100</v>
      </c>
      <c r="C4440">
        <v>3.4877980000000002</v>
      </c>
      <c r="E4440">
        <f t="shared" si="139"/>
        <v>3.5290498396518192E-4</v>
      </c>
    </row>
    <row r="4441" spans="1:5">
      <c r="A4441" s="2">
        <f t="shared" si="138"/>
        <v>40730.774305555555</v>
      </c>
      <c r="B4441">
        <v>1246901700</v>
      </c>
      <c r="C4441">
        <v>5.2760910000000001</v>
      </c>
      <c r="E4441">
        <f t="shared" si="139"/>
        <v>3.5295627177049215E-4</v>
      </c>
    </row>
    <row r="4442" spans="1:5">
      <c r="A4442" s="2">
        <f t="shared" si="138"/>
        <v>40730.78125</v>
      </c>
      <c r="B4442">
        <v>1246902300</v>
      </c>
      <c r="C4442">
        <v>4.4729850000000004</v>
      </c>
      <c r="E4442">
        <f t="shared" si="139"/>
        <v>3.529994260278868E-4</v>
      </c>
    </row>
    <row r="4443" spans="1:5">
      <c r="A4443" s="2">
        <f t="shared" si="138"/>
        <v>40730.788194444445</v>
      </c>
      <c r="B4443">
        <v>1246902900</v>
      </c>
      <c r="C4443">
        <v>3.611094</v>
      </c>
      <c r="E4443">
        <f t="shared" si="139"/>
        <v>3.5303385145778464E-4</v>
      </c>
    </row>
    <row r="4444" spans="1:5">
      <c r="A4444" s="2">
        <f t="shared" si="138"/>
        <v>40730.795138888883</v>
      </c>
      <c r="B4444">
        <v>1246903500</v>
      </c>
      <c r="C4444">
        <v>8.9277700000000006</v>
      </c>
      <c r="E4444">
        <f t="shared" si="139"/>
        <v>3.5312211985998027E-4</v>
      </c>
    </row>
    <row r="4445" spans="1:5">
      <c r="A4445" s="2">
        <f t="shared" si="138"/>
        <v>40730.802083333328</v>
      </c>
      <c r="B4445">
        <v>1246904100</v>
      </c>
      <c r="C4445">
        <v>10.557309999999999</v>
      </c>
      <c r="E4445">
        <f t="shared" si="139"/>
        <v>3.5322689044631553E-4</v>
      </c>
    </row>
    <row r="4446" spans="1:5">
      <c r="A4446" s="2">
        <f t="shared" si="138"/>
        <v>40730.809027777774</v>
      </c>
      <c r="B4446">
        <v>1246904700</v>
      </c>
      <c r="C4446">
        <v>10.809274</v>
      </c>
      <c r="E4446">
        <f t="shared" si="139"/>
        <v>3.5333421209250075E-4</v>
      </c>
    </row>
    <row r="4447" spans="1:5">
      <c r="A4447" s="2">
        <f t="shared" si="138"/>
        <v>40730.815972222219</v>
      </c>
      <c r="B4447">
        <v>1246905300</v>
      </c>
      <c r="C4447">
        <v>10.787345</v>
      </c>
      <c r="E4447">
        <f t="shared" si="139"/>
        <v>3.5344131100661816E-4</v>
      </c>
    </row>
    <row r="4448" spans="1:5">
      <c r="A4448" s="2">
        <f t="shared" si="138"/>
        <v>40730.822916666664</v>
      </c>
      <c r="B4448">
        <v>1246905900</v>
      </c>
      <c r="C4448">
        <v>10.544373999999999</v>
      </c>
      <c r="E4448">
        <f t="shared" si="139"/>
        <v>3.5354594864764615E-4</v>
      </c>
    </row>
    <row r="4449" spans="1:5">
      <c r="A4449" s="2">
        <f t="shared" si="138"/>
        <v>40730.829861111109</v>
      </c>
      <c r="B4449">
        <v>1246906500</v>
      </c>
      <c r="C4449">
        <v>11.210093000000001</v>
      </c>
      <c r="E4449">
        <f t="shared" si="139"/>
        <v>3.5365732753988568E-4</v>
      </c>
    </row>
    <row r="4450" spans="1:5">
      <c r="A4450" s="2">
        <f t="shared" si="138"/>
        <v>40730.836805555555</v>
      </c>
      <c r="B4450">
        <v>1246907100</v>
      </c>
      <c r="C4450">
        <v>12.107438999999999</v>
      </c>
      <c r="E4450">
        <f t="shared" si="139"/>
        <v>3.53777793381441E-4</v>
      </c>
    </row>
    <row r="4451" spans="1:5">
      <c r="A4451" s="2">
        <f t="shared" si="138"/>
        <v>40730.84375</v>
      </c>
      <c r="B4451">
        <v>1246907700</v>
      </c>
      <c r="C4451">
        <v>12.583107</v>
      </c>
      <c r="E4451">
        <f t="shared" si="139"/>
        <v>3.5390307568852861E-4</v>
      </c>
    </row>
    <row r="4452" spans="1:5">
      <c r="A4452" s="2">
        <f t="shared" si="138"/>
        <v>40730.850694444445</v>
      </c>
      <c r="B4452">
        <v>1246908300</v>
      </c>
      <c r="C4452">
        <v>13.011675</v>
      </c>
      <c r="E4452">
        <f t="shared" si="139"/>
        <v>3.5403269743951939E-4</v>
      </c>
    </row>
    <row r="4453" spans="1:5">
      <c r="A4453" s="2">
        <f t="shared" si="138"/>
        <v>40730.857638888883</v>
      </c>
      <c r="B4453">
        <v>1246908900</v>
      </c>
      <c r="C4453">
        <v>12.780275</v>
      </c>
      <c r="E4453">
        <f t="shared" si="139"/>
        <v>3.5415997496270133E-4</v>
      </c>
    </row>
    <row r="4454" spans="1:5">
      <c r="A4454" s="2">
        <f t="shared" si="138"/>
        <v>40730.864583333328</v>
      </c>
      <c r="B4454">
        <v>1246909500</v>
      </c>
      <c r="C4454">
        <v>12.655970999999999</v>
      </c>
      <c r="E4454">
        <f t="shared" si="139"/>
        <v>3.5428599285775584E-4</v>
      </c>
    </row>
    <row r="4455" spans="1:5">
      <c r="A4455" s="2">
        <f t="shared" si="138"/>
        <v>40730.871527777774</v>
      </c>
      <c r="B4455">
        <v>1246910100</v>
      </c>
      <c r="C4455">
        <v>12.961069999999999</v>
      </c>
      <c r="E4455">
        <f t="shared" si="139"/>
        <v>3.5441509979372901E-4</v>
      </c>
    </row>
    <row r="4456" spans="1:5">
      <c r="A4456" s="2">
        <f t="shared" si="138"/>
        <v>40730.878472222219</v>
      </c>
      <c r="B4456">
        <v>1246910700</v>
      </c>
      <c r="C4456">
        <v>15.853095</v>
      </c>
      <c r="E4456">
        <f t="shared" si="139"/>
        <v>3.5457349413709892E-4</v>
      </c>
    </row>
    <row r="4457" spans="1:5">
      <c r="A4457" s="2">
        <f t="shared" si="138"/>
        <v>40730.885416666664</v>
      </c>
      <c r="B4457">
        <v>1246911300</v>
      </c>
      <c r="C4457">
        <v>19.194939000000002</v>
      </c>
      <c r="E4457">
        <f t="shared" si="139"/>
        <v>3.5476573112875215E-4</v>
      </c>
    </row>
    <row r="4458" spans="1:5">
      <c r="A4458" s="2">
        <f t="shared" si="138"/>
        <v>40730.892361111109</v>
      </c>
      <c r="B4458">
        <v>1246911900</v>
      </c>
      <c r="C4458">
        <v>12.576128000000001</v>
      </c>
      <c r="E4458">
        <f t="shared" si="139"/>
        <v>3.5489093675490359E-4</v>
      </c>
    </row>
    <row r="4459" spans="1:5">
      <c r="A4459" s="2">
        <f t="shared" si="138"/>
        <v>40730.899305555555</v>
      </c>
      <c r="B4459">
        <v>1246912500</v>
      </c>
      <c r="C4459">
        <v>7.8732749999999996</v>
      </c>
      <c r="E4459">
        <f t="shared" si="139"/>
        <v>3.5496851476327074E-4</v>
      </c>
    </row>
    <row r="4460" spans="1:5">
      <c r="A4460" s="2">
        <f t="shared" si="138"/>
        <v>40730.90625</v>
      </c>
      <c r="B4460">
        <v>1246913100</v>
      </c>
      <c r="C4460">
        <v>11.918597999999999</v>
      </c>
      <c r="E4460">
        <f t="shared" si="139"/>
        <v>3.5508706020207826E-4</v>
      </c>
    </row>
    <row r="4461" spans="1:5">
      <c r="A4461" s="2">
        <f t="shared" si="138"/>
        <v>40730.913194444445</v>
      </c>
      <c r="B4461">
        <v>1246913700</v>
      </c>
      <c r="C4461">
        <v>11.504583999999999</v>
      </c>
      <c r="E4461">
        <f t="shared" si="139"/>
        <v>3.5520141210706075E-4</v>
      </c>
    </row>
    <row r="4462" spans="1:5">
      <c r="A4462" s="2">
        <f t="shared" si="138"/>
        <v>40730.920138888883</v>
      </c>
      <c r="B4462">
        <v>1246914300</v>
      </c>
      <c r="C4462">
        <v>8.6455549999999999</v>
      </c>
      <c r="E4462">
        <f t="shared" si="139"/>
        <v>3.5528680928327517E-4</v>
      </c>
    </row>
    <row r="4463" spans="1:5">
      <c r="A4463" s="2">
        <f t="shared" si="138"/>
        <v>40730.927083333328</v>
      </c>
      <c r="B4463">
        <v>1246914900</v>
      </c>
      <c r="C4463">
        <v>3.393281</v>
      </c>
      <c r="E4463">
        <f t="shared" si="139"/>
        <v>3.5531901497274542E-4</v>
      </c>
    </row>
    <row r="4464" spans="1:5">
      <c r="A4464" s="2">
        <f t="shared" si="138"/>
        <v>40730.934027777774</v>
      </c>
      <c r="B4464">
        <v>1246915500</v>
      </c>
      <c r="C4464">
        <v>8.2916349999999994</v>
      </c>
      <c r="E4464">
        <f t="shared" si="139"/>
        <v>3.5540082720640463E-4</v>
      </c>
    </row>
    <row r="4465" spans="1:5">
      <c r="A4465" s="2">
        <f t="shared" si="138"/>
        <v>40730.940972222219</v>
      </c>
      <c r="B4465">
        <v>1246916100</v>
      </c>
      <c r="C4465">
        <v>8.9411140000000007</v>
      </c>
      <c r="E4465">
        <f t="shared" si="139"/>
        <v>3.5548921636381327E-4</v>
      </c>
    </row>
    <row r="4466" spans="1:5">
      <c r="A4466" s="2">
        <f t="shared" si="138"/>
        <v>40730.947916666664</v>
      </c>
      <c r="B4466">
        <v>1246916700</v>
      </c>
      <c r="C4466">
        <v>9.641686</v>
      </c>
      <c r="E4466">
        <f t="shared" si="139"/>
        <v>3.5558469983538565E-4</v>
      </c>
    </row>
    <row r="4467" spans="1:5">
      <c r="A4467" s="2">
        <f t="shared" si="138"/>
        <v>40730.954861111109</v>
      </c>
      <c r="B4467">
        <v>1246917300</v>
      </c>
      <c r="C4467">
        <v>10.599456999999999</v>
      </c>
      <c r="E4467">
        <f t="shared" si="139"/>
        <v>3.5568988229051394E-4</v>
      </c>
    </row>
    <row r="4468" spans="1:5">
      <c r="A4468" s="2">
        <f t="shared" si="138"/>
        <v>40730.961805555555</v>
      </c>
      <c r="B4468">
        <v>1246917900</v>
      </c>
      <c r="C4468">
        <v>10.043346</v>
      </c>
      <c r="E4468">
        <f t="shared" si="139"/>
        <v>3.5578943224452703E-4</v>
      </c>
    </row>
    <row r="4469" spans="1:5">
      <c r="A4469" s="2">
        <f t="shared" si="138"/>
        <v>40730.96875</v>
      </c>
      <c r="B4469">
        <v>1246918500</v>
      </c>
      <c r="C4469">
        <v>10.174602999999999</v>
      </c>
      <c r="E4469">
        <f t="shared" si="139"/>
        <v>3.5589031086299684E-4</v>
      </c>
    </row>
    <row r="4470" spans="1:5">
      <c r="A4470" s="2">
        <f t="shared" si="138"/>
        <v>40730.975694444445</v>
      </c>
      <c r="B4470">
        <v>1246919100</v>
      </c>
      <c r="C4470">
        <v>11.514402</v>
      </c>
      <c r="E4470">
        <f t="shared" si="139"/>
        <v>3.5600475731628205E-4</v>
      </c>
    </row>
    <row r="4471" spans="1:5">
      <c r="A4471" s="2">
        <f t="shared" si="138"/>
        <v>40730.982638888883</v>
      </c>
      <c r="B4471">
        <v>1246919700</v>
      </c>
      <c r="C4471">
        <v>12.848190000000001</v>
      </c>
      <c r="E4471">
        <f t="shared" si="139"/>
        <v>3.5613271064718237E-4</v>
      </c>
    </row>
    <row r="4472" spans="1:5">
      <c r="A4472" s="2">
        <f t="shared" si="138"/>
        <v>40730.989583333328</v>
      </c>
      <c r="B4472">
        <v>1246920300</v>
      </c>
      <c r="C4472">
        <v>11.620784</v>
      </c>
      <c r="E4472">
        <f t="shared" si="139"/>
        <v>3.5624823298216707E-4</v>
      </c>
    </row>
    <row r="4473" spans="1:5">
      <c r="A4473" s="2">
        <f t="shared" si="138"/>
        <v>40730.996527777774</v>
      </c>
      <c r="B4473">
        <v>1246920900</v>
      </c>
      <c r="C4473">
        <v>11.315685</v>
      </c>
      <c r="E4473">
        <f t="shared" si="139"/>
        <v>3.5636066480855799E-4</v>
      </c>
    </row>
    <row r="4474" spans="1:5">
      <c r="A4474" s="2">
        <f t="shared" si="138"/>
        <v>40731.003472222219</v>
      </c>
      <c r="B4474">
        <v>1246921500</v>
      </c>
      <c r="C4474">
        <v>11.499644999999999</v>
      </c>
      <c r="E4474">
        <f t="shared" si="139"/>
        <v>3.5647495895634355E-4</v>
      </c>
    </row>
    <row r="4475" spans="1:5">
      <c r="A4475" s="2">
        <f t="shared" si="138"/>
        <v>40731.010416666664</v>
      </c>
      <c r="B4475">
        <v>1246922100</v>
      </c>
      <c r="C4475">
        <v>12.472685</v>
      </c>
      <c r="E4475">
        <f t="shared" si="139"/>
        <v>3.5659910660600509E-4</v>
      </c>
    </row>
    <row r="4476" spans="1:5">
      <c r="A4476" s="2">
        <f t="shared" si="138"/>
        <v>40731.017361111109</v>
      </c>
      <c r="B4476">
        <v>1246922700</v>
      </c>
      <c r="C4476">
        <v>13.34479</v>
      </c>
      <c r="E4476">
        <f t="shared" si="139"/>
        <v>3.5673208550607424E-4</v>
      </c>
    </row>
    <row r="4477" spans="1:5">
      <c r="A4477" s="2">
        <f t="shared" si="138"/>
        <v>40731.024305555555</v>
      </c>
      <c r="B4477">
        <v>1246923300</v>
      </c>
      <c r="C4477">
        <v>11.037428</v>
      </c>
      <c r="E4477">
        <f t="shared" si="139"/>
        <v>3.5684169642079093E-4</v>
      </c>
    </row>
    <row r="4478" spans="1:5">
      <c r="A4478" s="2">
        <f t="shared" si="138"/>
        <v>40731.03125</v>
      </c>
      <c r="B4478">
        <v>1246923900</v>
      </c>
      <c r="C4478">
        <v>12.931744</v>
      </c>
      <c r="E4478">
        <f t="shared" si="139"/>
        <v>3.5697049083645716E-4</v>
      </c>
    </row>
    <row r="4479" spans="1:5">
      <c r="A4479" s="2">
        <f t="shared" si="138"/>
        <v>40731.038194444445</v>
      </c>
      <c r="B4479">
        <v>1246924500</v>
      </c>
      <c r="C4479">
        <v>11.856787000000001</v>
      </c>
      <c r="E4479">
        <f t="shared" si="139"/>
        <v>3.5708839813663247E-4</v>
      </c>
    </row>
    <row r="4480" spans="1:5">
      <c r="A4480" s="2">
        <f t="shared" si="138"/>
        <v>40731.045138888883</v>
      </c>
      <c r="B4480">
        <v>1246925100</v>
      </c>
      <c r="C4480">
        <v>12.812298</v>
      </c>
      <c r="E4480">
        <f t="shared" si="139"/>
        <v>3.572159813965778E-4</v>
      </c>
    </row>
    <row r="4481" spans="1:5">
      <c r="A4481" s="2">
        <f t="shared" si="138"/>
        <v>40731.052083333328</v>
      </c>
      <c r="B4481">
        <v>1246925700</v>
      </c>
      <c r="C4481">
        <v>12.913221999999999</v>
      </c>
      <c r="E4481">
        <f t="shared" si="139"/>
        <v>3.5734458596148262E-4</v>
      </c>
    </row>
    <row r="4482" spans="1:5">
      <c r="A4482" s="2">
        <f t="shared" si="138"/>
        <v>40731.059027777774</v>
      </c>
      <c r="B4482">
        <v>1246926300</v>
      </c>
      <c r="C4482">
        <v>13.798219</v>
      </c>
      <c r="E4482">
        <f t="shared" si="139"/>
        <v>3.5748215230991593E-4</v>
      </c>
    </row>
    <row r="4483" spans="1:5">
      <c r="A4483" s="2">
        <f t="shared" si="138"/>
        <v>40731.065972222219</v>
      </c>
      <c r="B4483">
        <v>1246926900</v>
      </c>
      <c r="C4483">
        <v>13.736819000000001</v>
      </c>
      <c r="E4483">
        <f t="shared" si="139"/>
        <v>3.5761909601075229E-4</v>
      </c>
    </row>
    <row r="4484" spans="1:5">
      <c r="A4484" s="2">
        <f t="shared" si="138"/>
        <v>40731.072916666664</v>
      </c>
      <c r="B4484">
        <v>1246927500</v>
      </c>
      <c r="C4484">
        <v>13.319889</v>
      </c>
      <c r="E4484">
        <f t="shared" si="139"/>
        <v>3.5775181653497777E-4</v>
      </c>
    </row>
    <row r="4485" spans="1:5">
      <c r="A4485" s="2">
        <f t="shared" si="138"/>
        <v>40731.079861111109</v>
      </c>
      <c r="B4485">
        <v>1246928100</v>
      </c>
      <c r="C4485">
        <v>15.776749000000001</v>
      </c>
      <c r="E4485">
        <f t="shared" si="139"/>
        <v>3.5790941743017208E-4</v>
      </c>
    </row>
    <row r="4486" spans="1:5">
      <c r="A4486" s="2">
        <f t="shared" si="138"/>
        <v>40731.086805555555</v>
      </c>
      <c r="B4486">
        <v>1246928700</v>
      </c>
      <c r="C4486">
        <v>14.485287</v>
      </c>
      <c r="E4486">
        <f t="shared" si="139"/>
        <v>3.5805393843968929E-4</v>
      </c>
    </row>
    <row r="4487" spans="1:5">
      <c r="A4487" s="2">
        <f t="shared" si="138"/>
        <v>40731.09375</v>
      </c>
      <c r="B4487">
        <v>1246929300</v>
      </c>
      <c r="C4487">
        <v>15.426365000000001</v>
      </c>
      <c r="E4487">
        <f t="shared" si="139"/>
        <v>3.5820798908100469E-4</v>
      </c>
    </row>
    <row r="4488" spans="1:5">
      <c r="A4488" s="2">
        <f t="shared" si="138"/>
        <v>40731.100694444445</v>
      </c>
      <c r="B4488">
        <v>1246929900</v>
      </c>
      <c r="C4488">
        <v>14.720470000000001</v>
      </c>
      <c r="E4488">
        <f t="shared" si="139"/>
        <v>3.5835489002778917E-4</v>
      </c>
    </row>
    <row r="4489" spans="1:5">
      <c r="A4489" s="2">
        <f t="shared" si="138"/>
        <v>40731.107638888883</v>
      </c>
      <c r="B4489">
        <v>1246930500</v>
      </c>
      <c r="C4489">
        <v>14.759157</v>
      </c>
      <c r="E4489">
        <f t="shared" si="139"/>
        <v>3.5850218187396409E-4</v>
      </c>
    </row>
    <row r="4490" spans="1:5">
      <c r="A4490" s="2">
        <f t="shared" ref="A4490:A4553" si="140">B4490/86400+26299+1/24</f>
        <v>40731.114583333328</v>
      </c>
      <c r="B4490">
        <v>1246931100</v>
      </c>
      <c r="C4490">
        <v>16.544474000000001</v>
      </c>
      <c r="E4490">
        <f t="shared" si="139"/>
        <v>3.586675531345783E-4</v>
      </c>
    </row>
    <row r="4491" spans="1:5">
      <c r="A4491" s="2">
        <f t="shared" si="140"/>
        <v>40731.121527777774</v>
      </c>
      <c r="B4491">
        <v>1246931700</v>
      </c>
      <c r="C4491">
        <v>16.098376999999999</v>
      </c>
      <c r="E4491">
        <f t="shared" ref="E4491:E4554" si="141">($C4491*LN(2)/E$3)+E4490*2^(-600/E$3)</f>
        <v>3.5882840566503477E-4</v>
      </c>
    </row>
    <row r="4492" spans="1:5">
      <c r="A4492" s="2">
        <f t="shared" si="140"/>
        <v>40731.128472222219</v>
      </c>
      <c r="B4492">
        <v>1246932300</v>
      </c>
      <c r="C4492">
        <v>16.829687</v>
      </c>
      <c r="E4492">
        <f t="shared" si="141"/>
        <v>3.5899666336002922E-4</v>
      </c>
    </row>
    <row r="4493" spans="1:5">
      <c r="A4493" s="2">
        <f t="shared" si="140"/>
        <v>40731.135416666664</v>
      </c>
      <c r="B4493">
        <v>1246932900</v>
      </c>
      <c r="C4493">
        <v>17.201077000000002</v>
      </c>
      <c r="E4493">
        <f t="shared" si="141"/>
        <v>3.5916868118324429E-4</v>
      </c>
    </row>
    <row r="4494" spans="1:5">
      <c r="A4494" s="2">
        <f t="shared" si="140"/>
        <v>40731.142361111109</v>
      </c>
      <c r="B4494">
        <v>1246933500</v>
      </c>
      <c r="C4494">
        <v>17.16433</v>
      </c>
      <c r="E4494">
        <f t="shared" si="141"/>
        <v>3.5934032581603646E-4</v>
      </c>
    </row>
    <row r="4495" spans="1:5">
      <c r="A4495" s="2">
        <f t="shared" si="140"/>
        <v>40731.149305555555</v>
      </c>
      <c r="B4495">
        <v>1246934100</v>
      </c>
      <c r="C4495">
        <v>17.757023</v>
      </c>
      <c r="E4495">
        <f t="shared" si="141"/>
        <v>3.5951797174205028E-4</v>
      </c>
    </row>
    <row r="4496" spans="1:5">
      <c r="A4496" s="2">
        <f t="shared" si="140"/>
        <v>40731.15625</v>
      </c>
      <c r="B4496">
        <v>1246934700</v>
      </c>
      <c r="C4496">
        <v>15.683074</v>
      </c>
      <c r="E4496">
        <f t="shared" si="141"/>
        <v>3.5967461323759323E-4</v>
      </c>
    </row>
    <row r="4497" spans="1:5">
      <c r="A4497" s="2">
        <f t="shared" si="140"/>
        <v>40731.163194444445</v>
      </c>
      <c r="B4497">
        <v>1246935300</v>
      </c>
      <c r="C4497">
        <v>16.688091</v>
      </c>
      <c r="E4497">
        <f t="shared" si="141"/>
        <v>3.5984143181601444E-4</v>
      </c>
    </row>
    <row r="4498" spans="1:5">
      <c r="A4498" s="2">
        <f t="shared" si="140"/>
        <v>40731.170138888883</v>
      </c>
      <c r="B4498">
        <v>1246935900</v>
      </c>
      <c r="C4498">
        <v>17.104111</v>
      </c>
      <c r="E4498">
        <f t="shared" si="141"/>
        <v>3.6001246250951441E-4</v>
      </c>
    </row>
    <row r="4499" spans="1:5">
      <c r="A4499" s="2">
        <f t="shared" si="140"/>
        <v>40731.177083333328</v>
      </c>
      <c r="B4499">
        <v>1246936500</v>
      </c>
      <c r="C4499">
        <v>15.022869999999999</v>
      </c>
      <c r="E4499">
        <f t="shared" si="141"/>
        <v>3.6016241496500504E-4</v>
      </c>
    </row>
    <row r="4500" spans="1:5">
      <c r="A4500" s="2">
        <f t="shared" si="140"/>
        <v>40731.184027777774</v>
      </c>
      <c r="B4500">
        <v>1246937100</v>
      </c>
      <c r="C4500">
        <v>14.848217999999999</v>
      </c>
      <c r="E4500">
        <f t="shared" si="141"/>
        <v>3.60310597768994E-4</v>
      </c>
    </row>
    <row r="4501" spans="1:5">
      <c r="A4501" s="2">
        <f t="shared" si="140"/>
        <v>40731.190972222219</v>
      </c>
      <c r="B4501">
        <v>1246937700</v>
      </c>
      <c r="C4501">
        <v>21.515667000000001</v>
      </c>
      <c r="E4501">
        <f t="shared" si="141"/>
        <v>3.605263024380231E-4</v>
      </c>
    </row>
    <row r="4502" spans="1:5">
      <c r="A4502" s="2">
        <f t="shared" si="140"/>
        <v>40731.197916666664</v>
      </c>
      <c r="B4502">
        <v>1246938300</v>
      </c>
      <c r="C4502">
        <v>17.577570000000001</v>
      </c>
      <c r="E4502">
        <f t="shared" si="141"/>
        <v>3.6070212379650974E-4</v>
      </c>
    </row>
    <row r="4503" spans="1:5">
      <c r="A4503" s="2">
        <f t="shared" si="140"/>
        <v>40731.204861111109</v>
      </c>
      <c r="B4503">
        <v>1246938900</v>
      </c>
      <c r="C4503">
        <v>16.740326</v>
      </c>
      <c r="E4503">
        <f t="shared" si="141"/>
        <v>3.6086946512712095E-4</v>
      </c>
    </row>
    <row r="4504" spans="1:5">
      <c r="A4504" s="2">
        <f t="shared" si="140"/>
        <v>40731.211805555555</v>
      </c>
      <c r="B4504">
        <v>1246939500</v>
      </c>
      <c r="C4504">
        <v>14.383020999999999</v>
      </c>
      <c r="E4504">
        <f t="shared" si="141"/>
        <v>3.6101293247951528E-4</v>
      </c>
    </row>
    <row r="4505" spans="1:5">
      <c r="A4505" s="2">
        <f t="shared" si="140"/>
        <v>40731.21875</v>
      </c>
      <c r="B4505">
        <v>1246940100</v>
      </c>
      <c r="C4505">
        <v>13.398384999999999</v>
      </c>
      <c r="E4505">
        <f t="shared" si="141"/>
        <v>3.6114642732847579E-4</v>
      </c>
    </row>
    <row r="4506" spans="1:5">
      <c r="A4506" s="2">
        <f t="shared" si="140"/>
        <v>40731.225694444445</v>
      </c>
      <c r="B4506">
        <v>1246940700</v>
      </c>
      <c r="C4506">
        <v>14.689443000000001</v>
      </c>
      <c r="E4506">
        <f t="shared" si="141"/>
        <v>3.6129299620292379E-4</v>
      </c>
    </row>
    <row r="4507" spans="1:5">
      <c r="A4507" s="2">
        <f t="shared" si="140"/>
        <v>40731.232638888883</v>
      </c>
      <c r="B4507">
        <v>1246941300</v>
      </c>
      <c r="C4507">
        <v>14.297571</v>
      </c>
      <c r="E4507">
        <f t="shared" si="141"/>
        <v>3.6143559561031412E-4</v>
      </c>
    </row>
    <row r="4508" spans="1:5">
      <c r="A4508" s="2">
        <f t="shared" si="140"/>
        <v>40731.239583333328</v>
      </c>
      <c r="B4508">
        <v>1246941900</v>
      </c>
      <c r="C4508">
        <v>14.288830000000001</v>
      </c>
      <c r="E4508">
        <f t="shared" si="141"/>
        <v>3.6157810562913932E-4</v>
      </c>
    </row>
    <row r="4509" spans="1:5">
      <c r="A4509" s="2">
        <f t="shared" si="140"/>
        <v>40731.246527777774</v>
      </c>
      <c r="B4509">
        <v>1246942500</v>
      </c>
      <c r="C4509">
        <v>15.666434000000001</v>
      </c>
      <c r="E4509">
        <f t="shared" si="141"/>
        <v>3.6173456608960792E-4</v>
      </c>
    </row>
    <row r="4510" spans="1:5">
      <c r="A4510" s="2">
        <f t="shared" si="140"/>
        <v>40731.253472222219</v>
      </c>
      <c r="B4510">
        <v>1246943100</v>
      </c>
      <c r="C4510">
        <v>15.018533</v>
      </c>
      <c r="E4510">
        <f t="shared" si="141"/>
        <v>3.6188446415926981E-4</v>
      </c>
    </row>
    <row r="4511" spans="1:5">
      <c r="A4511" s="2">
        <f t="shared" si="140"/>
        <v>40731.260416666664</v>
      </c>
      <c r="B4511">
        <v>1246943700</v>
      </c>
      <c r="C4511">
        <v>15.141292</v>
      </c>
      <c r="E4511">
        <f t="shared" si="141"/>
        <v>3.6203560452628751E-4</v>
      </c>
    </row>
    <row r="4512" spans="1:5">
      <c r="A4512" s="2">
        <f t="shared" si="140"/>
        <v>40731.267361111109</v>
      </c>
      <c r="B4512">
        <v>1246944300</v>
      </c>
      <c r="C4512">
        <v>16.070582999999999</v>
      </c>
      <c r="E4512">
        <f t="shared" si="141"/>
        <v>3.6219615511526461E-4</v>
      </c>
    </row>
    <row r="4513" spans="1:5">
      <c r="A4513" s="2">
        <f t="shared" si="140"/>
        <v>40731.274305555555</v>
      </c>
      <c r="B4513">
        <v>1246944900</v>
      </c>
      <c r="C4513">
        <v>15.571948000000001</v>
      </c>
      <c r="E4513">
        <f t="shared" si="141"/>
        <v>3.6235165493915593E-4</v>
      </c>
    </row>
    <row r="4514" spans="1:5">
      <c r="A4514" s="2">
        <f t="shared" si="140"/>
        <v>40731.28125</v>
      </c>
      <c r="B4514">
        <v>1246945500</v>
      </c>
      <c r="C4514">
        <v>16.107899</v>
      </c>
      <c r="E4514">
        <f t="shared" si="141"/>
        <v>3.625125815152903E-4</v>
      </c>
    </row>
    <row r="4515" spans="1:5">
      <c r="A4515" s="2">
        <f t="shared" si="140"/>
        <v>40731.288194444445</v>
      </c>
      <c r="B4515">
        <v>1246946100</v>
      </c>
      <c r="C4515">
        <v>13.305697</v>
      </c>
      <c r="E4515">
        <f t="shared" si="141"/>
        <v>3.6264512857954798E-4</v>
      </c>
    </row>
    <row r="4516" spans="1:5">
      <c r="A4516" s="2">
        <f t="shared" si="140"/>
        <v>40731.295138888883</v>
      </c>
      <c r="B4516">
        <v>1246946700</v>
      </c>
      <c r="C4516">
        <v>13.001277999999999</v>
      </c>
      <c r="E4516">
        <f t="shared" si="141"/>
        <v>3.6277459191827812E-4</v>
      </c>
    </row>
    <row r="4517" spans="1:5">
      <c r="A4517" s="2">
        <f t="shared" si="140"/>
        <v>40731.302083333328</v>
      </c>
      <c r="B4517">
        <v>1246947300</v>
      </c>
      <c r="C4517">
        <v>15.982229</v>
      </c>
      <c r="E4517">
        <f t="shared" si="141"/>
        <v>3.6293424323597312E-4</v>
      </c>
    </row>
    <row r="4518" spans="1:5">
      <c r="A4518" s="2">
        <f t="shared" si="140"/>
        <v>40731.309027777774</v>
      </c>
      <c r="B4518">
        <v>1246947900</v>
      </c>
      <c r="C4518">
        <v>16.918989</v>
      </c>
      <c r="E4518">
        <f t="shared" si="141"/>
        <v>3.6310338036416614E-4</v>
      </c>
    </row>
    <row r="4519" spans="1:5">
      <c r="A4519" s="2">
        <f t="shared" si="140"/>
        <v>40731.315972222219</v>
      </c>
      <c r="B4519">
        <v>1246948500</v>
      </c>
      <c r="C4519">
        <v>17.937462</v>
      </c>
      <c r="E4519">
        <f t="shared" si="141"/>
        <v>3.6328283077126822E-4</v>
      </c>
    </row>
    <row r="4520" spans="1:5">
      <c r="A4520" s="2">
        <f t="shared" si="140"/>
        <v>40731.322916666664</v>
      </c>
      <c r="B4520">
        <v>1246949100</v>
      </c>
      <c r="C4520">
        <v>17.093188999999999</v>
      </c>
      <c r="E4520">
        <f t="shared" si="141"/>
        <v>3.6345372994416936E-4</v>
      </c>
    </row>
    <row r="4521" spans="1:5">
      <c r="A4521" s="2">
        <f t="shared" si="140"/>
        <v>40731.329861111109</v>
      </c>
      <c r="B4521">
        <v>1246949700</v>
      </c>
      <c r="C4521">
        <v>11.312925999999999</v>
      </c>
      <c r="E4521">
        <f t="shared" si="141"/>
        <v>3.6356609004665628E-4</v>
      </c>
    </row>
    <row r="4522" spans="1:5">
      <c r="A4522" s="2">
        <f t="shared" si="140"/>
        <v>40731.336805555555</v>
      </c>
      <c r="B4522">
        <v>1246950300</v>
      </c>
      <c r="C4522">
        <v>19.666315000000001</v>
      </c>
      <c r="E4522">
        <f t="shared" si="141"/>
        <v>3.637630461279081E-4</v>
      </c>
    </row>
    <row r="4523" spans="1:5">
      <c r="A4523" s="2">
        <f t="shared" si="140"/>
        <v>40731.34375</v>
      </c>
      <c r="B4523">
        <v>1246950900</v>
      </c>
      <c r="C4523">
        <v>17.268345</v>
      </c>
      <c r="E4523">
        <f t="shared" si="141"/>
        <v>3.6393571622733337E-4</v>
      </c>
    </row>
    <row r="4524" spans="1:5">
      <c r="A4524" s="2">
        <f t="shared" si="140"/>
        <v>40731.350694444445</v>
      </c>
      <c r="B4524">
        <v>1246951500</v>
      </c>
      <c r="C4524">
        <v>17.12565</v>
      </c>
      <c r="E4524">
        <f t="shared" si="141"/>
        <v>3.6410694017299105E-4</v>
      </c>
    </row>
    <row r="4525" spans="1:5">
      <c r="A4525" s="2">
        <f t="shared" si="140"/>
        <v>40731.357638888883</v>
      </c>
      <c r="B4525">
        <v>1246952100</v>
      </c>
      <c r="C4525">
        <v>14.685124</v>
      </c>
      <c r="E4525">
        <f t="shared" si="141"/>
        <v>3.6425344731893269E-4</v>
      </c>
    </row>
    <row r="4526" spans="1:5">
      <c r="A4526" s="2">
        <f t="shared" si="140"/>
        <v>40731.364583333328</v>
      </c>
      <c r="B4526">
        <v>1246952700</v>
      </c>
      <c r="C4526">
        <v>13.658996999999999</v>
      </c>
      <c r="E4526">
        <f t="shared" si="141"/>
        <v>3.643895617542197E-4</v>
      </c>
    </row>
    <row r="4527" spans="1:5">
      <c r="A4527" s="2">
        <f t="shared" si="140"/>
        <v>40731.371527777774</v>
      </c>
      <c r="B4527">
        <v>1246953300</v>
      </c>
      <c r="C4527">
        <v>14.149991</v>
      </c>
      <c r="E4527">
        <f t="shared" si="141"/>
        <v>3.6453064776982477E-4</v>
      </c>
    </row>
    <row r="4528" spans="1:5">
      <c r="A4528" s="2">
        <f t="shared" si="140"/>
        <v>40731.378472222219</v>
      </c>
      <c r="B4528">
        <v>1246953900</v>
      </c>
      <c r="C4528">
        <v>13.131247999999999</v>
      </c>
      <c r="E4528">
        <f t="shared" si="141"/>
        <v>3.6466141588715545E-4</v>
      </c>
    </row>
    <row r="4529" spans="1:5">
      <c r="A4529" s="2">
        <f t="shared" si="140"/>
        <v>40731.385416666664</v>
      </c>
      <c r="B4529">
        <v>1246954500</v>
      </c>
      <c r="C4529">
        <v>12.880487</v>
      </c>
      <c r="E4529">
        <f t="shared" si="141"/>
        <v>3.647896436964815E-4</v>
      </c>
    </row>
    <row r="4530" spans="1:5">
      <c r="A4530" s="2">
        <f t="shared" si="140"/>
        <v>40731.392361111109</v>
      </c>
      <c r="B4530">
        <v>1246955100</v>
      </c>
      <c r="C4530">
        <v>10.41694</v>
      </c>
      <c r="E4530">
        <f t="shared" si="141"/>
        <v>3.6489292182847105E-4</v>
      </c>
    </row>
    <row r="4531" spans="1:5">
      <c r="A4531" s="2">
        <f t="shared" si="140"/>
        <v>40731.399305555555</v>
      </c>
      <c r="B4531">
        <v>1246955700</v>
      </c>
      <c r="C4531">
        <v>5.1938209999999998</v>
      </c>
      <c r="E4531">
        <f t="shared" si="141"/>
        <v>3.6494330362435136E-4</v>
      </c>
    </row>
    <row r="4532" spans="1:5">
      <c r="A4532" s="2">
        <f t="shared" si="140"/>
        <v>40731.40625</v>
      </c>
      <c r="B4532">
        <v>1246956300</v>
      </c>
      <c r="C4532">
        <v>13.584542000000001</v>
      </c>
      <c r="E4532">
        <f t="shared" si="141"/>
        <v>3.6507865984521185E-4</v>
      </c>
    </row>
    <row r="4533" spans="1:5">
      <c r="A4533" s="2">
        <f t="shared" si="140"/>
        <v>40731.413194444445</v>
      </c>
      <c r="B4533">
        <v>1246956900</v>
      </c>
      <c r="C4533">
        <v>10.690341999999999</v>
      </c>
      <c r="E4533">
        <f t="shared" si="141"/>
        <v>3.6518470502499613E-4</v>
      </c>
    </row>
    <row r="4534" spans="1:5">
      <c r="A4534" s="2">
        <f t="shared" si="140"/>
        <v>40731.420138888883</v>
      </c>
      <c r="B4534">
        <v>1246957500</v>
      </c>
      <c r="C4534">
        <v>11.332051</v>
      </c>
      <c r="E4534">
        <f t="shared" si="141"/>
        <v>3.6529724829273375E-4</v>
      </c>
    </row>
    <row r="4535" spans="1:5">
      <c r="A4535" s="2">
        <f t="shared" si="140"/>
        <v>40731.427083333328</v>
      </c>
      <c r="B4535">
        <v>1246958100</v>
      </c>
      <c r="C4535">
        <v>13.043203999999999</v>
      </c>
      <c r="E4535">
        <f t="shared" si="141"/>
        <v>3.6542712011043634E-4</v>
      </c>
    </row>
    <row r="4536" spans="1:5">
      <c r="A4536" s="2">
        <f t="shared" si="140"/>
        <v>40731.434027777774</v>
      </c>
      <c r="B4536">
        <v>1246958700</v>
      </c>
      <c r="C4536">
        <v>13.687829000000001</v>
      </c>
      <c r="E4536">
        <f t="shared" si="141"/>
        <v>3.6556351940230617E-4</v>
      </c>
    </row>
    <row r="4537" spans="1:5">
      <c r="A4537" s="2">
        <f t="shared" si="140"/>
        <v>40731.440972222219</v>
      </c>
      <c r="B4537">
        <v>1246959300</v>
      </c>
      <c r="C4537">
        <v>13.208914999999999</v>
      </c>
      <c r="E4537">
        <f t="shared" si="141"/>
        <v>3.6569506779487277E-4</v>
      </c>
    </row>
    <row r="4538" spans="1:5">
      <c r="A4538" s="2">
        <f t="shared" si="140"/>
        <v>40731.447916666664</v>
      </c>
      <c r="B4538">
        <v>1246959900</v>
      </c>
      <c r="C4538">
        <v>12.953027000000001</v>
      </c>
      <c r="E4538">
        <f t="shared" si="141"/>
        <v>3.6582402395240392E-4</v>
      </c>
    </row>
    <row r="4539" spans="1:5">
      <c r="A4539" s="2">
        <f t="shared" si="140"/>
        <v>40731.454861111109</v>
      </c>
      <c r="B4539">
        <v>1246960500</v>
      </c>
      <c r="C4539">
        <v>12.792411</v>
      </c>
      <c r="E4539">
        <f t="shared" si="141"/>
        <v>3.6595135273176317E-4</v>
      </c>
    </row>
    <row r="4540" spans="1:5">
      <c r="A4540" s="2">
        <f t="shared" si="140"/>
        <v>40731.461805555555</v>
      </c>
      <c r="B4540">
        <v>1246961100</v>
      </c>
      <c r="C4540">
        <v>11.308127000000001</v>
      </c>
      <c r="E4540">
        <f t="shared" si="141"/>
        <v>3.6606364905734191E-4</v>
      </c>
    </row>
    <row r="4541" spans="1:5">
      <c r="A4541" s="2">
        <f t="shared" si="140"/>
        <v>40731.46875</v>
      </c>
      <c r="B4541">
        <v>1246961700</v>
      </c>
      <c r="C4541">
        <v>12.289906</v>
      </c>
      <c r="E4541">
        <f t="shared" si="141"/>
        <v>3.6618588739876742E-4</v>
      </c>
    </row>
    <row r="4542" spans="1:5">
      <c r="A4542" s="2">
        <f t="shared" si="140"/>
        <v>40731.475694444445</v>
      </c>
      <c r="B4542">
        <v>1246962300</v>
      </c>
      <c r="C4542">
        <v>12.850346999999999</v>
      </c>
      <c r="E4542">
        <f t="shared" si="141"/>
        <v>3.663138007103175E-4</v>
      </c>
    </row>
    <row r="4543" spans="1:5">
      <c r="A4543" s="2">
        <f t="shared" si="140"/>
        <v>40731.482638888883</v>
      </c>
      <c r="B4543">
        <v>1246962900</v>
      </c>
      <c r="C4543">
        <v>13.014612</v>
      </c>
      <c r="E4543">
        <f t="shared" si="141"/>
        <v>3.664433767934681E-4</v>
      </c>
    </row>
    <row r="4544" spans="1:5">
      <c r="A4544" s="2">
        <f t="shared" si="140"/>
        <v>40731.489583333328</v>
      </c>
      <c r="B4544">
        <v>1246963500</v>
      </c>
      <c r="C4544">
        <v>13.318977</v>
      </c>
      <c r="E4544">
        <f t="shared" si="141"/>
        <v>3.6657603446253257E-4</v>
      </c>
    </row>
    <row r="4545" spans="1:5">
      <c r="A4545" s="2">
        <f t="shared" si="140"/>
        <v>40731.496527777774</v>
      </c>
      <c r="B4545">
        <v>1246964100</v>
      </c>
      <c r="C4545">
        <v>12.339791999999999</v>
      </c>
      <c r="E4545">
        <f t="shared" si="141"/>
        <v>3.6669877489735732E-4</v>
      </c>
    </row>
    <row r="4546" spans="1:5">
      <c r="A4546" s="2">
        <f t="shared" si="140"/>
        <v>40731.503472222219</v>
      </c>
      <c r="B4546">
        <v>1246964700</v>
      </c>
      <c r="C4546">
        <v>13.508858</v>
      </c>
      <c r="E4546">
        <f t="shared" si="141"/>
        <v>3.6683335398241543E-4</v>
      </c>
    </row>
    <row r="4547" spans="1:5">
      <c r="A4547" s="2">
        <f t="shared" si="140"/>
        <v>40731.510416666664</v>
      </c>
      <c r="B4547">
        <v>1246965300</v>
      </c>
      <c r="C4547">
        <v>13.209809999999999</v>
      </c>
      <c r="E4547">
        <f t="shared" si="141"/>
        <v>3.6696490372293178E-4</v>
      </c>
    </row>
    <row r="4548" spans="1:5">
      <c r="A4548" s="2">
        <f t="shared" si="140"/>
        <v>40731.517361111109</v>
      </c>
      <c r="B4548">
        <v>1246965900</v>
      </c>
      <c r="C4548">
        <v>12.260061</v>
      </c>
      <c r="E4548">
        <f t="shared" si="141"/>
        <v>3.6708683434097644E-4</v>
      </c>
    </row>
    <row r="4549" spans="1:5">
      <c r="A4549" s="2">
        <f t="shared" si="140"/>
        <v>40731.524305555555</v>
      </c>
      <c r="B4549">
        <v>1246966500</v>
      </c>
      <c r="C4549">
        <v>12.505554999999999</v>
      </c>
      <c r="E4549">
        <f t="shared" si="141"/>
        <v>3.6721125039144655E-4</v>
      </c>
    </row>
    <row r="4550" spans="1:5">
      <c r="A4550" s="2">
        <f t="shared" si="140"/>
        <v>40731.53125</v>
      </c>
      <c r="B4550">
        <v>1246967100</v>
      </c>
      <c r="C4550">
        <v>12.941105</v>
      </c>
      <c r="E4550">
        <f t="shared" si="141"/>
        <v>3.6734007659937806E-4</v>
      </c>
    </row>
    <row r="4551" spans="1:5">
      <c r="A4551" s="2">
        <f t="shared" si="140"/>
        <v>40731.538194444445</v>
      </c>
      <c r="B4551">
        <v>1246967700</v>
      </c>
      <c r="C4551">
        <v>14.122391</v>
      </c>
      <c r="E4551">
        <f t="shared" si="141"/>
        <v>3.6748086517527024E-4</v>
      </c>
    </row>
    <row r="4552" spans="1:5">
      <c r="A4552" s="2">
        <f t="shared" si="140"/>
        <v>40731.545138888883</v>
      </c>
      <c r="B4552">
        <v>1246968300</v>
      </c>
      <c r="C4552">
        <v>14.967995</v>
      </c>
      <c r="E4552">
        <f t="shared" si="141"/>
        <v>3.6763021651882802E-4</v>
      </c>
    </row>
    <row r="4553" spans="1:5">
      <c r="A4553" s="2">
        <f t="shared" si="140"/>
        <v>40731.552083333328</v>
      </c>
      <c r="B4553">
        <v>1246968900</v>
      </c>
      <c r="C4553">
        <v>15.295759</v>
      </c>
      <c r="E4553">
        <f t="shared" si="141"/>
        <v>3.6778288629510906E-4</v>
      </c>
    </row>
    <row r="4554" spans="1:5">
      <c r="A4554" s="2">
        <f t="shared" ref="A4554:A4617" si="142">B4554/86400+26299+1/24</f>
        <v>40731.559027777774</v>
      </c>
      <c r="B4554">
        <v>1246969500</v>
      </c>
      <c r="C4554">
        <v>14.91338</v>
      </c>
      <c r="E4554">
        <f t="shared" si="141"/>
        <v>3.6793168270502153E-4</v>
      </c>
    </row>
    <row r="4555" spans="1:5">
      <c r="A4555" s="2">
        <f t="shared" si="142"/>
        <v>40731.565972222219</v>
      </c>
      <c r="B4555">
        <v>1246970100</v>
      </c>
      <c r="C4555">
        <v>15.598896</v>
      </c>
      <c r="E4555">
        <f t="shared" ref="E4555:E4618" si="143">($C4555*LN(2)/E$3)+E4554*2^(-600/E$3)</f>
        <v>3.6808742058652363E-4</v>
      </c>
    </row>
    <row r="4556" spans="1:5">
      <c r="A4556" s="2">
        <f t="shared" si="142"/>
        <v>40731.572916666664</v>
      </c>
      <c r="B4556">
        <v>1246970700</v>
      </c>
      <c r="C4556">
        <v>14.351186999999999</v>
      </c>
      <c r="E4556">
        <f t="shared" si="143"/>
        <v>3.6823052169020502E-4</v>
      </c>
    </row>
    <row r="4557" spans="1:5">
      <c r="A4557" s="2">
        <f t="shared" si="142"/>
        <v>40731.579861111109</v>
      </c>
      <c r="B4557">
        <v>1246971300</v>
      </c>
      <c r="C4557">
        <v>15.287659</v>
      </c>
      <c r="E4557">
        <f t="shared" si="143"/>
        <v>3.683831057883076E-4</v>
      </c>
    </row>
    <row r="4558" spans="1:5">
      <c r="A4558" s="2">
        <f t="shared" si="142"/>
        <v>40731.586805555555</v>
      </c>
      <c r="B4558">
        <v>1246971900</v>
      </c>
      <c r="C4558">
        <v>16.708223</v>
      </c>
      <c r="E4558">
        <f t="shared" si="143"/>
        <v>3.6855007533248584E-4</v>
      </c>
    </row>
    <row r="4559" spans="1:5">
      <c r="A4559" s="2">
        <f t="shared" si="142"/>
        <v>40731.59375</v>
      </c>
      <c r="B4559">
        <v>1246972500</v>
      </c>
      <c r="C4559">
        <v>16.258656999999999</v>
      </c>
      <c r="E4559">
        <f t="shared" si="143"/>
        <v>3.6871249100544631E-4</v>
      </c>
    </row>
    <row r="4560" spans="1:5">
      <c r="A4560" s="2">
        <f t="shared" si="142"/>
        <v>40731.600694444445</v>
      </c>
      <c r="B4560">
        <v>1246973100</v>
      </c>
      <c r="C4560">
        <v>16.534849000000001</v>
      </c>
      <c r="E4560">
        <f t="shared" si="143"/>
        <v>3.6887770275042782E-4</v>
      </c>
    </row>
    <row r="4561" spans="1:5">
      <c r="A4561" s="2">
        <f t="shared" si="142"/>
        <v>40731.607638888883</v>
      </c>
      <c r="B4561">
        <v>1246973700</v>
      </c>
      <c r="C4561">
        <v>17.757377999999999</v>
      </c>
      <c r="E4561">
        <f t="shared" si="143"/>
        <v>3.6905529431947783E-4</v>
      </c>
    </row>
    <row r="4562" spans="1:5">
      <c r="A4562" s="2">
        <f t="shared" si="142"/>
        <v>40731.614583333328</v>
      </c>
      <c r="B4562">
        <v>1246974300</v>
      </c>
      <c r="C4562">
        <v>18.99155</v>
      </c>
      <c r="E4562">
        <f t="shared" si="143"/>
        <v>3.6924538354866942E-4</v>
      </c>
    </row>
    <row r="4563" spans="1:5">
      <c r="A4563" s="2">
        <f t="shared" si="142"/>
        <v>40731.621527777774</v>
      </c>
      <c r="B4563">
        <v>1246974900</v>
      </c>
      <c r="C4563">
        <v>19.037514000000002</v>
      </c>
      <c r="E4563">
        <f t="shared" si="143"/>
        <v>3.694359371106522E-4</v>
      </c>
    </row>
    <row r="4564" spans="1:5">
      <c r="A4564" s="2">
        <f t="shared" si="142"/>
        <v>40731.628472222219</v>
      </c>
      <c r="B4564">
        <v>1246975500</v>
      </c>
      <c r="C4564">
        <v>17.390293</v>
      </c>
      <c r="E4564">
        <f t="shared" si="143"/>
        <v>3.6960980773479481E-4</v>
      </c>
    </row>
    <row r="4565" spans="1:5">
      <c r="A4565" s="2">
        <f t="shared" si="142"/>
        <v>40731.635416666664</v>
      </c>
      <c r="B4565">
        <v>1246976100</v>
      </c>
      <c r="C4565">
        <v>14.326255</v>
      </c>
      <c r="E4565">
        <f t="shared" si="143"/>
        <v>3.6975264709596047E-4</v>
      </c>
    </row>
    <row r="4566" spans="1:5">
      <c r="A4566" s="2">
        <f t="shared" si="142"/>
        <v>40731.642361111109</v>
      </c>
      <c r="B4566">
        <v>1246976700</v>
      </c>
      <c r="C4566">
        <v>14.337228</v>
      </c>
      <c r="E4566">
        <f t="shared" si="143"/>
        <v>3.6989559671524397E-4</v>
      </c>
    </row>
    <row r="4567" spans="1:5">
      <c r="A4567" s="2">
        <f t="shared" si="142"/>
        <v>40731.649305555555</v>
      </c>
      <c r="B4567">
        <v>1246977300</v>
      </c>
      <c r="C4567">
        <v>14.523797999999999</v>
      </c>
      <c r="E4567">
        <f t="shared" si="143"/>
        <v>3.7004043490254716E-4</v>
      </c>
    </row>
    <row r="4568" spans="1:5">
      <c r="A4568" s="2">
        <f t="shared" si="142"/>
        <v>40731.65625</v>
      </c>
      <c r="B4568">
        <v>1246977900</v>
      </c>
      <c r="C4568">
        <v>15.382502000000001</v>
      </c>
      <c r="E4568">
        <f t="shared" si="143"/>
        <v>3.7019396849957492E-4</v>
      </c>
    </row>
    <row r="4569" spans="1:5">
      <c r="A4569" s="2">
        <f t="shared" si="142"/>
        <v>40731.663194444445</v>
      </c>
      <c r="B4569">
        <v>1246978500</v>
      </c>
      <c r="C4569">
        <v>14.649858999999999</v>
      </c>
      <c r="E4569">
        <f t="shared" si="143"/>
        <v>3.7034008152216199E-4</v>
      </c>
    </row>
    <row r="4570" spans="1:5">
      <c r="A4570" s="2">
        <f t="shared" si="142"/>
        <v>40731.670138888883</v>
      </c>
      <c r="B4570">
        <v>1246979100</v>
      </c>
      <c r="C4570">
        <v>16.323989999999998</v>
      </c>
      <c r="E4570">
        <f t="shared" si="143"/>
        <v>3.7050314796055825E-4</v>
      </c>
    </row>
    <row r="4571" spans="1:5">
      <c r="A4571" s="2">
        <f t="shared" si="142"/>
        <v>40731.677083333328</v>
      </c>
      <c r="B4571">
        <v>1246979700</v>
      </c>
      <c r="C4571">
        <v>16.094201999999999</v>
      </c>
      <c r="E4571">
        <f t="shared" si="143"/>
        <v>3.706638862930141E-4</v>
      </c>
    </row>
    <row r="4572" spans="1:5">
      <c r="A4572" s="2">
        <f t="shared" si="142"/>
        <v>40731.684027777774</v>
      </c>
      <c r="B4572">
        <v>1246980300</v>
      </c>
      <c r="C4572">
        <v>15.447374999999999</v>
      </c>
      <c r="E4572">
        <f t="shared" si="143"/>
        <v>3.7081807308531067E-4</v>
      </c>
    </row>
    <row r="4573" spans="1:5">
      <c r="A4573" s="2">
        <f t="shared" si="142"/>
        <v>40731.690972222219</v>
      </c>
      <c r="B4573">
        <v>1246980900</v>
      </c>
      <c r="C4573">
        <v>15.863189999999999</v>
      </c>
      <c r="E4573">
        <f t="shared" si="143"/>
        <v>3.7097646999335941E-4</v>
      </c>
    </row>
    <row r="4574" spans="1:5">
      <c r="A4574" s="2">
        <f t="shared" si="142"/>
        <v>40731.697916666664</v>
      </c>
      <c r="B4574">
        <v>1246981500</v>
      </c>
      <c r="C4574">
        <v>14.432230000000001</v>
      </c>
      <c r="E4574">
        <f t="shared" si="143"/>
        <v>3.7112037428306777E-4</v>
      </c>
    </row>
    <row r="4575" spans="1:5">
      <c r="A4575" s="2">
        <f t="shared" si="142"/>
        <v>40731.704861111109</v>
      </c>
      <c r="B4575">
        <v>1246982100</v>
      </c>
      <c r="C4575">
        <v>8.7290299999999998</v>
      </c>
      <c r="E4575">
        <f t="shared" si="143"/>
        <v>3.7120652010083838E-4</v>
      </c>
    </row>
    <row r="4576" spans="1:5">
      <c r="A4576" s="2">
        <f t="shared" si="142"/>
        <v>40731.711805555555</v>
      </c>
      <c r="B4576">
        <v>1246982700</v>
      </c>
      <c r="C4576">
        <v>13.050924999999999</v>
      </c>
      <c r="E4576">
        <f t="shared" si="143"/>
        <v>3.7133643420424498E-4</v>
      </c>
    </row>
    <row r="4577" spans="1:5">
      <c r="A4577" s="2">
        <f t="shared" si="142"/>
        <v>40731.71875</v>
      </c>
      <c r="B4577">
        <v>1246983300</v>
      </c>
      <c r="C4577">
        <v>13.734935</v>
      </c>
      <c r="E4577">
        <f t="shared" si="143"/>
        <v>3.7147327464237312E-4</v>
      </c>
    </row>
    <row r="4578" spans="1:5">
      <c r="A4578" s="2">
        <f t="shared" si="142"/>
        <v>40731.725694444445</v>
      </c>
      <c r="B4578">
        <v>1246983900</v>
      </c>
      <c r="C4578">
        <v>13.029045999999999</v>
      </c>
      <c r="E4578">
        <f t="shared" si="143"/>
        <v>3.716029655513083E-4</v>
      </c>
    </row>
    <row r="4579" spans="1:5">
      <c r="A4579" s="2">
        <f t="shared" si="142"/>
        <v>40731.732638888883</v>
      </c>
      <c r="B4579">
        <v>1246984500</v>
      </c>
      <c r="C4579">
        <v>14.016387</v>
      </c>
      <c r="E4579">
        <f t="shared" si="143"/>
        <v>3.7174265469802837E-4</v>
      </c>
    </row>
    <row r="4580" spans="1:5">
      <c r="A4580" s="2">
        <f t="shared" si="142"/>
        <v>40731.739583333328</v>
      </c>
      <c r="B4580">
        <v>1246985100</v>
      </c>
      <c r="C4580">
        <v>14.00296</v>
      </c>
      <c r="E4580">
        <f t="shared" si="143"/>
        <v>3.7188220701768417E-4</v>
      </c>
    </row>
    <row r="4581" spans="1:5">
      <c r="A4581" s="2">
        <f t="shared" si="142"/>
        <v>40731.746527777774</v>
      </c>
      <c r="B4581">
        <v>1246985700</v>
      </c>
      <c r="C4581">
        <v>15.12383</v>
      </c>
      <c r="E4581">
        <f t="shared" si="143"/>
        <v>3.7203310979361606E-4</v>
      </c>
    </row>
    <row r="4582" spans="1:5">
      <c r="A4582" s="2">
        <f t="shared" si="142"/>
        <v>40731.753472222219</v>
      </c>
      <c r="B4582">
        <v>1246986300</v>
      </c>
      <c r="C4582">
        <v>14.482452</v>
      </c>
      <c r="E4582">
        <f t="shared" si="143"/>
        <v>3.7217751627240922E-4</v>
      </c>
    </row>
    <row r="4583" spans="1:5">
      <c r="A4583" s="2">
        <f t="shared" si="142"/>
        <v>40731.760416666664</v>
      </c>
      <c r="B4583">
        <v>1246986900</v>
      </c>
      <c r="C4583">
        <v>12.230736</v>
      </c>
      <c r="E4583">
        <f t="shared" si="143"/>
        <v>3.7229911823605184E-4</v>
      </c>
    </row>
    <row r="4584" spans="1:5">
      <c r="A4584" s="2">
        <f t="shared" si="142"/>
        <v>40731.767361111109</v>
      </c>
      <c r="B4584">
        <v>1246987500</v>
      </c>
      <c r="C4584">
        <v>13.592513</v>
      </c>
      <c r="E4584">
        <f t="shared" si="143"/>
        <v>3.7243451048476979E-4</v>
      </c>
    </row>
    <row r="4585" spans="1:5">
      <c r="A4585" s="2">
        <f t="shared" si="142"/>
        <v>40731.774305555555</v>
      </c>
      <c r="B4585">
        <v>1246988100</v>
      </c>
      <c r="C4585">
        <v>8.4875959999999999</v>
      </c>
      <c r="E4585">
        <f t="shared" si="143"/>
        <v>3.7251820326065631E-4</v>
      </c>
    </row>
    <row r="4586" spans="1:5">
      <c r="A4586" s="2">
        <f t="shared" si="142"/>
        <v>40731.78125</v>
      </c>
      <c r="B4586">
        <v>1246988700</v>
      </c>
      <c r="C4586">
        <v>12.416886</v>
      </c>
      <c r="E4586">
        <f t="shared" si="143"/>
        <v>3.7264168833736866E-4</v>
      </c>
    </row>
    <row r="4587" spans="1:5">
      <c r="A4587" s="2">
        <f t="shared" si="142"/>
        <v>40731.788194444445</v>
      </c>
      <c r="B4587">
        <v>1246989300</v>
      </c>
      <c r="C4587">
        <v>12.513064</v>
      </c>
      <c r="E4587">
        <f t="shared" si="143"/>
        <v>3.7276614668012591E-4</v>
      </c>
    </row>
    <row r="4588" spans="1:5">
      <c r="A4588" s="2">
        <f t="shared" si="142"/>
        <v>40731.795138888883</v>
      </c>
      <c r="B4588">
        <v>1246989900</v>
      </c>
      <c r="C4588">
        <v>13.196659</v>
      </c>
      <c r="E4588">
        <f t="shared" si="143"/>
        <v>3.7289752718795666E-4</v>
      </c>
    </row>
    <row r="4589" spans="1:5">
      <c r="A4589" s="2">
        <f t="shared" si="142"/>
        <v>40731.802083333328</v>
      </c>
      <c r="B4589">
        <v>1246990500</v>
      </c>
      <c r="C4589">
        <v>12.48</v>
      </c>
      <c r="E4589">
        <f t="shared" si="143"/>
        <v>3.7302164912954256E-4</v>
      </c>
    </row>
    <row r="4590" spans="1:5">
      <c r="A4590" s="2">
        <f t="shared" si="142"/>
        <v>40731.809027777774</v>
      </c>
      <c r="B4590">
        <v>1246991100</v>
      </c>
      <c r="C4590">
        <v>10.997787000000001</v>
      </c>
      <c r="E4590">
        <f t="shared" si="143"/>
        <v>3.7313075961031958E-4</v>
      </c>
    </row>
    <row r="4591" spans="1:5">
      <c r="A4591" s="2">
        <f t="shared" si="142"/>
        <v>40731.815972222219</v>
      </c>
      <c r="B4591">
        <v>1246991700</v>
      </c>
      <c r="C4591">
        <v>14.218628000000001</v>
      </c>
      <c r="E4591">
        <f t="shared" si="143"/>
        <v>3.732724876140698E-4</v>
      </c>
    </row>
    <row r="4592" spans="1:5">
      <c r="A4592" s="2">
        <f t="shared" si="142"/>
        <v>40731.822916666664</v>
      </c>
      <c r="B4592">
        <v>1246992300</v>
      </c>
      <c r="C4592">
        <v>13.45932</v>
      </c>
      <c r="E4592">
        <f t="shared" si="143"/>
        <v>3.7340652507262233E-4</v>
      </c>
    </row>
    <row r="4593" spans="1:5">
      <c r="A4593" s="2">
        <f t="shared" si="142"/>
        <v>40731.829861111109</v>
      </c>
      <c r="B4593">
        <v>1246992900</v>
      </c>
      <c r="C4593">
        <v>14.887878000000001</v>
      </c>
      <c r="E4593">
        <f t="shared" si="143"/>
        <v>3.7355502904699351E-4</v>
      </c>
    </row>
    <row r="4594" spans="1:5">
      <c r="A4594" s="2">
        <f t="shared" si="142"/>
        <v>40731.836805555555</v>
      </c>
      <c r="B4594">
        <v>1246993500</v>
      </c>
      <c r="C4594">
        <v>13.892872000000001</v>
      </c>
      <c r="E4594">
        <f t="shared" si="143"/>
        <v>3.7369345546798909E-4</v>
      </c>
    </row>
    <row r="4595" spans="1:5">
      <c r="A4595" s="2">
        <f t="shared" si="142"/>
        <v>40731.84375</v>
      </c>
      <c r="B4595">
        <v>1246994100</v>
      </c>
      <c r="C4595">
        <v>13.349557000000001</v>
      </c>
      <c r="E4595">
        <f t="shared" si="143"/>
        <v>3.7382637877385745E-4</v>
      </c>
    </row>
    <row r="4596" spans="1:5">
      <c r="A4596" s="2">
        <f t="shared" si="142"/>
        <v>40731.850694444445</v>
      </c>
      <c r="B4596">
        <v>1246994700</v>
      </c>
      <c r="C4596">
        <v>14.196828999999999</v>
      </c>
      <c r="E4596">
        <f t="shared" si="143"/>
        <v>3.7396788178739685E-4</v>
      </c>
    </row>
    <row r="4597" spans="1:5">
      <c r="A4597" s="2">
        <f t="shared" si="142"/>
        <v>40731.857638888883</v>
      </c>
      <c r="B4597">
        <v>1246995300</v>
      </c>
      <c r="C4597">
        <v>13.817310000000001</v>
      </c>
      <c r="E4597">
        <f t="shared" si="143"/>
        <v>3.7410554046628795E-4</v>
      </c>
    </row>
    <row r="4598" spans="1:5">
      <c r="A4598" s="2">
        <f t="shared" si="142"/>
        <v>40731.864583333328</v>
      </c>
      <c r="B4598">
        <v>1246995900</v>
      </c>
      <c r="C4598">
        <v>14.342544</v>
      </c>
      <c r="E4598">
        <f t="shared" si="143"/>
        <v>3.7424851747234529E-4</v>
      </c>
    </row>
    <row r="4599" spans="1:5">
      <c r="A4599" s="2">
        <f t="shared" si="142"/>
        <v>40731.871527777774</v>
      </c>
      <c r="B4599">
        <v>1246996500</v>
      </c>
      <c r="C4599">
        <v>14.233790000000001</v>
      </c>
      <c r="E4599">
        <f t="shared" si="143"/>
        <v>3.7439039223325043E-4</v>
      </c>
    </row>
    <row r="4600" spans="1:5">
      <c r="A4600" s="2">
        <f t="shared" si="142"/>
        <v>40731.878472222219</v>
      </c>
      <c r="B4600">
        <v>1246997100</v>
      </c>
      <c r="C4600">
        <v>14.395431</v>
      </c>
      <c r="E4600">
        <f t="shared" si="143"/>
        <v>3.7453390310707998E-4</v>
      </c>
    </row>
    <row r="4601" spans="1:5">
      <c r="A4601" s="2">
        <f t="shared" si="142"/>
        <v>40731.885416666664</v>
      </c>
      <c r="B4601">
        <v>1246997700</v>
      </c>
      <c r="C4601">
        <v>14.94543</v>
      </c>
      <c r="E4601">
        <f t="shared" si="143"/>
        <v>3.7468298307327745E-4</v>
      </c>
    </row>
    <row r="4602" spans="1:5">
      <c r="A4602" s="2">
        <f t="shared" si="142"/>
        <v>40731.892361111109</v>
      </c>
      <c r="B4602">
        <v>1246998300</v>
      </c>
      <c r="C4602">
        <v>14.62318</v>
      </c>
      <c r="E4602">
        <f t="shared" si="143"/>
        <v>3.7482879863491456E-4</v>
      </c>
    </row>
    <row r="4603" spans="1:5">
      <c r="A4603" s="2">
        <f t="shared" si="142"/>
        <v>40731.899305555555</v>
      </c>
      <c r="B4603">
        <v>1246998900</v>
      </c>
      <c r="C4603">
        <v>14.774481</v>
      </c>
      <c r="E4603">
        <f t="shared" si="143"/>
        <v>3.7497614557000956E-4</v>
      </c>
    </row>
    <row r="4604" spans="1:5">
      <c r="A4604" s="2">
        <f t="shared" si="142"/>
        <v>40731.90625</v>
      </c>
      <c r="B4604">
        <v>1246999500</v>
      </c>
      <c r="C4604">
        <v>15.34407</v>
      </c>
      <c r="E4604">
        <f t="shared" si="143"/>
        <v>3.7512925996652832E-4</v>
      </c>
    </row>
    <row r="4605" spans="1:5">
      <c r="A4605" s="2">
        <f t="shared" si="142"/>
        <v>40731.913194444445</v>
      </c>
      <c r="B4605">
        <v>1247000100</v>
      </c>
      <c r="C4605">
        <v>15.926500000000001</v>
      </c>
      <c r="E4605">
        <f t="shared" si="143"/>
        <v>3.7528827183313992E-4</v>
      </c>
    </row>
    <row r="4606" spans="1:5">
      <c r="A4606" s="2">
        <f t="shared" si="142"/>
        <v>40731.920138888883</v>
      </c>
      <c r="B4606">
        <v>1247000700</v>
      </c>
      <c r="C4606">
        <v>15.330814</v>
      </c>
      <c r="E4606">
        <f t="shared" si="143"/>
        <v>3.7544125008656741E-4</v>
      </c>
    </row>
    <row r="4607" spans="1:5">
      <c r="A4607" s="2">
        <f t="shared" si="142"/>
        <v>40731.927083333328</v>
      </c>
      <c r="B4607">
        <v>1247001300</v>
      </c>
      <c r="C4607">
        <v>16.719408000000001</v>
      </c>
      <c r="E4607">
        <f t="shared" si="143"/>
        <v>3.7560829001624793E-4</v>
      </c>
    </row>
    <row r="4608" spans="1:5">
      <c r="A4608" s="2">
        <f t="shared" si="142"/>
        <v>40731.934027777774</v>
      </c>
      <c r="B4608">
        <v>1247001900</v>
      </c>
      <c r="C4608">
        <v>21.447839999999999</v>
      </c>
      <c r="E4608">
        <f t="shared" si="143"/>
        <v>3.7582321483225968E-4</v>
      </c>
    </row>
    <row r="4609" spans="1:5">
      <c r="A4609" s="2">
        <f t="shared" si="142"/>
        <v>40731.940972222219</v>
      </c>
      <c r="B4609">
        <v>1247002500</v>
      </c>
      <c r="C4609">
        <v>13.671379</v>
      </c>
      <c r="E4609">
        <f t="shared" si="143"/>
        <v>3.7595938436128448E-4</v>
      </c>
    </row>
    <row r="4610" spans="1:5">
      <c r="A4610" s="2">
        <f t="shared" si="142"/>
        <v>40731.947916666664</v>
      </c>
      <c r="B4610">
        <v>1247003100</v>
      </c>
      <c r="C4610">
        <v>0</v>
      </c>
      <c r="E4610">
        <f t="shared" si="143"/>
        <v>3.7595709991274643E-4</v>
      </c>
    </row>
    <row r="4611" spans="1:5">
      <c r="A4611" s="2">
        <f t="shared" si="142"/>
        <v>40731.954861111109</v>
      </c>
      <c r="B4611">
        <v>1247003700</v>
      </c>
      <c r="C4611">
        <v>0</v>
      </c>
      <c r="E4611">
        <f t="shared" si="143"/>
        <v>3.7595481547808942E-4</v>
      </c>
    </row>
    <row r="4612" spans="1:5">
      <c r="A4612" s="2">
        <f t="shared" si="142"/>
        <v>40731.961805555555</v>
      </c>
      <c r="B4612">
        <v>1247004300</v>
      </c>
      <c r="C4612">
        <v>0</v>
      </c>
      <c r="E4612">
        <f t="shared" si="143"/>
        <v>3.7595253105731334E-4</v>
      </c>
    </row>
    <row r="4613" spans="1:5">
      <c r="A4613" s="2">
        <f t="shared" si="142"/>
        <v>40731.96875</v>
      </c>
      <c r="B4613">
        <v>1247004900</v>
      </c>
      <c r="C4613">
        <v>0</v>
      </c>
      <c r="E4613">
        <f t="shared" si="143"/>
        <v>3.7595024665041814E-4</v>
      </c>
    </row>
    <row r="4614" spans="1:5">
      <c r="A4614" s="2">
        <f t="shared" si="142"/>
        <v>40731.975694444445</v>
      </c>
      <c r="B4614">
        <v>1247005500</v>
      </c>
      <c r="C4614">
        <v>0</v>
      </c>
      <c r="E4614">
        <f t="shared" si="143"/>
        <v>3.7594796225740371E-4</v>
      </c>
    </row>
    <row r="4615" spans="1:5">
      <c r="A4615" s="2">
        <f t="shared" si="142"/>
        <v>40731.982638888883</v>
      </c>
      <c r="B4615">
        <v>1247006100</v>
      </c>
      <c r="C4615">
        <v>0</v>
      </c>
      <c r="E4615">
        <f t="shared" si="143"/>
        <v>3.7594567787826999E-4</v>
      </c>
    </row>
    <row r="4616" spans="1:5">
      <c r="A4616" s="2">
        <f t="shared" si="142"/>
        <v>40731.989583333328</v>
      </c>
      <c r="B4616">
        <v>1247006700</v>
      </c>
      <c r="C4616">
        <v>0</v>
      </c>
      <c r="E4616">
        <f t="shared" si="143"/>
        <v>3.7594339351301688E-4</v>
      </c>
    </row>
    <row r="4617" spans="1:5">
      <c r="A4617" s="2">
        <f t="shared" si="142"/>
        <v>40731.996527777774</v>
      </c>
      <c r="B4617">
        <v>1247007300</v>
      </c>
      <c r="C4617">
        <v>0</v>
      </c>
      <c r="E4617">
        <f t="shared" si="143"/>
        <v>3.7594110916164432E-4</v>
      </c>
    </row>
    <row r="4618" spans="1:5">
      <c r="A4618" s="2">
        <f t="shared" ref="A4618:A4681" si="144">B4618/86400+26299+1/24</f>
        <v>40732.003472222219</v>
      </c>
      <c r="B4618">
        <v>1247007900</v>
      </c>
      <c r="C4618">
        <v>0</v>
      </c>
      <c r="E4618">
        <f t="shared" si="143"/>
        <v>3.7593882482415221E-4</v>
      </c>
    </row>
    <row r="4619" spans="1:5">
      <c r="A4619" s="2">
        <f t="shared" si="144"/>
        <v>40732.010416666664</v>
      </c>
      <c r="B4619">
        <v>1247008500</v>
      </c>
      <c r="C4619">
        <v>0</v>
      </c>
      <c r="E4619">
        <f t="shared" ref="E4619:E4682" si="145">($C4619*LN(2)/E$3)+E4618*2^(-600/E$3)</f>
        <v>3.7593654050054043E-4</v>
      </c>
    </row>
    <row r="4620" spans="1:5">
      <c r="A4620" s="2">
        <f t="shared" si="144"/>
        <v>40732.017361111109</v>
      </c>
      <c r="B4620">
        <v>1247009100</v>
      </c>
      <c r="C4620">
        <v>0</v>
      </c>
      <c r="E4620">
        <f t="shared" si="145"/>
        <v>3.7593425619080893E-4</v>
      </c>
    </row>
    <row r="4621" spans="1:5">
      <c r="A4621" s="2">
        <f t="shared" si="144"/>
        <v>40732.024305555555</v>
      </c>
      <c r="B4621">
        <v>1247009700</v>
      </c>
      <c r="C4621">
        <v>0</v>
      </c>
      <c r="E4621">
        <f t="shared" si="145"/>
        <v>3.7593197189495761E-4</v>
      </c>
    </row>
    <row r="4622" spans="1:5">
      <c r="A4622" s="2">
        <f t="shared" si="144"/>
        <v>40732.03125</v>
      </c>
      <c r="B4622">
        <v>1247010300</v>
      </c>
      <c r="C4622">
        <v>1.1460000000000001E-3</v>
      </c>
      <c r="E4622">
        <f t="shared" si="145"/>
        <v>3.7592969921878785E-4</v>
      </c>
    </row>
    <row r="4623" spans="1:5">
      <c r="A4623" s="2">
        <f t="shared" si="144"/>
        <v>40732.038194444445</v>
      </c>
      <c r="B4623">
        <v>1247010900</v>
      </c>
      <c r="C4623">
        <v>5.1009999999999996E-3</v>
      </c>
      <c r="E4623">
        <f t="shared" si="145"/>
        <v>3.7592746660960791E-4</v>
      </c>
    </row>
    <row r="4624" spans="1:5">
      <c r="A4624" s="2">
        <f t="shared" si="144"/>
        <v>40732.045138888883</v>
      </c>
      <c r="B4624">
        <v>1247011500</v>
      </c>
      <c r="C4624">
        <v>4.9787119999999998</v>
      </c>
      <c r="E4624">
        <f t="shared" si="145"/>
        <v>3.7597560289855125E-4</v>
      </c>
    </row>
    <row r="4625" spans="1:5">
      <c r="A4625" s="2">
        <f t="shared" si="144"/>
        <v>40732.052083333328</v>
      </c>
      <c r="B4625">
        <v>1247012100</v>
      </c>
      <c r="C4625">
        <v>14.885916</v>
      </c>
      <c r="E4625">
        <f t="shared" si="145"/>
        <v>3.7612407139277199E-4</v>
      </c>
    </row>
    <row r="4626" spans="1:5">
      <c r="A4626" s="2">
        <f t="shared" si="144"/>
        <v>40732.059027777774</v>
      </c>
      <c r="B4626">
        <v>1247012700</v>
      </c>
      <c r="C4626">
        <v>18.022587000000001</v>
      </c>
      <c r="E4626">
        <f t="shared" si="145"/>
        <v>3.7630430476216916E-4</v>
      </c>
    </row>
    <row r="4627" spans="1:5">
      <c r="A4627" s="2">
        <f t="shared" si="144"/>
        <v>40732.065972222219</v>
      </c>
      <c r="B4627">
        <v>1247013300</v>
      </c>
      <c r="C4627">
        <v>19.031782</v>
      </c>
      <c r="E4627">
        <f t="shared" si="145"/>
        <v>3.7649475738264472E-4</v>
      </c>
    </row>
    <row r="4628" spans="1:5">
      <c r="A4628" s="2">
        <f t="shared" si="144"/>
        <v>40732.072916666664</v>
      </c>
      <c r="B4628">
        <v>1247013900</v>
      </c>
      <c r="C4628">
        <v>16.573640999999999</v>
      </c>
      <c r="E4628">
        <f t="shared" si="145"/>
        <v>3.766603146954719E-4</v>
      </c>
    </row>
    <row r="4629" spans="1:5">
      <c r="A4629" s="2">
        <f t="shared" si="144"/>
        <v>40732.079861111109</v>
      </c>
      <c r="B4629">
        <v>1247014500</v>
      </c>
      <c r="C4629">
        <v>18.273958</v>
      </c>
      <c r="E4629">
        <f t="shared" si="145"/>
        <v>3.7684309049750871E-4</v>
      </c>
    </row>
    <row r="4630" spans="1:5">
      <c r="A4630" s="2">
        <f t="shared" si="144"/>
        <v>40732.086805555555</v>
      </c>
      <c r="B4630">
        <v>1247015100</v>
      </c>
      <c r="C4630">
        <v>17.476739999999999</v>
      </c>
      <c r="E4630">
        <f t="shared" si="145"/>
        <v>3.7701779158177604E-4</v>
      </c>
    </row>
    <row r="4631" spans="1:5">
      <c r="A4631" s="2">
        <f t="shared" si="144"/>
        <v>40732.09375</v>
      </c>
      <c r="B4631">
        <v>1247015700</v>
      </c>
      <c r="C4631">
        <v>15.927479</v>
      </c>
      <c r="E4631">
        <f t="shared" si="145"/>
        <v>3.7717680188762478E-4</v>
      </c>
    </row>
    <row r="4632" spans="1:5">
      <c r="A4632" s="2">
        <f t="shared" si="144"/>
        <v>40732.100694444445</v>
      </c>
      <c r="B4632">
        <v>1247016300</v>
      </c>
      <c r="C4632">
        <v>18.816648000000001</v>
      </c>
      <c r="E4632">
        <f t="shared" si="145"/>
        <v>3.7736507049580933E-4</v>
      </c>
    </row>
    <row r="4633" spans="1:5">
      <c r="A4633" s="2">
        <f t="shared" si="144"/>
        <v>40732.107638888883</v>
      </c>
      <c r="B4633">
        <v>1247016900</v>
      </c>
      <c r="C4633">
        <v>17.932880000000001</v>
      </c>
      <c r="E4633">
        <f t="shared" si="145"/>
        <v>3.7754438784140461E-4</v>
      </c>
    </row>
    <row r="4634" spans="1:5">
      <c r="A4634" s="2">
        <f t="shared" si="144"/>
        <v>40732.114583333328</v>
      </c>
      <c r="B4634">
        <v>1247017500</v>
      </c>
      <c r="C4634">
        <v>18.353660999999999</v>
      </c>
      <c r="E4634">
        <f t="shared" si="145"/>
        <v>3.7772796544185711E-4</v>
      </c>
    </row>
    <row r="4635" spans="1:5">
      <c r="A4635" s="2">
        <f t="shared" si="144"/>
        <v>40732.121527777774</v>
      </c>
      <c r="B4635">
        <v>1247018100</v>
      </c>
      <c r="C4635">
        <v>19.088868999999999</v>
      </c>
      <c r="E4635">
        <f t="shared" si="145"/>
        <v>3.779189875446913E-4</v>
      </c>
    </row>
    <row r="4636" spans="1:5">
      <c r="A4636" s="2">
        <f t="shared" si="144"/>
        <v>40732.128472222219</v>
      </c>
      <c r="B4636">
        <v>1247018700</v>
      </c>
      <c r="C4636">
        <v>17.740572</v>
      </c>
      <c r="E4636">
        <f t="shared" si="145"/>
        <v>3.7809635397785882E-4</v>
      </c>
    </row>
    <row r="4637" spans="1:5">
      <c r="A4637" s="2">
        <f t="shared" si="144"/>
        <v>40732.135416666664</v>
      </c>
      <c r="B4637">
        <v>1247019300</v>
      </c>
      <c r="C4637">
        <v>17.673787999999998</v>
      </c>
      <c r="E4637">
        <f t="shared" si="145"/>
        <v>3.7827304299660458E-4</v>
      </c>
    </row>
    <row r="4638" spans="1:5">
      <c r="A4638" s="2">
        <f t="shared" si="144"/>
        <v>40732.142361111109</v>
      </c>
      <c r="B4638">
        <v>1247019900</v>
      </c>
      <c r="C4638">
        <v>16.35754</v>
      </c>
      <c r="E4638">
        <f t="shared" si="145"/>
        <v>3.7843640100025455E-4</v>
      </c>
    </row>
    <row r="4639" spans="1:5">
      <c r="A4639" s="2">
        <f t="shared" si="144"/>
        <v>40732.149305555555</v>
      </c>
      <c r="B4639">
        <v>1247020500</v>
      </c>
      <c r="C4639">
        <v>15.471864999999999</v>
      </c>
      <c r="E4639">
        <f t="shared" si="145"/>
        <v>3.7859078858005926E-4</v>
      </c>
    </row>
    <row r="4640" spans="1:5">
      <c r="A4640" s="2">
        <f t="shared" si="144"/>
        <v>40732.15625</v>
      </c>
      <c r="B4640">
        <v>1247021100</v>
      </c>
      <c r="C4640">
        <v>16.279720000000001</v>
      </c>
      <c r="E4640">
        <f t="shared" si="145"/>
        <v>3.7875335655222878E-4</v>
      </c>
    </row>
    <row r="4641" spans="1:5">
      <c r="A4641" s="2">
        <f t="shared" si="144"/>
        <v>40732.163194444445</v>
      </c>
      <c r="B4641">
        <v>1247021700</v>
      </c>
      <c r="C4641">
        <v>16.101837</v>
      </c>
      <c r="E4641">
        <f t="shared" si="145"/>
        <v>3.7891412207517234E-4</v>
      </c>
    </row>
    <row r="4642" spans="1:5">
      <c r="A4642" s="2">
        <f t="shared" si="144"/>
        <v>40732.170138888883</v>
      </c>
      <c r="B4642">
        <v>1247022300</v>
      </c>
      <c r="C4642">
        <v>16.179012</v>
      </c>
      <c r="E4642">
        <f t="shared" si="145"/>
        <v>3.7907566818994992E-4</v>
      </c>
    </row>
    <row r="4643" spans="1:5">
      <c r="A4643" s="2">
        <f t="shared" si="144"/>
        <v>40732.177083333328</v>
      </c>
      <c r="B4643">
        <v>1247022900</v>
      </c>
      <c r="C4643">
        <v>15.441617000000001</v>
      </c>
      <c r="E4643">
        <f t="shared" si="145"/>
        <v>3.792297455570205E-4</v>
      </c>
    </row>
    <row r="4644" spans="1:5">
      <c r="A4644" s="2">
        <f t="shared" si="144"/>
        <v>40732.184027777774</v>
      </c>
      <c r="B4644">
        <v>1247023500</v>
      </c>
      <c r="C4644">
        <v>14.181388</v>
      </c>
      <c r="E4644">
        <f t="shared" si="145"/>
        <v>3.7937105936348584E-4</v>
      </c>
    </row>
    <row r="4645" spans="1:5">
      <c r="A4645" s="2">
        <f t="shared" si="144"/>
        <v>40732.190972222219</v>
      </c>
      <c r="B4645">
        <v>1247024100</v>
      </c>
      <c r="C4645">
        <v>13.895047999999999</v>
      </c>
      <c r="E4645">
        <f t="shared" si="145"/>
        <v>3.7950947248128E-4</v>
      </c>
    </row>
    <row r="4646" spans="1:5">
      <c r="A4646" s="2">
        <f t="shared" si="144"/>
        <v>40732.197916666664</v>
      </c>
      <c r="B4646">
        <v>1247024700</v>
      </c>
      <c r="C4646">
        <v>17.670604999999998</v>
      </c>
      <c r="E4646">
        <f t="shared" si="145"/>
        <v>3.7968612067850762E-4</v>
      </c>
    </row>
    <row r="4647" spans="1:5">
      <c r="A4647" s="2">
        <f t="shared" si="144"/>
        <v>40732.204861111109</v>
      </c>
      <c r="B4647">
        <v>1247025300</v>
      </c>
      <c r="C4647">
        <v>18.549564</v>
      </c>
      <c r="E4647">
        <f t="shared" si="145"/>
        <v>3.798716692191425E-4</v>
      </c>
    </row>
    <row r="4648" spans="1:5">
      <c r="A4648" s="2">
        <f t="shared" si="144"/>
        <v>40732.211805555555</v>
      </c>
      <c r="B4648">
        <v>1247025900</v>
      </c>
      <c r="C4648">
        <v>17.702218999999999</v>
      </c>
      <c r="E4648">
        <f t="shared" si="145"/>
        <v>3.8004863537768283E-4</v>
      </c>
    </row>
    <row r="4649" spans="1:5">
      <c r="A4649" s="2">
        <f t="shared" si="144"/>
        <v>40732.21875</v>
      </c>
      <c r="B4649">
        <v>1247026500</v>
      </c>
      <c r="C4649">
        <v>18.293955</v>
      </c>
      <c r="E4649">
        <f t="shared" si="145"/>
        <v>3.8023159310535386E-4</v>
      </c>
    </row>
    <row r="4650" spans="1:5">
      <c r="A4650" s="2">
        <f t="shared" si="144"/>
        <v>40732.225694444445</v>
      </c>
      <c r="B4650">
        <v>1247027100</v>
      </c>
      <c r="C4650">
        <v>19.022023999999998</v>
      </c>
      <c r="E4650">
        <f t="shared" si="145"/>
        <v>3.8042192304090395E-4</v>
      </c>
    </row>
    <row r="4651" spans="1:5">
      <c r="A4651" s="2">
        <f t="shared" si="144"/>
        <v>40732.232638888883</v>
      </c>
      <c r="B4651">
        <v>1247027700</v>
      </c>
      <c r="C4651">
        <v>17.563241999999999</v>
      </c>
      <c r="E4651">
        <f t="shared" si="145"/>
        <v>3.8059747840438581E-4</v>
      </c>
    </row>
    <row r="4652" spans="1:5">
      <c r="A4652" s="2">
        <f t="shared" si="144"/>
        <v>40732.239583333328</v>
      </c>
      <c r="B4652">
        <v>1247028300</v>
      </c>
      <c r="C4652">
        <v>18.046078000000001</v>
      </c>
      <c r="E4652">
        <f t="shared" si="145"/>
        <v>3.8077792249061732E-4</v>
      </c>
    </row>
    <row r="4653" spans="1:5">
      <c r="A4653" s="2">
        <f t="shared" si="144"/>
        <v>40732.246527777774</v>
      </c>
      <c r="B4653">
        <v>1247028900</v>
      </c>
      <c r="C4653">
        <v>20.489201999999999</v>
      </c>
      <c r="E4653">
        <f t="shared" si="145"/>
        <v>3.8098310755025244E-4</v>
      </c>
    </row>
    <row r="4654" spans="1:5">
      <c r="A4654" s="2">
        <f t="shared" si="144"/>
        <v>40732.253472222219</v>
      </c>
      <c r="B4654">
        <v>1247029500</v>
      </c>
      <c r="C4654">
        <v>15.937689000000001</v>
      </c>
      <c r="E4654">
        <f t="shared" si="145"/>
        <v>3.8114219716056435E-4</v>
      </c>
    </row>
    <row r="4655" spans="1:5">
      <c r="A4655" s="2">
        <f t="shared" si="144"/>
        <v>40732.260416666664</v>
      </c>
      <c r="B4655">
        <v>1247030100</v>
      </c>
      <c r="C4655">
        <v>16.579554000000002</v>
      </c>
      <c r="E4655">
        <f t="shared" si="145"/>
        <v>3.8130778611636206E-4</v>
      </c>
    </row>
    <row r="4656" spans="1:5">
      <c r="A4656" s="2">
        <f t="shared" si="144"/>
        <v>40732.267361111109</v>
      </c>
      <c r="B4656">
        <v>1247030700</v>
      </c>
      <c r="C4656">
        <v>21.765930000000001</v>
      </c>
      <c r="E4656">
        <f t="shared" si="145"/>
        <v>3.8152589766986809E-4</v>
      </c>
    </row>
    <row r="4657" spans="1:5">
      <c r="A4657" s="2">
        <f t="shared" si="144"/>
        <v>40732.274305555555</v>
      </c>
      <c r="B4657">
        <v>1247031300</v>
      </c>
      <c r="C4657">
        <v>19.826328</v>
      </c>
      <c r="E4657">
        <f t="shared" si="145"/>
        <v>3.817243651095047E-4</v>
      </c>
    </row>
    <row r="4658" spans="1:5">
      <c r="A4658" s="2">
        <f t="shared" si="144"/>
        <v>40732.28125</v>
      </c>
      <c r="B4658">
        <v>1247031900</v>
      </c>
      <c r="C4658">
        <v>18.582160999999999</v>
      </c>
      <c r="E4658">
        <f t="shared" si="145"/>
        <v>3.819102313823181E-4</v>
      </c>
    </row>
    <row r="4659" spans="1:5">
      <c r="A4659" s="2">
        <f t="shared" si="144"/>
        <v>40732.288194444445</v>
      </c>
      <c r="B4659">
        <v>1247032500</v>
      </c>
      <c r="C4659">
        <v>16.560381</v>
      </c>
      <c r="E4659">
        <f t="shared" si="145"/>
        <v>3.8207562150198459E-4</v>
      </c>
    </row>
    <row r="4660" spans="1:5">
      <c r="A4660" s="2">
        <f t="shared" si="144"/>
        <v>40732.295138888883</v>
      </c>
      <c r="B4660">
        <v>1247033100</v>
      </c>
      <c r="C4660">
        <v>15.415948</v>
      </c>
      <c r="E4660">
        <f t="shared" si="145"/>
        <v>3.8222942068461262E-4</v>
      </c>
    </row>
    <row r="4661" spans="1:5">
      <c r="A4661" s="2">
        <f t="shared" si="144"/>
        <v>40732.302083333328</v>
      </c>
      <c r="B4661">
        <v>1247033700</v>
      </c>
      <c r="C4661">
        <v>15.911028</v>
      </c>
      <c r="E4661">
        <f t="shared" si="145"/>
        <v>3.8238823271994764E-4</v>
      </c>
    </row>
    <row r="4662" spans="1:5">
      <c r="A4662" s="2">
        <f t="shared" si="144"/>
        <v>40732.309027777774</v>
      </c>
      <c r="B4662">
        <v>1247034300</v>
      </c>
      <c r="C4662">
        <v>15.853178</v>
      </c>
      <c r="E4662">
        <f t="shared" si="145"/>
        <v>3.8254645793024385E-4</v>
      </c>
    </row>
    <row r="4663" spans="1:5">
      <c r="A4663" s="2">
        <f t="shared" si="144"/>
        <v>40732.315972222219</v>
      </c>
      <c r="B4663">
        <v>1247034900</v>
      </c>
      <c r="C4663">
        <v>14.419902</v>
      </c>
      <c r="E4663">
        <f t="shared" si="145"/>
        <v>3.826901670685866E-4</v>
      </c>
    </row>
    <row r="4664" spans="1:5">
      <c r="A4664" s="2">
        <f t="shared" si="144"/>
        <v>40732.322916666664</v>
      </c>
      <c r="B4664">
        <v>1247035500</v>
      </c>
      <c r="C4664">
        <v>16.227699000000001</v>
      </c>
      <c r="E4664">
        <f t="shared" si="145"/>
        <v>3.828521833031875E-4</v>
      </c>
    </row>
    <row r="4665" spans="1:5">
      <c r="A4665" s="2">
        <f t="shared" si="144"/>
        <v>40732.329861111109</v>
      </c>
      <c r="B4665">
        <v>1247036100</v>
      </c>
      <c r="C4665">
        <v>12.971677</v>
      </c>
      <c r="E4665">
        <f t="shared" si="145"/>
        <v>3.8298122408141175E-4</v>
      </c>
    </row>
    <row r="4666" spans="1:5">
      <c r="A4666" s="2">
        <f t="shared" si="144"/>
        <v>40732.336805555555</v>
      </c>
      <c r="B4666">
        <v>1247036700</v>
      </c>
      <c r="C4666">
        <v>16.711876</v>
      </c>
      <c r="E4666">
        <f t="shared" si="145"/>
        <v>3.8314814191754823E-4</v>
      </c>
    </row>
    <row r="4667" spans="1:5">
      <c r="A4667" s="2">
        <f t="shared" si="144"/>
        <v>40732.34375</v>
      </c>
      <c r="B4667">
        <v>1247037300</v>
      </c>
      <c r="C4667">
        <v>15.757569</v>
      </c>
      <c r="E4667">
        <f t="shared" si="145"/>
        <v>3.8330539425640738E-4</v>
      </c>
    </row>
    <row r="4668" spans="1:5">
      <c r="A4668" s="2">
        <f t="shared" si="144"/>
        <v>40732.350694444445</v>
      </c>
      <c r="B4668">
        <v>1247037900</v>
      </c>
      <c r="C4668">
        <v>14.100291</v>
      </c>
      <c r="E4668">
        <f t="shared" si="145"/>
        <v>3.8344586201025945E-4</v>
      </c>
    </row>
    <row r="4669" spans="1:5">
      <c r="A4669" s="2">
        <f t="shared" si="144"/>
        <v>40732.357638888883</v>
      </c>
      <c r="B4669">
        <v>1247038500</v>
      </c>
      <c r="C4669">
        <v>13.739267</v>
      </c>
      <c r="E4669">
        <f t="shared" si="145"/>
        <v>3.8358267273880573E-4</v>
      </c>
    </row>
    <row r="4670" spans="1:5">
      <c r="A4670" s="2">
        <f t="shared" si="144"/>
        <v>40732.364583333328</v>
      </c>
      <c r="B4670">
        <v>1247039100</v>
      </c>
      <c r="C4670">
        <v>14.598547999999999</v>
      </c>
      <c r="E4670">
        <f t="shared" si="145"/>
        <v>3.8372818476926354E-4</v>
      </c>
    </row>
    <row r="4671" spans="1:5">
      <c r="A4671" s="2">
        <f t="shared" si="144"/>
        <v>40732.371527777774</v>
      </c>
      <c r="B4671">
        <v>1247039700</v>
      </c>
      <c r="C4671">
        <v>14.723938</v>
      </c>
      <c r="E4671">
        <f t="shared" si="145"/>
        <v>3.8387496576846073E-4</v>
      </c>
    </row>
    <row r="4672" spans="1:5">
      <c r="A4672" s="2">
        <f t="shared" si="144"/>
        <v>40732.378472222219</v>
      </c>
      <c r="B4672">
        <v>1247040300</v>
      </c>
      <c r="C4672">
        <v>14.729317</v>
      </c>
      <c r="E4672">
        <f t="shared" si="145"/>
        <v>3.8402180035012072E-4</v>
      </c>
    </row>
    <row r="4673" spans="1:5">
      <c r="A4673" s="2">
        <f t="shared" si="144"/>
        <v>40732.385416666664</v>
      </c>
      <c r="B4673">
        <v>1247040900</v>
      </c>
      <c r="C4673">
        <v>13.856805</v>
      </c>
      <c r="E4673">
        <f t="shared" si="145"/>
        <v>3.841597979130179E-4</v>
      </c>
    </row>
    <row r="4674" spans="1:5">
      <c r="A4674" s="2">
        <f t="shared" si="144"/>
        <v>40732.392361111109</v>
      </c>
      <c r="B4674">
        <v>1247041500</v>
      </c>
      <c r="C4674">
        <v>15.002036</v>
      </c>
      <c r="E4674">
        <f t="shared" si="145"/>
        <v>3.8430939265100041E-4</v>
      </c>
    </row>
    <row r="4675" spans="1:5">
      <c r="A4675" s="2">
        <f t="shared" si="144"/>
        <v>40732.399305555555</v>
      </c>
      <c r="B4675">
        <v>1247042100</v>
      </c>
      <c r="C4675">
        <v>13.207140000000001</v>
      </c>
      <c r="E4675">
        <f t="shared" si="145"/>
        <v>3.844408091618649E-4</v>
      </c>
    </row>
    <row r="4676" spans="1:5">
      <c r="A4676" s="2">
        <f t="shared" si="144"/>
        <v>40732.40625</v>
      </c>
      <c r="B4676">
        <v>1247042700</v>
      </c>
      <c r="C4676">
        <v>7.8149829999999998</v>
      </c>
      <c r="E4676">
        <f t="shared" si="145"/>
        <v>3.8451761727954851E-4</v>
      </c>
    </row>
    <row r="4677" spans="1:5">
      <c r="A4677" s="2">
        <f t="shared" si="144"/>
        <v>40732.413194444445</v>
      </c>
      <c r="B4677">
        <v>1247043300</v>
      </c>
      <c r="C4677">
        <v>2.7373090000000002</v>
      </c>
      <c r="E4677">
        <f t="shared" si="145"/>
        <v>3.8454300217640494E-4</v>
      </c>
    </row>
    <row r="4678" spans="1:5">
      <c r="A4678" s="2">
        <f t="shared" si="144"/>
        <v>40732.420138888883</v>
      </c>
      <c r="B4678">
        <v>1247043900</v>
      </c>
      <c r="C4678">
        <v>2.3239709999999998</v>
      </c>
      <c r="E4678">
        <f t="shared" si="145"/>
        <v>3.8456420095151433E-4</v>
      </c>
    </row>
    <row r="4679" spans="1:5">
      <c r="A4679" s="2">
        <f t="shared" si="144"/>
        <v>40732.427083333328</v>
      </c>
      <c r="B4679">
        <v>1247044500</v>
      </c>
      <c r="C4679">
        <v>2.703484</v>
      </c>
      <c r="E4679">
        <f t="shared" si="145"/>
        <v>3.8458924301188098E-4</v>
      </c>
    </row>
    <row r="4680" spans="1:5">
      <c r="A4680" s="2">
        <f t="shared" si="144"/>
        <v>40732.434027777774</v>
      </c>
      <c r="B4680">
        <v>1247045100</v>
      </c>
      <c r="C4680">
        <v>5.4501239999999997</v>
      </c>
      <c r="E4680">
        <f t="shared" si="145"/>
        <v>3.8464210076516735E-4</v>
      </c>
    </row>
    <row r="4681" spans="1:5">
      <c r="A4681" s="2">
        <f t="shared" si="144"/>
        <v>40732.440972222219</v>
      </c>
      <c r="B4681">
        <v>1247045700</v>
      </c>
      <c r="C4681">
        <v>14.232073</v>
      </c>
      <c r="E4681">
        <f t="shared" si="145"/>
        <v>3.8478389498291415E-4</v>
      </c>
    </row>
    <row r="4682" spans="1:5">
      <c r="A4682" s="2">
        <f t="shared" ref="A4682:A4745" si="146">B4682/86400+26299+1/24</f>
        <v>40732.447916666664</v>
      </c>
      <c r="B4682">
        <v>1247046300</v>
      </c>
      <c r="C4682">
        <v>18.252707000000001</v>
      </c>
      <c r="E4682">
        <f t="shared" si="145"/>
        <v>3.8496640620981095E-4</v>
      </c>
    </row>
    <row r="4683" spans="1:5">
      <c r="A4683" s="2">
        <f t="shared" si="146"/>
        <v>40732.454861111109</v>
      </c>
      <c r="B4683">
        <v>1247046900</v>
      </c>
      <c r="C4683">
        <v>18.216159999999999</v>
      </c>
      <c r="E4683">
        <f t="shared" ref="E4683:E4746" si="147">($C4683*LN(2)/E$3)+E4682*2^(-600/E$3)</f>
        <v>3.8514854620796886E-4</v>
      </c>
    </row>
    <row r="4684" spans="1:5">
      <c r="A4684" s="2">
        <f t="shared" si="146"/>
        <v>40732.461805555555</v>
      </c>
      <c r="B4684">
        <v>1247047500</v>
      </c>
      <c r="C4684">
        <v>18.306312999999999</v>
      </c>
      <c r="E4684">
        <f t="shared" si="147"/>
        <v>3.8533159809922682E-4</v>
      </c>
    </row>
    <row r="4685" spans="1:5">
      <c r="A4685" s="2">
        <f t="shared" si="146"/>
        <v>40732.46875</v>
      </c>
      <c r="B4685">
        <v>1247048100</v>
      </c>
      <c r="C4685">
        <v>16.691120000000002</v>
      </c>
      <c r="E4685">
        <f t="shared" si="147"/>
        <v>3.8549829145303392E-4</v>
      </c>
    </row>
    <row r="4686" spans="1:5">
      <c r="A4686" s="2">
        <f t="shared" si="146"/>
        <v>40732.475694444445</v>
      </c>
      <c r="B4686">
        <v>1247048700</v>
      </c>
      <c r="C4686">
        <v>17.243624000000001</v>
      </c>
      <c r="E4686">
        <f t="shared" si="147"/>
        <v>3.8567057912704695E-4</v>
      </c>
    </row>
    <row r="4687" spans="1:5">
      <c r="A4687" s="2">
        <f t="shared" si="146"/>
        <v>40732.482638888883</v>
      </c>
      <c r="B4687">
        <v>1247049300</v>
      </c>
      <c r="C4687">
        <v>17.327535999999998</v>
      </c>
      <c r="E4687">
        <f t="shared" si="147"/>
        <v>3.8584371555000594E-4</v>
      </c>
    </row>
    <row r="4688" spans="1:5">
      <c r="A4688" s="2">
        <f t="shared" si="146"/>
        <v>40732.489583333328</v>
      </c>
      <c r="B4688">
        <v>1247049900</v>
      </c>
      <c r="C4688">
        <v>13.574192</v>
      </c>
      <c r="E4688">
        <f t="shared" si="147"/>
        <v>3.859788399565373E-4</v>
      </c>
    </row>
    <row r="4689" spans="1:5">
      <c r="A4689" s="2">
        <f t="shared" si="146"/>
        <v>40732.496527777774</v>
      </c>
      <c r="B4689">
        <v>1247050500</v>
      </c>
      <c r="C4689">
        <v>13.303671</v>
      </c>
      <c r="E4689">
        <f t="shared" si="147"/>
        <v>3.8611122391460053E-4</v>
      </c>
    </row>
    <row r="4690" spans="1:5">
      <c r="A4690" s="2">
        <f t="shared" si="146"/>
        <v>40732.503472222219</v>
      </c>
      <c r="B4690">
        <v>1247051100</v>
      </c>
      <c r="C4690">
        <v>14.259214999999999</v>
      </c>
      <c r="E4690">
        <f t="shared" si="147"/>
        <v>3.8625328407866741E-4</v>
      </c>
    </row>
    <row r="4691" spans="1:5">
      <c r="A4691" s="2">
        <f t="shared" si="146"/>
        <v>40732.510416666664</v>
      </c>
      <c r="B4691">
        <v>1247051700</v>
      </c>
      <c r="C4691">
        <v>11.736632999999999</v>
      </c>
      <c r="E4691">
        <f t="shared" si="147"/>
        <v>3.8636979662053821E-4</v>
      </c>
    </row>
    <row r="4692" spans="1:5">
      <c r="A4692" s="2">
        <f t="shared" si="146"/>
        <v>40732.517361111109</v>
      </c>
      <c r="B4692">
        <v>1247052300</v>
      </c>
      <c r="C4692">
        <v>12.394157</v>
      </c>
      <c r="E4692">
        <f t="shared" si="147"/>
        <v>3.8649296734884463E-4</v>
      </c>
    </row>
    <row r="4693" spans="1:5">
      <c r="A4693" s="2">
        <f t="shared" si="146"/>
        <v>40732.524305555555</v>
      </c>
      <c r="B4693">
        <v>1247052900</v>
      </c>
      <c r="C4693">
        <v>3.1356709999999999</v>
      </c>
      <c r="E4693">
        <f t="shared" si="147"/>
        <v>3.8652237454500502E-4</v>
      </c>
    </row>
    <row r="4694" spans="1:5">
      <c r="A4694" s="2">
        <f t="shared" si="146"/>
        <v>40732.53125</v>
      </c>
      <c r="B4694">
        <v>1247053500</v>
      </c>
      <c r="C4694">
        <v>3.3279999999999998E-3</v>
      </c>
      <c r="E4694">
        <f t="shared" si="147"/>
        <v>3.8652005961579565E-4</v>
      </c>
    </row>
    <row r="4695" spans="1:5">
      <c r="A4695" s="2">
        <f t="shared" si="146"/>
        <v>40732.538194444445</v>
      </c>
      <c r="B4695">
        <v>1247054100</v>
      </c>
      <c r="C4695">
        <v>1.0089999999999999E-3</v>
      </c>
      <c r="E4695">
        <f t="shared" si="147"/>
        <v>3.8651772121561453E-4</v>
      </c>
    </row>
    <row r="4696" spans="1:5">
      <c r="A4696" s="2">
        <f t="shared" si="146"/>
        <v>40732.545138888883</v>
      </c>
      <c r="B4696">
        <v>1247054700</v>
      </c>
      <c r="C4696">
        <v>1.1460000000000001E-3</v>
      </c>
      <c r="E4696">
        <f t="shared" si="147"/>
        <v>3.8651538421707231E-4</v>
      </c>
    </row>
    <row r="4697" spans="1:5">
      <c r="A4697" s="2">
        <f t="shared" si="146"/>
        <v>40732.552083333328</v>
      </c>
      <c r="B4697">
        <v>1247055300</v>
      </c>
      <c r="C4697">
        <v>2.1819999999999999E-3</v>
      </c>
      <c r="E4697">
        <f t="shared" si="147"/>
        <v>3.8651305772453696E-4</v>
      </c>
    </row>
    <row r="4698" spans="1:5">
      <c r="A4698" s="2">
        <f t="shared" si="146"/>
        <v>40732.559027777774</v>
      </c>
      <c r="B4698">
        <v>1247055900</v>
      </c>
      <c r="C4698">
        <v>1.418E-3</v>
      </c>
      <c r="E4698">
        <f t="shared" si="147"/>
        <v>3.8651072350893713E-4</v>
      </c>
    </row>
    <row r="4699" spans="1:5">
      <c r="A4699" s="2">
        <f t="shared" si="146"/>
        <v>40732.565972222219</v>
      </c>
      <c r="B4699">
        <v>1247056500</v>
      </c>
      <c r="C4699">
        <v>1.3910000000000001E-3</v>
      </c>
      <c r="E4699">
        <f t="shared" si="147"/>
        <v>3.8650838903408563E-4</v>
      </c>
    </row>
    <row r="4700" spans="1:5">
      <c r="A4700" s="2">
        <f t="shared" si="146"/>
        <v>40732.572916666664</v>
      </c>
      <c r="B4700">
        <v>1247057100</v>
      </c>
      <c r="C4700">
        <v>9.1548020000000001</v>
      </c>
      <c r="E4700">
        <f t="shared" si="147"/>
        <v>3.8659875323882812E-4</v>
      </c>
    </row>
    <row r="4701" spans="1:5">
      <c r="A4701" s="2">
        <f t="shared" si="146"/>
        <v>40732.579861111109</v>
      </c>
      <c r="B4701">
        <v>1247057700</v>
      </c>
      <c r="C4701">
        <v>13.946175</v>
      </c>
      <c r="E4701">
        <f t="shared" si="147"/>
        <v>3.8673764021356392E-4</v>
      </c>
    </row>
    <row r="4702" spans="1:5">
      <c r="A4702" s="2">
        <f t="shared" si="146"/>
        <v>40732.586805555555</v>
      </c>
      <c r="B4702">
        <v>1247058300</v>
      </c>
      <c r="C4702">
        <v>11.722581999999999</v>
      </c>
      <c r="E4702">
        <f t="shared" si="147"/>
        <v>3.8685400751467514E-4</v>
      </c>
    </row>
    <row r="4703" spans="1:5">
      <c r="A4703" s="2">
        <f t="shared" si="146"/>
        <v>40732.59375</v>
      </c>
      <c r="B4703">
        <v>1247058900</v>
      </c>
      <c r="C4703">
        <v>12.290198999999999</v>
      </c>
      <c r="E4703">
        <f t="shared" si="147"/>
        <v>3.8697612249456178E-4</v>
      </c>
    </row>
    <row r="4704" spans="1:5">
      <c r="A4704" s="2">
        <f t="shared" si="146"/>
        <v>40732.600694444445</v>
      </c>
      <c r="B4704">
        <v>1247059500</v>
      </c>
      <c r="C4704">
        <v>11.696315</v>
      </c>
      <c r="E4704">
        <f t="shared" si="147"/>
        <v>3.8709222233472351E-4</v>
      </c>
    </row>
    <row r="4705" spans="1:5">
      <c r="A4705" s="2">
        <f t="shared" si="146"/>
        <v>40732.607638888883</v>
      </c>
      <c r="B4705">
        <v>1247060100</v>
      </c>
      <c r="C4705">
        <v>11.208564000000001</v>
      </c>
      <c r="E4705">
        <f t="shared" si="147"/>
        <v>3.8720338190462828E-4</v>
      </c>
    </row>
    <row r="4706" spans="1:5">
      <c r="A4706" s="2">
        <f t="shared" si="146"/>
        <v>40732.614583333328</v>
      </c>
      <c r="B4706">
        <v>1247060700</v>
      </c>
      <c r="C4706">
        <v>5.3184529999999999</v>
      </c>
      <c r="E4706">
        <f t="shared" si="147"/>
        <v>3.872548903115515E-4</v>
      </c>
    </row>
    <row r="4707" spans="1:5">
      <c r="A4707" s="2">
        <f t="shared" si="146"/>
        <v>40732.621527777774</v>
      </c>
      <c r="B4707">
        <v>1247061300</v>
      </c>
      <c r="C4707">
        <v>11.497408</v>
      </c>
      <c r="E4707">
        <f t="shared" si="147"/>
        <v>3.8736897408161254E-4</v>
      </c>
    </row>
    <row r="4708" spans="1:5">
      <c r="A4708" s="2">
        <f t="shared" si="146"/>
        <v>40732.628472222219</v>
      </c>
      <c r="B4708">
        <v>1247061900</v>
      </c>
      <c r="C4708">
        <v>11.334095</v>
      </c>
      <c r="E4708">
        <f t="shared" si="147"/>
        <v>3.8748140325074146E-4</v>
      </c>
    </row>
    <row r="4709" spans="1:5">
      <c r="A4709" s="2">
        <f t="shared" si="146"/>
        <v>40732.635416666664</v>
      </c>
      <c r="B4709">
        <v>1247062500</v>
      </c>
      <c r="C4709">
        <v>10.059903</v>
      </c>
      <c r="E4709">
        <f t="shared" si="147"/>
        <v>3.8758092770587073E-4</v>
      </c>
    </row>
    <row r="4710" spans="1:5">
      <c r="A4710" s="2">
        <f t="shared" si="146"/>
        <v>40732.642361111109</v>
      </c>
      <c r="B4710">
        <v>1247063100</v>
      </c>
      <c r="C4710">
        <v>12.824928999999999</v>
      </c>
      <c r="E4710">
        <f t="shared" si="147"/>
        <v>3.8770845360052542E-4</v>
      </c>
    </row>
    <row r="4711" spans="1:5">
      <c r="A4711" s="2">
        <f t="shared" si="146"/>
        <v>40732.649305555555</v>
      </c>
      <c r="B4711">
        <v>1247063700</v>
      </c>
      <c r="C4711">
        <v>6.136374</v>
      </c>
      <c r="E4711">
        <f t="shared" si="147"/>
        <v>3.877682422096063E-4</v>
      </c>
    </row>
    <row r="4712" spans="1:5">
      <c r="A4712" s="2">
        <f t="shared" si="146"/>
        <v>40732.65625</v>
      </c>
      <c r="B4712">
        <v>1247064300</v>
      </c>
      <c r="C4712">
        <v>9.9681669999999993</v>
      </c>
      <c r="E4712">
        <f t="shared" si="147"/>
        <v>3.8786683589057123E-4</v>
      </c>
    </row>
    <row r="4713" spans="1:5">
      <c r="A4713" s="2">
        <f t="shared" si="146"/>
        <v>40732.663194444445</v>
      </c>
      <c r="B4713">
        <v>1247064900</v>
      </c>
      <c r="C4713">
        <v>7.6615200000000003</v>
      </c>
      <c r="E4713">
        <f t="shared" si="147"/>
        <v>3.879420690360861E-4</v>
      </c>
    </row>
    <row r="4714" spans="1:5">
      <c r="A4714" s="2">
        <f t="shared" si="146"/>
        <v>40732.670138888883</v>
      </c>
      <c r="B4714">
        <v>1247065500</v>
      </c>
      <c r="C4714">
        <v>6.7142210000000002</v>
      </c>
      <c r="E4714">
        <f t="shared" si="147"/>
        <v>3.8800770821303146E-4</v>
      </c>
    </row>
    <row r="4715" spans="1:5">
      <c r="A4715" s="2">
        <f t="shared" si="146"/>
        <v>40732.677083333328</v>
      </c>
      <c r="B4715">
        <v>1247066100</v>
      </c>
      <c r="C4715">
        <v>10.238738</v>
      </c>
      <c r="E4715">
        <f t="shared" si="147"/>
        <v>3.8810904057269568E-4</v>
      </c>
    </row>
    <row r="4716" spans="1:5">
      <c r="A4716" s="2">
        <f t="shared" si="146"/>
        <v>40732.684027777774</v>
      </c>
      <c r="B4716">
        <v>1247066700</v>
      </c>
      <c r="C4716">
        <v>11.864565000000001</v>
      </c>
      <c r="E4716">
        <f t="shared" si="147"/>
        <v>3.8822683743472717E-4</v>
      </c>
    </row>
    <row r="4717" spans="1:5">
      <c r="A4717" s="2">
        <f t="shared" si="146"/>
        <v>40732.690972222219</v>
      </c>
      <c r="B4717">
        <v>1247067300</v>
      </c>
      <c r="C4717">
        <v>11.307389000000001</v>
      </c>
      <c r="E4717">
        <f t="shared" si="147"/>
        <v>3.8833899093349824E-4</v>
      </c>
    </row>
    <row r="4718" spans="1:5">
      <c r="A4718" s="2">
        <f t="shared" si="146"/>
        <v>40732.697916666664</v>
      </c>
      <c r="B4718">
        <v>1247067900</v>
      </c>
      <c r="C4718">
        <v>11.923235999999999</v>
      </c>
      <c r="E4718">
        <f t="shared" si="147"/>
        <v>3.884573805727777E-4</v>
      </c>
    </row>
    <row r="4719" spans="1:5">
      <c r="A4719" s="2">
        <f t="shared" si="146"/>
        <v>40732.704861111109</v>
      </c>
      <c r="B4719">
        <v>1247068500</v>
      </c>
      <c r="C4719">
        <v>12.439442</v>
      </c>
      <c r="E4719">
        <f t="shared" si="147"/>
        <v>3.8858099722770842E-4</v>
      </c>
    </row>
    <row r="4720" spans="1:5">
      <c r="A4720" s="2">
        <f t="shared" si="146"/>
        <v>40732.711805555555</v>
      </c>
      <c r="B4720">
        <v>1247069100</v>
      </c>
      <c r="C4720">
        <v>12.849091</v>
      </c>
      <c r="E4720">
        <f t="shared" si="147"/>
        <v>3.8870876173966725E-4</v>
      </c>
    </row>
    <row r="4721" spans="1:5">
      <c r="A4721" s="2">
        <f t="shared" si="146"/>
        <v>40732.71875</v>
      </c>
      <c r="B4721">
        <v>1247069700</v>
      </c>
      <c r="C4721">
        <v>11.765765</v>
      </c>
      <c r="E4721">
        <f t="shared" si="147"/>
        <v>3.888255543876356E-4</v>
      </c>
    </row>
    <row r="4722" spans="1:5">
      <c r="A4722" s="2">
        <f t="shared" si="146"/>
        <v>40732.725694444445</v>
      </c>
      <c r="B4722">
        <v>1247070300</v>
      </c>
      <c r="C4722">
        <v>10.664974000000001</v>
      </c>
      <c r="E4722">
        <f t="shared" si="147"/>
        <v>3.8893119836627314E-4</v>
      </c>
    </row>
    <row r="4723" spans="1:5">
      <c r="A4723" s="2">
        <f t="shared" si="146"/>
        <v>40732.732638888883</v>
      </c>
      <c r="B4723">
        <v>1247070900</v>
      </c>
      <c r="C4723">
        <v>9.8331959999999992</v>
      </c>
      <c r="E4723">
        <f t="shared" si="147"/>
        <v>3.8902841809887472E-4</v>
      </c>
    </row>
    <row r="4724" spans="1:5">
      <c r="A4724" s="2">
        <f t="shared" si="146"/>
        <v>40732.739583333328</v>
      </c>
      <c r="B4724">
        <v>1247071500</v>
      </c>
      <c r="C4724">
        <v>4.5350669999999997</v>
      </c>
      <c r="E4724">
        <f t="shared" si="147"/>
        <v>3.8907198188892856E-4</v>
      </c>
    </row>
    <row r="4725" spans="1:5">
      <c r="A4725" s="2">
        <f t="shared" si="146"/>
        <v>40732.746527777774</v>
      </c>
      <c r="B4725">
        <v>1247072100</v>
      </c>
      <c r="C4725">
        <v>10.280662</v>
      </c>
      <c r="E4725">
        <f t="shared" si="147"/>
        <v>3.8917373235556718E-4</v>
      </c>
    </row>
    <row r="4726" spans="1:5">
      <c r="A4726" s="2">
        <f t="shared" si="146"/>
        <v>40732.753472222219</v>
      </c>
      <c r="B4726">
        <v>1247072700</v>
      </c>
      <c r="C4726">
        <v>2.9191959999999999</v>
      </c>
      <c r="E4726">
        <f t="shared" si="147"/>
        <v>3.8920093097121649E-4</v>
      </c>
    </row>
    <row r="4727" spans="1:5">
      <c r="A4727" s="2">
        <f t="shared" si="146"/>
        <v>40732.760416666664</v>
      </c>
      <c r="B4727">
        <v>1247073300</v>
      </c>
      <c r="C4727">
        <v>1.850759</v>
      </c>
      <c r="E4727">
        <f t="shared" si="147"/>
        <v>3.8921730911821927E-4</v>
      </c>
    </row>
    <row r="4728" spans="1:5">
      <c r="A4728" s="2">
        <f t="shared" si="146"/>
        <v>40732.767361111109</v>
      </c>
      <c r="B4728">
        <v>1247073900</v>
      </c>
      <c r="C4728">
        <v>2.2855919999999998</v>
      </c>
      <c r="E4728">
        <f t="shared" si="147"/>
        <v>3.8923809081793475E-4</v>
      </c>
    </row>
    <row r="4729" spans="1:5">
      <c r="A4729" s="2">
        <f t="shared" si="146"/>
        <v>40732.774305555555</v>
      </c>
      <c r="B4729">
        <v>1247074500</v>
      </c>
      <c r="C4729">
        <v>2.0010859999999999</v>
      </c>
      <c r="E4729">
        <f t="shared" si="147"/>
        <v>3.8925599113470358E-4</v>
      </c>
    </row>
    <row r="4730" spans="1:5">
      <c r="A4730" s="2">
        <f t="shared" si="146"/>
        <v>40732.78125</v>
      </c>
      <c r="B4730">
        <v>1247075100</v>
      </c>
      <c r="C4730">
        <v>1.9558869999999999</v>
      </c>
      <c r="E4730">
        <f t="shared" si="147"/>
        <v>3.8927343360219894E-4</v>
      </c>
    </row>
    <row r="4731" spans="1:5">
      <c r="A4731" s="2">
        <f t="shared" si="146"/>
        <v>40732.788194444445</v>
      </c>
      <c r="B4731">
        <v>1247075700</v>
      </c>
      <c r="C4731">
        <v>1.301115</v>
      </c>
      <c r="E4731">
        <f t="shared" si="147"/>
        <v>3.8928424493943256E-4</v>
      </c>
    </row>
    <row r="4732" spans="1:5">
      <c r="A4732" s="2">
        <f t="shared" si="146"/>
        <v>40732.795138888883</v>
      </c>
      <c r="B4732">
        <v>1247076300</v>
      </c>
      <c r="C4732">
        <v>1.980437</v>
      </c>
      <c r="E4732">
        <f t="shared" si="147"/>
        <v>3.8930193585865667E-4</v>
      </c>
    </row>
    <row r="4733" spans="1:5">
      <c r="A4733" s="2">
        <f t="shared" si="146"/>
        <v>40732.802083333328</v>
      </c>
      <c r="B4733">
        <v>1247076900</v>
      </c>
      <c r="C4733">
        <v>1.795685</v>
      </c>
      <c r="E4733">
        <f t="shared" si="147"/>
        <v>3.8931775564505567E-4</v>
      </c>
    </row>
    <row r="4734" spans="1:5">
      <c r="A4734" s="2">
        <f t="shared" si="146"/>
        <v>40732.809027777774</v>
      </c>
      <c r="B4734">
        <v>1247077500</v>
      </c>
      <c r="C4734">
        <v>0.33019599999999999</v>
      </c>
      <c r="E4734">
        <f t="shared" si="147"/>
        <v>3.8931873399645822E-4</v>
      </c>
    </row>
    <row r="4735" spans="1:5">
      <c r="A4735" s="2">
        <f t="shared" si="146"/>
        <v>40732.815972222219</v>
      </c>
      <c r="B4735">
        <v>1247078100</v>
      </c>
      <c r="C4735">
        <v>2.2691970000000001</v>
      </c>
      <c r="E4735">
        <f t="shared" si="147"/>
        <v>3.8933934904400734E-4</v>
      </c>
    </row>
    <row r="4736" spans="1:5">
      <c r="A4736" s="2">
        <f t="shared" si="146"/>
        <v>40732.822916666664</v>
      </c>
      <c r="B4736">
        <v>1247078700</v>
      </c>
      <c r="C4736">
        <v>2.2788270000000002</v>
      </c>
      <c r="E4736">
        <f t="shared" si="147"/>
        <v>3.8936006149148297E-4</v>
      </c>
    </row>
    <row r="4737" spans="1:5">
      <c r="A4737" s="2">
        <f t="shared" si="146"/>
        <v>40732.829861111109</v>
      </c>
      <c r="B4737">
        <v>1247079300</v>
      </c>
      <c r="C4737">
        <v>2.0378289999999999</v>
      </c>
      <c r="E4737">
        <f t="shared" si="147"/>
        <v>3.8937833317179838E-4</v>
      </c>
    </row>
    <row r="4738" spans="1:5">
      <c r="A4738" s="2">
        <f t="shared" si="146"/>
        <v>40732.836805555555</v>
      </c>
      <c r="B4738">
        <v>1247079900</v>
      </c>
      <c r="C4738">
        <v>2.0887289999999998</v>
      </c>
      <c r="E4738">
        <f t="shared" si="147"/>
        <v>3.8939712021691237E-4</v>
      </c>
    </row>
    <row r="4739" spans="1:5">
      <c r="A4739" s="2">
        <f t="shared" si="146"/>
        <v>40732.84375</v>
      </c>
      <c r="B4739">
        <v>1247080500</v>
      </c>
      <c r="C4739">
        <v>2.104114</v>
      </c>
      <c r="E4739">
        <f t="shared" si="147"/>
        <v>3.8941606295524829E-4</v>
      </c>
    </row>
    <row r="4740" spans="1:5">
      <c r="A4740" s="2">
        <f t="shared" si="146"/>
        <v>40732.850694444445</v>
      </c>
      <c r="B4740">
        <v>1247081100</v>
      </c>
      <c r="C4740">
        <v>1.94323</v>
      </c>
      <c r="E4740">
        <f t="shared" si="147"/>
        <v>3.8943337626979208E-4</v>
      </c>
    </row>
    <row r="4741" spans="1:5">
      <c r="A4741" s="2">
        <f t="shared" si="146"/>
        <v>40732.857638888883</v>
      </c>
      <c r="B4741">
        <v>1247081700</v>
      </c>
      <c r="C4741">
        <v>2.0026950000000001</v>
      </c>
      <c r="E4741">
        <f t="shared" si="147"/>
        <v>3.894512916946518E-4</v>
      </c>
    </row>
    <row r="4742" spans="1:5">
      <c r="A4742" s="2">
        <f t="shared" si="146"/>
        <v>40732.864583333328</v>
      </c>
      <c r="B4742">
        <v>1247082300</v>
      </c>
      <c r="C4742">
        <v>2.1262080000000001</v>
      </c>
      <c r="E4742">
        <f t="shared" si="147"/>
        <v>3.8947045785476446E-4</v>
      </c>
    </row>
    <row r="4743" spans="1:5">
      <c r="A4743" s="2">
        <f t="shared" si="146"/>
        <v>40732.871527777774</v>
      </c>
      <c r="B4743">
        <v>1247082900</v>
      </c>
      <c r="C4743">
        <v>2.0130349999999999</v>
      </c>
      <c r="E4743">
        <f t="shared" si="147"/>
        <v>3.8948847776982556E-4</v>
      </c>
    </row>
    <row r="4744" spans="1:5">
      <c r="A4744" s="2">
        <f t="shared" si="146"/>
        <v>40732.878472222219</v>
      </c>
      <c r="B4744">
        <v>1247083500</v>
      </c>
      <c r="C4744">
        <v>2.0691700000000002</v>
      </c>
      <c r="E4744">
        <f t="shared" si="147"/>
        <v>3.8950706606724514E-4</v>
      </c>
    </row>
    <row r="4745" spans="1:5">
      <c r="A4745" s="2">
        <f t="shared" si="146"/>
        <v>40732.885416666664</v>
      </c>
      <c r="B4745">
        <v>1247084100</v>
      </c>
      <c r="C4745">
        <v>1.7244360000000001</v>
      </c>
      <c r="E4745">
        <f t="shared" si="147"/>
        <v>3.8952216305245511E-4</v>
      </c>
    </row>
    <row r="4746" spans="1:5">
      <c r="A4746" s="2">
        <f t="shared" ref="A4746:A4809" si="148">B4746/86400+26299+1/24</f>
        <v>40732.892361111109</v>
      </c>
      <c r="B4746">
        <v>1247084700</v>
      </c>
      <c r="C4746">
        <v>1.8003499999999999</v>
      </c>
      <c r="E4746">
        <f t="shared" si="147"/>
        <v>3.8953802874419494E-4</v>
      </c>
    </row>
    <row r="4747" spans="1:5">
      <c r="A4747" s="2">
        <f t="shared" si="148"/>
        <v>40732.899305555555</v>
      </c>
      <c r="B4747">
        <v>1247085300</v>
      </c>
      <c r="C4747">
        <v>2.0513859999999999</v>
      </c>
      <c r="E4747">
        <f t="shared" ref="E4747:E4810" si="149">($C4747*LN(2)/E$3)+E4746*2^(-600/E$3)</f>
        <v>3.89556436637933E-4</v>
      </c>
    </row>
    <row r="4748" spans="1:5">
      <c r="A4748" s="2">
        <f t="shared" si="148"/>
        <v>40732.90625</v>
      </c>
      <c r="B4748">
        <v>1247085900</v>
      </c>
      <c r="C4748">
        <v>2.3235899999999998</v>
      </c>
      <c r="E4748">
        <f t="shared" si="149"/>
        <v>3.8957760109135031E-4</v>
      </c>
    </row>
    <row r="4749" spans="1:5">
      <c r="A4749" s="2">
        <f t="shared" si="148"/>
        <v>40732.913194444445</v>
      </c>
      <c r="B4749">
        <v>1247086500</v>
      </c>
      <c r="C4749">
        <v>2.4074680000000002</v>
      </c>
      <c r="E4749">
        <f t="shared" si="149"/>
        <v>3.8959961486766055E-4</v>
      </c>
    </row>
    <row r="4750" spans="1:5">
      <c r="A4750" s="2">
        <f t="shared" si="148"/>
        <v>40732.920138888883</v>
      </c>
      <c r="B4750">
        <v>1247087100</v>
      </c>
      <c r="C4750">
        <v>2.3852090000000001</v>
      </c>
      <c r="E4750">
        <f t="shared" si="149"/>
        <v>3.8962140308827591E-4</v>
      </c>
    </row>
    <row r="4751" spans="1:5">
      <c r="A4751" s="2">
        <f t="shared" si="148"/>
        <v>40732.927083333328</v>
      </c>
      <c r="B4751">
        <v>1247087700</v>
      </c>
      <c r="C4751">
        <v>1.3898219999999999</v>
      </c>
      <c r="E4751">
        <f t="shared" si="149"/>
        <v>3.8963311066700758E-4</v>
      </c>
    </row>
    <row r="4752" spans="1:5">
      <c r="A4752" s="2">
        <f t="shared" si="148"/>
        <v>40732.934027777774</v>
      </c>
      <c r="B4752">
        <v>1247088300</v>
      </c>
      <c r="C4752">
        <v>2.0104E-2</v>
      </c>
      <c r="E4752">
        <f t="shared" si="149"/>
        <v>3.8963094673032811E-4</v>
      </c>
    </row>
    <row r="4753" spans="1:5">
      <c r="A4753" s="2">
        <f t="shared" si="148"/>
        <v>40732.940972222219</v>
      </c>
      <c r="B4753">
        <v>1247088900</v>
      </c>
      <c r="C4753">
        <v>0.77340200000000003</v>
      </c>
      <c r="E4753">
        <f t="shared" si="149"/>
        <v>3.896364116261802E-4</v>
      </c>
    </row>
    <row r="4754" spans="1:5">
      <c r="A4754" s="2">
        <f t="shared" si="148"/>
        <v>40732.947916666664</v>
      </c>
      <c r="B4754">
        <v>1247089500</v>
      </c>
      <c r="C4754">
        <v>1.166037</v>
      </c>
      <c r="E4754">
        <f t="shared" si="149"/>
        <v>3.8964585279235826E-4</v>
      </c>
    </row>
    <row r="4755" spans="1:5">
      <c r="A4755" s="2">
        <f t="shared" si="148"/>
        <v>40732.954861111109</v>
      </c>
      <c r="B4755">
        <v>1247090100</v>
      </c>
      <c r="C4755">
        <v>2.0647519999999999</v>
      </c>
      <c r="E4755">
        <f t="shared" si="149"/>
        <v>3.8966439539143104E-4</v>
      </c>
    </row>
    <row r="4756" spans="1:5">
      <c r="A4756" s="2">
        <f t="shared" si="148"/>
        <v>40732.961805555555</v>
      </c>
      <c r="B4756">
        <v>1247090700</v>
      </c>
      <c r="C4756">
        <v>1.8895470000000001</v>
      </c>
      <c r="E4756">
        <f t="shared" si="149"/>
        <v>3.8968116353713404E-4</v>
      </c>
    </row>
    <row r="4757" spans="1:5">
      <c r="A4757" s="2">
        <f t="shared" si="148"/>
        <v>40732.96875</v>
      </c>
      <c r="B4757">
        <v>1247091300</v>
      </c>
      <c r="C4757">
        <v>2.151659</v>
      </c>
      <c r="E4757">
        <f t="shared" si="149"/>
        <v>3.8970058604851114E-4</v>
      </c>
    </row>
    <row r="4758" spans="1:5">
      <c r="A4758" s="2">
        <f t="shared" si="148"/>
        <v>40732.975694444445</v>
      </c>
      <c r="B4758">
        <v>1247091900</v>
      </c>
      <c r="C4758">
        <v>1.1656</v>
      </c>
      <c r="E4758">
        <f t="shared" si="149"/>
        <v>3.8971002239914708E-4</v>
      </c>
    </row>
    <row r="4759" spans="1:5">
      <c r="A4759" s="2">
        <f t="shared" si="148"/>
        <v>40732.982638888883</v>
      </c>
      <c r="B4759">
        <v>1247092500</v>
      </c>
      <c r="C4759">
        <v>2.1771630000000002</v>
      </c>
      <c r="E4759">
        <f t="shared" si="149"/>
        <v>3.8972970301995037E-4</v>
      </c>
    </row>
    <row r="4760" spans="1:5">
      <c r="A4760" s="2">
        <f t="shared" si="148"/>
        <v>40732.989583333328</v>
      </c>
      <c r="B4760">
        <v>1247093100</v>
      </c>
      <c r="C4760">
        <v>1.225501</v>
      </c>
      <c r="E4760">
        <f t="shared" si="149"/>
        <v>3.8973974582465014E-4</v>
      </c>
    </row>
    <row r="4761" spans="1:5">
      <c r="A4761" s="2">
        <f t="shared" si="148"/>
        <v>40732.996527777774</v>
      </c>
      <c r="B4761">
        <v>1247093700</v>
      </c>
      <c r="C4761">
        <v>1.758615</v>
      </c>
      <c r="E4761">
        <f t="shared" si="149"/>
        <v>3.897551875344947E-4</v>
      </c>
    </row>
    <row r="4762" spans="1:5">
      <c r="A4762" s="2">
        <f t="shared" si="148"/>
        <v>40733.003472222219</v>
      </c>
      <c r="B4762">
        <v>1247094300</v>
      </c>
      <c r="C4762">
        <v>1.9095420000000001</v>
      </c>
      <c r="E4762">
        <f t="shared" si="149"/>
        <v>3.897721576224074E-4</v>
      </c>
    </row>
    <row r="4763" spans="1:5">
      <c r="A4763" s="2">
        <f t="shared" si="148"/>
        <v>40733.010416666664</v>
      </c>
      <c r="B4763">
        <v>1247094900</v>
      </c>
      <c r="C4763">
        <v>1.9978670000000001</v>
      </c>
      <c r="E4763">
        <f t="shared" si="149"/>
        <v>3.8979002209447506E-4</v>
      </c>
    </row>
    <row r="4764" spans="1:5">
      <c r="A4764" s="2">
        <f t="shared" si="148"/>
        <v>40733.017361111109</v>
      </c>
      <c r="B4764">
        <v>1247095500</v>
      </c>
      <c r="C4764">
        <v>1.817016</v>
      </c>
      <c r="E4764">
        <f t="shared" si="149"/>
        <v>3.8980605493897327E-4</v>
      </c>
    </row>
    <row r="4765" spans="1:5">
      <c r="A4765" s="2">
        <f t="shared" si="148"/>
        <v>40733.024305555555</v>
      </c>
      <c r="B4765">
        <v>1247096100</v>
      </c>
      <c r="C4765">
        <v>1.6489590000000001</v>
      </c>
      <c r="E4765">
        <f t="shared" si="149"/>
        <v>3.8982038573476594E-4</v>
      </c>
    </row>
    <row r="4766" spans="1:5">
      <c r="A4766" s="2">
        <f t="shared" si="148"/>
        <v>40733.03125</v>
      </c>
      <c r="B4766">
        <v>1247096700</v>
      </c>
      <c r="C4766">
        <v>1.6196349999999999</v>
      </c>
      <c r="E4766">
        <f t="shared" si="149"/>
        <v>3.8983441947269359E-4</v>
      </c>
    </row>
    <row r="4767" spans="1:5">
      <c r="A4767" s="2">
        <f t="shared" si="148"/>
        <v>40733.038194444445</v>
      </c>
      <c r="B4767">
        <v>1247097300</v>
      </c>
      <c r="C4767">
        <v>1.8147519999999999</v>
      </c>
      <c r="E4767">
        <f t="shared" si="149"/>
        <v>3.8985042911937866E-4</v>
      </c>
    </row>
    <row r="4768" spans="1:5">
      <c r="A4768" s="2">
        <f t="shared" si="148"/>
        <v>40733.045138888883</v>
      </c>
      <c r="B4768">
        <v>1247097900</v>
      </c>
      <c r="C4768">
        <v>1.8437760000000001</v>
      </c>
      <c r="E4768">
        <f t="shared" si="149"/>
        <v>3.8986673260140272E-4</v>
      </c>
    </row>
    <row r="4769" spans="1:5">
      <c r="A4769" s="2">
        <f t="shared" si="148"/>
        <v>40733.052083333328</v>
      </c>
      <c r="B4769">
        <v>1247098500</v>
      </c>
      <c r="C4769">
        <v>1.9705349999999999</v>
      </c>
      <c r="E4769">
        <f t="shared" si="149"/>
        <v>3.8988431970145119E-4</v>
      </c>
    </row>
    <row r="4770" spans="1:5">
      <c r="A4770" s="2">
        <f t="shared" si="148"/>
        <v>40733.059027777774</v>
      </c>
      <c r="B4770">
        <v>1247099100</v>
      </c>
      <c r="C4770">
        <v>1.9116979999999999</v>
      </c>
      <c r="E4770">
        <f t="shared" si="149"/>
        <v>3.8990131083901599E-4</v>
      </c>
    </row>
    <row r="4771" spans="1:5">
      <c r="A4771" s="2">
        <f t="shared" si="148"/>
        <v>40733.065972222219</v>
      </c>
      <c r="B4771">
        <v>1247099700</v>
      </c>
      <c r="C4771">
        <v>2.099421</v>
      </c>
      <c r="E4771">
        <f t="shared" si="149"/>
        <v>3.8992020298665627E-4</v>
      </c>
    </row>
    <row r="4772" spans="1:5">
      <c r="A4772" s="2">
        <f t="shared" si="148"/>
        <v>40733.072916666664</v>
      </c>
      <c r="B4772">
        <v>1247100300</v>
      </c>
      <c r="C4772">
        <v>2.2386469999999998</v>
      </c>
      <c r="E4772">
        <f t="shared" si="149"/>
        <v>3.8994050499272274E-4</v>
      </c>
    </row>
    <row r="4773" spans="1:5">
      <c r="A4773" s="2">
        <f t="shared" si="148"/>
        <v>40733.079861111109</v>
      </c>
      <c r="B4773">
        <v>1247100900</v>
      </c>
      <c r="C4773">
        <v>2.142547</v>
      </c>
      <c r="E4773">
        <f t="shared" si="149"/>
        <v>3.8995983364897206E-4</v>
      </c>
    </row>
    <row r="4774" spans="1:5">
      <c r="A4774" s="2">
        <f t="shared" si="148"/>
        <v>40733.086805555555</v>
      </c>
      <c r="B4774">
        <v>1247101500</v>
      </c>
      <c r="C4774">
        <v>1.866225</v>
      </c>
      <c r="E4774">
        <f t="shared" si="149"/>
        <v>3.8997636381232466E-4</v>
      </c>
    </row>
    <row r="4775" spans="1:5">
      <c r="A4775" s="2">
        <f t="shared" si="148"/>
        <v>40733.09375</v>
      </c>
      <c r="B4775">
        <v>1247102100</v>
      </c>
      <c r="C4775">
        <v>1.5592710000000001</v>
      </c>
      <c r="E4775">
        <f t="shared" si="149"/>
        <v>3.8998978528258634E-4</v>
      </c>
    </row>
    <row r="4776" spans="1:5">
      <c r="A4776" s="2">
        <f t="shared" si="148"/>
        <v>40733.100694444445</v>
      </c>
      <c r="B4776">
        <v>1247102700</v>
      </c>
      <c r="C4776">
        <v>1.5490139999999999</v>
      </c>
      <c r="E4776">
        <f t="shared" si="149"/>
        <v>3.9000310279633388E-4</v>
      </c>
    </row>
    <row r="4777" spans="1:5">
      <c r="A4777" s="2">
        <f t="shared" si="148"/>
        <v>40733.107638888883</v>
      </c>
      <c r="B4777">
        <v>1247103300</v>
      </c>
      <c r="C4777">
        <v>1.6579330000000001</v>
      </c>
      <c r="E4777">
        <f t="shared" si="149"/>
        <v>3.9001752327653082E-4</v>
      </c>
    </row>
    <row r="4778" spans="1:5">
      <c r="A4778" s="2">
        <f t="shared" si="148"/>
        <v>40733.114583333328</v>
      </c>
      <c r="B4778">
        <v>1247103900</v>
      </c>
      <c r="C4778">
        <v>1.7310650000000001</v>
      </c>
      <c r="E4778">
        <f t="shared" si="149"/>
        <v>3.9003268429342445E-4</v>
      </c>
    </row>
    <row r="4779" spans="1:5">
      <c r="A4779" s="2">
        <f t="shared" si="148"/>
        <v>40733.121527777774</v>
      </c>
      <c r="B4779">
        <v>1247104500</v>
      </c>
      <c r="C4779">
        <v>1.786902</v>
      </c>
      <c r="E4779">
        <f t="shared" si="149"/>
        <v>3.900484106921347E-4</v>
      </c>
    </row>
    <row r="4780" spans="1:5">
      <c r="A4780" s="2">
        <f t="shared" si="148"/>
        <v>40733.128472222219</v>
      </c>
      <c r="B4780">
        <v>1247105100</v>
      </c>
      <c r="C4780">
        <v>1.7141519999999999</v>
      </c>
      <c r="E4780">
        <f t="shared" si="149"/>
        <v>3.900634002395667E-4</v>
      </c>
    </row>
    <row r="4781" spans="1:5">
      <c r="A4781" s="2">
        <f t="shared" si="148"/>
        <v>40733.135416666664</v>
      </c>
      <c r="B4781">
        <v>1247105700</v>
      </c>
      <c r="C4781">
        <v>1.6412389999999999</v>
      </c>
      <c r="E4781">
        <f t="shared" si="149"/>
        <v>3.9007765128945993E-4</v>
      </c>
    </row>
    <row r="4782" spans="1:5">
      <c r="A4782" s="2">
        <f t="shared" si="148"/>
        <v>40733.142361111109</v>
      </c>
      <c r="B4782">
        <v>1247106300</v>
      </c>
      <c r="C4782">
        <v>1.6236999999999999</v>
      </c>
      <c r="E4782">
        <f t="shared" si="149"/>
        <v>3.9009172463133564E-4</v>
      </c>
    </row>
    <row r="4783" spans="1:5">
      <c r="A4783" s="2">
        <f t="shared" si="148"/>
        <v>40733.149305555555</v>
      </c>
      <c r="B4783">
        <v>1247106900</v>
      </c>
      <c r="C4783">
        <v>1.685675</v>
      </c>
      <c r="E4783">
        <f t="shared" si="149"/>
        <v>3.9010642552255261E-4</v>
      </c>
    </row>
    <row r="4784" spans="1:5">
      <c r="A4784" s="2">
        <f t="shared" si="148"/>
        <v>40733.15625</v>
      </c>
      <c r="B4784">
        <v>1247107500</v>
      </c>
      <c r="C4784">
        <v>1.8551230000000001</v>
      </c>
      <c r="E4784">
        <f t="shared" si="149"/>
        <v>3.9012284236269909E-4</v>
      </c>
    </row>
    <row r="4785" spans="1:5">
      <c r="A4785" s="2">
        <f t="shared" si="148"/>
        <v>40733.163194444445</v>
      </c>
      <c r="B4785">
        <v>1247108100</v>
      </c>
      <c r="C4785">
        <v>1.6655720000000001</v>
      </c>
      <c r="E4785">
        <f t="shared" si="149"/>
        <v>3.9013733947720279E-4</v>
      </c>
    </row>
    <row r="4786" spans="1:5">
      <c r="A4786" s="2">
        <f t="shared" si="148"/>
        <v>40733.170138888883</v>
      </c>
      <c r="B4786">
        <v>1247108700</v>
      </c>
      <c r="C4786">
        <v>1.5497510000000001</v>
      </c>
      <c r="E4786">
        <f t="shared" si="149"/>
        <v>3.9015066355813002E-4</v>
      </c>
    </row>
    <row r="4787" spans="1:5">
      <c r="A4787" s="2">
        <f t="shared" si="148"/>
        <v>40733.177083333328</v>
      </c>
      <c r="B4787">
        <v>1247109300</v>
      </c>
      <c r="C4787">
        <v>1.6611530000000001</v>
      </c>
      <c r="E4787">
        <f t="shared" si="149"/>
        <v>3.9016511575136985E-4</v>
      </c>
    </row>
    <row r="4788" spans="1:5">
      <c r="A4788" s="2">
        <f t="shared" si="148"/>
        <v>40733.184027777774</v>
      </c>
      <c r="B4788">
        <v>1247109900</v>
      </c>
      <c r="C4788">
        <v>1.681883</v>
      </c>
      <c r="E4788">
        <f t="shared" si="149"/>
        <v>3.9017977779419661E-4</v>
      </c>
    </row>
    <row r="4789" spans="1:5">
      <c r="A4789" s="2">
        <f t="shared" si="148"/>
        <v>40733.190972222219</v>
      </c>
      <c r="B4789">
        <v>1247110500</v>
      </c>
      <c r="C4789">
        <v>1.681746</v>
      </c>
      <c r="E4789">
        <f t="shared" si="149"/>
        <v>3.9019443836050215E-4</v>
      </c>
    </row>
    <row r="4790" spans="1:5">
      <c r="A4790" s="2">
        <f t="shared" si="148"/>
        <v>40733.197916666664</v>
      </c>
      <c r="B4790">
        <v>1247111100</v>
      </c>
      <c r="C4790">
        <v>1.5667169999999999</v>
      </c>
      <c r="E4790">
        <f t="shared" si="149"/>
        <v>3.9020793391300135E-4</v>
      </c>
    </row>
    <row r="4791" spans="1:5">
      <c r="A4791" s="2">
        <f t="shared" si="148"/>
        <v>40733.204861111109</v>
      </c>
      <c r="B4791">
        <v>1247111700</v>
      </c>
      <c r="C4791">
        <v>1.473727</v>
      </c>
      <c r="E4791">
        <f t="shared" si="149"/>
        <v>3.9022048765271556E-4</v>
      </c>
    </row>
    <row r="4792" spans="1:5">
      <c r="A4792" s="2">
        <f t="shared" si="148"/>
        <v>40733.211805555555</v>
      </c>
      <c r="B4792">
        <v>1247112300</v>
      </c>
      <c r="C4792">
        <v>1.3657090000000001</v>
      </c>
      <c r="E4792">
        <f t="shared" si="149"/>
        <v>3.9023194739340943E-4</v>
      </c>
    </row>
    <row r="4793" spans="1:5">
      <c r="A4793" s="2">
        <f t="shared" si="148"/>
        <v>40733.21875</v>
      </c>
      <c r="B4793">
        <v>1247112900</v>
      </c>
      <c r="C4793">
        <v>1.5601160000000001</v>
      </c>
      <c r="E4793">
        <f t="shared" si="149"/>
        <v>3.9024537586817052E-4</v>
      </c>
    </row>
    <row r="4794" spans="1:5">
      <c r="A4794" s="2">
        <f t="shared" si="148"/>
        <v>40733.225694444445</v>
      </c>
      <c r="B4794">
        <v>1247113500</v>
      </c>
      <c r="C4794">
        <v>1.475965</v>
      </c>
      <c r="E4794">
        <f t="shared" si="149"/>
        <v>3.902579520451082E-4</v>
      </c>
    </row>
    <row r="4795" spans="1:5">
      <c r="A4795" s="2">
        <f t="shared" si="148"/>
        <v>40733.232638888883</v>
      </c>
      <c r="B4795">
        <v>1247114100</v>
      </c>
      <c r="C4795">
        <v>1.517644</v>
      </c>
      <c r="E4795">
        <f t="shared" si="149"/>
        <v>3.9027095023829762E-4</v>
      </c>
    </row>
    <row r="4796" spans="1:5">
      <c r="A4796" s="2">
        <f t="shared" si="148"/>
        <v>40733.239583333328</v>
      </c>
      <c r="B4796">
        <v>1247114700</v>
      </c>
      <c r="C4796">
        <v>1.4463410000000001</v>
      </c>
      <c r="E4796">
        <f t="shared" si="149"/>
        <v>3.9028322625088283E-4</v>
      </c>
    </row>
    <row r="4797" spans="1:5">
      <c r="A4797" s="2">
        <f t="shared" si="148"/>
        <v>40733.246527777774</v>
      </c>
      <c r="B4797">
        <v>1247115300</v>
      </c>
      <c r="C4797">
        <v>1.341513</v>
      </c>
      <c r="E4797">
        <f t="shared" si="149"/>
        <v>3.9029444057198738E-4</v>
      </c>
    </row>
    <row r="4798" spans="1:5">
      <c r="A4798" s="2">
        <f t="shared" si="148"/>
        <v>40733.253472222219</v>
      </c>
      <c r="B4798">
        <v>1247115900</v>
      </c>
      <c r="C4798">
        <v>1.5251459999999999</v>
      </c>
      <c r="E4798">
        <f t="shared" si="149"/>
        <v>3.9030751451791325E-4</v>
      </c>
    </row>
    <row r="4799" spans="1:5">
      <c r="A4799" s="2">
        <f t="shared" si="148"/>
        <v>40733.260416666664</v>
      </c>
      <c r="B4799">
        <v>1247116500</v>
      </c>
      <c r="C4799">
        <v>1.482102</v>
      </c>
      <c r="E4799">
        <f t="shared" si="149"/>
        <v>3.9032015246806507E-4</v>
      </c>
    </row>
    <row r="4800" spans="1:5">
      <c r="A4800" s="2">
        <f t="shared" si="148"/>
        <v>40733.267361111109</v>
      </c>
      <c r="B4800">
        <v>1247117100</v>
      </c>
      <c r="C4800">
        <v>1.952205</v>
      </c>
      <c r="E4800">
        <f t="shared" si="149"/>
        <v>3.9033755118093085E-4</v>
      </c>
    </row>
    <row r="4801" spans="1:5">
      <c r="A4801" s="2">
        <f t="shared" si="148"/>
        <v>40733.274305555555</v>
      </c>
      <c r="B4801">
        <v>1247117700</v>
      </c>
      <c r="C4801">
        <v>2.3185699999999998</v>
      </c>
      <c r="E4801">
        <f t="shared" si="149"/>
        <v>3.9035866004937181E-4</v>
      </c>
    </row>
    <row r="4802" spans="1:5">
      <c r="A4802" s="2">
        <f t="shared" si="148"/>
        <v>40733.28125</v>
      </c>
      <c r="B4802">
        <v>1247118300</v>
      </c>
      <c r="C4802">
        <v>2.525989</v>
      </c>
      <c r="E4802">
        <f t="shared" si="149"/>
        <v>3.9038186936871848E-4</v>
      </c>
    </row>
    <row r="4803" spans="1:5">
      <c r="A4803" s="2">
        <f t="shared" si="148"/>
        <v>40733.288194444445</v>
      </c>
      <c r="B4803">
        <v>1247118900</v>
      </c>
      <c r="C4803">
        <v>2.6174499999999998</v>
      </c>
      <c r="E4803">
        <f t="shared" si="149"/>
        <v>3.9040600479329059E-4</v>
      </c>
    </row>
    <row r="4804" spans="1:5">
      <c r="A4804" s="2">
        <f t="shared" si="148"/>
        <v>40733.295138888883</v>
      </c>
      <c r="B4804">
        <v>1247119500</v>
      </c>
      <c r="C4804">
        <v>2.4152960000000001</v>
      </c>
      <c r="E4804">
        <f t="shared" si="149"/>
        <v>3.9042809281188514E-4</v>
      </c>
    </row>
    <row r="4805" spans="1:5">
      <c r="A4805" s="2">
        <f t="shared" si="148"/>
        <v>40733.302083333328</v>
      </c>
      <c r="B4805">
        <v>1247120100</v>
      </c>
      <c r="C4805">
        <v>2.484337</v>
      </c>
      <c r="E4805">
        <f t="shared" si="149"/>
        <v>3.9045087989010287E-4</v>
      </c>
    </row>
    <row r="4806" spans="1:5">
      <c r="A4806" s="2">
        <f t="shared" si="148"/>
        <v>40733.309027777774</v>
      </c>
      <c r="B4806">
        <v>1247120700</v>
      </c>
      <c r="C4806">
        <v>2.9561299999999999</v>
      </c>
      <c r="E4806">
        <f t="shared" si="149"/>
        <v>3.9047844478437782E-4</v>
      </c>
    </row>
    <row r="4807" spans="1:5">
      <c r="A4807" s="2">
        <f t="shared" si="148"/>
        <v>40733.315972222219</v>
      </c>
      <c r="B4807">
        <v>1247121300</v>
      </c>
      <c r="C4807">
        <v>2.7964730000000002</v>
      </c>
      <c r="E4807">
        <f t="shared" si="149"/>
        <v>3.9050439262857647E-4</v>
      </c>
    </row>
    <row r="4808" spans="1:5">
      <c r="A4808" s="2">
        <f t="shared" si="148"/>
        <v>40733.322916666664</v>
      </c>
      <c r="B4808">
        <v>1247121900</v>
      </c>
      <c r="C4808">
        <v>2.7834620000000001</v>
      </c>
      <c r="E4808">
        <f t="shared" si="149"/>
        <v>3.9053020854976523E-4</v>
      </c>
    </row>
    <row r="4809" spans="1:5">
      <c r="A4809" s="2">
        <f t="shared" si="148"/>
        <v>40733.329861111109</v>
      </c>
      <c r="B4809">
        <v>1247122500</v>
      </c>
      <c r="C4809">
        <v>2.3421650000000001</v>
      </c>
      <c r="E4809">
        <f t="shared" si="149"/>
        <v>3.9055155519946544E-4</v>
      </c>
    </row>
    <row r="4810" spans="1:5">
      <c r="A4810" s="2">
        <f t="shared" ref="A4810:A4873" si="150">B4810/86400+26299+1/24</f>
        <v>40733.336805555555</v>
      </c>
      <c r="B4810">
        <v>1247123100</v>
      </c>
      <c r="C4810">
        <v>1.8669629999999999</v>
      </c>
      <c r="E4810">
        <f t="shared" si="149"/>
        <v>3.9056808924122313E-4</v>
      </c>
    </row>
    <row r="4811" spans="1:5">
      <c r="A4811" s="2">
        <f t="shared" si="150"/>
        <v>40733.34375</v>
      </c>
      <c r="B4811">
        <v>1247123700</v>
      </c>
      <c r="C4811">
        <v>2.0526140000000002</v>
      </c>
      <c r="E4811">
        <f t="shared" ref="E4811:E4874" si="151">($C4811*LN(2)/E$3)+E4810*2^(-600/E$3)</f>
        <v>3.9058650331222068E-4</v>
      </c>
    </row>
    <row r="4812" spans="1:5">
      <c r="A4812" s="2">
        <f t="shared" si="150"/>
        <v>40733.350694444445</v>
      </c>
      <c r="B4812">
        <v>1247124300</v>
      </c>
      <c r="C4812">
        <v>2.0304639999999998</v>
      </c>
      <c r="E4812">
        <f t="shared" si="151"/>
        <v>3.9060469295326407E-4</v>
      </c>
    </row>
    <row r="4813" spans="1:5">
      <c r="A4813" s="2">
        <f t="shared" si="150"/>
        <v>40733.357638888883</v>
      </c>
      <c r="B4813">
        <v>1247124900</v>
      </c>
      <c r="C4813">
        <v>1.973781</v>
      </c>
      <c r="E4813">
        <f t="shared" si="151"/>
        <v>3.9062230844220811E-4</v>
      </c>
    </row>
    <row r="4814" spans="1:5">
      <c r="A4814" s="2">
        <f t="shared" si="150"/>
        <v>40733.364583333328</v>
      </c>
      <c r="B4814">
        <v>1247125500</v>
      </c>
      <c r="C4814">
        <v>1.9076599999999999</v>
      </c>
      <c r="E4814">
        <f t="shared" si="151"/>
        <v>3.906392542017789E-4</v>
      </c>
    </row>
    <row r="4815" spans="1:5">
      <c r="A4815" s="2">
        <f t="shared" si="150"/>
        <v>40733.371527777774</v>
      </c>
      <c r="B4815">
        <v>1247126100</v>
      </c>
      <c r="C4815">
        <v>1.8981939999999999</v>
      </c>
      <c r="E4815">
        <f t="shared" si="151"/>
        <v>3.9065610399405693E-4</v>
      </c>
    </row>
    <row r="4816" spans="1:5">
      <c r="A4816" s="2">
        <f t="shared" si="150"/>
        <v>40733.378472222219</v>
      </c>
      <c r="B4816">
        <v>1247126700</v>
      </c>
      <c r="C4816">
        <v>1.6671530000000001</v>
      </c>
      <c r="E4816">
        <f t="shared" si="151"/>
        <v>3.9067061387943857E-4</v>
      </c>
    </row>
    <row r="4817" spans="1:5">
      <c r="A4817" s="2">
        <f t="shared" si="150"/>
        <v>40733.385416666664</v>
      </c>
      <c r="B4817">
        <v>1247127300</v>
      </c>
      <c r="C4817">
        <v>1.844158</v>
      </c>
      <c r="E4817">
        <f t="shared" si="151"/>
        <v>3.9068691624636015E-4</v>
      </c>
    </row>
    <row r="4818" spans="1:5">
      <c r="A4818" s="2">
        <f t="shared" si="150"/>
        <v>40733.392361111109</v>
      </c>
      <c r="B4818">
        <v>1247127900</v>
      </c>
      <c r="C4818">
        <v>1.8755550000000001</v>
      </c>
      <c r="E4818">
        <f t="shared" si="151"/>
        <v>3.9070353647875026E-4</v>
      </c>
    </row>
    <row r="4819" spans="1:5">
      <c r="A4819" s="2">
        <f t="shared" si="150"/>
        <v>40733.399305555555</v>
      </c>
      <c r="B4819">
        <v>1247128500</v>
      </c>
      <c r="C4819">
        <v>1.7979769999999999</v>
      </c>
      <c r="E4819">
        <f t="shared" si="151"/>
        <v>3.9071937096018194E-4</v>
      </c>
    </row>
    <row r="4820" spans="1:5">
      <c r="A4820" s="2">
        <f t="shared" si="150"/>
        <v>40733.40625</v>
      </c>
      <c r="B4820">
        <v>1247129100</v>
      </c>
      <c r="C4820">
        <v>1.7854289999999999</v>
      </c>
      <c r="E4820">
        <f t="shared" si="151"/>
        <v>3.9073507826896159E-4</v>
      </c>
    </row>
    <row r="4821" spans="1:5">
      <c r="A4821" s="2">
        <f t="shared" si="150"/>
        <v>40733.413194444445</v>
      </c>
      <c r="B4821">
        <v>1247129700</v>
      </c>
      <c r="C4821">
        <v>1.8360019999999999</v>
      </c>
      <c r="E4821">
        <f t="shared" si="151"/>
        <v>3.9075129764651876E-4</v>
      </c>
    </row>
    <row r="4822" spans="1:5">
      <c r="A4822" s="2">
        <f t="shared" si="150"/>
        <v>40733.420138888883</v>
      </c>
      <c r="B4822">
        <v>1247130300</v>
      </c>
      <c r="C4822">
        <v>1.681365</v>
      </c>
      <c r="E4822">
        <f t="shared" si="151"/>
        <v>3.9076595088161504E-4</v>
      </c>
    </row>
    <row r="4823" spans="1:5">
      <c r="A4823" s="2">
        <f t="shared" si="150"/>
        <v>40733.427083333328</v>
      </c>
      <c r="B4823">
        <v>1247130900</v>
      </c>
      <c r="C4823">
        <v>1.8807370000000001</v>
      </c>
      <c r="E4823">
        <f t="shared" si="151"/>
        <v>3.907826231130528E-4</v>
      </c>
    </row>
    <row r="4824" spans="1:5">
      <c r="A4824" s="2">
        <f t="shared" si="150"/>
        <v>40733.434027777774</v>
      </c>
      <c r="B4824">
        <v>1247131500</v>
      </c>
      <c r="C4824">
        <v>1.883683</v>
      </c>
      <c r="E4824">
        <f t="shared" si="151"/>
        <v>3.9079932507799371E-4</v>
      </c>
    </row>
    <row r="4825" spans="1:5">
      <c r="A4825" s="2">
        <f t="shared" si="150"/>
        <v>40733.440972222219</v>
      </c>
      <c r="B4825">
        <v>1247132100</v>
      </c>
      <c r="C4825">
        <v>1.844022</v>
      </c>
      <c r="E4825">
        <f t="shared" si="151"/>
        <v>3.9081562528552245E-4</v>
      </c>
    </row>
    <row r="4826" spans="1:5">
      <c r="A4826" s="2">
        <f t="shared" si="150"/>
        <v>40733.447916666664</v>
      </c>
      <c r="B4826">
        <v>1247132700</v>
      </c>
      <c r="C4826">
        <v>1.93472</v>
      </c>
      <c r="E4826">
        <f t="shared" si="151"/>
        <v>3.908328439131848E-4</v>
      </c>
    </row>
    <row r="4827" spans="1:5">
      <c r="A4827" s="2">
        <f t="shared" si="150"/>
        <v>40733.454861111109</v>
      </c>
      <c r="B4827">
        <v>1247133300</v>
      </c>
      <c r="C4827">
        <v>1.8152429999999999</v>
      </c>
      <c r="E4827">
        <f t="shared" si="151"/>
        <v>3.9084885246559427E-4</v>
      </c>
    </row>
    <row r="4828" spans="1:5">
      <c r="A4828" s="2">
        <f t="shared" si="150"/>
        <v>40733.461805555555</v>
      </c>
      <c r="B4828">
        <v>1247133900</v>
      </c>
      <c r="C4828">
        <v>1.842058</v>
      </c>
      <c r="E4828">
        <f t="shared" si="151"/>
        <v>3.9086513248230622E-4</v>
      </c>
    </row>
    <row r="4829" spans="1:5">
      <c r="A4829" s="2">
        <f t="shared" si="150"/>
        <v>40733.46875</v>
      </c>
      <c r="B4829">
        <v>1247134500</v>
      </c>
      <c r="C4829">
        <v>2.0121340000000001</v>
      </c>
      <c r="E4829">
        <f t="shared" si="151"/>
        <v>3.9088313479825065E-4</v>
      </c>
    </row>
    <row r="4830" spans="1:5">
      <c r="A4830" s="2">
        <f t="shared" si="150"/>
        <v>40733.475694444445</v>
      </c>
      <c r="B4830">
        <v>1247135100</v>
      </c>
      <c r="C4830">
        <v>1.9759629999999999</v>
      </c>
      <c r="E4830">
        <f t="shared" si="151"/>
        <v>3.9090077069290166E-4</v>
      </c>
    </row>
    <row r="4831" spans="1:5">
      <c r="A4831" s="2">
        <f t="shared" si="150"/>
        <v>40733.482638888883</v>
      </c>
      <c r="B4831">
        <v>1247135700</v>
      </c>
      <c r="C4831">
        <v>1.8491500000000001</v>
      </c>
      <c r="E4831">
        <f t="shared" si="151"/>
        <v>3.9091712221643154E-4</v>
      </c>
    </row>
    <row r="4832" spans="1:5">
      <c r="A4832" s="2">
        <f t="shared" si="150"/>
        <v>40733.489583333328</v>
      </c>
      <c r="B4832">
        <v>1247136300</v>
      </c>
      <c r="C4832">
        <v>1.932455</v>
      </c>
      <c r="E4832">
        <f t="shared" si="151"/>
        <v>3.9093431728919856E-4</v>
      </c>
    </row>
    <row r="4833" spans="1:5">
      <c r="A4833" s="2">
        <f t="shared" si="150"/>
        <v>40733.496527777774</v>
      </c>
      <c r="B4833">
        <v>1247136900</v>
      </c>
      <c r="C4833">
        <v>1.7667980000000001</v>
      </c>
      <c r="E4833">
        <f t="shared" si="151"/>
        <v>3.9094983461154126E-4</v>
      </c>
    </row>
    <row r="4834" spans="1:5">
      <c r="A4834" s="2">
        <f t="shared" si="150"/>
        <v>40733.503472222219</v>
      </c>
      <c r="B4834">
        <v>1247137500</v>
      </c>
      <c r="C4834">
        <v>2.0876649999999999</v>
      </c>
      <c r="E4834">
        <f t="shared" si="151"/>
        <v>3.9096860133234487E-4</v>
      </c>
    </row>
    <row r="4835" spans="1:5">
      <c r="A4835" s="2">
        <f t="shared" si="150"/>
        <v>40733.510416666664</v>
      </c>
      <c r="B4835">
        <v>1247138100</v>
      </c>
      <c r="C4835">
        <v>2.088975</v>
      </c>
      <c r="E4835">
        <f t="shared" si="151"/>
        <v>3.9098738120578252E-4</v>
      </c>
    </row>
    <row r="4836" spans="1:5">
      <c r="A4836" s="2">
        <f t="shared" si="150"/>
        <v>40733.517361111109</v>
      </c>
      <c r="B4836">
        <v>1247138700</v>
      </c>
      <c r="C4836">
        <v>2.0406659999999999</v>
      </c>
      <c r="E4836">
        <f t="shared" si="151"/>
        <v>3.9100567172892817E-4</v>
      </c>
    </row>
    <row r="4837" spans="1:5">
      <c r="A4837" s="2">
        <f t="shared" si="150"/>
        <v>40733.524305555555</v>
      </c>
      <c r="B4837">
        <v>1247139300</v>
      </c>
      <c r="C4837">
        <v>2.138128</v>
      </c>
      <c r="E4837">
        <f t="shared" si="151"/>
        <v>3.9102494916067287E-4</v>
      </c>
    </row>
    <row r="4838" spans="1:5">
      <c r="A4838" s="2">
        <f t="shared" si="150"/>
        <v>40733.53125</v>
      </c>
      <c r="B4838">
        <v>1247139900</v>
      </c>
      <c r="C4838">
        <v>1.960224</v>
      </c>
      <c r="E4838">
        <f t="shared" si="151"/>
        <v>3.9104242480119869E-4</v>
      </c>
    </row>
    <row r="4839" spans="1:5">
      <c r="A4839" s="2">
        <f t="shared" si="150"/>
        <v>40733.538194444445</v>
      </c>
      <c r="B4839">
        <v>1247140500</v>
      </c>
      <c r="C4839">
        <v>1.8340110000000001</v>
      </c>
      <c r="E4839">
        <f t="shared" si="151"/>
        <v>3.91058622147913E-4</v>
      </c>
    </row>
    <row r="4840" spans="1:5">
      <c r="A4840" s="2">
        <f t="shared" si="150"/>
        <v>40733.545138888883</v>
      </c>
      <c r="B4840">
        <v>1247141100</v>
      </c>
      <c r="C4840">
        <v>2.0715710000000001</v>
      </c>
      <c r="E4840">
        <f t="shared" si="151"/>
        <v>3.9107722522010752E-4</v>
      </c>
    </row>
    <row r="4841" spans="1:5">
      <c r="A4841" s="2">
        <f t="shared" si="150"/>
        <v>40733.552083333328</v>
      </c>
      <c r="B4841">
        <v>1247141700</v>
      </c>
      <c r="C4841">
        <v>2.3228810000000002</v>
      </c>
      <c r="E4841">
        <f t="shared" si="151"/>
        <v>3.9109837325252718E-4</v>
      </c>
    </row>
    <row r="4842" spans="1:5">
      <c r="A4842" s="2">
        <f t="shared" si="150"/>
        <v>40733.559027777774</v>
      </c>
      <c r="B4842">
        <v>1247142300</v>
      </c>
      <c r="C4842">
        <v>2.1420840000000001</v>
      </c>
      <c r="E4842">
        <f t="shared" si="151"/>
        <v>3.9111769018429564E-4</v>
      </c>
    </row>
    <row r="4843" spans="1:5">
      <c r="A4843" s="2">
        <f t="shared" si="150"/>
        <v>40733.565972222219</v>
      </c>
      <c r="B4843">
        <v>1247142900</v>
      </c>
      <c r="C4843">
        <v>2.2769720000000002</v>
      </c>
      <c r="E4843">
        <f t="shared" si="151"/>
        <v>3.9113837304000115E-4</v>
      </c>
    </row>
    <row r="4844" spans="1:5">
      <c r="A4844" s="2">
        <f t="shared" si="150"/>
        <v>40733.572916666664</v>
      </c>
      <c r="B4844">
        <v>1247143500</v>
      </c>
      <c r="C4844">
        <v>2.123345</v>
      </c>
      <c r="E4844">
        <f t="shared" si="151"/>
        <v>3.9115749995462294E-4</v>
      </c>
    </row>
    <row r="4845" spans="1:5">
      <c r="A4845" s="2">
        <f t="shared" si="150"/>
        <v>40733.579861111109</v>
      </c>
      <c r="B4845">
        <v>1247144100</v>
      </c>
      <c r="C4845">
        <v>1.356571</v>
      </c>
      <c r="E4845">
        <f t="shared" si="151"/>
        <v>3.9116886145913797E-4</v>
      </c>
    </row>
    <row r="4846" spans="1:5">
      <c r="A4846" s="2">
        <f t="shared" si="150"/>
        <v>40733.586805555555</v>
      </c>
      <c r="B4846">
        <v>1247144700</v>
      </c>
      <c r="C4846">
        <v>4.9673000000000002E-2</v>
      </c>
      <c r="E4846">
        <f t="shared" si="151"/>
        <v>3.9116698764270636E-4</v>
      </c>
    </row>
    <row r="4847" spans="1:5">
      <c r="A4847" s="2">
        <f t="shared" si="150"/>
        <v>40733.59375</v>
      </c>
      <c r="B4847">
        <v>1247145300</v>
      </c>
      <c r="C4847">
        <v>0.84132300000000004</v>
      </c>
      <c r="E4847">
        <f t="shared" si="151"/>
        <v>3.9117313105642979E-4</v>
      </c>
    </row>
    <row r="4848" spans="1:5">
      <c r="A4848" s="2">
        <f t="shared" si="150"/>
        <v>40733.600694444445</v>
      </c>
      <c r="B4848">
        <v>1247145900</v>
      </c>
      <c r="C4848">
        <v>2.7941829999999999</v>
      </c>
      <c r="E4848">
        <f t="shared" si="151"/>
        <v>3.9119905148814578E-4</v>
      </c>
    </row>
    <row r="4849" spans="1:5">
      <c r="A4849" s="2">
        <f t="shared" si="150"/>
        <v>40733.607638888883</v>
      </c>
      <c r="B4849">
        <v>1247146500</v>
      </c>
      <c r="C4849">
        <v>2.2455479999999999</v>
      </c>
      <c r="E4849">
        <f t="shared" si="151"/>
        <v>3.9121941561151222E-4</v>
      </c>
    </row>
    <row r="4850" spans="1:5">
      <c r="A4850" s="2">
        <f t="shared" si="150"/>
        <v>40733.614583333328</v>
      </c>
      <c r="B4850">
        <v>1247147100</v>
      </c>
      <c r="C4850">
        <v>1.739139</v>
      </c>
      <c r="E4850">
        <f t="shared" si="151"/>
        <v>3.9123465109255245E-4</v>
      </c>
    </row>
    <row r="4851" spans="1:5">
      <c r="A4851" s="2">
        <f t="shared" si="150"/>
        <v>40733.621527777774</v>
      </c>
      <c r="B4851">
        <v>1247147700</v>
      </c>
      <c r="C4851">
        <v>1.2383759999999999</v>
      </c>
      <c r="E4851">
        <f t="shared" si="151"/>
        <v>3.9124481514074989E-4</v>
      </c>
    </row>
    <row r="4852" spans="1:5">
      <c r="A4852" s="2">
        <f t="shared" si="150"/>
        <v>40733.628472222219</v>
      </c>
      <c r="B4852">
        <v>1247148300</v>
      </c>
      <c r="C4852">
        <v>0.82152000000000003</v>
      </c>
      <c r="E4852">
        <f t="shared" si="151"/>
        <v>3.9125075753210464E-4</v>
      </c>
    </row>
    <row r="4853" spans="1:5">
      <c r="A4853" s="2">
        <f t="shared" si="150"/>
        <v>40733.635416666664</v>
      </c>
      <c r="B4853">
        <v>1247148900</v>
      </c>
      <c r="C4853">
        <v>0.72176600000000002</v>
      </c>
      <c r="E4853">
        <f t="shared" si="151"/>
        <v>3.9125568965601049E-4</v>
      </c>
    </row>
    <row r="4854" spans="1:5">
      <c r="A4854" s="2">
        <f t="shared" si="150"/>
        <v>40733.642361111109</v>
      </c>
      <c r="B4854">
        <v>1247149500</v>
      </c>
      <c r="C4854">
        <v>0.86276399999999998</v>
      </c>
      <c r="E4854">
        <f t="shared" si="151"/>
        <v>3.9126204966861332E-4</v>
      </c>
    </row>
    <row r="4855" spans="1:5">
      <c r="A4855" s="2">
        <f t="shared" si="150"/>
        <v>40733.649305555555</v>
      </c>
      <c r="B4855">
        <v>1247150100</v>
      </c>
      <c r="C4855">
        <v>1.0242469999999999</v>
      </c>
      <c r="E4855">
        <f t="shared" si="151"/>
        <v>3.9127004501746928E-4</v>
      </c>
    </row>
    <row r="4856" spans="1:5">
      <c r="A4856" s="2">
        <f t="shared" si="150"/>
        <v>40733.65625</v>
      </c>
      <c r="B4856">
        <v>1247150700</v>
      </c>
      <c r="C4856">
        <v>1.4250640000000001</v>
      </c>
      <c r="E4856">
        <f t="shared" si="151"/>
        <v>3.9128209948224168E-4</v>
      </c>
    </row>
    <row r="4857" spans="1:5">
      <c r="A4857" s="2">
        <f t="shared" si="150"/>
        <v>40733.663194444445</v>
      </c>
      <c r="B4857">
        <v>1247151300</v>
      </c>
      <c r="C4857">
        <v>1.6015239999999999</v>
      </c>
      <c r="E4857">
        <f t="shared" si="151"/>
        <v>3.9129594092413554E-4</v>
      </c>
    </row>
    <row r="4858" spans="1:5">
      <c r="A4858" s="2">
        <f t="shared" si="150"/>
        <v>40733.670138888883</v>
      </c>
      <c r="B4858">
        <v>1247151900</v>
      </c>
      <c r="C4858">
        <v>1.639276</v>
      </c>
      <c r="E4858">
        <f t="shared" si="151"/>
        <v>3.9131016460497501E-4</v>
      </c>
    </row>
    <row r="4859" spans="1:5">
      <c r="A4859" s="2">
        <f t="shared" si="150"/>
        <v>40733.677083333328</v>
      </c>
      <c r="B4859">
        <v>1247152500</v>
      </c>
      <c r="C4859">
        <v>1.451633</v>
      </c>
      <c r="E4859">
        <f t="shared" si="151"/>
        <v>3.9132248789624597E-4</v>
      </c>
    </row>
    <row r="4860" spans="1:5">
      <c r="A4860" s="2">
        <f t="shared" si="150"/>
        <v>40733.684027777774</v>
      </c>
      <c r="B4860">
        <v>1247153100</v>
      </c>
      <c r="C4860">
        <v>1.723973</v>
      </c>
      <c r="E4860">
        <f t="shared" si="151"/>
        <v>3.9133756916147089E-4</v>
      </c>
    </row>
    <row r="4861" spans="1:5">
      <c r="A4861" s="2">
        <f t="shared" si="150"/>
        <v>40733.690972222219</v>
      </c>
      <c r="B4861">
        <v>1247153700</v>
      </c>
      <c r="C4861">
        <v>2.1238359999999998</v>
      </c>
      <c r="E4861">
        <f t="shared" si="151"/>
        <v>3.9135669983818196E-4</v>
      </c>
    </row>
    <row r="4862" spans="1:5">
      <c r="A4862" s="2">
        <f t="shared" si="150"/>
        <v>40733.697916666664</v>
      </c>
      <c r="B4862">
        <v>1247154300</v>
      </c>
      <c r="C4862">
        <v>2.4972660000000002</v>
      </c>
      <c r="E4862">
        <f t="shared" si="151"/>
        <v>3.913796122087986E-4</v>
      </c>
    </row>
    <row r="4863" spans="1:5">
      <c r="A4863" s="2">
        <f t="shared" si="150"/>
        <v>40733.704861111109</v>
      </c>
      <c r="B4863">
        <v>1247154900</v>
      </c>
      <c r="C4863">
        <v>2.450294</v>
      </c>
      <c r="E4863">
        <f t="shared" si="151"/>
        <v>3.914020487441146E-4</v>
      </c>
    </row>
    <row r="4864" spans="1:5">
      <c r="A4864" s="2">
        <f t="shared" si="150"/>
        <v>40733.711805555555</v>
      </c>
      <c r="B4864">
        <v>1247155500</v>
      </c>
      <c r="C4864">
        <v>2.537909</v>
      </c>
      <c r="E4864">
        <f t="shared" si="151"/>
        <v>3.9142537244003897E-4</v>
      </c>
    </row>
    <row r="4865" spans="1:5">
      <c r="A4865" s="2">
        <f t="shared" si="150"/>
        <v>40733.71875</v>
      </c>
      <c r="B4865">
        <v>1247156100</v>
      </c>
      <c r="C4865">
        <v>2.3841450000000002</v>
      </c>
      <c r="E4865">
        <f t="shared" si="151"/>
        <v>3.9144713879140302E-4</v>
      </c>
    </row>
    <row r="4866" spans="1:5">
      <c r="A4866" s="2">
        <f t="shared" si="150"/>
        <v>40733.725694444445</v>
      </c>
      <c r="B4866">
        <v>1247156700</v>
      </c>
      <c r="C4866">
        <v>2.4912649999999998</v>
      </c>
      <c r="E4866">
        <f t="shared" si="151"/>
        <v>3.9146998983899834E-4</v>
      </c>
    </row>
    <row r="4867" spans="1:5">
      <c r="A4867" s="2">
        <f t="shared" si="150"/>
        <v>40733.732638888883</v>
      </c>
      <c r="B4867">
        <v>1247157300</v>
      </c>
      <c r="C4867">
        <v>1.777382</v>
      </c>
      <c r="E4867">
        <f t="shared" si="151"/>
        <v>3.9148561109298872E-4</v>
      </c>
    </row>
    <row r="4868" spans="1:5">
      <c r="A4868" s="2">
        <f t="shared" si="150"/>
        <v>40733.739583333328</v>
      </c>
      <c r="B4868">
        <v>1247157900</v>
      </c>
      <c r="C4868">
        <v>1.687994</v>
      </c>
      <c r="E4868">
        <f t="shared" si="151"/>
        <v>3.9150032699954715E-4</v>
      </c>
    </row>
    <row r="4869" spans="1:5">
      <c r="A4869" s="2">
        <f t="shared" si="150"/>
        <v>40733.746527777774</v>
      </c>
      <c r="B4869">
        <v>1247158500</v>
      </c>
      <c r="C4869">
        <v>1.718763</v>
      </c>
      <c r="E4869">
        <f t="shared" si="151"/>
        <v>3.9151535442131575E-4</v>
      </c>
    </row>
    <row r="4870" spans="1:5">
      <c r="A4870" s="2">
        <f t="shared" si="150"/>
        <v>40733.753472222219</v>
      </c>
      <c r="B4870">
        <v>1247159100</v>
      </c>
      <c r="C4870">
        <v>1.6095429999999999</v>
      </c>
      <c r="E4870">
        <f t="shared" si="151"/>
        <v>3.9152927565610699E-4</v>
      </c>
    </row>
    <row r="4871" spans="1:5">
      <c r="A4871" s="2">
        <f t="shared" si="150"/>
        <v>40733.760416666664</v>
      </c>
      <c r="B4871">
        <v>1247159700</v>
      </c>
      <c r="C4871">
        <v>1.4511689999999999</v>
      </c>
      <c r="E4871">
        <f t="shared" si="151"/>
        <v>3.915415929169566E-4</v>
      </c>
    </row>
    <row r="4872" spans="1:5">
      <c r="A4872" s="2">
        <f t="shared" si="150"/>
        <v>40733.767361111109</v>
      </c>
      <c r="B4872">
        <v>1247160300</v>
      </c>
      <c r="C4872">
        <v>1.536629</v>
      </c>
      <c r="E4872">
        <f t="shared" si="151"/>
        <v>3.9155477557572968E-4</v>
      </c>
    </row>
    <row r="4873" spans="1:5">
      <c r="A4873" s="2">
        <f t="shared" si="150"/>
        <v>40733.774305555555</v>
      </c>
      <c r="B4873">
        <v>1247160900</v>
      </c>
      <c r="C4873">
        <v>1.8146709999999999</v>
      </c>
      <c r="E4873">
        <f t="shared" si="151"/>
        <v>3.9157077394867977E-4</v>
      </c>
    </row>
    <row r="4874" spans="1:5">
      <c r="A4874" s="2">
        <f t="shared" ref="A4874:A4937" si="152">B4874/86400+26299+1/24</f>
        <v>40733.78125</v>
      </c>
      <c r="B4874">
        <v>1247161500</v>
      </c>
      <c r="C4874">
        <v>1.768462</v>
      </c>
      <c r="E4874">
        <f t="shared" si="151"/>
        <v>3.9158630425541451E-4</v>
      </c>
    </row>
    <row r="4875" spans="1:5">
      <c r="A4875" s="2">
        <f t="shared" si="152"/>
        <v>40733.788194444445</v>
      </c>
      <c r="B4875">
        <v>1247162100</v>
      </c>
      <c r="C4875">
        <v>1.740694</v>
      </c>
      <c r="E4875">
        <f t="shared" ref="E4875:E4938" si="153">($C4875*LN(2)/E$3)+E4874*2^(-600/E$3)</f>
        <v>3.916015532549599E-4</v>
      </c>
    </row>
    <row r="4876" spans="1:5">
      <c r="A4876" s="2">
        <f t="shared" si="152"/>
        <v>40733.795138888883</v>
      </c>
      <c r="B4876">
        <v>1247162700</v>
      </c>
      <c r="C4876">
        <v>1.7312829999999999</v>
      </c>
      <c r="E4876">
        <f t="shared" si="153"/>
        <v>3.9161670685452002E-4</v>
      </c>
    </row>
    <row r="4877" spans="1:5">
      <c r="A4877" s="2">
        <f t="shared" si="152"/>
        <v>40733.802083333328</v>
      </c>
      <c r="B4877">
        <v>1247163300</v>
      </c>
      <c r="C4877">
        <v>1.621982</v>
      </c>
      <c r="E4877">
        <f t="shared" si="153"/>
        <v>3.9163075344603073E-4</v>
      </c>
    </row>
    <row r="4878" spans="1:5">
      <c r="A4878" s="2">
        <f t="shared" si="152"/>
        <v>40733.809027777774</v>
      </c>
      <c r="B4878">
        <v>1247163900</v>
      </c>
      <c r="C4878">
        <v>1.8293189999999999</v>
      </c>
      <c r="E4878">
        <f t="shared" si="153"/>
        <v>3.9164689970092725E-4</v>
      </c>
    </row>
    <row r="4879" spans="1:5">
      <c r="A4879" s="2">
        <f t="shared" si="152"/>
        <v>40733.815972222219</v>
      </c>
      <c r="B4879">
        <v>1247164500</v>
      </c>
      <c r="C4879">
        <v>1.906215</v>
      </c>
      <c r="E4879">
        <f t="shared" si="153"/>
        <v>3.9166382460091424E-4</v>
      </c>
    </row>
    <row r="4880" spans="1:5">
      <c r="A4880" s="2">
        <f t="shared" si="152"/>
        <v>40733.822916666664</v>
      </c>
      <c r="B4880">
        <v>1247165100</v>
      </c>
      <c r="C4880">
        <v>1.977873</v>
      </c>
      <c r="E4880">
        <f t="shared" si="153"/>
        <v>3.9168147509484867E-4</v>
      </c>
    </row>
    <row r="4881" spans="1:5">
      <c r="A4881" s="2">
        <f t="shared" si="152"/>
        <v>40733.829861111109</v>
      </c>
      <c r="B4881">
        <v>1247165700</v>
      </c>
      <c r="C4881">
        <v>1.947322</v>
      </c>
      <c r="E4881">
        <f t="shared" si="153"/>
        <v>3.916988160846397E-4</v>
      </c>
    </row>
    <row r="4882" spans="1:5">
      <c r="A4882" s="2">
        <f t="shared" si="152"/>
        <v>40733.836805555555</v>
      </c>
      <c r="B4882">
        <v>1247166300</v>
      </c>
      <c r="C4882">
        <v>1.5439400000000001</v>
      </c>
      <c r="E4882">
        <f t="shared" si="153"/>
        <v>3.9171207182822702E-4</v>
      </c>
    </row>
    <row r="4883" spans="1:5">
      <c r="A4883" s="2">
        <f t="shared" si="152"/>
        <v>40733.84375</v>
      </c>
      <c r="B4883">
        <v>1247166900</v>
      </c>
      <c r="C4883">
        <v>1.648987</v>
      </c>
      <c r="E4883">
        <f t="shared" si="153"/>
        <v>3.9172639132601847E-4</v>
      </c>
    </row>
    <row r="4884" spans="1:5">
      <c r="A4884" s="2">
        <f t="shared" si="152"/>
        <v>40733.850694444445</v>
      </c>
      <c r="B4884">
        <v>1247167500</v>
      </c>
      <c r="C4884">
        <v>1.3639349999999999</v>
      </c>
      <c r="E4884">
        <f t="shared" si="153"/>
        <v>3.9173782395066407E-4</v>
      </c>
    </row>
    <row r="4885" spans="1:5">
      <c r="A4885" s="2">
        <f t="shared" si="152"/>
        <v>40733.857638888883</v>
      </c>
      <c r="B4885">
        <v>1247168100</v>
      </c>
      <c r="C4885">
        <v>1.4777929999999999</v>
      </c>
      <c r="E4885">
        <f t="shared" si="153"/>
        <v>3.9175040957158336E-4</v>
      </c>
    </row>
    <row r="4886" spans="1:5">
      <c r="A4886" s="2">
        <f t="shared" si="152"/>
        <v>40733.864583333328</v>
      </c>
      <c r="B4886">
        <v>1247168700</v>
      </c>
      <c r="C4886">
        <v>1.3518509999999999</v>
      </c>
      <c r="E4886">
        <f t="shared" si="153"/>
        <v>3.9176171967288283E-4</v>
      </c>
    </row>
    <row r="4887" spans="1:5">
      <c r="A4887" s="2">
        <f t="shared" si="152"/>
        <v>40733.871527777774</v>
      </c>
      <c r="B4887">
        <v>1247169300</v>
      </c>
      <c r="C4887">
        <v>1.3664449999999999</v>
      </c>
      <c r="E4887">
        <f t="shared" si="153"/>
        <v>3.9177317750220043E-4</v>
      </c>
    </row>
    <row r="4888" spans="1:5">
      <c r="A4888" s="2">
        <f t="shared" si="152"/>
        <v>40733.878472222219</v>
      </c>
      <c r="B4888">
        <v>1247169900</v>
      </c>
      <c r="C4888">
        <v>1.478583</v>
      </c>
      <c r="E4888">
        <f t="shared" si="153"/>
        <v>3.9178577090880919E-4</v>
      </c>
    </row>
    <row r="4889" spans="1:5">
      <c r="A4889" s="2">
        <f t="shared" si="152"/>
        <v>40733.885416666664</v>
      </c>
      <c r="B4889">
        <v>1247170500</v>
      </c>
      <c r="C4889">
        <v>1.3452500000000001</v>
      </c>
      <c r="E4889">
        <f t="shared" si="153"/>
        <v>3.917970139454206E-4</v>
      </c>
    </row>
    <row r="4890" spans="1:5">
      <c r="A4890" s="2">
        <f t="shared" si="152"/>
        <v>40733.892361111109</v>
      </c>
      <c r="B4890">
        <v>1247171100</v>
      </c>
      <c r="C4890">
        <v>1.33813</v>
      </c>
      <c r="E4890">
        <f t="shared" si="153"/>
        <v>3.9180818480786384E-4</v>
      </c>
    </row>
    <row r="4891" spans="1:5">
      <c r="A4891" s="2">
        <f t="shared" si="152"/>
        <v>40733.899305555555</v>
      </c>
      <c r="B4891">
        <v>1247171700</v>
      </c>
      <c r="C4891">
        <v>1.3130630000000001</v>
      </c>
      <c r="E4891">
        <f t="shared" si="153"/>
        <v>3.9181910174324551E-4</v>
      </c>
    </row>
    <row r="4892" spans="1:5">
      <c r="A4892" s="2">
        <f t="shared" si="152"/>
        <v>40733.90625</v>
      </c>
      <c r="B4892">
        <v>1247172300</v>
      </c>
      <c r="C4892">
        <v>1.358752</v>
      </c>
      <c r="E4892">
        <f t="shared" si="153"/>
        <v>3.9183048131513886E-4</v>
      </c>
    </row>
    <row r="4893" spans="1:5">
      <c r="A4893" s="2">
        <f t="shared" si="152"/>
        <v>40733.913194444445</v>
      </c>
      <c r="B4893">
        <v>1247172900</v>
      </c>
      <c r="C4893">
        <v>1.3908039999999999</v>
      </c>
      <c r="E4893">
        <f t="shared" si="153"/>
        <v>3.918421854157465E-4</v>
      </c>
    </row>
    <row r="4894" spans="1:5">
      <c r="A4894" s="2">
        <f t="shared" si="152"/>
        <v>40733.920138888883</v>
      </c>
      <c r="B4894">
        <v>1247173500</v>
      </c>
      <c r="C4894">
        <v>1.416717</v>
      </c>
      <c r="E4894">
        <f t="shared" si="153"/>
        <v>3.9185415187205364E-4</v>
      </c>
    </row>
    <row r="4895" spans="1:5">
      <c r="A4895" s="2">
        <f t="shared" si="152"/>
        <v>40733.927083333328</v>
      </c>
      <c r="B4895">
        <v>1247174100</v>
      </c>
      <c r="C4895">
        <v>1.460199</v>
      </c>
      <c r="E4895">
        <f t="shared" si="153"/>
        <v>3.9186655860770652E-4</v>
      </c>
    </row>
    <row r="4896" spans="1:5">
      <c r="A4896" s="2">
        <f t="shared" si="152"/>
        <v>40733.934027777774</v>
      </c>
      <c r="B4896">
        <v>1247174700</v>
      </c>
      <c r="C4896">
        <v>1.333467</v>
      </c>
      <c r="E4896">
        <f t="shared" si="153"/>
        <v>3.9187768182431766E-4</v>
      </c>
    </row>
    <row r="4897" spans="1:5">
      <c r="A4897" s="2">
        <f t="shared" si="152"/>
        <v>40733.940972222219</v>
      </c>
      <c r="B4897">
        <v>1247175300</v>
      </c>
      <c r="C4897">
        <v>1.405643</v>
      </c>
      <c r="E4897">
        <f t="shared" si="153"/>
        <v>3.9188953591603234E-4</v>
      </c>
    </row>
    <row r="4898" spans="1:5">
      <c r="A4898" s="2">
        <f t="shared" si="152"/>
        <v>40733.947916666664</v>
      </c>
      <c r="B4898">
        <v>1247175900</v>
      </c>
      <c r="C4898">
        <v>1.4304650000000001</v>
      </c>
      <c r="E4898">
        <f t="shared" si="153"/>
        <v>3.9190164131373112E-4</v>
      </c>
    </row>
    <row r="4899" spans="1:5">
      <c r="A4899" s="2">
        <f t="shared" si="152"/>
        <v>40733.954861111109</v>
      </c>
      <c r="B4899">
        <v>1247176500</v>
      </c>
      <c r="C4899">
        <v>1.3559699999999999</v>
      </c>
      <c r="E4899">
        <f t="shared" si="153"/>
        <v>3.9191299221014403E-4</v>
      </c>
    </row>
    <row r="4900" spans="1:5">
      <c r="A4900" s="2">
        <f t="shared" si="152"/>
        <v>40733.961805555555</v>
      </c>
      <c r="B4900">
        <v>1247177100</v>
      </c>
      <c r="C4900">
        <v>1.368628</v>
      </c>
      <c r="E4900">
        <f t="shared" si="153"/>
        <v>3.9192447122801688E-4</v>
      </c>
    </row>
    <row r="4901" spans="1:5">
      <c r="A4901" s="2">
        <f t="shared" si="152"/>
        <v>40733.96875</v>
      </c>
      <c r="B4901">
        <v>1247177700</v>
      </c>
      <c r="C4901">
        <v>1.4522060000000001</v>
      </c>
      <c r="E4901">
        <f t="shared" si="153"/>
        <v>3.9193679658946655E-4</v>
      </c>
    </row>
    <row r="4902" spans="1:5">
      <c r="A4902" s="2">
        <f t="shared" si="152"/>
        <v>40733.975694444445</v>
      </c>
      <c r="B4902">
        <v>1247178300</v>
      </c>
      <c r="C4902">
        <v>1.43363</v>
      </c>
      <c r="E4902">
        <f t="shared" si="153"/>
        <v>3.9194893375266604E-4</v>
      </c>
    </row>
    <row r="4903" spans="1:5">
      <c r="A4903" s="2">
        <f t="shared" si="152"/>
        <v>40733.982638888883</v>
      </c>
      <c r="B4903">
        <v>1247178900</v>
      </c>
      <c r="C4903">
        <v>1.372992</v>
      </c>
      <c r="E4903">
        <f t="shared" si="153"/>
        <v>3.9196045674736265E-4</v>
      </c>
    </row>
    <row r="4904" spans="1:5">
      <c r="A4904" s="2">
        <f t="shared" si="152"/>
        <v>40733.989583333328</v>
      </c>
      <c r="B4904">
        <v>1247179500</v>
      </c>
      <c r="C4904">
        <v>1.475719</v>
      </c>
      <c r="E4904">
        <f t="shared" si="153"/>
        <v>3.919730200116269E-4</v>
      </c>
    </row>
    <row r="4905" spans="1:5">
      <c r="A4905" s="2">
        <f t="shared" si="152"/>
        <v>40733.996527777774</v>
      </c>
      <c r="B4905">
        <v>1247180100</v>
      </c>
      <c r="C4905">
        <v>1.565134</v>
      </c>
      <c r="E4905">
        <f t="shared" si="153"/>
        <v>3.9198648872550016E-4</v>
      </c>
    </row>
    <row r="4906" spans="1:5">
      <c r="A4906" s="2">
        <f t="shared" si="152"/>
        <v>40734.003472222219</v>
      </c>
      <c r="B4906">
        <v>1247180700</v>
      </c>
      <c r="C4906">
        <v>1.5618890000000001</v>
      </c>
      <c r="E4906">
        <f t="shared" si="153"/>
        <v>3.9199992449468363E-4</v>
      </c>
    </row>
    <row r="4907" spans="1:5">
      <c r="A4907" s="2">
        <f t="shared" si="152"/>
        <v>40734.010416666664</v>
      </c>
      <c r="B4907">
        <v>1247181300</v>
      </c>
      <c r="C4907">
        <v>1.458561</v>
      </c>
      <c r="E4907">
        <f t="shared" si="153"/>
        <v>3.9201231375617898E-4</v>
      </c>
    </row>
    <row r="4908" spans="1:5">
      <c r="A4908" s="2">
        <f t="shared" si="152"/>
        <v>40734.017361111109</v>
      </c>
      <c r="B4908">
        <v>1247181900</v>
      </c>
      <c r="C4908">
        <v>1.571137</v>
      </c>
      <c r="E4908">
        <f t="shared" si="153"/>
        <v>3.9202584302503102E-4</v>
      </c>
    </row>
    <row r="4909" spans="1:5">
      <c r="A4909" s="2">
        <f t="shared" si="152"/>
        <v>40734.024305555555</v>
      </c>
      <c r="B4909">
        <v>1247182500</v>
      </c>
      <c r="C4909">
        <v>1.4596800000000001</v>
      </c>
      <c r="E4909">
        <f t="shared" si="153"/>
        <v>3.9203824346140348E-4</v>
      </c>
    </row>
    <row r="4910" spans="1:5">
      <c r="A4910" s="2">
        <f t="shared" si="152"/>
        <v>40734.03125</v>
      </c>
      <c r="B4910">
        <v>1247183100</v>
      </c>
      <c r="C4910">
        <v>1.3941870000000001</v>
      </c>
      <c r="E4910">
        <f t="shared" si="153"/>
        <v>3.9204998055998922E-4</v>
      </c>
    </row>
    <row r="4911" spans="1:5">
      <c r="A4911" s="2">
        <f t="shared" si="152"/>
        <v>40734.038194444445</v>
      </c>
      <c r="B4911">
        <v>1247183700</v>
      </c>
      <c r="C4911">
        <v>1.3526689999999999</v>
      </c>
      <c r="E4911">
        <f t="shared" si="153"/>
        <v>3.9206129712507148E-4</v>
      </c>
    </row>
    <row r="4912" spans="1:5">
      <c r="A4912" s="2">
        <f t="shared" si="152"/>
        <v>40734.045138888883</v>
      </c>
      <c r="B4912">
        <v>1247184300</v>
      </c>
      <c r="C4912">
        <v>0.90439000000000003</v>
      </c>
      <c r="E4912">
        <f t="shared" si="153"/>
        <v>3.9206807379847322E-4</v>
      </c>
    </row>
    <row r="4913" spans="1:5">
      <c r="A4913" s="2">
        <f t="shared" si="152"/>
        <v>40734.052083333328</v>
      </c>
      <c r="B4913">
        <v>1247184900</v>
      </c>
      <c r="C4913">
        <v>1.1246830000000001</v>
      </c>
      <c r="E4913">
        <f t="shared" si="153"/>
        <v>3.920770813877802E-4</v>
      </c>
    </row>
    <row r="4914" spans="1:5">
      <c r="A4914" s="2">
        <f t="shared" si="152"/>
        <v>40734.059027777774</v>
      </c>
      <c r="B4914">
        <v>1247185500</v>
      </c>
      <c r="C4914">
        <v>1.4962869999999999</v>
      </c>
      <c r="E4914">
        <f t="shared" si="153"/>
        <v>3.9208985224018845E-4</v>
      </c>
    </row>
    <row r="4915" spans="1:5">
      <c r="A4915" s="2">
        <f t="shared" si="152"/>
        <v>40734.065972222219</v>
      </c>
      <c r="B4915">
        <v>1247186100</v>
      </c>
      <c r="C4915">
        <v>1.3928229999999999</v>
      </c>
      <c r="E4915">
        <f t="shared" si="153"/>
        <v>3.9210157521164606E-4</v>
      </c>
    </row>
    <row r="4916" spans="1:5">
      <c r="A4916" s="2">
        <f t="shared" si="152"/>
        <v>40734.072916666664</v>
      </c>
      <c r="B4916">
        <v>1247186700</v>
      </c>
      <c r="C4916">
        <v>1.4604429999999999</v>
      </c>
      <c r="E4916">
        <f t="shared" si="153"/>
        <v>3.9211398291491946E-4</v>
      </c>
    </row>
    <row r="4917" spans="1:5">
      <c r="A4917" s="2">
        <f t="shared" si="152"/>
        <v>40734.079861111109</v>
      </c>
      <c r="B4917">
        <v>1247187300</v>
      </c>
      <c r="C4917">
        <v>1.5515509999999999</v>
      </c>
      <c r="E4917">
        <f t="shared" si="153"/>
        <v>3.9212731321414134E-4</v>
      </c>
    </row>
    <row r="4918" spans="1:5">
      <c r="A4918" s="2">
        <f t="shared" si="152"/>
        <v>40734.086805555555</v>
      </c>
      <c r="B4918">
        <v>1247187900</v>
      </c>
      <c r="C4918">
        <v>1.4055610000000001</v>
      </c>
      <c r="E4918">
        <f t="shared" si="153"/>
        <v>3.9213916495858391E-4</v>
      </c>
    </row>
    <row r="4919" spans="1:5">
      <c r="A4919" s="2">
        <f t="shared" si="152"/>
        <v>40734.09375</v>
      </c>
      <c r="B4919">
        <v>1247188500</v>
      </c>
      <c r="C4919">
        <v>1.392277</v>
      </c>
      <c r="E4919">
        <f t="shared" si="153"/>
        <v>3.9215088210093615E-4</v>
      </c>
    </row>
    <row r="4920" spans="1:5">
      <c r="A4920" s="2">
        <f t="shared" si="152"/>
        <v>40734.100694444445</v>
      </c>
      <c r="B4920">
        <v>1247189100</v>
      </c>
      <c r="C4920">
        <v>1.32741</v>
      </c>
      <c r="E4920">
        <f t="shared" si="153"/>
        <v>3.9216194224929728E-4</v>
      </c>
    </row>
    <row r="4921" spans="1:5">
      <c r="A4921" s="2">
        <f t="shared" si="152"/>
        <v>40734.107638888883</v>
      </c>
      <c r="B4921">
        <v>1247189700</v>
      </c>
      <c r="C4921">
        <v>1.4265920000000001</v>
      </c>
      <c r="E4921">
        <f t="shared" si="153"/>
        <v>3.9217400676902096E-4</v>
      </c>
    </row>
    <row r="4922" spans="1:5">
      <c r="A4922" s="2">
        <f t="shared" si="152"/>
        <v>40734.114583333328</v>
      </c>
      <c r="B4922">
        <v>1247190300</v>
      </c>
      <c r="C4922">
        <v>1.340422</v>
      </c>
      <c r="E4922">
        <f t="shared" si="153"/>
        <v>3.9218519855233904E-4</v>
      </c>
    </row>
    <row r="4923" spans="1:5">
      <c r="A4923" s="2">
        <f t="shared" si="152"/>
        <v>40734.121527777774</v>
      </c>
      <c r="B4923">
        <v>1247190900</v>
      </c>
      <c r="C4923">
        <v>1.444377</v>
      </c>
      <c r="E4923">
        <f t="shared" si="153"/>
        <v>3.9219744304347138E-4</v>
      </c>
    </row>
    <row r="4924" spans="1:5">
      <c r="A4924" s="2">
        <f t="shared" si="152"/>
        <v>40734.128472222219</v>
      </c>
      <c r="B4924">
        <v>1247191500</v>
      </c>
      <c r="C4924">
        <v>0.88671299999999997</v>
      </c>
      <c r="E4924">
        <f t="shared" si="153"/>
        <v>3.922040398706265E-4</v>
      </c>
    </row>
    <row r="4925" spans="1:5">
      <c r="A4925" s="2">
        <f t="shared" si="152"/>
        <v>40734.135416666664</v>
      </c>
      <c r="B4925">
        <v>1247192100</v>
      </c>
      <c r="C4925">
        <v>1.1473789999999999</v>
      </c>
      <c r="E4925">
        <f t="shared" si="153"/>
        <v>3.9221327648129053E-4</v>
      </c>
    </row>
    <row r="4926" spans="1:5">
      <c r="A4926" s="2">
        <f t="shared" si="152"/>
        <v>40734.142361111109</v>
      </c>
      <c r="B4926">
        <v>1247192700</v>
      </c>
      <c r="C4926">
        <v>1.5046060000000001</v>
      </c>
      <c r="E4926">
        <f t="shared" si="153"/>
        <v>3.9222613075453049E-4</v>
      </c>
    </row>
    <row r="4927" spans="1:5">
      <c r="A4927" s="2">
        <f t="shared" si="152"/>
        <v>40734.149305555555</v>
      </c>
      <c r="B4927">
        <v>1247193300</v>
      </c>
      <c r="C4927">
        <v>1.545795</v>
      </c>
      <c r="E4927">
        <f t="shared" si="153"/>
        <v>3.9223940207999144E-4</v>
      </c>
    </row>
    <row r="4928" spans="1:5">
      <c r="A4928" s="2">
        <f t="shared" si="152"/>
        <v>40734.15625</v>
      </c>
      <c r="B4928">
        <v>1247193900</v>
      </c>
      <c r="C4928">
        <v>1.5494509999999999</v>
      </c>
      <c r="E4928">
        <f t="shared" si="153"/>
        <v>3.9225271034995128E-4</v>
      </c>
    </row>
    <row r="4929" spans="1:5">
      <c r="A4929" s="2">
        <f t="shared" si="152"/>
        <v>40734.163194444445</v>
      </c>
      <c r="B4929">
        <v>1247194500</v>
      </c>
      <c r="C4929">
        <v>1.4327030000000001</v>
      </c>
      <c r="E4929">
        <f t="shared" si="153"/>
        <v>3.9226483620561964E-4</v>
      </c>
    </row>
    <row r="4930" spans="1:5">
      <c r="A4930" s="2">
        <f t="shared" si="152"/>
        <v>40734.170138888883</v>
      </c>
      <c r="B4930">
        <v>1247195100</v>
      </c>
      <c r="C4930">
        <v>1.5806009999999999</v>
      </c>
      <c r="E4930">
        <f t="shared" si="153"/>
        <v>3.9227845978413565E-4</v>
      </c>
    </row>
    <row r="4931" spans="1:5">
      <c r="A4931" s="2">
        <f t="shared" si="152"/>
        <v>40734.177083333328</v>
      </c>
      <c r="B4931">
        <v>1247195700</v>
      </c>
      <c r="C4931">
        <v>1.7635529999999999</v>
      </c>
      <c r="E4931">
        <f t="shared" si="153"/>
        <v>3.9229393607619236E-4</v>
      </c>
    </row>
    <row r="4932" spans="1:5">
      <c r="A4932" s="2">
        <f t="shared" si="152"/>
        <v>40734.184027777774</v>
      </c>
      <c r="B4932">
        <v>1247196300</v>
      </c>
      <c r="C4932">
        <v>1.65676</v>
      </c>
      <c r="E4932">
        <f t="shared" si="153"/>
        <v>3.9230833075732264E-4</v>
      </c>
    </row>
    <row r="4933" spans="1:5">
      <c r="A4933" s="2">
        <f t="shared" si="152"/>
        <v>40734.190972222219</v>
      </c>
      <c r="B4933">
        <v>1247196900</v>
      </c>
      <c r="C4933">
        <v>1.4393849999999999</v>
      </c>
      <c r="E4933">
        <f t="shared" si="153"/>
        <v>3.9232052394515049E-4</v>
      </c>
    </row>
    <row r="4934" spans="1:5">
      <c r="A4934" s="2">
        <f t="shared" si="152"/>
        <v>40734.197916666664</v>
      </c>
      <c r="B4934">
        <v>1247197500</v>
      </c>
      <c r="C4934">
        <v>1.3253379999999999</v>
      </c>
      <c r="E4934">
        <f t="shared" si="153"/>
        <v>3.9233156207910087E-4</v>
      </c>
    </row>
    <row r="4935" spans="1:5">
      <c r="A4935" s="2">
        <f t="shared" si="152"/>
        <v>40734.204861111109</v>
      </c>
      <c r="B4935">
        <v>1247198100</v>
      </c>
      <c r="C4935">
        <v>1.336576</v>
      </c>
      <c r="E4935">
        <f t="shared" si="153"/>
        <v>3.9234271395575021E-4</v>
      </c>
    </row>
    <row r="4936" spans="1:5">
      <c r="A4936" s="2">
        <f t="shared" si="152"/>
        <v>40734.211805555555</v>
      </c>
      <c r="B4936">
        <v>1247198700</v>
      </c>
      <c r="C4936">
        <v>1.4609890000000001</v>
      </c>
      <c r="E4936">
        <f t="shared" si="153"/>
        <v>3.9235512572325363E-4</v>
      </c>
    </row>
    <row r="4937" spans="1:5">
      <c r="A4937" s="2">
        <f t="shared" si="152"/>
        <v>40734.21875</v>
      </c>
      <c r="B4937">
        <v>1247199300</v>
      </c>
      <c r="C4937">
        <v>1.4350480000000001</v>
      </c>
      <c r="E4937">
        <f t="shared" si="153"/>
        <v>3.9236727470495959E-4</v>
      </c>
    </row>
    <row r="4938" spans="1:5">
      <c r="A4938" s="2">
        <f t="shared" ref="A4938:A5001" si="154">B4938/86400+26299+1/24</f>
        <v>40734.225694444445</v>
      </c>
      <c r="B4938">
        <v>1247199900</v>
      </c>
      <c r="C4938">
        <v>1.1262650000000001</v>
      </c>
      <c r="E4938">
        <f t="shared" si="153"/>
        <v>3.9237629649749902E-4</v>
      </c>
    </row>
    <row r="4939" spans="1:5">
      <c r="A4939" s="2">
        <f t="shared" si="154"/>
        <v>40734.232638888883</v>
      </c>
      <c r="B4939">
        <v>1247200500</v>
      </c>
      <c r="C4939">
        <v>1.5209999999999999</v>
      </c>
      <c r="E4939">
        <f t="shared" ref="E4939:E5002" si="155">($C4939*LN(2)/E$3)+E4938*2^(-600/E$3)</f>
        <v>3.9238931580592697E-4</v>
      </c>
    </row>
    <row r="4940" spans="1:5">
      <c r="A4940" s="2">
        <f t="shared" si="154"/>
        <v>40734.239583333328</v>
      </c>
      <c r="B4940">
        <v>1247201100</v>
      </c>
      <c r="C4940">
        <v>1.7286090000000001</v>
      </c>
      <c r="E4940">
        <f t="shared" si="155"/>
        <v>3.9240443753858843E-4</v>
      </c>
    </row>
    <row r="4941" spans="1:5">
      <c r="A4941" s="2">
        <f t="shared" si="154"/>
        <v>40734.246527777774</v>
      </c>
      <c r="B4941">
        <v>1247201700</v>
      </c>
      <c r="C4941">
        <v>1.588049</v>
      </c>
      <c r="E4941">
        <f t="shared" si="155"/>
        <v>3.9241813569642454E-4</v>
      </c>
    </row>
    <row r="4942" spans="1:5">
      <c r="A4942" s="2">
        <f t="shared" si="154"/>
        <v>40734.253472222219</v>
      </c>
      <c r="B4942">
        <v>1247202300</v>
      </c>
      <c r="C4942">
        <v>1.4526969999999999</v>
      </c>
      <c r="E4942">
        <f t="shared" si="155"/>
        <v>3.924304630306804E-4</v>
      </c>
    </row>
    <row r="4943" spans="1:5">
      <c r="A4943" s="2">
        <f t="shared" si="154"/>
        <v>40734.260416666664</v>
      </c>
      <c r="B4943">
        <v>1247202900</v>
      </c>
      <c r="C4943">
        <v>1.5094069999999999</v>
      </c>
      <c r="E4943">
        <f t="shared" si="155"/>
        <v>3.9244336460503981E-4</v>
      </c>
    </row>
    <row r="4944" spans="1:5">
      <c r="A4944" s="2">
        <f t="shared" si="154"/>
        <v>40734.267361111109</v>
      </c>
      <c r="B4944">
        <v>1247203500</v>
      </c>
      <c r="C4944">
        <v>1.583739</v>
      </c>
      <c r="E4944">
        <f t="shared" si="155"/>
        <v>3.9245701887799696E-4</v>
      </c>
    </row>
    <row r="4945" spans="1:5">
      <c r="A4945" s="2">
        <f t="shared" si="154"/>
        <v>40734.274305555555</v>
      </c>
      <c r="B4945">
        <v>1247204100</v>
      </c>
      <c r="C4945">
        <v>1.677001</v>
      </c>
      <c r="E4945">
        <f t="shared" si="155"/>
        <v>3.924716175533737E-4</v>
      </c>
    </row>
    <row r="4946" spans="1:5">
      <c r="A4946" s="2">
        <f t="shared" si="154"/>
        <v>40734.28125</v>
      </c>
      <c r="B4946">
        <v>1247204700</v>
      </c>
      <c r="C4946">
        <v>1.6768369999999999</v>
      </c>
      <c r="E4946">
        <f t="shared" si="155"/>
        <v>3.9248621447917915E-4</v>
      </c>
    </row>
    <row r="4947" spans="1:5">
      <c r="A4947" s="2">
        <f t="shared" si="154"/>
        <v>40734.288194444445</v>
      </c>
      <c r="B4947">
        <v>1247205300</v>
      </c>
      <c r="C4947">
        <v>1.7238910000000001</v>
      </c>
      <c r="E4947">
        <f t="shared" si="155"/>
        <v>3.9250128784279947E-4</v>
      </c>
    </row>
    <row r="4948" spans="1:5">
      <c r="A4948" s="2">
        <f t="shared" si="154"/>
        <v>40734.295138888883</v>
      </c>
      <c r="B4948">
        <v>1247205900</v>
      </c>
      <c r="C4948">
        <v>1.9625699999999999</v>
      </c>
      <c r="E4948">
        <f t="shared" si="155"/>
        <v>3.9251877827109602E-4</v>
      </c>
    </row>
    <row r="4949" spans="1:5">
      <c r="A4949" s="2">
        <f t="shared" si="154"/>
        <v>40734.302083333328</v>
      </c>
      <c r="B4949">
        <v>1247206500</v>
      </c>
      <c r="C4949">
        <v>2.0067050000000002</v>
      </c>
      <c r="E4949">
        <f t="shared" si="155"/>
        <v>3.9253671555825173E-4</v>
      </c>
    </row>
    <row r="4950" spans="1:5">
      <c r="A4950" s="2">
        <f t="shared" si="154"/>
        <v>40734.309027777774</v>
      </c>
      <c r="B4950">
        <v>1247207100</v>
      </c>
      <c r="C4950">
        <v>1.3067070000000001</v>
      </c>
      <c r="E4950">
        <f t="shared" si="155"/>
        <v>3.9254756369819845E-4</v>
      </c>
    </row>
    <row r="4951" spans="1:5">
      <c r="A4951" s="2">
        <f t="shared" si="154"/>
        <v>40734.315972222219</v>
      </c>
      <c r="B4951">
        <v>1247207700</v>
      </c>
      <c r="C4951">
        <v>1.4366030000000001</v>
      </c>
      <c r="E4951">
        <f t="shared" si="155"/>
        <v>3.9255972725842721E-4</v>
      </c>
    </row>
    <row r="4952" spans="1:5">
      <c r="A4952" s="2">
        <f t="shared" si="154"/>
        <v>40734.322916666664</v>
      </c>
      <c r="B4952">
        <v>1247208300</v>
      </c>
      <c r="C4952">
        <v>1.5426580000000001</v>
      </c>
      <c r="E4952">
        <f t="shared" si="155"/>
        <v>3.9257296478774074E-4</v>
      </c>
    </row>
    <row r="4953" spans="1:5">
      <c r="A4953" s="2">
        <f t="shared" si="154"/>
        <v>40734.329861111109</v>
      </c>
      <c r="B4953">
        <v>1247208900</v>
      </c>
      <c r="C4953">
        <v>1.5055339999999999</v>
      </c>
      <c r="E4953">
        <f t="shared" si="155"/>
        <v>3.9258582627346646E-4</v>
      </c>
    </row>
    <row r="4954" spans="1:5">
      <c r="A4954" s="2">
        <f t="shared" si="154"/>
        <v>40734.336805555555</v>
      </c>
      <c r="B4954">
        <v>1247209500</v>
      </c>
      <c r="C4954">
        <v>0.83777699999999999</v>
      </c>
      <c r="E4954">
        <f t="shared" si="155"/>
        <v>3.9259192515473133E-4</v>
      </c>
    </row>
    <row r="4955" spans="1:5">
      <c r="A4955" s="2">
        <f t="shared" si="154"/>
        <v>40734.34375</v>
      </c>
      <c r="B4955">
        <v>1247210100</v>
      </c>
      <c r="C4955">
        <v>0.73202199999999995</v>
      </c>
      <c r="E4955">
        <f t="shared" si="155"/>
        <v>3.9259695299411092E-4</v>
      </c>
    </row>
    <row r="4956" spans="1:5">
      <c r="A4956" s="2">
        <f t="shared" si="154"/>
        <v>40734.350694444445</v>
      </c>
      <c r="B4956">
        <v>1247210700</v>
      </c>
      <c r="C4956">
        <v>0.78226700000000005</v>
      </c>
      <c r="E4956">
        <f t="shared" si="155"/>
        <v>3.9260248964542954E-4</v>
      </c>
    </row>
    <row r="4957" spans="1:5">
      <c r="A4957" s="2">
        <f t="shared" si="154"/>
        <v>40734.357638888883</v>
      </c>
      <c r="B4957">
        <v>1247211300</v>
      </c>
      <c r="C4957">
        <v>0.86862899999999998</v>
      </c>
      <c r="E4957">
        <f t="shared" si="155"/>
        <v>3.9260890087063093E-4</v>
      </c>
    </row>
    <row r="4958" spans="1:5">
      <c r="A4958" s="2">
        <f t="shared" si="154"/>
        <v>40734.364583333328</v>
      </c>
      <c r="B4958">
        <v>1247211900</v>
      </c>
      <c r="C4958">
        <v>0.83990500000000001</v>
      </c>
      <c r="E4958">
        <f t="shared" si="155"/>
        <v>3.9261502116242497E-4</v>
      </c>
    </row>
    <row r="4959" spans="1:5">
      <c r="A4959" s="2">
        <f t="shared" si="154"/>
        <v>40734.371527777774</v>
      </c>
      <c r="B4959">
        <v>1247212500</v>
      </c>
      <c r="C4959">
        <v>0.813855</v>
      </c>
      <c r="E4959">
        <f t="shared" si="155"/>
        <v>3.9262087760278275E-4</v>
      </c>
    </row>
    <row r="4960" spans="1:5">
      <c r="A4960" s="2">
        <f t="shared" si="154"/>
        <v>40734.378472222219</v>
      </c>
      <c r="B4960">
        <v>1247213100</v>
      </c>
      <c r="C4960">
        <v>1.102071</v>
      </c>
      <c r="E4960">
        <f t="shared" si="155"/>
        <v>3.9262965283623529E-4</v>
      </c>
    </row>
    <row r="4961" spans="1:5">
      <c r="A4961" s="2">
        <f t="shared" si="154"/>
        <v>40734.385416666664</v>
      </c>
      <c r="B4961">
        <v>1247213700</v>
      </c>
      <c r="C4961">
        <v>0.85253500000000004</v>
      </c>
      <c r="E4961">
        <f t="shared" si="155"/>
        <v>3.9263590090880303E-4</v>
      </c>
    </row>
    <row r="4962" spans="1:5">
      <c r="A4962" s="2">
        <f t="shared" si="154"/>
        <v>40734.392361111109</v>
      </c>
      <c r="B4962">
        <v>1247214300</v>
      </c>
      <c r="C4962">
        <v>0.25414599999999998</v>
      </c>
      <c r="E4962">
        <f t="shared" si="155"/>
        <v>3.9263608892253511E-4</v>
      </c>
    </row>
    <row r="4963" spans="1:5">
      <c r="A4963" s="2">
        <f t="shared" si="154"/>
        <v>40734.399305555555</v>
      </c>
      <c r="B4963">
        <v>1247214900</v>
      </c>
      <c r="C4963">
        <v>2.673E-3</v>
      </c>
      <c r="E4963">
        <f t="shared" si="155"/>
        <v>3.9263373021112353E-4</v>
      </c>
    </row>
    <row r="4964" spans="1:5">
      <c r="A4964" s="2">
        <f t="shared" si="154"/>
        <v>40734.40625</v>
      </c>
      <c r="B4964">
        <v>1247215500</v>
      </c>
      <c r="C4964">
        <v>1.4156999999999999E-2</v>
      </c>
      <c r="E4964">
        <f t="shared" si="155"/>
        <v>3.9263148781511209E-4</v>
      </c>
    </row>
    <row r="4965" spans="1:5">
      <c r="A4965" s="2">
        <f t="shared" si="154"/>
        <v>40734.413194444445</v>
      </c>
      <c r="B4965">
        <v>1247216100</v>
      </c>
      <c r="C4965">
        <v>2.4499999999999999E-4</v>
      </c>
      <c r="E4965">
        <f t="shared" si="155"/>
        <v>3.9262910454275273E-4</v>
      </c>
    </row>
    <row r="4966" spans="1:5">
      <c r="A4966" s="2">
        <f t="shared" si="154"/>
        <v>40734.420138888883</v>
      </c>
      <c r="B4966">
        <v>1247216700</v>
      </c>
      <c r="C4966">
        <v>0</v>
      </c>
      <c r="E4966">
        <f t="shared" si="155"/>
        <v>3.9262671880370436E-4</v>
      </c>
    </row>
    <row r="4967" spans="1:5">
      <c r="A4967" s="2">
        <f t="shared" si="154"/>
        <v>40734.427083333328</v>
      </c>
      <c r="B4967">
        <v>1247217300</v>
      </c>
      <c r="C4967">
        <v>2.4499999999999999E-4</v>
      </c>
      <c r="E4967">
        <f t="shared" si="155"/>
        <v>3.9262433556032302E-4</v>
      </c>
    </row>
    <row r="4968" spans="1:5">
      <c r="A4968" s="2">
        <f t="shared" si="154"/>
        <v>40734.434027777774</v>
      </c>
      <c r="B4968">
        <v>1247217900</v>
      </c>
      <c r="C4968">
        <v>4.9100000000000001E-4</v>
      </c>
      <c r="E4968">
        <f t="shared" si="155"/>
        <v>3.9262195482272063E-4</v>
      </c>
    </row>
    <row r="4969" spans="1:5">
      <c r="A4969" s="2">
        <f t="shared" si="154"/>
        <v>40734.440972222219</v>
      </c>
      <c r="B4969">
        <v>1247218500</v>
      </c>
      <c r="C4969">
        <v>1.446E-3</v>
      </c>
      <c r="E4969">
        <f t="shared" si="155"/>
        <v>3.9261958377108559E-4</v>
      </c>
    </row>
    <row r="4970" spans="1:5">
      <c r="A4970" s="2">
        <f t="shared" si="154"/>
        <v>40734.447916666664</v>
      </c>
      <c r="B4970">
        <v>1247219100</v>
      </c>
      <c r="C4970">
        <v>7.9100000000000004E-4</v>
      </c>
      <c r="E4970">
        <f t="shared" si="155"/>
        <v>3.926172061005245E-4</v>
      </c>
    </row>
    <row r="4971" spans="1:5">
      <c r="A4971" s="2">
        <f t="shared" si="154"/>
        <v>40734.454861111109</v>
      </c>
      <c r="B4971">
        <v>1247219700</v>
      </c>
      <c r="C4971">
        <v>1.2502139999999999</v>
      </c>
      <c r="E4971">
        <f t="shared" si="155"/>
        <v>3.9262748163398486E-4</v>
      </c>
    </row>
    <row r="4972" spans="1:5">
      <c r="A4972" s="2">
        <f t="shared" si="154"/>
        <v>40734.461805555555</v>
      </c>
      <c r="B4972">
        <v>1247220300</v>
      </c>
      <c r="C4972">
        <v>0.423431</v>
      </c>
      <c r="E4972">
        <f t="shared" si="155"/>
        <v>3.9262938408639401E-4</v>
      </c>
    </row>
    <row r="4973" spans="1:5">
      <c r="A4973" s="2">
        <f t="shared" si="154"/>
        <v>40734.46875</v>
      </c>
      <c r="B4973">
        <v>1247220900</v>
      </c>
      <c r="C4973">
        <v>0.52026600000000001</v>
      </c>
      <c r="E4973">
        <f t="shared" si="155"/>
        <v>3.9263226719721045E-4</v>
      </c>
    </row>
    <row r="4974" spans="1:5">
      <c r="A4974" s="2">
        <f t="shared" si="154"/>
        <v>40734.475694444445</v>
      </c>
      <c r="B4974">
        <v>1247221500</v>
      </c>
      <c r="C4974">
        <v>1.8881019999999999</v>
      </c>
      <c r="E4974">
        <f t="shared" si="155"/>
        <v>3.9264900267534027E-4</v>
      </c>
    </row>
    <row r="4975" spans="1:5">
      <c r="A4975" s="2">
        <f t="shared" si="154"/>
        <v>40734.482638888883</v>
      </c>
      <c r="B4975">
        <v>1247222100</v>
      </c>
      <c r="C4975">
        <v>1.7523960000000001</v>
      </c>
      <c r="E4975">
        <f t="shared" si="155"/>
        <v>3.9266436372639599E-4</v>
      </c>
    </row>
    <row r="4976" spans="1:5">
      <c r="A4976" s="2">
        <f t="shared" si="154"/>
        <v>40734.489583333328</v>
      </c>
      <c r="B4976">
        <v>1247222700</v>
      </c>
      <c r="C4976">
        <v>1.770508</v>
      </c>
      <c r="E4976">
        <f t="shared" si="155"/>
        <v>3.9267990810843735E-4</v>
      </c>
    </row>
    <row r="4977" spans="1:5">
      <c r="A4977" s="2">
        <f t="shared" si="154"/>
        <v>40734.496527777774</v>
      </c>
      <c r="B4977">
        <v>1247223300</v>
      </c>
      <c r="C4977">
        <v>1.784829</v>
      </c>
      <c r="E4977">
        <f t="shared" si="155"/>
        <v>3.9269559742803525E-4</v>
      </c>
    </row>
    <row r="4978" spans="1:5">
      <c r="A4978" s="2">
        <f t="shared" si="154"/>
        <v>40734.503472222219</v>
      </c>
      <c r="B4978">
        <v>1247223900</v>
      </c>
      <c r="C4978">
        <v>1.9584239999999999</v>
      </c>
      <c r="E4978">
        <f t="shared" si="155"/>
        <v>3.9271304468816451E-4</v>
      </c>
    </row>
    <row r="4979" spans="1:5">
      <c r="A4979" s="2">
        <f t="shared" si="154"/>
        <v>40734.510416666664</v>
      </c>
      <c r="B4979">
        <v>1247224500</v>
      </c>
      <c r="C4979">
        <v>1.8956310000000001</v>
      </c>
      <c r="E4979">
        <f t="shared" si="155"/>
        <v>3.9272985592335219E-4</v>
      </c>
    </row>
    <row r="4980" spans="1:5">
      <c r="A4980" s="2">
        <f t="shared" si="154"/>
        <v>40734.517361111109</v>
      </c>
      <c r="B4980">
        <v>1247225100</v>
      </c>
      <c r="C4980">
        <v>2.1773280000000002</v>
      </c>
      <c r="E4980">
        <f t="shared" si="155"/>
        <v>3.927495198656809E-4</v>
      </c>
    </row>
    <row r="4981" spans="1:5">
      <c r="A4981" s="2">
        <f t="shared" si="154"/>
        <v>40734.524305555555</v>
      </c>
      <c r="B4981">
        <v>1247225700</v>
      </c>
      <c r="C4981">
        <v>2.3202069999999999</v>
      </c>
      <c r="E4981">
        <f t="shared" si="155"/>
        <v>3.927706306565042E-4</v>
      </c>
    </row>
    <row r="4982" spans="1:5">
      <c r="A4982" s="2">
        <f t="shared" si="154"/>
        <v>40734.53125</v>
      </c>
      <c r="B4982">
        <v>1247226300</v>
      </c>
      <c r="C4982">
        <v>1.1886220000000001</v>
      </c>
      <c r="E4982">
        <f t="shared" si="155"/>
        <v>3.9278028150158069E-4</v>
      </c>
    </row>
    <row r="4983" spans="1:5">
      <c r="A4983" s="2">
        <f t="shared" si="154"/>
        <v>40734.538194444445</v>
      </c>
      <c r="B4983">
        <v>1247226900</v>
      </c>
      <c r="C4983">
        <v>0.42992200000000003</v>
      </c>
      <c r="E4983">
        <f t="shared" si="155"/>
        <v>3.927822487613558E-4</v>
      </c>
    </row>
    <row r="4984" spans="1:5">
      <c r="A4984" s="2">
        <f t="shared" si="154"/>
        <v>40734.545138888883</v>
      </c>
      <c r="B4984">
        <v>1247227500</v>
      </c>
      <c r="C4984">
        <v>0.70168900000000001</v>
      </c>
      <c r="E4984">
        <f t="shared" si="155"/>
        <v>3.9278696825511075E-4</v>
      </c>
    </row>
    <row r="4985" spans="1:5">
      <c r="A4985" s="2">
        <f t="shared" si="154"/>
        <v>40734.552083333328</v>
      </c>
      <c r="B4985">
        <v>1247228100</v>
      </c>
      <c r="C4985">
        <v>0.77438399999999996</v>
      </c>
      <c r="E4985">
        <f t="shared" si="155"/>
        <v>3.9279242391891076E-4</v>
      </c>
    </row>
    <row r="4986" spans="1:5">
      <c r="A4986" s="2">
        <f t="shared" si="154"/>
        <v>40734.559027777774</v>
      </c>
      <c r="B4986">
        <v>1247228700</v>
      </c>
      <c r="C4986">
        <v>0.79675200000000002</v>
      </c>
      <c r="E4986">
        <f t="shared" si="155"/>
        <v>3.9279810607536022E-4</v>
      </c>
    </row>
    <row r="4987" spans="1:5">
      <c r="A4987" s="2">
        <f t="shared" si="154"/>
        <v>40734.565972222219</v>
      </c>
      <c r="B4987">
        <v>1247229300</v>
      </c>
      <c r="C4987">
        <v>0.76775599999999999</v>
      </c>
      <c r="E4987">
        <f t="shared" si="155"/>
        <v>3.9280349454822681E-4</v>
      </c>
    </row>
    <row r="4988" spans="1:5">
      <c r="A4988" s="2">
        <f t="shared" si="154"/>
        <v>40734.572916666664</v>
      </c>
      <c r="B4988">
        <v>1247229900</v>
      </c>
      <c r="C4988">
        <v>0.75586299999999995</v>
      </c>
      <c r="E4988">
        <f t="shared" si="155"/>
        <v>3.9280876254524789E-4</v>
      </c>
    </row>
    <row r="4989" spans="1:5">
      <c r="A4989" s="2">
        <f t="shared" si="154"/>
        <v>40734.579861111109</v>
      </c>
      <c r="B4989">
        <v>1247230500</v>
      </c>
      <c r="C4989">
        <v>0.80376199999999998</v>
      </c>
      <c r="E4989">
        <f t="shared" si="155"/>
        <v>3.9281451559427562E-4</v>
      </c>
    </row>
    <row r="4990" spans="1:5">
      <c r="A4990" s="2">
        <f t="shared" si="154"/>
        <v>40734.586805555555</v>
      </c>
      <c r="B4990">
        <v>1247231100</v>
      </c>
      <c r="C4990">
        <v>0.79830699999999999</v>
      </c>
      <c r="E4990">
        <f t="shared" si="155"/>
        <v>3.928202133643261E-4</v>
      </c>
    </row>
    <row r="4991" spans="1:5">
      <c r="A4991" s="2">
        <f t="shared" si="154"/>
        <v>40734.59375</v>
      </c>
      <c r="B4991">
        <v>1247231700</v>
      </c>
      <c r="C4991">
        <v>0.30185400000000001</v>
      </c>
      <c r="E4991">
        <f t="shared" si="155"/>
        <v>3.928208834078337E-4</v>
      </c>
    </row>
    <row r="4992" spans="1:5">
      <c r="A4992" s="2">
        <f t="shared" si="154"/>
        <v>40734.600694444445</v>
      </c>
      <c r="B4992">
        <v>1247232300</v>
      </c>
      <c r="C4992">
        <v>2.0104E-2</v>
      </c>
      <c r="E4992">
        <f t="shared" si="155"/>
        <v>3.9281870010123536E-4</v>
      </c>
    </row>
    <row r="4993" spans="1:5">
      <c r="A4993" s="2">
        <f t="shared" si="154"/>
        <v>40734.607638888883</v>
      </c>
      <c r="B4993">
        <v>1247232900</v>
      </c>
      <c r="C4993">
        <v>4.9100000000000001E-4</v>
      </c>
      <c r="E4993">
        <f t="shared" si="155"/>
        <v>3.9281631818261235E-4</v>
      </c>
    </row>
    <row r="4994" spans="1:5">
      <c r="A4994" s="2">
        <f t="shared" si="154"/>
        <v>40734.614583333328</v>
      </c>
      <c r="B4994">
        <v>1247233500</v>
      </c>
      <c r="C4994">
        <v>6.5499999999999998E-4</v>
      </c>
      <c r="E4994">
        <f t="shared" si="155"/>
        <v>3.9281393793932776E-4</v>
      </c>
    </row>
    <row r="4995" spans="1:5">
      <c r="A4995" s="2">
        <f t="shared" si="154"/>
        <v>40734.621527777774</v>
      </c>
      <c r="B4995">
        <v>1247234100</v>
      </c>
      <c r="C4995">
        <v>1.36E-4</v>
      </c>
      <c r="E4995">
        <f t="shared" si="155"/>
        <v>3.9281155245447579E-4</v>
      </c>
    </row>
    <row r="4996" spans="1:5">
      <c r="A4996" s="2">
        <f t="shared" si="154"/>
        <v>40734.628472222219</v>
      </c>
      <c r="B4996">
        <v>1247234700</v>
      </c>
      <c r="C4996">
        <v>0.63905999999999996</v>
      </c>
      <c r="E4996">
        <f t="shared" si="155"/>
        <v>3.9281563751211078E-4</v>
      </c>
    </row>
    <row r="4997" spans="1:5">
      <c r="A4997" s="2">
        <f t="shared" si="154"/>
        <v>40734.635416666664</v>
      </c>
      <c r="B4997">
        <v>1247235300</v>
      </c>
      <c r="C4997">
        <v>0.79478800000000005</v>
      </c>
      <c r="E4997">
        <f t="shared" si="155"/>
        <v>3.9282129963763443E-4</v>
      </c>
    </row>
    <row r="4998" spans="1:5">
      <c r="A4998" s="2">
        <f t="shared" si="154"/>
        <v>40734.642361111109</v>
      </c>
      <c r="B4998">
        <v>1247235900</v>
      </c>
      <c r="C4998">
        <v>0.76543700000000003</v>
      </c>
      <c r="E4998">
        <f t="shared" si="155"/>
        <v>3.9282666448453156E-4</v>
      </c>
    </row>
    <row r="4999" spans="1:5">
      <c r="A4999" s="2">
        <f t="shared" si="154"/>
        <v>40734.649305555555</v>
      </c>
      <c r="B4999">
        <v>1247236500</v>
      </c>
      <c r="C4999">
        <v>1.503242</v>
      </c>
      <c r="E4999">
        <f t="shared" si="155"/>
        <v>3.9283950121709455E-4</v>
      </c>
    </row>
    <row r="5000" spans="1:5">
      <c r="A5000" s="2">
        <f t="shared" si="154"/>
        <v>40734.65625</v>
      </c>
      <c r="B5000">
        <v>1247237100</v>
      </c>
      <c r="C5000">
        <v>1.775118</v>
      </c>
      <c r="E5000">
        <f t="shared" si="155"/>
        <v>3.9285509122145861E-4</v>
      </c>
    </row>
    <row r="5001" spans="1:5">
      <c r="A5001" s="2">
        <f t="shared" si="154"/>
        <v>40734.663194444445</v>
      </c>
      <c r="B5001">
        <v>1247237700</v>
      </c>
      <c r="C5001">
        <v>1.975827</v>
      </c>
      <c r="E5001">
        <f t="shared" si="155"/>
        <v>3.9287271375657376E-4</v>
      </c>
    </row>
    <row r="5002" spans="1:5">
      <c r="A5002" s="2">
        <f t="shared" ref="A5002:A5065" si="156">B5002/86400+26299+1/24</f>
        <v>40734.670138888883</v>
      </c>
      <c r="B5002">
        <v>1247238300</v>
      </c>
      <c r="C5002">
        <v>1.992685</v>
      </c>
      <c r="E5002">
        <f t="shared" si="155"/>
        <v>3.9289050690939121E-4</v>
      </c>
    </row>
    <row r="5003" spans="1:5">
      <c r="A5003" s="2">
        <f t="shared" si="156"/>
        <v>40734.677083333328</v>
      </c>
      <c r="B5003">
        <v>1247238900</v>
      </c>
      <c r="C5003">
        <v>0.92757500000000004</v>
      </c>
      <c r="E5003">
        <f t="shared" ref="E5003:E5066" si="157">($C5003*LN(2)/E$3)+E5002*2^(-600/E$3)</f>
        <v>3.9289751334399493E-4</v>
      </c>
    </row>
    <row r="5004" spans="1:5">
      <c r="A5004" s="2">
        <f t="shared" si="156"/>
        <v>40734.684027777774</v>
      </c>
      <c r="B5004">
        <v>1247239500</v>
      </c>
      <c r="C5004">
        <v>0.94399699999999998</v>
      </c>
      <c r="E5004">
        <f t="shared" si="157"/>
        <v>3.9290468604533704E-4</v>
      </c>
    </row>
    <row r="5005" spans="1:5">
      <c r="A5005" s="2">
        <f t="shared" si="156"/>
        <v>40734.690972222219</v>
      </c>
      <c r="B5005">
        <v>1247240100</v>
      </c>
      <c r="C5005">
        <v>4.3271829999999998</v>
      </c>
      <c r="E5005">
        <f t="shared" si="157"/>
        <v>3.9294612099362639E-4</v>
      </c>
    </row>
    <row r="5006" spans="1:5">
      <c r="A5006" s="2">
        <f t="shared" si="156"/>
        <v>40734.697916666664</v>
      </c>
      <c r="B5006">
        <v>1247240700</v>
      </c>
      <c r="C5006">
        <v>1.7384839999999999</v>
      </c>
      <c r="E5006">
        <f t="shared" si="157"/>
        <v>3.9296133934932338E-4</v>
      </c>
    </row>
    <row r="5007" spans="1:5">
      <c r="A5007" s="2">
        <f t="shared" si="156"/>
        <v>40734.704861111109</v>
      </c>
      <c r="B5007">
        <v>1247241300</v>
      </c>
      <c r="C5007">
        <v>1.5240279999999999</v>
      </c>
      <c r="E5007">
        <f t="shared" si="157"/>
        <v>3.9297438576808678E-4</v>
      </c>
    </row>
    <row r="5008" spans="1:5">
      <c r="A5008" s="2">
        <f t="shared" si="156"/>
        <v>40734.711805555555</v>
      </c>
      <c r="B5008">
        <v>1247241900</v>
      </c>
      <c r="C5008">
        <v>1.850077</v>
      </c>
      <c r="E5008">
        <f t="shared" si="157"/>
        <v>3.9299073407961227E-4</v>
      </c>
    </row>
    <row r="5009" spans="1:5">
      <c r="A5009" s="2">
        <f t="shared" si="156"/>
        <v>40734.71875</v>
      </c>
      <c r="B5009">
        <v>1247242500</v>
      </c>
      <c r="C5009">
        <v>1.4124350000000001</v>
      </c>
      <c r="E5009">
        <f t="shared" si="157"/>
        <v>3.9300265019218985E-4</v>
      </c>
    </row>
    <row r="5010" spans="1:5">
      <c r="A5010" s="2">
        <f t="shared" si="156"/>
        <v>40734.725694444445</v>
      </c>
      <c r="B5010">
        <v>1247243100</v>
      </c>
      <c r="C5010">
        <v>1.102425</v>
      </c>
      <c r="E5010">
        <f t="shared" si="157"/>
        <v>3.9301142669090908E-4</v>
      </c>
    </row>
    <row r="5011" spans="1:5">
      <c r="A5011" s="2">
        <f t="shared" si="156"/>
        <v>40734.732638888883</v>
      </c>
      <c r="B5011">
        <v>1247243700</v>
      </c>
      <c r="C5011">
        <v>1.2236469999999999</v>
      </c>
      <c r="E5011">
        <f t="shared" si="157"/>
        <v>3.9302143077893663E-4</v>
      </c>
    </row>
    <row r="5012" spans="1:5">
      <c r="A5012" s="2">
        <f t="shared" si="156"/>
        <v>40734.739583333328</v>
      </c>
      <c r="B5012">
        <v>1247244300</v>
      </c>
      <c r="C5012">
        <v>1.2509790000000001</v>
      </c>
      <c r="E5012">
        <f t="shared" si="157"/>
        <v>3.930317116035278E-4</v>
      </c>
    </row>
    <row r="5013" spans="1:5">
      <c r="A5013" s="2">
        <f t="shared" si="156"/>
        <v>40734.746527777774</v>
      </c>
      <c r="B5013">
        <v>1247244900</v>
      </c>
      <c r="C5013">
        <v>0</v>
      </c>
      <c r="E5013">
        <f t="shared" si="157"/>
        <v>3.9302932341811117E-4</v>
      </c>
    </row>
    <row r="5014" spans="1:5">
      <c r="A5014" s="2">
        <f t="shared" si="156"/>
        <v>40734.753472222219</v>
      </c>
      <c r="B5014">
        <v>1247245500</v>
      </c>
      <c r="C5014">
        <v>1.349369</v>
      </c>
      <c r="E5014">
        <f t="shared" si="157"/>
        <v>3.9304060061254829E-4</v>
      </c>
    </row>
    <row r="5015" spans="1:5">
      <c r="A5015" s="2">
        <f t="shared" si="156"/>
        <v>40734.760416666664</v>
      </c>
      <c r="B5015">
        <v>1247246100</v>
      </c>
      <c r="C5015">
        <v>1.1507609999999999</v>
      </c>
      <c r="E5015">
        <f t="shared" si="157"/>
        <v>3.9304986639028338E-4</v>
      </c>
    </row>
    <row r="5016" spans="1:5">
      <c r="A5016" s="2">
        <f t="shared" si="156"/>
        <v>40734.767361111109</v>
      </c>
      <c r="B5016">
        <v>1247246700</v>
      </c>
      <c r="C5016">
        <v>1.181476</v>
      </c>
      <c r="E5016">
        <f t="shared" si="157"/>
        <v>3.9305944316947515E-4</v>
      </c>
    </row>
    <row r="5017" spans="1:5">
      <c r="A5017" s="2">
        <f t="shared" si="156"/>
        <v>40734.774305555555</v>
      </c>
      <c r="B5017">
        <v>1247247300</v>
      </c>
      <c r="C5017">
        <v>1.1923870000000001</v>
      </c>
      <c r="E5017">
        <f t="shared" si="157"/>
        <v>3.930691303886425E-4</v>
      </c>
    </row>
    <row r="5018" spans="1:5">
      <c r="A5018" s="2">
        <f t="shared" si="156"/>
        <v>40734.78125</v>
      </c>
      <c r="B5018">
        <v>1247247900</v>
      </c>
      <c r="C5018">
        <v>1.1329210000000001</v>
      </c>
      <c r="E5018">
        <f t="shared" si="157"/>
        <v>3.9307821532330291E-4</v>
      </c>
    </row>
    <row r="5019" spans="1:5">
      <c r="A5019" s="2">
        <f t="shared" si="156"/>
        <v>40734.788194444445</v>
      </c>
      <c r="B5019">
        <v>1247248500</v>
      </c>
      <c r="C5019">
        <v>1.2455510000000001</v>
      </c>
      <c r="E5019">
        <f t="shared" si="157"/>
        <v>3.930884408322683E-4</v>
      </c>
    </row>
    <row r="5020" spans="1:5">
      <c r="A5020" s="2">
        <f t="shared" si="156"/>
        <v>40734.795138888883</v>
      </c>
      <c r="B5020">
        <v>1247249100</v>
      </c>
      <c r="C5020">
        <v>1.2855939999999999</v>
      </c>
      <c r="E5020">
        <f t="shared" si="157"/>
        <v>3.9309907180362647E-4</v>
      </c>
    </row>
    <row r="5021" spans="1:5">
      <c r="A5021" s="2">
        <f t="shared" si="156"/>
        <v>40734.802083333328</v>
      </c>
      <c r="B5021">
        <v>1247249700</v>
      </c>
      <c r="C5021">
        <v>1.1952780000000001</v>
      </c>
      <c r="E5021">
        <f t="shared" si="157"/>
        <v>3.9310878805980906E-4</v>
      </c>
    </row>
    <row r="5022" spans="1:5">
      <c r="A5022" s="2">
        <f t="shared" si="156"/>
        <v>40734.809027777774</v>
      </c>
      <c r="B5022">
        <v>1247250300</v>
      </c>
      <c r="C5022">
        <v>1.2817750000000001</v>
      </c>
      <c r="E5022">
        <f t="shared" si="157"/>
        <v>3.9311938023165344E-4</v>
      </c>
    </row>
    <row r="5023" spans="1:5">
      <c r="A5023" s="2">
        <f t="shared" si="156"/>
        <v>40734.815972222219</v>
      </c>
      <c r="B5023">
        <v>1247250900</v>
      </c>
      <c r="C5023">
        <v>1.1736470000000001</v>
      </c>
      <c r="E5023">
        <f t="shared" si="157"/>
        <v>3.931288773024017E-4</v>
      </c>
    </row>
    <row r="5024" spans="1:5">
      <c r="A5024" s="2">
        <f t="shared" si="156"/>
        <v>40734.822916666664</v>
      </c>
      <c r="B5024">
        <v>1247251500</v>
      </c>
      <c r="C5024">
        <v>1.2086159999999999</v>
      </c>
      <c r="E5024">
        <f t="shared" si="157"/>
        <v>3.9313872845442223E-4</v>
      </c>
    </row>
    <row r="5025" spans="1:5">
      <c r="A5025" s="2">
        <f t="shared" si="156"/>
        <v>40734.829861111109</v>
      </c>
      <c r="B5025">
        <v>1247252100</v>
      </c>
      <c r="C5025">
        <v>1.247924</v>
      </c>
      <c r="E5025">
        <f t="shared" si="157"/>
        <v>3.9314897762759884E-4</v>
      </c>
    </row>
    <row r="5026" spans="1:5">
      <c r="A5026" s="2">
        <f t="shared" si="156"/>
        <v>40734.836805555555</v>
      </c>
      <c r="B5026">
        <v>1247252700</v>
      </c>
      <c r="C5026">
        <v>1.249997</v>
      </c>
      <c r="E5026">
        <f t="shared" si="157"/>
        <v>3.9315924773223855E-4</v>
      </c>
    </row>
    <row r="5027" spans="1:5">
      <c r="A5027" s="2">
        <f t="shared" si="156"/>
        <v>40734.84375</v>
      </c>
      <c r="B5027">
        <v>1247253300</v>
      </c>
      <c r="C5027">
        <v>1.2850760000000001</v>
      </c>
      <c r="E5027">
        <f t="shared" si="157"/>
        <v>3.9316987302744826E-4</v>
      </c>
    </row>
    <row r="5028" spans="1:5">
      <c r="A5028" s="2">
        <f t="shared" si="156"/>
        <v>40734.850694444445</v>
      </c>
      <c r="B5028">
        <v>1247253900</v>
      </c>
      <c r="C5028">
        <v>1.2959320000000001</v>
      </c>
      <c r="E5028">
        <f t="shared" si="157"/>
        <v>3.9318060819926496E-4</v>
      </c>
    </row>
    <row r="5029" spans="1:5">
      <c r="A5029" s="2">
        <f t="shared" si="156"/>
        <v>40734.857638888883</v>
      </c>
      <c r="B5029">
        <v>1247254500</v>
      </c>
      <c r="C5029">
        <v>1.1840120000000001</v>
      </c>
      <c r="E5029">
        <f t="shared" si="157"/>
        <v>3.9319020986667414E-4</v>
      </c>
    </row>
    <row r="5030" spans="1:5">
      <c r="A5030" s="2">
        <f t="shared" si="156"/>
        <v>40734.864583333328</v>
      </c>
      <c r="B5030">
        <v>1247255100</v>
      </c>
      <c r="C5030">
        <v>1.271055</v>
      </c>
      <c r="E5030">
        <f t="shared" si="157"/>
        <v>3.9320069297990693E-4</v>
      </c>
    </row>
    <row r="5031" spans="1:5">
      <c r="A5031" s="2">
        <f t="shared" si="156"/>
        <v>40734.871527777774</v>
      </c>
      <c r="B5031">
        <v>1247255700</v>
      </c>
      <c r="C5031">
        <v>1.2463150000000001</v>
      </c>
      <c r="E5031">
        <f t="shared" si="157"/>
        <v>3.9321092548186016E-4</v>
      </c>
    </row>
    <row r="5032" spans="1:5">
      <c r="A5032" s="2">
        <f t="shared" si="156"/>
        <v>40734.878472222219</v>
      </c>
      <c r="B5032">
        <v>1247256300</v>
      </c>
      <c r="C5032">
        <v>1.279075</v>
      </c>
      <c r="E5032">
        <f t="shared" si="157"/>
        <v>3.9322148968957391E-4</v>
      </c>
    </row>
    <row r="5033" spans="1:5">
      <c r="A5033" s="2">
        <f t="shared" si="156"/>
        <v>40734.885416666664</v>
      </c>
      <c r="B5033">
        <v>1247256900</v>
      </c>
      <c r="C5033">
        <v>1.1838489999999999</v>
      </c>
      <c r="E5033">
        <f t="shared" si="157"/>
        <v>3.9323108945783623E-4</v>
      </c>
    </row>
    <row r="5034" spans="1:5">
      <c r="A5034" s="2">
        <f t="shared" si="156"/>
        <v>40734.892361111109</v>
      </c>
      <c r="B5034">
        <v>1247257500</v>
      </c>
      <c r="C5034">
        <v>1.142441</v>
      </c>
      <c r="E5034">
        <f t="shared" si="157"/>
        <v>3.932402698195771E-4</v>
      </c>
    </row>
    <row r="5035" spans="1:5">
      <c r="A5035" s="2">
        <f t="shared" si="156"/>
        <v>40734.899305555555</v>
      </c>
      <c r="B5035">
        <v>1247258100</v>
      </c>
      <c r="C5035">
        <v>0.78068499999999996</v>
      </c>
      <c r="E5035">
        <f t="shared" si="157"/>
        <v>3.9324578654062638E-4</v>
      </c>
    </row>
    <row r="5036" spans="1:5">
      <c r="A5036" s="2">
        <f t="shared" si="156"/>
        <v>40734.90625</v>
      </c>
      <c r="B5036">
        <v>1247258700</v>
      </c>
      <c r="C5036">
        <v>1.3090000000000001E-3</v>
      </c>
      <c r="E5036">
        <f t="shared" si="157"/>
        <v>3.9324341031096185E-4</v>
      </c>
    </row>
    <row r="5037" spans="1:5">
      <c r="A5037" s="2">
        <f t="shared" si="156"/>
        <v>40734.913194444445</v>
      </c>
      <c r="B5037">
        <v>1247259300</v>
      </c>
      <c r="C5037">
        <v>0.93671400000000005</v>
      </c>
      <c r="E5037">
        <f t="shared" si="157"/>
        <v>3.9325050715393445E-4</v>
      </c>
    </row>
    <row r="5038" spans="1:5">
      <c r="A5038" s="2">
        <f t="shared" si="156"/>
        <v>40734.920138888883</v>
      </c>
      <c r="B5038">
        <v>1247259900</v>
      </c>
      <c r="C5038">
        <v>1.0116719999999999</v>
      </c>
      <c r="E5038">
        <f t="shared" si="157"/>
        <v>3.9325836307041987E-4</v>
      </c>
    </row>
    <row r="5039" spans="1:5">
      <c r="A5039" s="2">
        <f t="shared" si="156"/>
        <v>40734.927083333328</v>
      </c>
      <c r="B5039">
        <v>1247260500</v>
      </c>
      <c r="C5039">
        <v>1.170973</v>
      </c>
      <c r="E5039">
        <f t="shared" si="157"/>
        <v>3.9326783221646093E-4</v>
      </c>
    </row>
    <row r="5040" spans="1:5">
      <c r="A5040" s="2">
        <f t="shared" si="156"/>
        <v>40734.934027777774</v>
      </c>
      <c r="B5040">
        <v>1247261100</v>
      </c>
      <c r="C5040">
        <v>1.1900679999999999</v>
      </c>
      <c r="E5040">
        <f t="shared" si="157"/>
        <v>3.9327749468435233E-4</v>
      </c>
    </row>
    <row r="5041" spans="1:5">
      <c r="A5041" s="2">
        <f t="shared" si="156"/>
        <v>40734.940972222219</v>
      </c>
      <c r="B5041">
        <v>1247261700</v>
      </c>
      <c r="C5041">
        <v>1.124765</v>
      </c>
      <c r="E5041">
        <f t="shared" si="157"/>
        <v>3.9328649575526671E-4</v>
      </c>
    </row>
    <row r="5042" spans="1:5">
      <c r="A5042" s="2">
        <f t="shared" si="156"/>
        <v>40734.947916666664</v>
      </c>
      <c r="B5042">
        <v>1247262300</v>
      </c>
      <c r="C5042">
        <v>1.153516</v>
      </c>
      <c r="E5042">
        <f t="shared" si="157"/>
        <v>3.9329578793937363E-4</v>
      </c>
    </row>
    <row r="5043" spans="1:5">
      <c r="A5043" s="2">
        <f t="shared" si="156"/>
        <v>40734.954861111109</v>
      </c>
      <c r="B5043">
        <v>1247262900</v>
      </c>
      <c r="C5043">
        <v>1.2018519999999999</v>
      </c>
      <c r="E5043">
        <f t="shared" si="157"/>
        <v>3.9330556957663286E-4</v>
      </c>
    </row>
    <row r="5044" spans="1:5">
      <c r="A5044" s="2">
        <f t="shared" si="156"/>
        <v>40734.961805555555</v>
      </c>
      <c r="B5044">
        <v>1247263500</v>
      </c>
      <c r="C5044">
        <v>1.242086</v>
      </c>
      <c r="E5044">
        <f t="shared" si="157"/>
        <v>3.933157586132822E-4</v>
      </c>
    </row>
    <row r="5045" spans="1:5">
      <c r="A5045" s="2">
        <f t="shared" si="156"/>
        <v>40734.96875</v>
      </c>
      <c r="B5045">
        <v>1247264100</v>
      </c>
      <c r="C5045">
        <v>1.2602260000000001</v>
      </c>
      <c r="E5045">
        <f t="shared" si="157"/>
        <v>3.9332613129590643E-4</v>
      </c>
    </row>
    <row r="5046" spans="1:5">
      <c r="A5046" s="2">
        <f t="shared" si="156"/>
        <v>40734.975694444445</v>
      </c>
      <c r="B5046">
        <v>1247264700</v>
      </c>
      <c r="C5046">
        <v>1.2448950000000001</v>
      </c>
      <c r="E5046">
        <f t="shared" si="157"/>
        <v>3.9333634865499516E-4</v>
      </c>
    </row>
    <row r="5047" spans="1:5">
      <c r="A5047" s="2">
        <f t="shared" si="156"/>
        <v>40734.982638888883</v>
      </c>
      <c r="B5047">
        <v>1247265300</v>
      </c>
      <c r="C5047">
        <v>1.349232</v>
      </c>
      <c r="E5047">
        <f t="shared" si="157"/>
        <v>3.9334762259641951E-4</v>
      </c>
    </row>
    <row r="5048" spans="1:5">
      <c r="A5048" s="2">
        <f t="shared" si="156"/>
        <v>40734.989583333328</v>
      </c>
      <c r="B5048">
        <v>1247265900</v>
      </c>
      <c r="C5048">
        <v>1.4300029999999999</v>
      </c>
      <c r="E5048">
        <f t="shared" si="157"/>
        <v>3.9335971445554233E-4</v>
      </c>
    </row>
    <row r="5049" spans="1:5">
      <c r="A5049" s="2">
        <f t="shared" si="156"/>
        <v>40734.996527777774</v>
      </c>
      <c r="B5049">
        <v>1247266500</v>
      </c>
      <c r="C5049">
        <v>1.385894</v>
      </c>
      <c r="E5049">
        <f t="shared" si="157"/>
        <v>3.9337135953936247E-4</v>
      </c>
    </row>
    <row r="5050" spans="1:5">
      <c r="A5050" s="2">
        <f t="shared" si="156"/>
        <v>40735.003472222219</v>
      </c>
      <c r="B5050">
        <v>1247267100</v>
      </c>
      <c r="C5050">
        <v>1.361971</v>
      </c>
      <c r="E5050">
        <f t="shared" si="157"/>
        <v>3.9338276227878654E-4</v>
      </c>
    </row>
    <row r="5051" spans="1:5">
      <c r="A5051" s="2">
        <f t="shared" si="156"/>
        <v>40735.010416666664</v>
      </c>
      <c r="B5051">
        <v>1247267700</v>
      </c>
      <c r="C5051">
        <v>1.3310109999999999</v>
      </c>
      <c r="E5051">
        <f t="shared" si="157"/>
        <v>3.9339385140999499E-4</v>
      </c>
    </row>
    <row r="5052" spans="1:5">
      <c r="A5052" s="2">
        <f t="shared" si="156"/>
        <v>40735.017361111109</v>
      </c>
      <c r="B5052">
        <v>1247268300</v>
      </c>
      <c r="C5052">
        <v>1.3056700000000001</v>
      </c>
      <c r="E5052">
        <f t="shared" si="157"/>
        <v>3.9340468383977851E-4</v>
      </c>
    </row>
    <row r="5053" spans="1:5">
      <c r="A5053" s="2">
        <f t="shared" si="156"/>
        <v>40735.024305555555</v>
      </c>
      <c r="B5053">
        <v>1247268900</v>
      </c>
      <c r="C5053">
        <v>1.360471</v>
      </c>
      <c r="E5053">
        <f t="shared" si="157"/>
        <v>3.9341607118587398E-4</v>
      </c>
    </row>
    <row r="5054" spans="1:5">
      <c r="A5054" s="2">
        <f t="shared" si="156"/>
        <v>40735.03125</v>
      </c>
      <c r="B5054">
        <v>1247269500</v>
      </c>
      <c r="C5054">
        <v>1.3899589999999999</v>
      </c>
      <c r="E5054">
        <f t="shared" si="157"/>
        <v>3.9342775709442802E-4</v>
      </c>
    </row>
    <row r="5055" spans="1:5">
      <c r="A5055" s="2">
        <f t="shared" si="156"/>
        <v>40735.038194444445</v>
      </c>
      <c r="B5055">
        <v>1247270100</v>
      </c>
      <c r="C5055">
        <v>1.3704000000000001</v>
      </c>
      <c r="E5055">
        <f t="shared" si="157"/>
        <v>3.9343924485355381E-4</v>
      </c>
    </row>
    <row r="5056" spans="1:5">
      <c r="A5056" s="2">
        <f t="shared" si="156"/>
        <v>40735.045138888883</v>
      </c>
      <c r="B5056">
        <v>1247270700</v>
      </c>
      <c r="C5056">
        <v>1.375311</v>
      </c>
      <c r="E5056">
        <f t="shared" si="157"/>
        <v>3.9345078227768512E-4</v>
      </c>
    </row>
    <row r="5057" spans="1:5">
      <c r="A5057" s="2">
        <f t="shared" si="156"/>
        <v>40735.052083333328</v>
      </c>
      <c r="B5057">
        <v>1247271300</v>
      </c>
      <c r="C5057">
        <v>1.575828</v>
      </c>
      <c r="E5057">
        <f t="shared" si="157"/>
        <v>3.934643503127648E-4</v>
      </c>
    </row>
    <row r="5058" spans="1:5">
      <c r="A5058" s="2">
        <f t="shared" si="156"/>
        <v>40735.059027777774</v>
      </c>
      <c r="B5058">
        <v>1247271900</v>
      </c>
      <c r="C5058">
        <v>1.5027239999999999</v>
      </c>
      <c r="E5058">
        <f t="shared" si="157"/>
        <v>3.9347717792464305E-4</v>
      </c>
    </row>
    <row r="5059" spans="1:5">
      <c r="A5059" s="2">
        <f t="shared" si="156"/>
        <v>40735.065972222219</v>
      </c>
      <c r="B5059">
        <v>1247272500</v>
      </c>
      <c r="C5059">
        <v>1.7552319999999999</v>
      </c>
      <c r="E5059">
        <f t="shared" si="157"/>
        <v>3.9349256266425715E-4</v>
      </c>
    </row>
    <row r="5060" spans="1:5">
      <c r="A5060" s="2">
        <f t="shared" si="156"/>
        <v>40735.072916666664</v>
      </c>
      <c r="B5060">
        <v>1247273100</v>
      </c>
      <c r="C5060">
        <v>1.7880199999999999</v>
      </c>
      <c r="E5060">
        <f t="shared" si="157"/>
        <v>3.9350827936188745E-4</v>
      </c>
    </row>
    <row r="5061" spans="1:5">
      <c r="A5061" s="2">
        <f t="shared" si="156"/>
        <v>40735.079861111109</v>
      </c>
      <c r="B5061">
        <v>1247273700</v>
      </c>
      <c r="C5061">
        <v>1.802505</v>
      </c>
      <c r="E5061">
        <f t="shared" si="157"/>
        <v>3.9352414265689234E-4</v>
      </c>
    </row>
    <row r="5062" spans="1:5">
      <c r="A5062" s="2">
        <f t="shared" si="156"/>
        <v>40735.086805555555</v>
      </c>
      <c r="B5062">
        <v>1247274300</v>
      </c>
      <c r="C5062">
        <v>1.7368749999999999</v>
      </c>
      <c r="E5062">
        <f t="shared" si="157"/>
        <v>3.9353934120563903E-4</v>
      </c>
    </row>
    <row r="5063" spans="1:5">
      <c r="A5063" s="2">
        <f t="shared" si="156"/>
        <v>40735.09375</v>
      </c>
      <c r="B5063">
        <v>1247274900</v>
      </c>
      <c r="C5063">
        <v>1.6150800000000001</v>
      </c>
      <c r="E5063">
        <f t="shared" si="157"/>
        <v>3.935533062164967E-4</v>
      </c>
    </row>
    <row r="5064" spans="1:5">
      <c r="A5064" s="2">
        <f t="shared" si="156"/>
        <v>40735.100694444445</v>
      </c>
      <c r="B5064">
        <v>1247275500</v>
      </c>
      <c r="C5064">
        <v>1.358317</v>
      </c>
      <c r="E5064">
        <f t="shared" si="157"/>
        <v>3.9356467084546978E-4</v>
      </c>
    </row>
    <row r="5065" spans="1:5">
      <c r="A5065" s="2">
        <f t="shared" si="156"/>
        <v>40735.107638888883</v>
      </c>
      <c r="B5065">
        <v>1247276100</v>
      </c>
      <c r="C5065">
        <v>1.387967</v>
      </c>
      <c r="E5065">
        <f t="shared" si="157"/>
        <v>3.9357633567765015E-4</v>
      </c>
    </row>
    <row r="5066" spans="1:5">
      <c r="A5066" s="2">
        <f t="shared" ref="A5066:A5129" si="158">B5066/86400+26299+1/24</f>
        <v>40735.114583333328</v>
      </c>
      <c r="B5066">
        <v>1247276700</v>
      </c>
      <c r="C5066">
        <v>1.3842019999999999</v>
      </c>
      <c r="E5066">
        <f t="shared" si="157"/>
        <v>3.9358796230994395E-4</v>
      </c>
    </row>
    <row r="5067" spans="1:5">
      <c r="A5067" s="2">
        <f t="shared" si="158"/>
        <v>40735.121527777774</v>
      </c>
      <c r="B5067">
        <v>1247277300</v>
      </c>
      <c r="C5067">
        <v>1.195824</v>
      </c>
      <c r="E5067">
        <f t="shared" ref="E5067:E5130" si="159">($C5067*LN(2)/E$3)+E5066*2^(-600/E$3)</f>
        <v>3.9359768112493833E-4</v>
      </c>
    </row>
    <row r="5068" spans="1:5">
      <c r="A5068" s="2">
        <f t="shared" si="158"/>
        <v>40735.128472222219</v>
      </c>
      <c r="B5068">
        <v>1247277900</v>
      </c>
      <c r="C5068">
        <v>1.215382</v>
      </c>
      <c r="E5068">
        <f t="shared" si="159"/>
        <v>3.9360759794917181E-4</v>
      </c>
    </row>
    <row r="5069" spans="1:5">
      <c r="A5069" s="2">
        <f t="shared" si="158"/>
        <v>40735.135416666664</v>
      </c>
      <c r="B5069">
        <v>1247278500</v>
      </c>
      <c r="C5069">
        <v>1.371518</v>
      </c>
      <c r="E5069">
        <f t="shared" si="159"/>
        <v>3.9361909593776663E-4</v>
      </c>
    </row>
    <row r="5070" spans="1:5">
      <c r="A5070" s="2">
        <f t="shared" si="158"/>
        <v>40735.142361111109</v>
      </c>
      <c r="B5070">
        <v>1247279100</v>
      </c>
      <c r="C5070">
        <v>1.3582069999999999</v>
      </c>
      <c r="E5070">
        <f t="shared" si="159"/>
        <v>3.9363045905298558E-4</v>
      </c>
    </row>
    <row r="5071" spans="1:5">
      <c r="A5071" s="2">
        <f t="shared" si="158"/>
        <v>40735.149305555555</v>
      </c>
      <c r="B5071">
        <v>1247279700</v>
      </c>
      <c r="C5071">
        <v>1.369391</v>
      </c>
      <c r="E5071">
        <f t="shared" si="159"/>
        <v>3.9364193536205855E-4</v>
      </c>
    </row>
    <row r="5072" spans="1:5">
      <c r="A5072" s="2">
        <f t="shared" si="158"/>
        <v>40735.15625</v>
      </c>
      <c r="B5072">
        <v>1247280300</v>
      </c>
      <c r="C5072">
        <v>1.3662270000000001</v>
      </c>
      <c r="E5072">
        <f t="shared" si="159"/>
        <v>3.9365337955885358E-4</v>
      </c>
    </row>
    <row r="5073" spans="1:5">
      <c r="A5073" s="2">
        <f t="shared" si="158"/>
        <v>40735.163194444445</v>
      </c>
      <c r="B5073">
        <v>1247280900</v>
      </c>
      <c r="C5073">
        <v>1.287803</v>
      </c>
      <c r="E5073">
        <f t="shared" si="159"/>
        <v>3.9366402946850782E-4</v>
      </c>
    </row>
    <row r="5074" spans="1:5">
      <c r="A5074" s="2">
        <f t="shared" si="158"/>
        <v>40735.170138888883</v>
      </c>
      <c r="B5074">
        <v>1247281500</v>
      </c>
      <c r="C5074">
        <v>1.3541160000000001</v>
      </c>
      <c r="E5074">
        <f t="shared" si="159"/>
        <v>3.9367535088021325E-4</v>
      </c>
    </row>
    <row r="5075" spans="1:5">
      <c r="A5075" s="2">
        <f t="shared" si="158"/>
        <v>40735.177083333328</v>
      </c>
      <c r="B5075">
        <v>1247282100</v>
      </c>
      <c r="C5075">
        <v>1.851113</v>
      </c>
      <c r="E5075">
        <f t="shared" si="159"/>
        <v>3.9369170542425877E-4</v>
      </c>
    </row>
    <row r="5076" spans="1:5">
      <c r="A5076" s="2">
        <f t="shared" si="158"/>
        <v>40735.184027777774</v>
      </c>
      <c r="B5076">
        <v>1247282700</v>
      </c>
      <c r="C5076">
        <v>1.9203159999999999</v>
      </c>
      <c r="E5076">
        <f t="shared" si="159"/>
        <v>3.9370876070337653E-4</v>
      </c>
    </row>
    <row r="5077" spans="1:5">
      <c r="A5077" s="2">
        <f t="shared" si="158"/>
        <v>40735.190972222219</v>
      </c>
      <c r="B5077">
        <v>1247283300</v>
      </c>
      <c r="C5077">
        <v>1.8735090000000001</v>
      </c>
      <c r="E5077">
        <f t="shared" si="159"/>
        <v>3.9372534185377553E-4</v>
      </c>
    </row>
    <row r="5078" spans="1:5">
      <c r="A5078" s="2">
        <f t="shared" si="158"/>
        <v>40735.197916666664</v>
      </c>
      <c r="B5078">
        <v>1247283900</v>
      </c>
      <c r="C5078">
        <v>1.862762</v>
      </c>
      <c r="E5078">
        <f t="shared" si="159"/>
        <v>3.937418140661202E-4</v>
      </c>
    </row>
    <row r="5079" spans="1:5">
      <c r="A5079" s="2">
        <f t="shared" si="158"/>
        <v>40735.204861111109</v>
      </c>
      <c r="B5079">
        <v>1247284500</v>
      </c>
      <c r="C5079">
        <v>1.836929</v>
      </c>
      <c r="E5079">
        <f t="shared" si="159"/>
        <v>3.9375802456173521E-4</v>
      </c>
    </row>
    <row r="5080" spans="1:5">
      <c r="A5080" s="2">
        <f t="shared" si="158"/>
        <v>40735.211805555555</v>
      </c>
      <c r="B5080">
        <v>1247285100</v>
      </c>
      <c r="C5080">
        <v>1.8452759999999999</v>
      </c>
      <c r="E5080">
        <f t="shared" si="159"/>
        <v>3.9377431949080876E-4</v>
      </c>
    </row>
    <row r="5081" spans="1:5">
      <c r="A5081" s="2">
        <f t="shared" si="158"/>
        <v>40735.21875</v>
      </c>
      <c r="B5081">
        <v>1247285700</v>
      </c>
      <c r="C5081">
        <v>1.619335</v>
      </c>
      <c r="E5081">
        <f t="shared" si="159"/>
        <v>3.9378832616521209E-4</v>
      </c>
    </row>
    <row r="5082" spans="1:5">
      <c r="A5082" s="2">
        <f t="shared" si="158"/>
        <v>40735.225694444445</v>
      </c>
      <c r="B5082">
        <v>1247286300</v>
      </c>
      <c r="C5082">
        <v>1.7949219999999999</v>
      </c>
      <c r="E5082">
        <f t="shared" si="159"/>
        <v>3.93804110963806E-4</v>
      </c>
    </row>
    <row r="5083" spans="1:5">
      <c r="A5083" s="2">
        <f t="shared" si="158"/>
        <v>40735.232638888883</v>
      </c>
      <c r="B5083">
        <v>1247286900</v>
      </c>
      <c r="C5083">
        <v>1.869035</v>
      </c>
      <c r="E5083">
        <f t="shared" si="159"/>
        <v>3.9382064622561568E-4</v>
      </c>
    </row>
    <row r="5084" spans="1:5">
      <c r="A5084" s="2">
        <f t="shared" si="158"/>
        <v>40735.239583333328</v>
      </c>
      <c r="B5084">
        <v>1247287500</v>
      </c>
      <c r="C5084">
        <v>1.7354019999999999</v>
      </c>
      <c r="E5084">
        <f t="shared" si="159"/>
        <v>3.9383582805530812E-4</v>
      </c>
    </row>
    <row r="5085" spans="1:5">
      <c r="A5085" s="2">
        <f t="shared" si="158"/>
        <v>40735.246527777774</v>
      </c>
      <c r="B5085">
        <v>1247288100</v>
      </c>
      <c r="C5085">
        <v>1.7876380000000001</v>
      </c>
      <c r="E5085">
        <f t="shared" si="159"/>
        <v>3.938515387985485E-4</v>
      </c>
    </row>
    <row r="5086" spans="1:5">
      <c r="A5086" s="2">
        <f t="shared" si="158"/>
        <v>40735.253472222219</v>
      </c>
      <c r="B5086">
        <v>1247288700</v>
      </c>
      <c r="C5086">
        <v>1.852587</v>
      </c>
      <c r="E5086">
        <f t="shared" si="159"/>
        <v>3.9386790719955203E-4</v>
      </c>
    </row>
    <row r="5087" spans="1:5">
      <c r="A5087" s="2">
        <f t="shared" si="158"/>
        <v>40735.260416666664</v>
      </c>
      <c r="B5087">
        <v>1247289300</v>
      </c>
      <c r="C5087">
        <v>1.4719</v>
      </c>
      <c r="E5087">
        <f t="shared" si="159"/>
        <v>3.9388042019766441E-4</v>
      </c>
    </row>
    <row r="5088" spans="1:5">
      <c r="A5088" s="2">
        <f t="shared" si="158"/>
        <v>40735.267361111109</v>
      </c>
      <c r="B5088">
        <v>1247289900</v>
      </c>
      <c r="C5088">
        <v>1.1248199999999999</v>
      </c>
      <c r="E5088">
        <f t="shared" si="159"/>
        <v>3.9388941816200949E-4</v>
      </c>
    </row>
    <row r="5089" spans="1:5">
      <c r="A5089" s="2">
        <f t="shared" si="158"/>
        <v>40735.274305555555</v>
      </c>
      <c r="B5089">
        <v>1247290500</v>
      </c>
      <c r="C5089">
        <v>0.89907000000000004</v>
      </c>
      <c r="E5089">
        <f t="shared" si="159"/>
        <v>3.9389612985032323E-4</v>
      </c>
    </row>
    <row r="5090" spans="1:5">
      <c r="A5090" s="2">
        <f t="shared" si="158"/>
        <v>40735.28125</v>
      </c>
      <c r="B5090">
        <v>1247291100</v>
      </c>
      <c r="C5090">
        <v>1.2637989999999999</v>
      </c>
      <c r="E5090">
        <f t="shared" si="159"/>
        <v>3.9390653519100747E-4</v>
      </c>
    </row>
    <row r="5091" spans="1:5">
      <c r="A5091" s="2">
        <f t="shared" si="158"/>
        <v>40735.288194444445</v>
      </c>
      <c r="B5091">
        <v>1247291700</v>
      </c>
      <c r="C5091">
        <v>0.64653400000000005</v>
      </c>
      <c r="E5091">
        <f t="shared" si="159"/>
        <v>3.9391068928606987E-4</v>
      </c>
    </row>
    <row r="5092" spans="1:5">
      <c r="A5092" s="2">
        <f t="shared" si="158"/>
        <v>40735.295138888883</v>
      </c>
      <c r="B5092">
        <v>1247292300</v>
      </c>
      <c r="C5092">
        <v>1.0348310000000001</v>
      </c>
      <c r="E5092">
        <f t="shared" si="159"/>
        <v>3.9391877572751504E-4</v>
      </c>
    </row>
    <row r="5093" spans="1:5">
      <c r="A5093" s="2">
        <f t="shared" si="158"/>
        <v>40735.302083333328</v>
      </c>
      <c r="B5093">
        <v>1247292900</v>
      </c>
      <c r="C5093">
        <v>0.91483700000000001</v>
      </c>
      <c r="E5093">
        <f t="shared" si="159"/>
        <v>3.9392564691342137E-4</v>
      </c>
    </row>
    <row r="5094" spans="1:5">
      <c r="A5094" s="2">
        <f t="shared" si="158"/>
        <v>40735.309027777774</v>
      </c>
      <c r="B5094">
        <v>1247293500</v>
      </c>
      <c r="C5094">
        <v>0.46792</v>
      </c>
      <c r="E5094">
        <f t="shared" si="159"/>
        <v>3.9392799202794099E-4</v>
      </c>
    </row>
    <row r="5095" spans="1:5">
      <c r="A5095" s="2">
        <f t="shared" si="158"/>
        <v>40735.315972222219</v>
      </c>
      <c r="B5095">
        <v>1247294100</v>
      </c>
      <c r="C5095">
        <v>0.85613499999999998</v>
      </c>
      <c r="E5095">
        <f t="shared" si="159"/>
        <v>3.9393426866940272E-4</v>
      </c>
    </row>
    <row r="5096" spans="1:5">
      <c r="A5096" s="2">
        <f t="shared" si="158"/>
        <v>40735.322916666664</v>
      </c>
      <c r="B5096">
        <v>1247294700</v>
      </c>
      <c r="C5096">
        <v>0.72719400000000001</v>
      </c>
      <c r="E5096">
        <f t="shared" si="159"/>
        <v>3.9393923945802806E-4</v>
      </c>
    </row>
    <row r="5097" spans="1:5">
      <c r="A5097" s="2">
        <f t="shared" si="158"/>
        <v>40735.329861111109</v>
      </c>
      <c r="B5097">
        <v>1247295300</v>
      </c>
      <c r="C5097">
        <v>0.30297200000000002</v>
      </c>
      <c r="E5097">
        <f t="shared" si="159"/>
        <v>3.9393991402421704E-4</v>
      </c>
    </row>
    <row r="5098" spans="1:5">
      <c r="A5098" s="2">
        <f t="shared" si="158"/>
        <v>40735.336805555555</v>
      </c>
      <c r="B5098">
        <v>1247295900</v>
      </c>
      <c r="C5098">
        <v>0</v>
      </c>
      <c r="E5098">
        <f t="shared" si="159"/>
        <v>3.9393752032027425E-4</v>
      </c>
    </row>
    <row r="5099" spans="1:5">
      <c r="A5099" s="2">
        <f t="shared" si="158"/>
        <v>40735.34375</v>
      </c>
      <c r="B5099">
        <v>1247296500</v>
      </c>
      <c r="C5099">
        <v>0.18524199999999999</v>
      </c>
      <c r="E5099">
        <f t="shared" si="159"/>
        <v>3.9393700261854673E-4</v>
      </c>
    </row>
    <row r="5100" spans="1:5">
      <c r="A5100" s="2">
        <f t="shared" si="158"/>
        <v>40735.350694444445</v>
      </c>
      <c r="B5100">
        <v>1247297100</v>
      </c>
      <c r="C5100">
        <v>1.4731000000000001</v>
      </c>
      <c r="E5100">
        <f t="shared" si="159"/>
        <v>3.9394952734948509E-4</v>
      </c>
    </row>
    <row r="5101" spans="1:5">
      <c r="A5101" s="2">
        <f t="shared" si="158"/>
        <v>40735.357638888883</v>
      </c>
      <c r="B5101">
        <v>1247297700</v>
      </c>
      <c r="C5101">
        <v>1.8020959999999999</v>
      </c>
      <c r="E5101">
        <f t="shared" si="159"/>
        <v>3.9396538382129151E-4</v>
      </c>
    </row>
    <row r="5102" spans="1:5">
      <c r="A5102" s="2">
        <f t="shared" si="158"/>
        <v>40735.364583333328</v>
      </c>
      <c r="B5102">
        <v>1247298300</v>
      </c>
      <c r="C5102">
        <v>1.7080420000000001</v>
      </c>
      <c r="E5102">
        <f t="shared" si="159"/>
        <v>3.9398028769059844E-4</v>
      </c>
    </row>
    <row r="5103" spans="1:5">
      <c r="A5103" s="2">
        <f t="shared" si="158"/>
        <v>40735.371527777774</v>
      </c>
      <c r="B5103">
        <v>1247298900</v>
      </c>
      <c r="C5103">
        <v>1.496559</v>
      </c>
      <c r="E5103">
        <f t="shared" si="159"/>
        <v>3.9399304973312678E-4</v>
      </c>
    </row>
    <row r="5104" spans="1:5">
      <c r="A5104" s="2">
        <f t="shared" si="158"/>
        <v>40735.378472222219</v>
      </c>
      <c r="B5104">
        <v>1247299500</v>
      </c>
      <c r="C5104">
        <v>0.319803</v>
      </c>
      <c r="E5104">
        <f t="shared" si="159"/>
        <v>3.9399389442369481E-4</v>
      </c>
    </row>
    <row r="5105" spans="1:5">
      <c r="A5105" s="2">
        <f t="shared" si="158"/>
        <v>40735.385416666664</v>
      </c>
      <c r="B5105">
        <v>1247300100</v>
      </c>
      <c r="C5105">
        <v>1.6635800000000001</v>
      </c>
      <c r="E5105">
        <f t="shared" si="159"/>
        <v>3.9400834784302267E-4</v>
      </c>
    </row>
    <row r="5106" spans="1:5">
      <c r="A5106" s="2">
        <f t="shared" si="158"/>
        <v>40735.392361111109</v>
      </c>
      <c r="B5106">
        <v>1247300700</v>
      </c>
      <c r="C5106">
        <v>1.655179</v>
      </c>
      <c r="E5106">
        <f t="shared" si="159"/>
        <v>3.940227160956981E-4</v>
      </c>
    </row>
    <row r="5107" spans="1:5">
      <c r="A5107" s="2">
        <f t="shared" si="158"/>
        <v>40735.399305555555</v>
      </c>
      <c r="B5107">
        <v>1247301300</v>
      </c>
      <c r="C5107">
        <v>1.6657630000000001</v>
      </c>
      <c r="E5107">
        <f t="shared" si="159"/>
        <v>3.9403719144763148E-4</v>
      </c>
    </row>
    <row r="5108" spans="1:5">
      <c r="A5108" s="2">
        <f t="shared" si="158"/>
        <v>40735.40625</v>
      </c>
      <c r="B5108">
        <v>1247301900</v>
      </c>
      <c r="C5108">
        <v>1.7085060000000001</v>
      </c>
      <c r="E5108">
        <f t="shared" si="159"/>
        <v>3.9405209957964552E-4</v>
      </c>
    </row>
    <row r="5109" spans="1:5">
      <c r="A5109" s="2">
        <f t="shared" si="158"/>
        <v>40735.413194444445</v>
      </c>
      <c r="B5109">
        <v>1247302500</v>
      </c>
      <c r="C5109">
        <v>1.70095</v>
      </c>
      <c r="E5109">
        <f t="shared" si="159"/>
        <v>3.9406693109975041E-4</v>
      </c>
    </row>
    <row r="5110" spans="1:5">
      <c r="A5110" s="2">
        <f t="shared" si="158"/>
        <v>40735.420138888883</v>
      </c>
      <c r="B5110">
        <v>1247303100</v>
      </c>
      <c r="C5110">
        <v>1.441049</v>
      </c>
      <c r="E5110">
        <f t="shared" si="159"/>
        <v>3.9407913045346913E-4</v>
      </c>
    </row>
    <row r="5111" spans="1:5">
      <c r="A5111" s="2">
        <f t="shared" si="158"/>
        <v>40735.427083333328</v>
      </c>
      <c r="B5111">
        <v>1247303700</v>
      </c>
      <c r="C5111">
        <v>1.2129259999999999</v>
      </c>
      <c r="E5111">
        <f t="shared" si="159"/>
        <v>3.9408901947979563E-4</v>
      </c>
    </row>
    <row r="5112" spans="1:5">
      <c r="A5112" s="2">
        <f t="shared" si="158"/>
        <v>40735.434027777774</v>
      </c>
      <c r="B5112">
        <v>1247304300</v>
      </c>
      <c r="C5112">
        <v>0.96549099999999999</v>
      </c>
      <c r="E5112">
        <f t="shared" si="159"/>
        <v>3.9409640261577229E-4</v>
      </c>
    </row>
    <row r="5113" spans="1:5">
      <c r="A5113" s="2">
        <f t="shared" si="158"/>
        <v>40735.440972222219</v>
      </c>
      <c r="B5113">
        <v>1247304900</v>
      </c>
      <c r="C5113">
        <v>1.5362480000000001</v>
      </c>
      <c r="E5113">
        <f t="shared" si="159"/>
        <v>3.9410956589223755E-4</v>
      </c>
    </row>
    <row r="5114" spans="1:5">
      <c r="A5114" s="2">
        <f t="shared" si="158"/>
        <v>40735.447916666664</v>
      </c>
      <c r="B5114">
        <v>1247305500</v>
      </c>
      <c r="C5114">
        <v>1.3685179999999999</v>
      </c>
      <c r="E5114">
        <f t="shared" si="159"/>
        <v>3.9412103044903667E-4</v>
      </c>
    </row>
    <row r="5115" spans="1:5">
      <c r="A5115" s="2">
        <f t="shared" si="158"/>
        <v>40735.454861111109</v>
      </c>
      <c r="B5115">
        <v>1247306100</v>
      </c>
      <c r="C5115">
        <v>1.222774</v>
      </c>
      <c r="E5115">
        <f t="shared" si="159"/>
        <v>3.9413101895369098E-4</v>
      </c>
    </row>
    <row r="5116" spans="1:5">
      <c r="A5116" s="2">
        <f t="shared" si="158"/>
        <v>40735.461805555555</v>
      </c>
      <c r="B5116">
        <v>1247306700</v>
      </c>
      <c r="C5116">
        <v>1.2686539999999999</v>
      </c>
      <c r="E5116">
        <f t="shared" si="159"/>
        <v>3.941414720347986E-4</v>
      </c>
    </row>
    <row r="5117" spans="1:5">
      <c r="A5117" s="2">
        <f t="shared" si="158"/>
        <v>40735.46875</v>
      </c>
      <c r="B5117">
        <v>1247307300</v>
      </c>
      <c r="C5117">
        <v>1.2342580000000001</v>
      </c>
      <c r="E5117">
        <f t="shared" si="159"/>
        <v>3.9415157671631113E-4</v>
      </c>
    </row>
    <row r="5118" spans="1:5">
      <c r="A5118" s="2">
        <f t="shared" si="158"/>
        <v>40735.475694444445</v>
      </c>
      <c r="B5118">
        <v>1247307900</v>
      </c>
      <c r="C5118">
        <v>1.3110440000000001</v>
      </c>
      <c r="E5118">
        <f t="shared" si="159"/>
        <v>3.9416245896562981E-4</v>
      </c>
    </row>
    <row r="5119" spans="1:5">
      <c r="A5119" s="2">
        <f t="shared" si="158"/>
        <v>40735.482638888883</v>
      </c>
      <c r="B5119">
        <v>1247308500</v>
      </c>
      <c r="C5119">
        <v>1.4252830000000001</v>
      </c>
      <c r="E5119">
        <f t="shared" si="159"/>
        <v>3.9417449807303969E-4</v>
      </c>
    </row>
    <row r="5120" spans="1:5">
      <c r="A5120" s="2">
        <f t="shared" si="158"/>
        <v>40735.489583333328</v>
      </c>
      <c r="B5120">
        <v>1247309100</v>
      </c>
      <c r="C5120">
        <v>1.535703</v>
      </c>
      <c r="E5120">
        <f t="shared" si="159"/>
        <v>3.941876553556338E-4</v>
      </c>
    </row>
    <row r="5121" spans="1:5">
      <c r="A5121" s="2">
        <f t="shared" si="158"/>
        <v>40735.496527777774</v>
      </c>
      <c r="B5121">
        <v>1247309700</v>
      </c>
      <c r="C5121">
        <v>1.720809</v>
      </c>
      <c r="E5121">
        <f t="shared" si="159"/>
        <v>3.9420268716864763E-4</v>
      </c>
    </row>
    <row r="5122" spans="1:5">
      <c r="A5122" s="2">
        <f t="shared" si="158"/>
        <v>40735.503472222219</v>
      </c>
      <c r="B5122">
        <v>1247310300</v>
      </c>
      <c r="C5122">
        <v>1.7059150000000001</v>
      </c>
      <c r="E5122">
        <f t="shared" si="159"/>
        <v>3.9421756805541356E-4</v>
      </c>
    </row>
    <row r="5123" spans="1:5">
      <c r="A5123" s="2">
        <f t="shared" si="158"/>
        <v>40735.510416666664</v>
      </c>
      <c r="B5123">
        <v>1247310900</v>
      </c>
      <c r="C5123">
        <v>2.0717889999999999</v>
      </c>
      <c r="E5123">
        <f t="shared" si="159"/>
        <v>3.9423615414058556E-4</v>
      </c>
    </row>
    <row r="5124" spans="1:5">
      <c r="A5124" s="2">
        <f t="shared" si="158"/>
        <v>40735.517361111109</v>
      </c>
      <c r="B5124">
        <v>1247311500</v>
      </c>
      <c r="C5124">
        <v>1.95414</v>
      </c>
      <c r="E5124">
        <f t="shared" si="159"/>
        <v>3.9425354865476545E-4</v>
      </c>
    </row>
    <row r="5125" spans="1:5">
      <c r="A5125" s="2">
        <f t="shared" si="158"/>
        <v>40735.524305555555</v>
      </c>
      <c r="B5125">
        <v>1247312100</v>
      </c>
      <c r="C5125">
        <v>1.9273279999999999</v>
      </c>
      <c r="E5125">
        <f t="shared" si="159"/>
        <v>3.9427067153205685E-4</v>
      </c>
    </row>
    <row r="5126" spans="1:5">
      <c r="A5126" s="2">
        <f t="shared" si="158"/>
        <v>40735.53125</v>
      </c>
      <c r="B5126">
        <v>1247312700</v>
      </c>
      <c r="C5126">
        <v>2.0586410000000002</v>
      </c>
      <c r="E5126">
        <f t="shared" si="159"/>
        <v>3.9428912414178277E-4</v>
      </c>
    </row>
    <row r="5127" spans="1:5">
      <c r="A5127" s="2">
        <f t="shared" si="158"/>
        <v>40735.538194444445</v>
      </c>
      <c r="B5127">
        <v>1247313300</v>
      </c>
      <c r="C5127">
        <v>2.0887570000000002</v>
      </c>
      <c r="E5127">
        <f t="shared" si="159"/>
        <v>3.9430788163093464E-4</v>
      </c>
    </row>
    <row r="5128" spans="1:5">
      <c r="A5128" s="2">
        <f t="shared" si="158"/>
        <v>40735.545138888883</v>
      </c>
      <c r="B5128">
        <v>1247313900</v>
      </c>
      <c r="C5128">
        <v>2.1355919999999999</v>
      </c>
      <c r="E5128">
        <f t="shared" si="159"/>
        <v>3.9432711331475784E-4</v>
      </c>
    </row>
    <row r="5129" spans="1:5">
      <c r="A5129" s="2">
        <f t="shared" si="158"/>
        <v>40735.552083333328</v>
      </c>
      <c r="B5129">
        <v>1247314500</v>
      </c>
      <c r="C5129">
        <v>2.0565959999999999</v>
      </c>
      <c r="E5129">
        <f t="shared" si="159"/>
        <v>3.9434554487134758E-4</v>
      </c>
    </row>
    <row r="5130" spans="1:5">
      <c r="A5130" s="2">
        <f t="shared" ref="A5130:A5193" si="160">B5130/86400+26299+1/24</f>
        <v>40735.559027777774</v>
      </c>
      <c r="B5130">
        <v>1247315100</v>
      </c>
      <c r="C5130">
        <v>2.1445110000000001</v>
      </c>
      <c r="E5130">
        <f t="shared" si="159"/>
        <v>3.9436486665104918E-4</v>
      </c>
    </row>
    <row r="5131" spans="1:5">
      <c r="A5131" s="2">
        <f t="shared" si="160"/>
        <v>40735.565972222219</v>
      </c>
      <c r="B5131">
        <v>1247315700</v>
      </c>
      <c r="C5131">
        <v>1.7527779999999999</v>
      </c>
      <c r="E5131">
        <f t="shared" ref="E5131:E5194" si="161">($C5131*LN(2)/E$3)+E5130*2^(-600/E$3)</f>
        <v>3.943802211445713E-4</v>
      </c>
    </row>
    <row r="5132" spans="1:5">
      <c r="A5132" s="2">
        <f t="shared" si="160"/>
        <v>40735.572916666664</v>
      </c>
      <c r="B5132">
        <v>1247316300</v>
      </c>
      <c r="C5132">
        <v>1.6635800000000001</v>
      </c>
      <c r="E5132">
        <f t="shared" si="161"/>
        <v>3.9439467221645536E-4</v>
      </c>
    </row>
    <row r="5133" spans="1:5">
      <c r="A5133" s="2">
        <f t="shared" si="160"/>
        <v>40735.579861111109</v>
      </c>
      <c r="B5133">
        <v>1247316900</v>
      </c>
      <c r="C5133">
        <v>2.0354549999999998</v>
      </c>
      <c r="E5133">
        <f t="shared" si="161"/>
        <v>3.9441288926284274E-4</v>
      </c>
    </row>
    <row r="5134" spans="1:5">
      <c r="A5134" s="2">
        <f t="shared" si="160"/>
        <v>40735.586805555555</v>
      </c>
      <c r="B5134">
        <v>1247317500</v>
      </c>
      <c r="C5134">
        <v>2.0599240000000001</v>
      </c>
      <c r="E5134">
        <f t="shared" si="161"/>
        <v>3.9443135400164001E-4</v>
      </c>
    </row>
    <row r="5135" spans="1:5">
      <c r="A5135" s="2">
        <f t="shared" si="160"/>
        <v>40735.59375</v>
      </c>
      <c r="B5135">
        <v>1247318100</v>
      </c>
      <c r="C5135">
        <v>1.9420299999999999</v>
      </c>
      <c r="E5135">
        <f t="shared" si="161"/>
        <v>3.9444862468901204E-4</v>
      </c>
    </row>
    <row r="5136" spans="1:5">
      <c r="A5136" s="2">
        <f t="shared" si="160"/>
        <v>40735.600694444445</v>
      </c>
      <c r="B5136">
        <v>1247318700</v>
      </c>
      <c r="C5136">
        <v>1.934911</v>
      </c>
      <c r="E5136">
        <f t="shared" si="161"/>
        <v>3.9446582317571725E-4</v>
      </c>
    </row>
    <row r="5137" spans="1:5">
      <c r="A5137" s="2">
        <f t="shared" si="160"/>
        <v>40735.607638888883</v>
      </c>
      <c r="B5137">
        <v>1247319300</v>
      </c>
      <c r="C5137">
        <v>1.7939670000000001</v>
      </c>
      <c r="E5137">
        <f t="shared" si="161"/>
        <v>3.9448159418612312E-4</v>
      </c>
    </row>
    <row r="5138" spans="1:5">
      <c r="A5138" s="2">
        <f t="shared" si="160"/>
        <v>40735.614583333328</v>
      </c>
      <c r="B5138">
        <v>1247319900</v>
      </c>
      <c r="C5138">
        <v>1.872009</v>
      </c>
      <c r="E5138">
        <f t="shared" si="161"/>
        <v>3.9449815544970098E-4</v>
      </c>
    </row>
    <row r="5139" spans="1:5">
      <c r="A5139" s="2">
        <f t="shared" si="160"/>
        <v>40735.621527777774</v>
      </c>
      <c r="B5139">
        <v>1247320500</v>
      </c>
      <c r="C5139">
        <v>1.9796739999999999</v>
      </c>
      <c r="E5139">
        <f t="shared" si="161"/>
        <v>3.9451580696047632E-4</v>
      </c>
    </row>
    <row r="5140" spans="1:5">
      <c r="A5140" s="2">
        <f t="shared" si="160"/>
        <v>40735.628472222219</v>
      </c>
      <c r="B5140">
        <v>1247321100</v>
      </c>
      <c r="C5140">
        <v>1.916663</v>
      </c>
      <c r="E5140">
        <f t="shared" si="161"/>
        <v>3.9453282023733363E-4</v>
      </c>
    </row>
    <row r="5141" spans="1:5">
      <c r="A5141" s="2">
        <f t="shared" si="160"/>
        <v>40735.635416666664</v>
      </c>
      <c r="B5141">
        <v>1247321700</v>
      </c>
      <c r="C5141">
        <v>1.761998</v>
      </c>
      <c r="E5141">
        <f t="shared" si="161"/>
        <v>3.9454826708334371E-4</v>
      </c>
    </row>
    <row r="5142" spans="1:5">
      <c r="A5142" s="2">
        <f t="shared" si="160"/>
        <v>40735.642361111109</v>
      </c>
      <c r="B5142">
        <v>1247322300</v>
      </c>
      <c r="C5142">
        <v>1.875772</v>
      </c>
      <c r="E5142">
        <f t="shared" si="161"/>
        <v>3.9456486605054885E-4</v>
      </c>
    </row>
    <row r="5143" spans="1:5">
      <c r="A5143" s="2">
        <f t="shared" si="160"/>
        <v>40735.649305555555</v>
      </c>
      <c r="B5143">
        <v>1247322900</v>
      </c>
      <c r="C5143">
        <v>1.77921</v>
      </c>
      <c r="E5143">
        <f t="shared" si="161"/>
        <v>3.9458048701165898E-4</v>
      </c>
    </row>
    <row r="5144" spans="1:5">
      <c r="A5144" s="2">
        <f t="shared" si="160"/>
        <v>40735.65625</v>
      </c>
      <c r="B5144">
        <v>1247323500</v>
      </c>
      <c r="C5144">
        <v>1.7033780000000001</v>
      </c>
      <c r="E5144">
        <f t="shared" si="161"/>
        <v>3.9459533991001981E-4</v>
      </c>
    </row>
    <row r="5145" spans="1:5">
      <c r="A5145" s="2">
        <f t="shared" si="160"/>
        <v>40735.663194444445</v>
      </c>
      <c r="B5145">
        <v>1247324100</v>
      </c>
      <c r="C5145">
        <v>1.375829</v>
      </c>
      <c r="E5145">
        <f t="shared" si="161"/>
        <v>3.9460687555525393E-4</v>
      </c>
    </row>
    <row r="5146" spans="1:5">
      <c r="A5146" s="2">
        <f t="shared" si="160"/>
        <v>40735.670138888883</v>
      </c>
      <c r="B5146">
        <v>1247324700</v>
      </c>
      <c r="C5146">
        <v>1.449505</v>
      </c>
      <c r="E5146">
        <f t="shared" si="161"/>
        <v>3.9461915726392511E-4</v>
      </c>
    </row>
    <row r="5147" spans="1:5">
      <c r="A5147" s="2">
        <f t="shared" si="160"/>
        <v>40735.677083333328</v>
      </c>
      <c r="B5147">
        <v>1247325300</v>
      </c>
      <c r="C5147">
        <v>1.436385</v>
      </c>
      <c r="E5147">
        <f t="shared" si="161"/>
        <v>3.9463130602875854E-4</v>
      </c>
    </row>
    <row r="5148" spans="1:5">
      <c r="A5148" s="2">
        <f t="shared" si="160"/>
        <v>40735.684027777774</v>
      </c>
      <c r="B5148">
        <v>1247325900</v>
      </c>
      <c r="C5148">
        <v>1.4070069999999999</v>
      </c>
      <c r="E5148">
        <f t="shared" si="161"/>
        <v>3.9464315720211544E-4</v>
      </c>
    </row>
    <row r="5149" spans="1:5">
      <c r="A5149" s="2">
        <f t="shared" si="160"/>
        <v>40735.690972222219</v>
      </c>
      <c r="B5149">
        <v>1247326500</v>
      </c>
      <c r="C5149">
        <v>1.5819110000000001</v>
      </c>
      <c r="E5149">
        <f t="shared" si="161"/>
        <v>3.9465677959586476E-4</v>
      </c>
    </row>
    <row r="5150" spans="1:5">
      <c r="A5150" s="2">
        <f t="shared" si="160"/>
        <v>40735.697916666664</v>
      </c>
      <c r="B5150">
        <v>1247327100</v>
      </c>
      <c r="C5150">
        <v>1.9833829999999999</v>
      </c>
      <c r="E5150">
        <f t="shared" si="161"/>
        <v>3.9467446770467216E-4</v>
      </c>
    </row>
    <row r="5151" spans="1:5">
      <c r="A5151" s="2">
        <f t="shared" si="160"/>
        <v>40735.704861111109</v>
      </c>
      <c r="B5151">
        <v>1247327700</v>
      </c>
      <c r="C5151">
        <v>2.8833259999999998</v>
      </c>
      <c r="E5151">
        <f t="shared" si="161"/>
        <v>3.9470126963249723E-4</v>
      </c>
    </row>
    <row r="5152" spans="1:5">
      <c r="A5152" s="2">
        <f t="shared" si="160"/>
        <v>40735.711805555555</v>
      </c>
      <c r="B5152">
        <v>1247328300</v>
      </c>
      <c r="C5152">
        <v>1.915899</v>
      </c>
      <c r="E5152">
        <f t="shared" si="161"/>
        <v>3.9471827404522348E-4</v>
      </c>
    </row>
    <row r="5153" spans="1:5">
      <c r="A5153" s="2">
        <f t="shared" si="160"/>
        <v>40735.71875</v>
      </c>
      <c r="B5153">
        <v>1247328900</v>
      </c>
      <c r="C5153">
        <v>1.902968</v>
      </c>
      <c r="E5153">
        <f t="shared" si="161"/>
        <v>3.9473514739946113E-4</v>
      </c>
    </row>
    <row r="5154" spans="1:5">
      <c r="A5154" s="2">
        <f t="shared" si="160"/>
        <v>40735.725694444445</v>
      </c>
      <c r="B5154">
        <v>1247329500</v>
      </c>
      <c r="C5154">
        <v>1.9308730000000001</v>
      </c>
      <c r="E5154">
        <f t="shared" si="161"/>
        <v>3.9475230325142327E-4</v>
      </c>
    </row>
    <row r="5155" spans="1:5">
      <c r="A5155" s="2">
        <f t="shared" si="160"/>
        <v>40735.732638888883</v>
      </c>
      <c r="B5155">
        <v>1247330100</v>
      </c>
      <c r="C5155">
        <v>2.0202079999999998</v>
      </c>
      <c r="E5155">
        <f t="shared" si="161"/>
        <v>3.9477036371491026E-4</v>
      </c>
    </row>
    <row r="5156" spans="1:5">
      <c r="A5156" s="2">
        <f t="shared" si="160"/>
        <v>40735.739583333328</v>
      </c>
      <c r="B5156">
        <v>1247330700</v>
      </c>
      <c r="C5156">
        <v>0.96884599999999998</v>
      </c>
      <c r="E5156">
        <f t="shared" si="161"/>
        <v>3.947777766876676E-4</v>
      </c>
    </row>
    <row r="5157" spans="1:5">
      <c r="A5157" s="2">
        <f t="shared" si="160"/>
        <v>40735.746527777774</v>
      </c>
      <c r="B5157">
        <v>1247331300</v>
      </c>
      <c r="C5157">
        <v>0.92296500000000004</v>
      </c>
      <c r="E5157">
        <f t="shared" si="161"/>
        <v>3.9478472496810754E-4</v>
      </c>
    </row>
    <row r="5158" spans="1:5">
      <c r="A5158" s="2">
        <f t="shared" si="160"/>
        <v>40735.753472222219</v>
      </c>
      <c r="B5158">
        <v>1247331900</v>
      </c>
      <c r="C5158">
        <v>0.89295999999999998</v>
      </c>
      <c r="E5158">
        <f t="shared" si="161"/>
        <v>3.9479136933889976E-4</v>
      </c>
    </row>
    <row r="5159" spans="1:5">
      <c r="A5159" s="2">
        <f t="shared" si="160"/>
        <v>40735.760416666664</v>
      </c>
      <c r="B5159">
        <v>1247332500</v>
      </c>
      <c r="C5159">
        <v>0.66581900000000005</v>
      </c>
      <c r="E5159">
        <f t="shared" si="161"/>
        <v>3.9479571336098994E-4</v>
      </c>
    </row>
    <row r="5160" spans="1:5">
      <c r="A5160" s="2">
        <f t="shared" si="160"/>
        <v>40735.767361111109</v>
      </c>
      <c r="B5160">
        <v>1247333100</v>
      </c>
      <c r="C5160">
        <v>0.71772899999999995</v>
      </c>
      <c r="E5160">
        <f t="shared" si="161"/>
        <v>3.9480058306100622E-4</v>
      </c>
    </row>
    <row r="5161" spans="1:5">
      <c r="A5161" s="2">
        <f t="shared" si="160"/>
        <v>40735.774305555555</v>
      </c>
      <c r="B5161">
        <v>1247333700</v>
      </c>
      <c r="C5161">
        <v>1.124765</v>
      </c>
      <c r="E5161">
        <f t="shared" si="161"/>
        <v>3.9480957487715226E-4</v>
      </c>
    </row>
    <row r="5162" spans="1:5">
      <c r="A5162" s="2">
        <f t="shared" si="160"/>
        <v>40735.78125</v>
      </c>
      <c r="B5162">
        <v>1247334300</v>
      </c>
      <c r="C5162">
        <v>1.1882680000000001</v>
      </c>
      <c r="E5162">
        <f t="shared" si="161"/>
        <v>3.9481920974791844E-4</v>
      </c>
    </row>
    <row r="5163" spans="1:5">
      <c r="A5163" s="2">
        <f t="shared" si="160"/>
        <v>40735.788194444445</v>
      </c>
      <c r="B5163">
        <v>1247334900</v>
      </c>
      <c r="C5163">
        <v>1.2352669999999999</v>
      </c>
      <c r="E5163">
        <f t="shared" si="161"/>
        <v>3.9482932052965303E-4</v>
      </c>
    </row>
    <row r="5164" spans="1:5">
      <c r="A5164" s="2">
        <f t="shared" si="160"/>
        <v>40735.795138888883</v>
      </c>
      <c r="B5164">
        <v>1247335500</v>
      </c>
      <c r="C5164">
        <v>1.652587</v>
      </c>
      <c r="E5164">
        <f t="shared" si="161"/>
        <v>3.9484365754406707E-4</v>
      </c>
    </row>
    <row r="5165" spans="1:5">
      <c r="A5165" s="2">
        <f t="shared" si="160"/>
        <v>40735.802083333328</v>
      </c>
      <c r="B5165">
        <v>1247336100</v>
      </c>
      <c r="C5165">
        <v>1.52471</v>
      </c>
      <c r="E5165">
        <f t="shared" si="161"/>
        <v>3.9485669943203612E-4</v>
      </c>
    </row>
    <row r="5166" spans="1:5">
      <c r="A5166" s="2">
        <f t="shared" si="160"/>
        <v>40735.809027777774</v>
      </c>
      <c r="B5166">
        <v>1247336700</v>
      </c>
      <c r="C5166">
        <v>1.5204819999999999</v>
      </c>
      <c r="E5166">
        <f t="shared" si="161"/>
        <v>3.9486969842284539E-4</v>
      </c>
    </row>
    <row r="5167" spans="1:5">
      <c r="A5167" s="2">
        <f t="shared" si="160"/>
        <v>40735.815972222219</v>
      </c>
      <c r="B5167">
        <v>1247337300</v>
      </c>
      <c r="C5167">
        <v>1.5633889999999999</v>
      </c>
      <c r="E5167">
        <f t="shared" si="161"/>
        <v>3.9488313186357123E-4</v>
      </c>
    </row>
    <row r="5168" spans="1:5">
      <c r="A5168" s="2">
        <f t="shared" si="160"/>
        <v>40735.822916666664</v>
      </c>
      <c r="B5168">
        <v>1247337900</v>
      </c>
      <c r="C5168">
        <v>1.522664</v>
      </c>
      <c r="E5168">
        <f t="shared" si="161"/>
        <v>3.9489615279137661E-4</v>
      </c>
    </row>
    <row r="5169" spans="1:5">
      <c r="A5169" s="2">
        <f t="shared" si="160"/>
        <v>40735.829861111109</v>
      </c>
      <c r="B5169">
        <v>1247338500</v>
      </c>
      <c r="C5169">
        <v>1.8607689999999999</v>
      </c>
      <c r="E5169">
        <f t="shared" si="161"/>
        <v>3.9491259770594027E-4</v>
      </c>
    </row>
    <row r="5170" spans="1:5">
      <c r="A5170" s="2">
        <f t="shared" si="160"/>
        <v>40735.836805555555</v>
      </c>
      <c r="B5170">
        <v>1247339100</v>
      </c>
      <c r="C5170">
        <v>2.0292910000000002</v>
      </c>
      <c r="E5170">
        <f t="shared" si="161"/>
        <v>3.9493074918102455E-4</v>
      </c>
    </row>
    <row r="5171" spans="1:5">
      <c r="A5171" s="2">
        <f t="shared" si="160"/>
        <v>40735.84375</v>
      </c>
      <c r="B5171">
        <v>1247339700</v>
      </c>
      <c r="C5171">
        <v>1.748577</v>
      </c>
      <c r="E5171">
        <f t="shared" si="161"/>
        <v>3.9494605769158672E-4</v>
      </c>
    </row>
    <row r="5172" spans="1:5">
      <c r="A5172" s="2">
        <f t="shared" si="160"/>
        <v>40735.850694444445</v>
      </c>
      <c r="B5172">
        <v>1247340300</v>
      </c>
      <c r="C5172">
        <v>2.0528040000000001</v>
      </c>
      <c r="E5172">
        <f t="shared" si="161"/>
        <v>3.9496444708483154E-4</v>
      </c>
    </row>
    <row r="5173" spans="1:5">
      <c r="A5173" s="2">
        <f t="shared" si="160"/>
        <v>40735.857638888883</v>
      </c>
      <c r="B5173">
        <v>1247340900</v>
      </c>
      <c r="C5173">
        <v>2.0243540000000002</v>
      </c>
      <c r="E5173">
        <f t="shared" si="161"/>
        <v>3.949825482467459E-4</v>
      </c>
    </row>
    <row r="5174" spans="1:5">
      <c r="A5174" s="2">
        <f t="shared" si="160"/>
        <v>40735.864583333328</v>
      </c>
      <c r="B5174">
        <v>1247341500</v>
      </c>
      <c r="C5174">
        <v>2.0665529999999999</v>
      </c>
      <c r="E5174">
        <f t="shared" si="161"/>
        <v>3.9500107665749813E-4</v>
      </c>
    </row>
    <row r="5175" spans="1:5">
      <c r="A5175" s="2">
        <f t="shared" si="160"/>
        <v>40735.871527777774</v>
      </c>
      <c r="B5175">
        <v>1247342100</v>
      </c>
      <c r="C5175">
        <v>2.0794549999999998</v>
      </c>
      <c r="E5175">
        <f t="shared" si="161"/>
        <v>3.9501973561714069E-4</v>
      </c>
    </row>
    <row r="5176" spans="1:5">
      <c r="A5176" s="2">
        <f t="shared" si="160"/>
        <v>40735.878472222219</v>
      </c>
      <c r="B5176">
        <v>1247342700</v>
      </c>
      <c r="C5176">
        <v>1.778119</v>
      </c>
      <c r="E5176">
        <f t="shared" si="161"/>
        <v>3.9503534276551504E-4</v>
      </c>
    </row>
    <row r="5177" spans="1:5">
      <c r="A5177" s="2">
        <f t="shared" si="160"/>
        <v>40735.885416666664</v>
      </c>
      <c r="B5177">
        <v>1247343300</v>
      </c>
      <c r="C5177">
        <v>1.702396</v>
      </c>
      <c r="E5177">
        <f t="shared" si="161"/>
        <v>3.9505018295509165E-4</v>
      </c>
    </row>
    <row r="5178" spans="1:5">
      <c r="A5178" s="2">
        <f t="shared" si="160"/>
        <v>40735.892361111109</v>
      </c>
      <c r="B5178">
        <v>1247343900</v>
      </c>
      <c r="C5178">
        <v>1.8323469999999999</v>
      </c>
      <c r="E5178">
        <f t="shared" si="161"/>
        <v>3.9506633909769075E-4</v>
      </c>
    </row>
    <row r="5179" spans="1:5">
      <c r="A5179" s="2">
        <f t="shared" si="160"/>
        <v>40735.899305555555</v>
      </c>
      <c r="B5179">
        <v>1247344500</v>
      </c>
      <c r="C5179">
        <v>1.531474</v>
      </c>
      <c r="E5179">
        <f t="shared" si="161"/>
        <v>3.9507944813313531E-4</v>
      </c>
    </row>
    <row r="5180" spans="1:5">
      <c r="A5180" s="2">
        <f t="shared" si="160"/>
        <v>40735.90625</v>
      </c>
      <c r="B5180">
        <v>1247345100</v>
      </c>
      <c r="C5180">
        <v>1.508697</v>
      </c>
      <c r="E5180">
        <f t="shared" si="161"/>
        <v>3.950923264210898E-4</v>
      </c>
    </row>
    <row r="5181" spans="1:5">
      <c r="A5181" s="2">
        <f t="shared" si="160"/>
        <v>40735.913194444445</v>
      </c>
      <c r="B5181">
        <v>1247345700</v>
      </c>
      <c r="C5181">
        <v>1.46058</v>
      </c>
      <c r="E5181">
        <f t="shared" si="161"/>
        <v>3.9510471733903969E-4</v>
      </c>
    </row>
    <row r="5182" spans="1:5">
      <c r="A5182" s="2">
        <f t="shared" si="160"/>
        <v>40735.920138888883</v>
      </c>
      <c r="B5182">
        <v>1247346300</v>
      </c>
      <c r="C5182">
        <v>1.4352119999999999</v>
      </c>
      <c r="E5182">
        <f t="shared" si="161"/>
        <v>3.9511685127421945E-4</v>
      </c>
    </row>
    <row r="5183" spans="1:5">
      <c r="A5183" s="2">
        <f t="shared" si="160"/>
        <v>40735.927083333328</v>
      </c>
      <c r="B5183">
        <v>1247346900</v>
      </c>
      <c r="C5183">
        <v>1.689003</v>
      </c>
      <c r="E5183">
        <f t="shared" si="161"/>
        <v>3.951315553345815E-4</v>
      </c>
    </row>
    <row r="5184" spans="1:5">
      <c r="A5184" s="2">
        <f t="shared" si="160"/>
        <v>40735.934027777774</v>
      </c>
      <c r="B5184">
        <v>1247347500</v>
      </c>
      <c r="C5184">
        <v>1.6686529999999999</v>
      </c>
      <c r="E5184">
        <f t="shared" si="161"/>
        <v>3.9514605321654004E-4</v>
      </c>
    </row>
    <row r="5185" spans="1:5">
      <c r="A5185" s="2">
        <f t="shared" si="160"/>
        <v>40735.940972222219</v>
      </c>
      <c r="B5185">
        <v>1247348100</v>
      </c>
      <c r="C5185">
        <v>1.671109</v>
      </c>
      <c r="E5185">
        <f t="shared" si="161"/>
        <v>3.9516057588287283E-4</v>
      </c>
    </row>
    <row r="5186" spans="1:5">
      <c r="A5186" s="2">
        <f t="shared" si="160"/>
        <v>40735.947916666664</v>
      </c>
      <c r="B5186">
        <v>1247348700</v>
      </c>
      <c r="C5186">
        <v>1.6208910000000001</v>
      </c>
      <c r="E5186">
        <f t="shared" si="161"/>
        <v>3.9517458989190662E-4</v>
      </c>
    </row>
    <row r="5187" spans="1:5">
      <c r="A5187" s="2">
        <f t="shared" si="160"/>
        <v>40735.954861111109</v>
      </c>
      <c r="B5187">
        <v>1247349300</v>
      </c>
      <c r="C5187">
        <v>1.380274</v>
      </c>
      <c r="E5187">
        <f t="shared" si="161"/>
        <v>3.9518616703295535E-4</v>
      </c>
    </row>
    <row r="5188" spans="1:5">
      <c r="A5188" s="2">
        <f t="shared" si="160"/>
        <v>40735.961805555555</v>
      </c>
      <c r="B5188">
        <v>1247349900</v>
      </c>
      <c r="C5188">
        <v>1.762189</v>
      </c>
      <c r="E5188">
        <f t="shared" si="161"/>
        <v>3.9520161184332321E-4</v>
      </c>
    </row>
    <row r="5189" spans="1:5">
      <c r="A5189" s="2">
        <f t="shared" si="160"/>
        <v>40735.96875</v>
      </c>
      <c r="B5189">
        <v>1247350500</v>
      </c>
      <c r="C5189">
        <v>1.758861</v>
      </c>
      <c r="E5189">
        <f t="shared" si="161"/>
        <v>3.9521702285643409E-4</v>
      </c>
    </row>
    <row r="5190" spans="1:5">
      <c r="A5190" s="2">
        <f t="shared" si="160"/>
        <v>40735.975694444445</v>
      </c>
      <c r="B5190">
        <v>1247351100</v>
      </c>
      <c r="C5190">
        <v>1.594676</v>
      </c>
      <c r="E5190">
        <f t="shared" si="161"/>
        <v>3.9523077103723845E-4</v>
      </c>
    </row>
    <row r="5191" spans="1:5">
      <c r="A5191" s="2">
        <f t="shared" si="160"/>
        <v>40735.982638888883</v>
      </c>
      <c r="B5191">
        <v>1247351700</v>
      </c>
      <c r="C5191">
        <v>2.1058590000000001</v>
      </c>
      <c r="E5191">
        <f t="shared" si="161"/>
        <v>3.9524969600047061E-4</v>
      </c>
    </row>
    <row r="5192" spans="1:5">
      <c r="A5192" s="2">
        <f t="shared" si="160"/>
        <v>40735.989583333328</v>
      </c>
      <c r="B5192">
        <v>1247352300</v>
      </c>
      <c r="C5192">
        <v>1.4707809999999999</v>
      </c>
      <c r="E5192">
        <f t="shared" si="161"/>
        <v>3.9526218927002935E-4</v>
      </c>
    </row>
    <row r="5193" spans="1:5">
      <c r="A5193" s="2">
        <f t="shared" si="160"/>
        <v>40735.996527777774</v>
      </c>
      <c r="B5193">
        <v>1247352900</v>
      </c>
      <c r="C5193">
        <v>1.7788010000000001</v>
      </c>
      <c r="E5193">
        <f t="shared" si="161"/>
        <v>3.9527780185194674E-4</v>
      </c>
    </row>
    <row r="5194" spans="1:5">
      <c r="A5194" s="2">
        <f t="shared" ref="A5194:A5257" si="162">B5194/86400+26299+1/24</f>
        <v>40736.003472222219</v>
      </c>
      <c r="B5194">
        <v>1247353500</v>
      </c>
      <c r="C5194">
        <v>1.6960949999999999</v>
      </c>
      <c r="E5194">
        <f t="shared" si="161"/>
        <v>3.9529257675661154E-4</v>
      </c>
    </row>
    <row r="5195" spans="1:5">
      <c r="A5195" s="2">
        <f t="shared" si="162"/>
        <v>40736.010416666664</v>
      </c>
      <c r="B5195">
        <v>1247354100</v>
      </c>
      <c r="C5195">
        <v>1.7629520000000001</v>
      </c>
      <c r="E5195">
        <f t="shared" ref="E5195:E5258" si="163">($C5195*LN(2)/E$3)+E5194*2^(-600/E$3)</f>
        <v>3.9530802864747391E-4</v>
      </c>
    </row>
    <row r="5196" spans="1:5">
      <c r="A5196" s="2">
        <f t="shared" si="162"/>
        <v>40736.017361111109</v>
      </c>
      <c r="B5196">
        <v>1247354700</v>
      </c>
      <c r="C5196">
        <v>1.841566</v>
      </c>
      <c r="E5196">
        <f t="shared" si="163"/>
        <v>3.9532427658622084E-4</v>
      </c>
    </row>
    <row r="5197" spans="1:5">
      <c r="A5197" s="2">
        <f t="shared" si="162"/>
        <v>40736.024305555555</v>
      </c>
      <c r="B5197">
        <v>1247355300</v>
      </c>
      <c r="C5197">
        <v>1.7710539999999999</v>
      </c>
      <c r="E5197">
        <f t="shared" si="163"/>
        <v>3.9533981033525314E-4</v>
      </c>
    </row>
    <row r="5198" spans="1:5">
      <c r="A5198" s="2">
        <f t="shared" si="162"/>
        <v>40736.03125</v>
      </c>
      <c r="B5198">
        <v>1247355900</v>
      </c>
      <c r="C5198">
        <v>1.832892</v>
      </c>
      <c r="E5198">
        <f t="shared" si="163"/>
        <v>3.9535597023732279E-4</v>
      </c>
    </row>
    <row r="5199" spans="1:5">
      <c r="A5199" s="2">
        <f t="shared" si="162"/>
        <v>40736.038194444445</v>
      </c>
      <c r="B5199">
        <v>1247356500</v>
      </c>
      <c r="C5199">
        <v>1.8815280000000001</v>
      </c>
      <c r="E5199">
        <f t="shared" si="163"/>
        <v>3.9537262258898228E-4</v>
      </c>
    </row>
    <row r="5200" spans="1:5">
      <c r="A5200" s="2">
        <f t="shared" si="162"/>
        <v>40736.045138888883</v>
      </c>
      <c r="B5200">
        <v>1247357100</v>
      </c>
      <c r="C5200">
        <v>1.9060509999999999</v>
      </c>
      <c r="E5200">
        <f t="shared" si="163"/>
        <v>3.9538952318942945E-4</v>
      </c>
    </row>
    <row r="5201" spans="1:5">
      <c r="A5201" s="2">
        <f t="shared" si="162"/>
        <v>40736.052083333328</v>
      </c>
      <c r="B5201">
        <v>1247357700</v>
      </c>
      <c r="C5201">
        <v>2.0730719999999998</v>
      </c>
      <c r="E5201">
        <f t="shared" si="163"/>
        <v>3.9540811514666161E-4</v>
      </c>
    </row>
    <row r="5202" spans="1:5">
      <c r="A5202" s="2">
        <f t="shared" si="162"/>
        <v>40736.059027777774</v>
      </c>
      <c r="B5202">
        <v>1247358300</v>
      </c>
      <c r="C5202">
        <v>1.9294279999999999</v>
      </c>
      <c r="E5202">
        <f t="shared" si="163"/>
        <v>3.9542525227561595E-4</v>
      </c>
    </row>
    <row r="5203" spans="1:5">
      <c r="A5203" s="2">
        <f t="shared" si="162"/>
        <v>40736.065972222219</v>
      </c>
      <c r="B5203">
        <v>1247358900</v>
      </c>
      <c r="C5203">
        <v>2.5599759999999998</v>
      </c>
      <c r="E5203">
        <f t="shared" si="163"/>
        <v>3.9544877500278348E-4</v>
      </c>
    </row>
    <row r="5204" spans="1:5">
      <c r="A5204" s="2">
        <f t="shared" si="162"/>
        <v>40736.072916666664</v>
      </c>
      <c r="B5204">
        <v>1247359500</v>
      </c>
      <c r="C5204">
        <v>1.907796</v>
      </c>
      <c r="E5204">
        <f t="shared" si="163"/>
        <v>3.9546569281251445E-4</v>
      </c>
    </row>
    <row r="5205" spans="1:5">
      <c r="A5205" s="2">
        <f t="shared" si="162"/>
        <v>40736.079861111109</v>
      </c>
      <c r="B5205">
        <v>1247360100</v>
      </c>
      <c r="C5205">
        <v>1.9332739999999999</v>
      </c>
      <c r="E5205">
        <f t="shared" si="163"/>
        <v>3.9548286854092132E-4</v>
      </c>
    </row>
    <row r="5206" spans="1:5">
      <c r="A5206" s="2">
        <f t="shared" si="162"/>
        <v>40736.086805555555</v>
      </c>
      <c r="B5206">
        <v>1247360700</v>
      </c>
      <c r="C5206">
        <v>1.9194990000000001</v>
      </c>
      <c r="E5206">
        <f t="shared" si="163"/>
        <v>3.9549990466241958E-4</v>
      </c>
    </row>
    <row r="5207" spans="1:5">
      <c r="A5207" s="2">
        <f t="shared" si="162"/>
        <v>40736.09375</v>
      </c>
      <c r="B5207">
        <v>1247361300</v>
      </c>
      <c r="C5207">
        <v>1.8404210000000001</v>
      </c>
      <c r="E5207">
        <f t="shared" si="163"/>
        <v>3.955161398395927E-4</v>
      </c>
    </row>
    <row r="5208" spans="1:5">
      <c r="A5208" s="2">
        <f t="shared" si="162"/>
        <v>40736.100694444445</v>
      </c>
      <c r="B5208">
        <v>1247361900</v>
      </c>
      <c r="C5208">
        <v>1.689003</v>
      </c>
      <c r="E5208">
        <f t="shared" si="163"/>
        <v>3.9553084147375071E-4</v>
      </c>
    </row>
    <row r="5209" spans="1:5">
      <c r="A5209" s="2">
        <f t="shared" si="162"/>
        <v>40736.107638888883</v>
      </c>
      <c r="B5209">
        <v>1247362500</v>
      </c>
      <c r="C5209">
        <v>1.950323</v>
      </c>
      <c r="E5209">
        <f t="shared" si="163"/>
        <v>3.9554818946537635E-4</v>
      </c>
    </row>
    <row r="5210" spans="1:5">
      <c r="A5210" s="2">
        <f t="shared" si="162"/>
        <v>40736.114583333328</v>
      </c>
      <c r="B5210">
        <v>1247363100</v>
      </c>
      <c r="C5210">
        <v>2.1132789999999999</v>
      </c>
      <c r="E5210">
        <f t="shared" si="163"/>
        <v>3.9556718764389314E-4</v>
      </c>
    </row>
    <row r="5211" spans="1:5">
      <c r="A5211" s="2">
        <f t="shared" si="162"/>
        <v>40736.121527777774</v>
      </c>
      <c r="B5211">
        <v>1247363700</v>
      </c>
      <c r="C5211">
        <v>2.1762630000000001</v>
      </c>
      <c r="E5211">
        <f t="shared" si="163"/>
        <v>3.9558682356019776E-4</v>
      </c>
    </row>
    <row r="5212" spans="1:5">
      <c r="A5212" s="2">
        <f t="shared" si="162"/>
        <v>40736.128472222219</v>
      </c>
      <c r="B5212">
        <v>1247364300</v>
      </c>
      <c r="C5212">
        <v>2.3304900000000002</v>
      </c>
      <c r="E5212">
        <f t="shared" si="163"/>
        <v>3.9560802124893229E-4</v>
      </c>
    </row>
    <row r="5213" spans="1:5">
      <c r="A5213" s="2">
        <f t="shared" si="162"/>
        <v>40736.135416666664</v>
      </c>
      <c r="B5213">
        <v>1247364900</v>
      </c>
      <c r="C5213">
        <v>2.0655700000000001</v>
      </c>
      <c r="E5213">
        <f t="shared" si="163"/>
        <v>3.9562653590404851E-4</v>
      </c>
    </row>
    <row r="5214" spans="1:5">
      <c r="A5214" s="2">
        <f t="shared" si="162"/>
        <v>40736.142361111109</v>
      </c>
      <c r="B5214">
        <v>1247365500</v>
      </c>
      <c r="C5214">
        <v>2.1205340000000001</v>
      </c>
      <c r="E5214">
        <f t="shared" si="163"/>
        <v>3.9564560707953494E-4</v>
      </c>
    </row>
    <row r="5215" spans="1:5">
      <c r="A5215" s="2">
        <f t="shared" si="162"/>
        <v>40736.149305555555</v>
      </c>
      <c r="B5215">
        <v>1247366100</v>
      </c>
      <c r="C5215">
        <v>2.3006220000000002</v>
      </c>
      <c r="E5215">
        <f t="shared" si="163"/>
        <v>3.956665019310844E-4</v>
      </c>
    </row>
    <row r="5216" spans="1:5">
      <c r="A5216" s="2">
        <f t="shared" si="162"/>
        <v>40736.15625</v>
      </c>
      <c r="B5216">
        <v>1247366700</v>
      </c>
      <c r="C5216">
        <v>2.567669</v>
      </c>
      <c r="E5216">
        <f t="shared" si="163"/>
        <v>3.9569010110109503E-4</v>
      </c>
    </row>
    <row r="5217" spans="1:5">
      <c r="A5217" s="2">
        <f t="shared" si="162"/>
        <v>40736.163194444445</v>
      </c>
      <c r="B5217">
        <v>1247367300</v>
      </c>
      <c r="C5217">
        <v>2.5358369999999999</v>
      </c>
      <c r="E5217">
        <f t="shared" si="163"/>
        <v>3.9571337775783929E-4</v>
      </c>
    </row>
    <row r="5218" spans="1:5">
      <c r="A5218" s="2">
        <f t="shared" si="162"/>
        <v>40736.170138888883</v>
      </c>
      <c r="B5218">
        <v>1247367900</v>
      </c>
      <c r="C5218">
        <v>2.5486019999999998</v>
      </c>
      <c r="E5218">
        <f t="shared" si="163"/>
        <v>3.9573678354719202E-4</v>
      </c>
    </row>
    <row r="5219" spans="1:5">
      <c r="A5219" s="2">
        <f t="shared" si="162"/>
        <v>40736.177083333328</v>
      </c>
      <c r="B5219">
        <v>1247368500</v>
      </c>
      <c r="C5219">
        <v>3.2929819999999999</v>
      </c>
      <c r="E5219">
        <f t="shared" si="163"/>
        <v>3.9576772769910165E-4</v>
      </c>
    </row>
    <row r="5220" spans="1:5">
      <c r="A5220" s="2">
        <f t="shared" si="162"/>
        <v>40736.184027777774</v>
      </c>
      <c r="B5220">
        <v>1247369100</v>
      </c>
      <c r="C5220">
        <v>3.838425</v>
      </c>
      <c r="E5220">
        <f t="shared" si="163"/>
        <v>3.958041954877269E-4</v>
      </c>
    </row>
    <row r="5221" spans="1:5">
      <c r="A5221" s="2">
        <f t="shared" si="162"/>
        <v>40736.190972222219</v>
      </c>
      <c r="B5221">
        <v>1247369700</v>
      </c>
      <c r="C5221">
        <v>3.4167939999999999</v>
      </c>
      <c r="E5221">
        <f t="shared" si="163"/>
        <v>3.9583639310217358E-4</v>
      </c>
    </row>
    <row r="5222" spans="1:5">
      <c r="A5222" s="2">
        <f t="shared" si="162"/>
        <v>40736.197916666664</v>
      </c>
      <c r="B5222">
        <v>1247370300</v>
      </c>
      <c r="C5222">
        <v>3.7579310000000001</v>
      </c>
      <c r="E5222">
        <f t="shared" si="163"/>
        <v>3.9587204529260524E-4</v>
      </c>
    </row>
    <row r="5223" spans="1:5">
      <c r="A5223" s="2">
        <f t="shared" si="162"/>
        <v>40736.204861111109</v>
      </c>
      <c r="B5223">
        <v>1247370900</v>
      </c>
      <c r="C5223">
        <v>3.7504270000000002</v>
      </c>
      <c r="E5223">
        <f t="shared" si="163"/>
        <v>3.9590762127169606E-4</v>
      </c>
    </row>
    <row r="5224" spans="1:5">
      <c r="A5224" s="2">
        <f t="shared" si="162"/>
        <v>40736.211805555555</v>
      </c>
      <c r="B5224">
        <v>1247371500</v>
      </c>
      <c r="C5224">
        <v>3.8486539999999998</v>
      </c>
      <c r="E5224">
        <f t="shared" si="163"/>
        <v>3.9594419180168225E-4</v>
      </c>
    </row>
    <row r="5225" spans="1:5">
      <c r="A5225" s="2">
        <f t="shared" si="162"/>
        <v>40736.21875</v>
      </c>
      <c r="B5225">
        <v>1247372100</v>
      </c>
      <c r="C5225">
        <v>4.0417800000000002</v>
      </c>
      <c r="E5225">
        <f t="shared" si="163"/>
        <v>3.9598271794017749E-4</v>
      </c>
    </row>
    <row r="5226" spans="1:5">
      <c r="A5226" s="2">
        <f t="shared" si="162"/>
        <v>40736.225694444445</v>
      </c>
      <c r="B5226">
        <v>1247372700</v>
      </c>
      <c r="C5226">
        <v>3.781469</v>
      </c>
      <c r="E5226">
        <f t="shared" si="163"/>
        <v>3.9601860761614771E-4</v>
      </c>
    </row>
    <row r="5227" spans="1:5">
      <c r="A5227" s="2">
        <f t="shared" si="162"/>
        <v>40736.232638888883</v>
      </c>
      <c r="B5227">
        <v>1247373300</v>
      </c>
      <c r="C5227">
        <v>3.899499</v>
      </c>
      <c r="E5227">
        <f t="shared" si="163"/>
        <v>3.9605569239057128E-4</v>
      </c>
    </row>
    <row r="5228" spans="1:5">
      <c r="A5228" s="2">
        <f t="shared" si="162"/>
        <v>40736.239583333328</v>
      </c>
      <c r="B5228">
        <v>1247373900</v>
      </c>
      <c r="C5228">
        <v>3.0090210000000002</v>
      </c>
      <c r="E5228">
        <f t="shared" si="163"/>
        <v>3.960837588673575E-4</v>
      </c>
    </row>
    <row r="5229" spans="1:5">
      <c r="A5229" s="2">
        <f t="shared" si="162"/>
        <v>40736.246527777774</v>
      </c>
      <c r="B5229">
        <v>1247374500</v>
      </c>
      <c r="C5229">
        <v>3.9129480000000001</v>
      </c>
      <c r="E5229">
        <f t="shared" si="163"/>
        <v>3.9612097944696908E-4</v>
      </c>
    </row>
    <row r="5230" spans="1:5">
      <c r="A5230" s="2">
        <f t="shared" si="162"/>
        <v>40736.253472222219</v>
      </c>
      <c r="B5230">
        <v>1247375100</v>
      </c>
      <c r="C5230">
        <v>3.8388049999999998</v>
      </c>
      <c r="E5230">
        <f t="shared" si="163"/>
        <v>3.9615744893747059E-4</v>
      </c>
    </row>
    <row r="5231" spans="1:5">
      <c r="A5231" s="2">
        <f t="shared" si="162"/>
        <v>40736.260416666664</v>
      </c>
      <c r="B5231">
        <v>1247375700</v>
      </c>
      <c r="C5231">
        <v>3.0871170000000001</v>
      </c>
      <c r="E5231">
        <f t="shared" si="163"/>
        <v>3.9618630569182361E-4</v>
      </c>
    </row>
    <row r="5232" spans="1:5">
      <c r="A5232" s="2">
        <f t="shared" si="162"/>
        <v>40736.267361111109</v>
      </c>
      <c r="B5232">
        <v>1247376300</v>
      </c>
      <c r="C5232">
        <v>2.3006489999999999</v>
      </c>
      <c r="E5232">
        <f t="shared" si="163"/>
        <v>3.9620719753135183E-4</v>
      </c>
    </row>
    <row r="5233" spans="1:5">
      <c r="A5233" s="2">
        <f t="shared" si="162"/>
        <v>40736.274305555555</v>
      </c>
      <c r="B5233">
        <v>1247376900</v>
      </c>
      <c r="C5233">
        <v>2.2188699999999999</v>
      </c>
      <c r="E5233">
        <f t="shared" si="163"/>
        <v>3.9622726104948788E-4</v>
      </c>
    </row>
    <row r="5234" spans="1:5">
      <c r="A5234" s="2">
        <f t="shared" si="162"/>
        <v>40736.28125</v>
      </c>
      <c r="B5234">
        <v>1247377500</v>
      </c>
      <c r="C5234">
        <v>2.2123789999999999</v>
      </c>
      <c r="E5234">
        <f t="shared" si="163"/>
        <v>3.9624725870988518E-4</v>
      </c>
    </row>
    <row r="5235" spans="1:5">
      <c r="A5235" s="2">
        <f t="shared" si="162"/>
        <v>40736.288194444445</v>
      </c>
      <c r="B5235">
        <v>1247378100</v>
      </c>
      <c r="C5235">
        <v>2.3389739999999999</v>
      </c>
      <c r="E5235">
        <f t="shared" si="163"/>
        <v>3.9626853830499479E-4</v>
      </c>
    </row>
    <row r="5236" spans="1:5">
      <c r="A5236" s="2">
        <f t="shared" si="162"/>
        <v>40736.295138888883</v>
      </c>
      <c r="B5236">
        <v>1247378700</v>
      </c>
      <c r="C5236">
        <v>2.3758530000000002</v>
      </c>
      <c r="E5236">
        <f t="shared" si="163"/>
        <v>3.9629019125278476E-4</v>
      </c>
    </row>
    <row r="5237" spans="1:5">
      <c r="A5237" s="2">
        <f t="shared" si="162"/>
        <v>40736.302083333328</v>
      </c>
      <c r="B5237">
        <v>1247379300</v>
      </c>
      <c r="C5237">
        <v>2.3966660000000002</v>
      </c>
      <c r="E5237">
        <f t="shared" si="163"/>
        <v>3.9631205484696731E-4</v>
      </c>
    </row>
    <row r="5238" spans="1:5">
      <c r="A5238" s="2">
        <f t="shared" si="162"/>
        <v>40736.309027777774</v>
      </c>
      <c r="B5238">
        <v>1247379900</v>
      </c>
      <c r="C5238">
        <v>2.2608220000000001</v>
      </c>
      <c r="E5238">
        <f t="shared" si="163"/>
        <v>3.9633254258535842E-4</v>
      </c>
    </row>
    <row r="5239" spans="1:5">
      <c r="A5239" s="2">
        <f t="shared" si="162"/>
        <v>40736.315972222219</v>
      </c>
      <c r="B5239">
        <v>1247380500</v>
      </c>
      <c r="C5239">
        <v>2.1197170000000001</v>
      </c>
      <c r="E5239">
        <f t="shared" si="163"/>
        <v>3.9635160119698025E-4</v>
      </c>
    </row>
    <row r="5240" spans="1:5">
      <c r="A5240" s="2">
        <f t="shared" si="162"/>
        <v>40736.322916666664</v>
      </c>
      <c r="B5240">
        <v>1247381100</v>
      </c>
      <c r="C5240">
        <v>0.71925600000000001</v>
      </c>
      <c r="E5240">
        <f t="shared" si="163"/>
        <v>3.9635647690720291E-4</v>
      </c>
    </row>
    <row r="5241" spans="1:5">
      <c r="A5241" s="2">
        <f t="shared" si="162"/>
        <v>40736.329861111109</v>
      </c>
      <c r="B5241">
        <v>1247381700</v>
      </c>
      <c r="C5241">
        <v>1.8386750000000001</v>
      </c>
      <c r="E5241">
        <f t="shared" si="163"/>
        <v>3.9637268919743396E-4</v>
      </c>
    </row>
    <row r="5242" spans="1:5">
      <c r="A5242" s="2">
        <f t="shared" si="162"/>
        <v>40736.336805555555</v>
      </c>
      <c r="B5242">
        <v>1247382300</v>
      </c>
      <c r="C5242">
        <v>1.9022859999999999</v>
      </c>
      <c r="E5242">
        <f t="shared" si="163"/>
        <v>3.9638954559215167E-4</v>
      </c>
    </row>
    <row r="5243" spans="1:5">
      <c r="A5243" s="2">
        <f t="shared" si="162"/>
        <v>40736.34375</v>
      </c>
      <c r="B5243">
        <v>1247382900</v>
      </c>
      <c r="C5243">
        <v>2.1016309999999998</v>
      </c>
      <c r="E5243">
        <f t="shared" si="163"/>
        <v>3.964084206963887E-4</v>
      </c>
    </row>
    <row r="5244" spans="1:5">
      <c r="A5244" s="2">
        <f t="shared" si="162"/>
        <v>40736.350694444445</v>
      </c>
      <c r="B5244">
        <v>1247383500</v>
      </c>
      <c r="C5244">
        <v>2.1234259999999998</v>
      </c>
      <c r="E5244">
        <f t="shared" si="163"/>
        <v>3.964275164088337E-4</v>
      </c>
    </row>
    <row r="5245" spans="1:5">
      <c r="A5245" s="2">
        <f t="shared" si="162"/>
        <v>40736.357638888883</v>
      </c>
      <c r="B5245">
        <v>1247384100</v>
      </c>
      <c r="C5245">
        <v>1.7094879999999999</v>
      </c>
      <c r="E5245">
        <f t="shared" si="163"/>
        <v>3.9644241996141097E-4</v>
      </c>
    </row>
    <row r="5246" spans="1:5">
      <c r="A5246" s="2">
        <f t="shared" si="162"/>
        <v>40736.364583333328</v>
      </c>
      <c r="B5246">
        <v>1247384700</v>
      </c>
      <c r="C5246">
        <v>1.838921</v>
      </c>
      <c r="E5246">
        <f t="shared" si="163"/>
        <v>3.9645863422072247E-4</v>
      </c>
    </row>
    <row r="5247" spans="1:5">
      <c r="A5247" s="2">
        <f t="shared" si="162"/>
        <v>40736.371527777774</v>
      </c>
      <c r="B5247">
        <v>1247385300</v>
      </c>
      <c r="C5247">
        <v>2.218216</v>
      </c>
      <c r="E5247">
        <f t="shared" si="163"/>
        <v>3.9647868958784334E-4</v>
      </c>
    </row>
    <row r="5248" spans="1:5">
      <c r="A5248" s="2">
        <f t="shared" si="162"/>
        <v>40736.378472222219</v>
      </c>
      <c r="B5248">
        <v>1247385900</v>
      </c>
      <c r="C5248">
        <v>2.3384559999999999</v>
      </c>
      <c r="E5248">
        <f t="shared" si="163"/>
        <v>3.9649996253080221E-4</v>
      </c>
    </row>
    <row r="5249" spans="1:5">
      <c r="A5249" s="2">
        <f t="shared" si="162"/>
        <v>40736.385416666664</v>
      </c>
      <c r="B5249">
        <v>1247386500</v>
      </c>
      <c r="C5249">
        <v>2.231827</v>
      </c>
      <c r="E5249">
        <f t="shared" si="163"/>
        <v>3.9652015548847749E-4</v>
      </c>
    </row>
    <row r="5250" spans="1:5">
      <c r="A5250" s="2">
        <f t="shared" si="162"/>
        <v>40736.392361111109</v>
      </c>
      <c r="B5250">
        <v>1247387100</v>
      </c>
      <c r="C5250">
        <v>2.070017</v>
      </c>
      <c r="E5250">
        <f t="shared" si="163"/>
        <v>3.9653870963695233E-4</v>
      </c>
    </row>
    <row r="5251" spans="1:5">
      <c r="A5251" s="2">
        <f t="shared" si="162"/>
        <v>40736.399305555555</v>
      </c>
      <c r="B5251">
        <v>1247387700</v>
      </c>
      <c r="C5251">
        <v>1.665435</v>
      </c>
      <c r="E5251">
        <f t="shared" si="163"/>
        <v>3.9655316637918019E-4</v>
      </c>
    </row>
    <row r="5252" spans="1:5">
      <c r="A5252" s="2">
        <f t="shared" si="162"/>
        <v>40736.40625</v>
      </c>
      <c r="B5252">
        <v>1247388300</v>
      </c>
      <c r="C5252">
        <v>1.748713</v>
      </c>
      <c r="E5252">
        <f t="shared" si="163"/>
        <v>3.9656846640872336E-4</v>
      </c>
    </row>
    <row r="5253" spans="1:5">
      <c r="A5253" s="2">
        <f t="shared" si="162"/>
        <v>40736.413194444445</v>
      </c>
      <c r="B5253">
        <v>1247388900</v>
      </c>
      <c r="C5253">
        <v>1.9004589999999999</v>
      </c>
      <c r="E5253">
        <f t="shared" si="163"/>
        <v>3.9658530311139403E-4</v>
      </c>
    </row>
    <row r="5254" spans="1:5">
      <c r="A5254" s="2">
        <f t="shared" si="162"/>
        <v>40736.420138888883</v>
      </c>
      <c r="B5254">
        <v>1247389500</v>
      </c>
      <c r="C5254">
        <v>1.4775469999999999</v>
      </c>
      <c r="E5254">
        <f t="shared" si="163"/>
        <v>3.965978567861938E-4</v>
      </c>
    </row>
    <row r="5255" spans="1:5">
      <c r="A5255" s="2">
        <f t="shared" si="162"/>
        <v>40736.427083333328</v>
      </c>
      <c r="B5255">
        <v>1247390100</v>
      </c>
      <c r="C5255">
        <v>1.680383</v>
      </c>
      <c r="E5255">
        <f t="shared" si="163"/>
        <v>3.966124645508049E-4</v>
      </c>
    </row>
    <row r="5256" spans="1:5">
      <c r="A5256" s="2">
        <f t="shared" si="162"/>
        <v>40736.434027777774</v>
      </c>
      <c r="B5256">
        <v>1247390700</v>
      </c>
      <c r="C5256">
        <v>1.4314480000000001</v>
      </c>
      <c r="E5256">
        <f t="shared" si="163"/>
        <v>3.9662455120555395E-4</v>
      </c>
    </row>
    <row r="5257" spans="1:5">
      <c r="A5257" s="2">
        <f t="shared" si="162"/>
        <v>40736.440972222219</v>
      </c>
      <c r="B5257">
        <v>1247391300</v>
      </c>
      <c r="C5257">
        <v>1.878091</v>
      </c>
      <c r="E5257">
        <f t="shared" si="163"/>
        <v>3.9664116104163574E-4</v>
      </c>
    </row>
    <row r="5258" spans="1:5">
      <c r="A5258" s="2">
        <f t="shared" ref="A5258:A5321" si="164">B5258/86400+26299+1/24</f>
        <v>40736.447916666664</v>
      </c>
      <c r="B5258">
        <v>1247391900</v>
      </c>
      <c r="C5258">
        <v>2.1424110000000001</v>
      </c>
      <c r="E5258">
        <f t="shared" si="163"/>
        <v>3.9666044760526949E-4</v>
      </c>
    </row>
    <row r="5259" spans="1:5">
      <c r="A5259" s="2">
        <f t="shared" si="164"/>
        <v>40736.454861111109</v>
      </c>
      <c r="B5259">
        <v>1247392500</v>
      </c>
      <c r="C5259">
        <v>2.0140159999999998</v>
      </c>
      <c r="E5259">
        <f t="shared" ref="E5259:E5322" si="165">($C5259*LN(2)/E$3)+E5258*2^(-600/E$3)</f>
        <v>3.9667843376648001E-4</v>
      </c>
    </row>
    <row r="5260" spans="1:5">
      <c r="A5260" s="2">
        <f t="shared" si="164"/>
        <v>40736.461805555555</v>
      </c>
      <c r="B5260">
        <v>1247393100</v>
      </c>
      <c r="C5260">
        <v>1.6831659999999999</v>
      </c>
      <c r="E5260">
        <f t="shared" si="165"/>
        <v>3.9669306922555079E-4</v>
      </c>
    </row>
    <row r="5261" spans="1:5">
      <c r="A5261" s="2">
        <f t="shared" si="164"/>
        <v>40736.46875</v>
      </c>
      <c r="B5261">
        <v>1247393700</v>
      </c>
      <c r="C5261">
        <v>1.71729</v>
      </c>
      <c r="E5261">
        <f t="shared" si="165"/>
        <v>3.9670805017716517E-4</v>
      </c>
    </row>
    <row r="5262" spans="1:5">
      <c r="A5262" s="2">
        <f t="shared" si="164"/>
        <v>40736.475694444445</v>
      </c>
      <c r="B5262">
        <v>1247394300</v>
      </c>
      <c r="C5262">
        <v>1.76088</v>
      </c>
      <c r="E5262">
        <f t="shared" si="165"/>
        <v>3.9672347248354868E-4</v>
      </c>
    </row>
    <row r="5263" spans="1:5">
      <c r="A5263" s="2">
        <f t="shared" si="164"/>
        <v>40736.482638888883</v>
      </c>
      <c r="B5263">
        <v>1247394900</v>
      </c>
      <c r="C5263">
        <v>1.68723</v>
      </c>
      <c r="E5263">
        <f t="shared" si="165"/>
        <v>3.9673814882599796E-4</v>
      </c>
    </row>
    <row r="5264" spans="1:5">
      <c r="A5264" s="2">
        <f t="shared" si="164"/>
        <v>40736.489583333328</v>
      </c>
      <c r="B5264">
        <v>1247395500</v>
      </c>
      <c r="C5264">
        <v>1.859952</v>
      </c>
      <c r="E5264">
        <f t="shared" si="165"/>
        <v>3.9675457427406513E-4</v>
      </c>
    </row>
    <row r="5265" spans="1:5">
      <c r="A5265" s="2">
        <f t="shared" si="164"/>
        <v>40736.496527777774</v>
      </c>
      <c r="B5265">
        <v>1247396100</v>
      </c>
      <c r="C5265">
        <v>1.7320739999999999</v>
      </c>
      <c r="E5265">
        <f t="shared" si="165"/>
        <v>3.9676970457287015E-4</v>
      </c>
    </row>
    <row r="5266" spans="1:5">
      <c r="A5266" s="2">
        <f t="shared" si="164"/>
        <v>40736.503472222219</v>
      </c>
      <c r="B5266">
        <v>1247396700</v>
      </c>
      <c r="C5266">
        <v>1.7107969999999999</v>
      </c>
      <c r="E5266">
        <f t="shared" si="165"/>
        <v>3.9678461930274284E-4</v>
      </c>
    </row>
    <row r="5267" spans="1:5">
      <c r="A5267" s="2">
        <f t="shared" si="164"/>
        <v>40736.510416666664</v>
      </c>
      <c r="B5267">
        <v>1247397300</v>
      </c>
      <c r="C5267">
        <v>1.7454400000000001</v>
      </c>
      <c r="E5267">
        <f t="shared" si="165"/>
        <v>3.9679988477949265E-4</v>
      </c>
    </row>
    <row r="5268" spans="1:5">
      <c r="A5268" s="2">
        <f t="shared" si="164"/>
        <v>40736.517361111109</v>
      </c>
      <c r="B5268">
        <v>1247397900</v>
      </c>
      <c r="C5268">
        <v>1.722909</v>
      </c>
      <c r="E5268">
        <f t="shared" si="165"/>
        <v>3.9681492198694686E-4</v>
      </c>
    </row>
    <row r="5269" spans="1:5">
      <c r="A5269" s="2">
        <f t="shared" si="164"/>
        <v>40736.524305555555</v>
      </c>
      <c r="B5269">
        <v>1247398500</v>
      </c>
      <c r="C5269">
        <v>1.6468590000000001</v>
      </c>
      <c r="E5269">
        <f t="shared" si="165"/>
        <v>3.9682918892746348E-4</v>
      </c>
    </row>
    <row r="5270" spans="1:5">
      <c r="A5270" s="2">
        <f t="shared" si="164"/>
        <v>40736.53125</v>
      </c>
      <c r="B5270">
        <v>1247399100</v>
      </c>
      <c r="C5270">
        <v>1.660579</v>
      </c>
      <c r="E5270">
        <f t="shared" si="165"/>
        <v>3.9684359472683573E-4</v>
      </c>
    </row>
    <row r="5271" spans="1:5">
      <c r="A5271" s="2">
        <f t="shared" si="164"/>
        <v>40736.538194444445</v>
      </c>
      <c r="B5271">
        <v>1247399700</v>
      </c>
      <c r="C5271">
        <v>1.6660619999999999</v>
      </c>
      <c r="E5271">
        <f t="shared" si="165"/>
        <v>3.9685805596625603E-4</v>
      </c>
    </row>
    <row r="5272" spans="1:5">
      <c r="A5272" s="2">
        <f t="shared" si="164"/>
        <v>40736.545138888883</v>
      </c>
      <c r="B5272">
        <v>1247400300</v>
      </c>
      <c r="C5272">
        <v>1.38974</v>
      </c>
      <c r="E5272">
        <f t="shared" si="165"/>
        <v>3.9686971874235556E-4</v>
      </c>
    </row>
    <row r="5273" spans="1:5">
      <c r="A5273" s="2">
        <f t="shared" si="164"/>
        <v>40736.552083333328</v>
      </c>
      <c r="B5273">
        <v>1247400900</v>
      </c>
      <c r="C5273">
        <v>1.6167990000000001</v>
      </c>
      <c r="E5273">
        <f t="shared" si="165"/>
        <v>3.9688368092548456E-4</v>
      </c>
    </row>
    <row r="5274" spans="1:5">
      <c r="A5274" s="2">
        <f t="shared" si="164"/>
        <v>40736.559027777774</v>
      </c>
      <c r="B5274">
        <v>1247401500</v>
      </c>
      <c r="C5274">
        <v>1.648714</v>
      </c>
      <c r="E5274">
        <f t="shared" si="165"/>
        <v>3.9689796623420501E-4</v>
      </c>
    </row>
    <row r="5275" spans="1:5">
      <c r="A5275" s="2">
        <f t="shared" si="164"/>
        <v>40736.565972222219</v>
      </c>
      <c r="B5275">
        <v>1247402100</v>
      </c>
      <c r="C5275">
        <v>1.616198</v>
      </c>
      <c r="E5275">
        <f t="shared" si="165"/>
        <v>3.9691192215923017E-4</v>
      </c>
    </row>
    <row r="5276" spans="1:5">
      <c r="A5276" s="2">
        <f t="shared" si="164"/>
        <v>40736.572916666664</v>
      </c>
      <c r="B5276">
        <v>1247402700</v>
      </c>
      <c r="C5276">
        <v>1.55447</v>
      </c>
      <c r="E5276">
        <f t="shared" si="165"/>
        <v>3.9692525286602436E-4</v>
      </c>
    </row>
    <row r="5277" spans="1:5">
      <c r="A5277" s="2">
        <f t="shared" si="164"/>
        <v>40736.579861111109</v>
      </c>
      <c r="B5277">
        <v>1247403300</v>
      </c>
      <c r="C5277">
        <v>2.6999999999999999E-5</v>
      </c>
      <c r="E5277">
        <f t="shared" si="165"/>
        <v>3.9692284129565046E-4</v>
      </c>
    </row>
    <row r="5278" spans="1:5">
      <c r="A5278" s="2">
        <f t="shared" si="164"/>
        <v>40736.586805555555</v>
      </c>
      <c r="B5278">
        <v>1247403900</v>
      </c>
      <c r="C5278">
        <v>8.2000000000000001E-5</v>
      </c>
      <c r="E5278">
        <f t="shared" si="165"/>
        <v>3.9692043029692747E-4</v>
      </c>
    </row>
    <row r="5279" spans="1:5">
      <c r="A5279" s="2">
        <f t="shared" si="164"/>
        <v>40736.59375</v>
      </c>
      <c r="B5279">
        <v>1247404500</v>
      </c>
      <c r="C5279">
        <v>3.8200000000000002E-4</v>
      </c>
      <c r="E5279">
        <f t="shared" si="165"/>
        <v>3.9691802235102236E-4</v>
      </c>
    </row>
    <row r="5280" spans="1:5">
      <c r="A5280" s="2">
        <f t="shared" si="164"/>
        <v>40736.600694444445</v>
      </c>
      <c r="B5280">
        <v>1247405100</v>
      </c>
      <c r="C5280">
        <v>0</v>
      </c>
      <c r="E5280">
        <f t="shared" si="165"/>
        <v>3.9691561055114823E-4</v>
      </c>
    </row>
    <row r="5281" spans="1:5">
      <c r="A5281" s="2">
        <f t="shared" si="164"/>
        <v>40736.607638888883</v>
      </c>
      <c r="B5281">
        <v>1247405700</v>
      </c>
      <c r="C5281">
        <v>1.364E-3</v>
      </c>
      <c r="E5281">
        <f t="shared" si="165"/>
        <v>3.9691321257946573E-4</v>
      </c>
    </row>
    <row r="5282" spans="1:5">
      <c r="A5282" s="2">
        <f t="shared" si="164"/>
        <v>40736.614583333328</v>
      </c>
      <c r="B5282">
        <v>1247406300</v>
      </c>
      <c r="C5282">
        <v>3.5500000000000001E-4</v>
      </c>
      <c r="E5282">
        <f t="shared" si="165"/>
        <v>3.9691080440398265E-4</v>
      </c>
    </row>
    <row r="5283" spans="1:5">
      <c r="A5283" s="2">
        <f t="shared" si="164"/>
        <v>40736.621527777774</v>
      </c>
      <c r="B5283">
        <v>1247406900</v>
      </c>
      <c r="C5283">
        <v>4.3600000000000003E-4</v>
      </c>
      <c r="E5283">
        <f t="shared" si="165"/>
        <v>3.9690839706343775E-4</v>
      </c>
    </row>
    <row r="5284" spans="1:5">
      <c r="A5284" s="2">
        <f t="shared" si="164"/>
        <v>40736.628472222219</v>
      </c>
      <c r="B5284">
        <v>1247407500</v>
      </c>
      <c r="C5284">
        <v>2.7300000000000002E-4</v>
      </c>
      <c r="E5284">
        <f t="shared" si="165"/>
        <v>3.9690598808678272E-4</v>
      </c>
    </row>
    <row r="5285" spans="1:5">
      <c r="A5285" s="2">
        <f t="shared" si="164"/>
        <v>40736.635416666664</v>
      </c>
      <c r="B5285">
        <v>1247408100</v>
      </c>
      <c r="C5285">
        <v>0</v>
      </c>
      <c r="E5285">
        <f t="shared" si="165"/>
        <v>3.9690357636003261E-4</v>
      </c>
    </row>
    <row r="5286" spans="1:5">
      <c r="A5286" s="2">
        <f t="shared" si="164"/>
        <v>40736.642361111109</v>
      </c>
      <c r="B5286">
        <v>1247408700</v>
      </c>
      <c r="C5286">
        <v>1.0900000000000001E-4</v>
      </c>
      <c r="E5286">
        <f t="shared" si="165"/>
        <v>3.969011657518046E-4</v>
      </c>
    </row>
    <row r="5287" spans="1:5">
      <c r="A5287" s="2">
        <f t="shared" si="164"/>
        <v>40736.649305555555</v>
      </c>
      <c r="B5287">
        <v>1247409300</v>
      </c>
      <c r="C5287">
        <v>5.7300000000000005E-4</v>
      </c>
      <c r="E5287">
        <f t="shared" si="165"/>
        <v>3.9689875985725721E-4</v>
      </c>
    </row>
    <row r="5288" spans="1:5">
      <c r="A5288" s="2">
        <f t="shared" si="164"/>
        <v>40736.65625</v>
      </c>
      <c r="B5288">
        <v>1247409900</v>
      </c>
      <c r="C5288">
        <v>6.2699999999999995E-4</v>
      </c>
      <c r="E5288">
        <f t="shared" si="165"/>
        <v>3.9689635452419905E-4</v>
      </c>
    </row>
    <row r="5289" spans="1:5">
      <c r="A5289" s="2">
        <f t="shared" si="164"/>
        <v>40736.663194444445</v>
      </c>
      <c r="B5289">
        <v>1247410500</v>
      </c>
      <c r="C5289">
        <v>2.7300000000000002E-4</v>
      </c>
      <c r="E5289">
        <f t="shared" si="165"/>
        <v>3.9689394562071828E-4</v>
      </c>
    </row>
    <row r="5290" spans="1:5">
      <c r="A5290" s="2">
        <f t="shared" si="164"/>
        <v>40736.670138888883</v>
      </c>
      <c r="B5290">
        <v>1247411100</v>
      </c>
      <c r="C5290">
        <v>4.64E-4</v>
      </c>
      <c r="E5290">
        <f t="shared" si="165"/>
        <v>3.9689153866617505E-4</v>
      </c>
    </row>
    <row r="5291" spans="1:5">
      <c r="A5291" s="2">
        <f t="shared" si="164"/>
        <v>40736.677083333328</v>
      </c>
      <c r="B5291">
        <v>1247411700</v>
      </c>
      <c r="C5291">
        <v>0.22048499999999999</v>
      </c>
      <c r="E5291">
        <f t="shared" si="165"/>
        <v>3.9689135992873408E-4</v>
      </c>
    </row>
    <row r="5292" spans="1:5">
      <c r="A5292" s="2">
        <f t="shared" si="164"/>
        <v>40736.684027777774</v>
      </c>
      <c r="B5292">
        <v>1247412300</v>
      </c>
      <c r="C5292">
        <v>1.7979769999999999</v>
      </c>
      <c r="E5292">
        <f t="shared" si="165"/>
        <v>3.9690715681098667E-4</v>
      </c>
    </row>
    <row r="5293" spans="1:5">
      <c r="A5293" s="2">
        <f t="shared" si="164"/>
        <v>40736.690972222219</v>
      </c>
      <c r="B5293">
        <v>1247412900</v>
      </c>
      <c r="C5293">
        <v>1.3613440000000001</v>
      </c>
      <c r="E5293">
        <f t="shared" si="165"/>
        <v>3.9691853171601335E-4</v>
      </c>
    </row>
    <row r="5294" spans="1:5">
      <c r="A5294" s="2">
        <f t="shared" si="164"/>
        <v>40736.697916666664</v>
      </c>
      <c r="B5294">
        <v>1247413500</v>
      </c>
      <c r="C5294">
        <v>1.9120790000000001</v>
      </c>
      <c r="E5294">
        <f t="shared" si="165"/>
        <v>3.969354839699467E-4</v>
      </c>
    </row>
    <row r="5295" spans="1:5">
      <c r="A5295" s="2">
        <f t="shared" si="164"/>
        <v>40736.704861111109</v>
      </c>
      <c r="B5295">
        <v>1247414100</v>
      </c>
      <c r="C5295">
        <v>1.9330560000000001</v>
      </c>
      <c r="E5295">
        <f t="shared" si="165"/>
        <v>3.9695264855970069E-4</v>
      </c>
    </row>
    <row r="5296" spans="1:5">
      <c r="A5296" s="2">
        <f t="shared" si="164"/>
        <v>40736.711805555555</v>
      </c>
      <c r="B5296">
        <v>1247414700</v>
      </c>
      <c r="C5296">
        <v>1.792386</v>
      </c>
      <c r="E5296">
        <f t="shared" si="165"/>
        <v>3.9696838844822138E-4</v>
      </c>
    </row>
    <row r="5297" spans="1:5">
      <c r="A5297" s="2">
        <f t="shared" si="164"/>
        <v>40736.71875</v>
      </c>
      <c r="B5297">
        <v>1247415300</v>
      </c>
      <c r="C5297">
        <v>1.800187</v>
      </c>
      <c r="E5297">
        <f t="shared" si="165"/>
        <v>3.9698420724359454E-4</v>
      </c>
    </row>
    <row r="5298" spans="1:5">
      <c r="A5298" s="2">
        <f t="shared" si="164"/>
        <v>40736.725694444445</v>
      </c>
      <c r="B5298">
        <v>1247415900</v>
      </c>
      <c r="C5298">
        <v>0.96069000000000004</v>
      </c>
      <c r="E5298">
        <f t="shared" si="165"/>
        <v>3.9699152416667759E-4</v>
      </c>
    </row>
    <row r="5299" spans="1:5">
      <c r="A5299" s="2">
        <f t="shared" si="164"/>
        <v>40736.732638888883</v>
      </c>
      <c r="B5299">
        <v>1247416500</v>
      </c>
      <c r="C5299">
        <v>1.939165</v>
      </c>
      <c r="E5299">
        <f t="shared" si="165"/>
        <v>3.9700875028313956E-4</v>
      </c>
    </row>
    <row r="5300" spans="1:5">
      <c r="A5300" s="2">
        <f t="shared" si="164"/>
        <v>40736.739583333328</v>
      </c>
      <c r="B5300">
        <v>1247417100</v>
      </c>
      <c r="C5300">
        <v>1.905778</v>
      </c>
      <c r="E5300">
        <f t="shared" si="165"/>
        <v>3.9702563817722283E-4</v>
      </c>
    </row>
    <row r="5301" spans="1:5">
      <c r="A5301" s="2">
        <f t="shared" si="164"/>
        <v>40736.746527777774</v>
      </c>
      <c r="B5301">
        <v>1247417700</v>
      </c>
      <c r="C5301">
        <v>1.8413489999999999</v>
      </c>
      <c r="E5301">
        <f t="shared" si="165"/>
        <v>3.9704187348162101E-4</v>
      </c>
    </row>
    <row r="5302" spans="1:5">
      <c r="A5302" s="2">
        <f t="shared" si="164"/>
        <v>40736.753472222219</v>
      </c>
      <c r="B5302">
        <v>1247418300</v>
      </c>
      <c r="C5302">
        <v>1.918026</v>
      </c>
      <c r="E5302">
        <f t="shared" si="165"/>
        <v>3.9705888521270603E-4</v>
      </c>
    </row>
    <row r="5303" spans="1:5">
      <c r="A5303" s="2">
        <f t="shared" si="164"/>
        <v>40736.760416666664</v>
      </c>
      <c r="B5303">
        <v>1247418900</v>
      </c>
      <c r="C5303">
        <v>1.9724999999999999</v>
      </c>
      <c r="E5303">
        <f t="shared" si="165"/>
        <v>3.970764485109525E-4</v>
      </c>
    </row>
    <row r="5304" spans="1:5">
      <c r="A5304" s="2">
        <f t="shared" si="164"/>
        <v>40736.767361111109</v>
      </c>
      <c r="B5304">
        <v>1247419500</v>
      </c>
      <c r="C5304">
        <v>1.9331100000000001</v>
      </c>
      <c r="E5304">
        <f t="shared" si="165"/>
        <v>3.9709361279103141E-4</v>
      </c>
    </row>
    <row r="5305" spans="1:5">
      <c r="A5305" s="2">
        <f t="shared" si="164"/>
        <v>40736.774305555555</v>
      </c>
      <c r="B5305">
        <v>1247420100</v>
      </c>
      <c r="C5305">
        <v>1.900787</v>
      </c>
      <c r="E5305">
        <f t="shared" si="165"/>
        <v>3.9711044962447621E-4</v>
      </c>
    </row>
    <row r="5306" spans="1:5">
      <c r="A5306" s="2">
        <f t="shared" si="164"/>
        <v>40736.78125</v>
      </c>
      <c r="B5306">
        <v>1247420700</v>
      </c>
      <c r="C5306">
        <v>1.9845280000000001</v>
      </c>
      <c r="E5306">
        <f t="shared" si="165"/>
        <v>3.9712813441967993E-4</v>
      </c>
    </row>
    <row r="5307" spans="1:5">
      <c r="A5307" s="2">
        <f t="shared" si="164"/>
        <v>40736.788194444445</v>
      </c>
      <c r="B5307">
        <v>1247421300</v>
      </c>
      <c r="C5307">
        <v>1.9532689999999999</v>
      </c>
      <c r="E5307">
        <f t="shared" si="165"/>
        <v>3.971455025404556E-4</v>
      </c>
    </row>
    <row r="5308" spans="1:5">
      <c r="A5308" s="2">
        <f t="shared" si="164"/>
        <v>40736.795138888883</v>
      </c>
      <c r="B5308">
        <v>1247421900</v>
      </c>
      <c r="C5308">
        <v>1.860716</v>
      </c>
      <c r="E5308">
        <f t="shared" si="165"/>
        <v>3.9716193325051331E-4</v>
      </c>
    </row>
    <row r="5309" spans="1:5">
      <c r="A5309" s="2">
        <f t="shared" si="164"/>
        <v>40736.802083333328</v>
      </c>
      <c r="B5309">
        <v>1247422500</v>
      </c>
      <c r="C5309">
        <v>2.826E-2</v>
      </c>
      <c r="E5309">
        <f t="shared" si="165"/>
        <v>3.9715980616397684E-4</v>
      </c>
    </row>
    <row r="5310" spans="1:5">
      <c r="A5310" s="2">
        <f t="shared" si="164"/>
        <v>40736.809027777774</v>
      </c>
      <c r="B5310">
        <v>1247423100</v>
      </c>
      <c r="C5310">
        <v>1.8478129999999999</v>
      </c>
      <c r="E5310">
        <f t="shared" si="165"/>
        <v>3.971761061155191E-4</v>
      </c>
    </row>
    <row r="5311" spans="1:5">
      <c r="A5311" s="2">
        <f t="shared" si="164"/>
        <v>40736.815972222219</v>
      </c>
      <c r="B5311">
        <v>1247423700</v>
      </c>
      <c r="C5311">
        <v>1.8294550000000001</v>
      </c>
      <c r="E5311">
        <f t="shared" si="165"/>
        <v>3.9719222005239567E-4</v>
      </c>
    </row>
    <row r="5312" spans="1:5">
      <c r="A5312" s="2">
        <f t="shared" si="164"/>
        <v>40736.822916666664</v>
      </c>
      <c r="B5312">
        <v>1247424300</v>
      </c>
      <c r="C5312">
        <v>1.9127620000000001</v>
      </c>
      <c r="E5312">
        <f t="shared" si="165"/>
        <v>3.9720917756020746E-4</v>
      </c>
    </row>
    <row r="5313" spans="1:5">
      <c r="A5313" s="2">
        <f t="shared" si="164"/>
        <v>40736.829861111109</v>
      </c>
      <c r="B5313">
        <v>1247424900</v>
      </c>
      <c r="C5313">
        <v>1.881392</v>
      </c>
      <c r="E5313">
        <f t="shared" si="165"/>
        <v>3.9722581727388834E-4</v>
      </c>
    </row>
    <row r="5314" spans="1:5">
      <c r="A5314" s="2">
        <f t="shared" si="164"/>
        <v>40736.836805555555</v>
      </c>
      <c r="B5314">
        <v>1247425500</v>
      </c>
      <c r="C5314">
        <v>1.8145610000000001</v>
      </c>
      <c r="E5314">
        <f t="shared" si="165"/>
        <v>3.9724178007379435E-4</v>
      </c>
    </row>
    <row r="5315" spans="1:5">
      <c r="A5315" s="2">
        <f t="shared" si="164"/>
        <v>40736.84375</v>
      </c>
      <c r="B5315">
        <v>1247426100</v>
      </c>
      <c r="C5315">
        <v>1.9087240000000001</v>
      </c>
      <c r="E5315">
        <f t="shared" si="165"/>
        <v>3.9725869638672357E-4</v>
      </c>
    </row>
    <row r="5316" spans="1:5">
      <c r="A5316" s="2">
        <f t="shared" si="164"/>
        <v>40736.850694444445</v>
      </c>
      <c r="B5316">
        <v>1247426700</v>
      </c>
      <c r="C5316">
        <v>1.84233</v>
      </c>
      <c r="E5316">
        <f t="shared" si="165"/>
        <v>3.972749402097952E-4</v>
      </c>
    </row>
    <row r="5317" spans="1:5">
      <c r="A5317" s="2">
        <f t="shared" si="164"/>
        <v>40736.857638888883</v>
      </c>
      <c r="B5317">
        <v>1247427300</v>
      </c>
      <c r="C5317">
        <v>2.0009220000000001</v>
      </c>
      <c r="E5317">
        <f t="shared" si="165"/>
        <v>3.9729279003125135E-4</v>
      </c>
    </row>
    <row r="5318" spans="1:5">
      <c r="A5318" s="2">
        <f t="shared" si="164"/>
        <v>40736.864583333328</v>
      </c>
      <c r="B5318">
        <v>1247427900</v>
      </c>
      <c r="C5318">
        <v>1.996067</v>
      </c>
      <c r="E5318">
        <f t="shared" si="165"/>
        <v>3.9731059057656216E-4</v>
      </c>
    </row>
    <row r="5319" spans="1:5">
      <c r="A5319" s="2">
        <f t="shared" si="164"/>
        <v>40736.871527777774</v>
      </c>
      <c r="B5319">
        <v>1247428500</v>
      </c>
      <c r="C5319">
        <v>1.900431</v>
      </c>
      <c r="E5319">
        <f t="shared" si="165"/>
        <v>3.9732742248628852E-4</v>
      </c>
    </row>
    <row r="5320" spans="1:5">
      <c r="A5320" s="2">
        <f t="shared" si="164"/>
        <v>40736.878472222219</v>
      </c>
      <c r="B5320">
        <v>1247429100</v>
      </c>
      <c r="C5320">
        <v>1.8233999999999999</v>
      </c>
      <c r="E5320">
        <f t="shared" si="165"/>
        <v>3.9734347418336302E-4</v>
      </c>
    </row>
    <row r="5321" spans="1:5">
      <c r="A5321" s="2">
        <f t="shared" si="164"/>
        <v>40736.885416666664</v>
      </c>
      <c r="B5321">
        <v>1247429700</v>
      </c>
      <c r="C5321">
        <v>1.841129</v>
      </c>
      <c r="E5321">
        <f t="shared" si="165"/>
        <v>3.9735970532849891E-4</v>
      </c>
    </row>
    <row r="5322" spans="1:5">
      <c r="A5322" s="2">
        <f t="shared" ref="A5322:A5385" si="166">B5322/86400+26299+1/24</f>
        <v>40736.892361111109</v>
      </c>
      <c r="B5322">
        <v>1247430300</v>
      </c>
      <c r="C5322">
        <v>1.970863</v>
      </c>
      <c r="E5322">
        <f t="shared" si="165"/>
        <v>3.9737725022059731E-4</v>
      </c>
    </row>
    <row r="5323" spans="1:5">
      <c r="A5323" s="2">
        <f t="shared" si="166"/>
        <v>40736.899305555555</v>
      </c>
      <c r="B5323">
        <v>1247430900</v>
      </c>
      <c r="C5323">
        <v>2.0836830000000002</v>
      </c>
      <c r="E5323">
        <f t="shared" ref="E5323:E5386" si="167">($C5323*LN(2)/E$3)+E5322*2^(-600/E$3)</f>
        <v>3.9739593755976836E-4</v>
      </c>
    </row>
    <row r="5324" spans="1:5">
      <c r="A5324" s="2">
        <f t="shared" si="166"/>
        <v>40736.90625</v>
      </c>
      <c r="B5324">
        <v>1247431500</v>
      </c>
      <c r="C5324">
        <v>2.0142060000000002</v>
      </c>
      <c r="E5324">
        <f t="shared" si="167"/>
        <v>3.9741392117608148E-4</v>
      </c>
    </row>
    <row r="5325" spans="1:5">
      <c r="A5325" s="2">
        <f t="shared" si="166"/>
        <v>40736.913194444445</v>
      </c>
      <c r="B5325">
        <v>1247432100</v>
      </c>
      <c r="C5325">
        <v>1.127602</v>
      </c>
      <c r="E5325">
        <f t="shared" si="167"/>
        <v>3.9742292584369699E-4</v>
      </c>
    </row>
    <row r="5326" spans="1:5">
      <c r="A5326" s="2">
        <f t="shared" si="166"/>
        <v>40736.920138888883</v>
      </c>
      <c r="B5326">
        <v>1247432700</v>
      </c>
      <c r="C5326">
        <v>1.6526689999999999</v>
      </c>
      <c r="E5326">
        <f t="shared" si="167"/>
        <v>3.9743724792897455E-4</v>
      </c>
    </row>
    <row r="5327" spans="1:5">
      <c r="A5327" s="2">
        <f t="shared" si="166"/>
        <v>40736.927083333328</v>
      </c>
      <c r="B5327">
        <v>1247433300</v>
      </c>
      <c r="C5327">
        <v>1.1489879999999999</v>
      </c>
      <c r="E5327">
        <f t="shared" si="167"/>
        <v>3.9744646903571281E-4</v>
      </c>
    </row>
    <row r="5328" spans="1:5">
      <c r="A5328" s="2">
        <f t="shared" si="166"/>
        <v>40736.934027777774</v>
      </c>
      <c r="B5328">
        <v>1247433900</v>
      </c>
      <c r="C5328">
        <v>1.752723</v>
      </c>
      <c r="E5328">
        <f t="shared" si="167"/>
        <v>3.9746180424744332E-4</v>
      </c>
    </row>
    <row r="5329" spans="1:5">
      <c r="A5329" s="2">
        <f t="shared" si="166"/>
        <v>40736.940972222219</v>
      </c>
      <c r="B5329">
        <v>1247434500</v>
      </c>
      <c r="C5329">
        <v>1.395305</v>
      </c>
      <c r="E5329">
        <f t="shared" si="167"/>
        <v>3.9747351971299152E-4</v>
      </c>
    </row>
    <row r="5330" spans="1:5">
      <c r="A5330" s="2">
        <f t="shared" si="166"/>
        <v>40736.947916666664</v>
      </c>
      <c r="B5330">
        <v>1247435100</v>
      </c>
      <c r="C5330">
        <v>1.2796749999999999</v>
      </c>
      <c r="E5330">
        <f t="shared" si="167"/>
        <v>3.9748406409616574E-4</v>
      </c>
    </row>
    <row r="5331" spans="1:5">
      <c r="A5331" s="2">
        <f t="shared" si="166"/>
        <v>40736.954861111109</v>
      </c>
      <c r="B5331">
        <v>1247435700</v>
      </c>
      <c r="C5331">
        <v>1.533793</v>
      </c>
      <c r="E5331">
        <f t="shared" si="167"/>
        <v>3.9749718192578392E-4</v>
      </c>
    </row>
    <row r="5332" spans="1:5">
      <c r="A5332" s="2">
        <f t="shared" si="166"/>
        <v>40736.961805555555</v>
      </c>
      <c r="B5332">
        <v>1247436300</v>
      </c>
      <c r="C5332">
        <v>1.551633</v>
      </c>
      <c r="E5332">
        <f t="shared" si="167"/>
        <v>3.975104803454127E-4</v>
      </c>
    </row>
    <row r="5333" spans="1:5">
      <c r="A5333" s="2">
        <f t="shared" si="166"/>
        <v>40736.96875</v>
      </c>
      <c r="B5333">
        <v>1247436900</v>
      </c>
      <c r="C5333">
        <v>1.5479499999999999</v>
      </c>
      <c r="E5333">
        <f t="shared" si="167"/>
        <v>3.975237413856613E-4</v>
      </c>
    </row>
    <row r="5334" spans="1:5">
      <c r="A5334" s="2">
        <f t="shared" si="166"/>
        <v>40736.975694444445</v>
      </c>
      <c r="B5334">
        <v>1247437500</v>
      </c>
      <c r="C5334">
        <v>1.734966</v>
      </c>
      <c r="E5334">
        <f t="shared" si="167"/>
        <v>3.9753889629870156E-4</v>
      </c>
    </row>
    <row r="5335" spans="1:5">
      <c r="A5335" s="2">
        <f t="shared" si="166"/>
        <v>40736.982638888883</v>
      </c>
      <c r="B5335">
        <v>1247438100</v>
      </c>
      <c r="C5335">
        <v>1.7082329999999999</v>
      </c>
      <c r="E5335">
        <f t="shared" si="167"/>
        <v>3.9755378038851274E-4</v>
      </c>
    </row>
    <row r="5336" spans="1:5">
      <c r="A5336" s="2">
        <f t="shared" si="166"/>
        <v>40736.989583333328</v>
      </c>
      <c r="B5336">
        <v>1247438700</v>
      </c>
      <c r="C5336">
        <v>1.697786</v>
      </c>
      <c r="E5336">
        <f t="shared" si="167"/>
        <v>3.9756855858874942E-4</v>
      </c>
    </row>
    <row r="5337" spans="1:5">
      <c r="A5337" s="2">
        <f t="shared" si="166"/>
        <v>40736.996527777774</v>
      </c>
      <c r="B5337">
        <v>1247439300</v>
      </c>
      <c r="C5337">
        <v>1.72299</v>
      </c>
      <c r="E5337">
        <f t="shared" si="167"/>
        <v>3.9758359194580294E-4</v>
      </c>
    </row>
    <row r="5338" spans="1:5">
      <c r="A5338" s="2">
        <f t="shared" si="166"/>
        <v>40737.003472222219</v>
      </c>
      <c r="B5338">
        <v>1247439900</v>
      </c>
      <c r="C5338">
        <v>1.831256</v>
      </c>
      <c r="E5338">
        <f t="shared" si="167"/>
        <v>3.97599721645801E-4</v>
      </c>
    </row>
    <row r="5339" spans="1:5">
      <c r="A5339" s="2">
        <f t="shared" si="166"/>
        <v>40737.010416666664</v>
      </c>
      <c r="B5339">
        <v>1247440500</v>
      </c>
      <c r="C5339">
        <v>1.5908850000000001</v>
      </c>
      <c r="E5339">
        <f t="shared" si="167"/>
        <v>3.9761341695625604E-4</v>
      </c>
    </row>
    <row r="5340" spans="1:5">
      <c r="A5340" s="2">
        <f t="shared" si="166"/>
        <v>40737.017361111109</v>
      </c>
      <c r="B5340">
        <v>1247441100</v>
      </c>
      <c r="C5340">
        <v>2.0343110000000002</v>
      </c>
      <c r="E5340">
        <f t="shared" si="167"/>
        <v>3.9763160285898188E-4</v>
      </c>
    </row>
    <row r="5341" spans="1:5">
      <c r="A5341" s="2">
        <f t="shared" si="166"/>
        <v>40737.024305555555</v>
      </c>
      <c r="B5341">
        <v>1247441700</v>
      </c>
      <c r="C5341">
        <v>2.1799189999999999</v>
      </c>
      <c r="E5341">
        <f t="shared" si="167"/>
        <v>3.9765126325638414E-4</v>
      </c>
    </row>
    <row r="5342" spans="1:5">
      <c r="A5342" s="2">
        <f t="shared" si="166"/>
        <v>40737.03125</v>
      </c>
      <c r="B5342">
        <v>1247442300</v>
      </c>
      <c r="C5342">
        <v>2.2276539999999998</v>
      </c>
      <c r="E5342">
        <f t="shared" si="167"/>
        <v>3.9767140695747515E-4</v>
      </c>
    </row>
    <row r="5343" spans="1:5">
      <c r="A5343" s="2">
        <f t="shared" si="166"/>
        <v>40737.038194444445</v>
      </c>
      <c r="B5343">
        <v>1247442900</v>
      </c>
      <c r="C5343">
        <v>2.273698</v>
      </c>
      <c r="E5343">
        <f t="shared" si="167"/>
        <v>3.9769201683417842E-4</v>
      </c>
    </row>
    <row r="5344" spans="1:5">
      <c r="A5344" s="2">
        <f t="shared" si="166"/>
        <v>40737.045138888883</v>
      </c>
      <c r="B5344">
        <v>1247443500</v>
      </c>
      <c r="C5344">
        <v>2.0602239999999998</v>
      </c>
      <c r="E5344">
        <f t="shared" si="167"/>
        <v>3.9771046468612379E-4</v>
      </c>
    </row>
    <row r="5345" spans="1:5">
      <c r="A5345" s="2">
        <f t="shared" si="166"/>
        <v>40737.052083333328</v>
      </c>
      <c r="B5345">
        <v>1247444100</v>
      </c>
      <c r="C5345">
        <v>2.2298089999999999</v>
      </c>
      <c r="E5345">
        <f t="shared" si="167"/>
        <v>3.9773062985166095E-4</v>
      </c>
    </row>
    <row r="5346" spans="1:5">
      <c r="A5346" s="2">
        <f t="shared" si="166"/>
        <v>40737.059027777774</v>
      </c>
      <c r="B5346">
        <v>1247444700</v>
      </c>
      <c r="C5346">
        <v>2.2231529999999999</v>
      </c>
      <c r="E5346">
        <f t="shared" si="167"/>
        <v>3.9775072748784941E-4</v>
      </c>
    </row>
    <row r="5347" spans="1:5">
      <c r="A5347" s="2">
        <f t="shared" si="166"/>
        <v>40737.065972222219</v>
      </c>
      <c r="B5347">
        <v>1247445300</v>
      </c>
      <c r="C5347">
        <v>2.2140420000000001</v>
      </c>
      <c r="E5347">
        <f t="shared" si="167"/>
        <v>3.9777073273275856E-4</v>
      </c>
    </row>
    <row r="5348" spans="1:5">
      <c r="A5348" s="2">
        <f t="shared" si="166"/>
        <v>40737.072916666664</v>
      </c>
      <c r="B5348">
        <v>1247445900</v>
      </c>
      <c r="C5348">
        <v>2.3185150000000001</v>
      </c>
      <c r="E5348">
        <f t="shared" si="167"/>
        <v>3.9779179587783183E-4</v>
      </c>
    </row>
    <row r="5349" spans="1:5">
      <c r="A5349" s="2">
        <f t="shared" si="166"/>
        <v>40737.079861111109</v>
      </c>
      <c r="B5349">
        <v>1247446500</v>
      </c>
      <c r="C5349">
        <v>2.3973749999999998</v>
      </c>
      <c r="E5349">
        <f t="shared" si="167"/>
        <v>3.9781365752799164E-4</v>
      </c>
    </row>
    <row r="5350" spans="1:5">
      <c r="A5350" s="2">
        <f t="shared" si="166"/>
        <v>40737.086805555555</v>
      </c>
      <c r="B5350">
        <v>1247447100</v>
      </c>
      <c r="C5350">
        <v>2.3506490000000002</v>
      </c>
      <c r="E5350">
        <f t="shared" si="167"/>
        <v>3.9783504584053295E-4</v>
      </c>
    </row>
    <row r="5351" spans="1:5">
      <c r="A5351" s="2">
        <f t="shared" si="166"/>
        <v>40737.09375</v>
      </c>
      <c r="B5351">
        <v>1247447700</v>
      </c>
      <c r="C5351">
        <v>2.3220619999999998</v>
      </c>
      <c r="E5351">
        <f t="shared" si="167"/>
        <v>3.978561445160914E-4</v>
      </c>
    </row>
    <row r="5352" spans="1:5">
      <c r="A5352" s="2">
        <f t="shared" si="166"/>
        <v>40737.100694444445</v>
      </c>
      <c r="B5352">
        <v>1247448300</v>
      </c>
      <c r="C5352">
        <v>2.0720900000000002</v>
      </c>
      <c r="E5352">
        <f t="shared" si="167"/>
        <v>3.9787471154041322E-4</v>
      </c>
    </row>
    <row r="5353" spans="1:5">
      <c r="A5353" s="2">
        <f t="shared" si="166"/>
        <v>40737.107638888883</v>
      </c>
      <c r="B5353">
        <v>1247448900</v>
      </c>
      <c r="C5353">
        <v>2.390692</v>
      </c>
      <c r="E5353">
        <f t="shared" si="167"/>
        <v>3.9789650500649719E-4</v>
      </c>
    </row>
    <row r="5354" spans="1:5">
      <c r="A5354" s="2">
        <f t="shared" si="166"/>
        <v>40737.114583333328</v>
      </c>
      <c r="B5354">
        <v>1247449500</v>
      </c>
      <c r="C5354">
        <v>2.1588319999999999</v>
      </c>
      <c r="E5354">
        <f t="shared" si="167"/>
        <v>3.9791595024144709E-4</v>
      </c>
    </row>
    <row r="5355" spans="1:5">
      <c r="A5355" s="2">
        <f t="shared" si="166"/>
        <v>40737.121527777774</v>
      </c>
      <c r="B5355">
        <v>1247450100</v>
      </c>
      <c r="C5355">
        <v>2.1033230000000001</v>
      </c>
      <c r="E5355">
        <f t="shared" si="167"/>
        <v>3.9793483320603213E-4</v>
      </c>
    </row>
    <row r="5356" spans="1:5">
      <c r="A5356" s="2">
        <f t="shared" si="166"/>
        <v>40737.128472222219</v>
      </c>
      <c r="B5356">
        <v>1247450700</v>
      </c>
      <c r="C5356">
        <v>2.1584780000000001</v>
      </c>
      <c r="E5356">
        <f t="shared" si="167"/>
        <v>3.9795427462304962E-4</v>
      </c>
    </row>
    <row r="5357" spans="1:5">
      <c r="A5357" s="2">
        <f t="shared" si="166"/>
        <v>40737.135416666664</v>
      </c>
      <c r="B5357">
        <v>1247451300</v>
      </c>
      <c r="C5357">
        <v>2.0130880000000002</v>
      </c>
      <c r="E5357">
        <f t="shared" si="167"/>
        <v>3.9797224352449047E-4</v>
      </c>
    </row>
    <row r="5358" spans="1:5">
      <c r="A5358" s="2">
        <f t="shared" si="166"/>
        <v>40737.142361111109</v>
      </c>
      <c r="B5358">
        <v>1247451900</v>
      </c>
      <c r="C5358">
        <v>2.026945</v>
      </c>
      <c r="E5358">
        <f t="shared" si="167"/>
        <v>3.9799035264972266E-4</v>
      </c>
    </row>
    <row r="5359" spans="1:5">
      <c r="A5359" s="2">
        <f t="shared" si="166"/>
        <v>40737.149305555555</v>
      </c>
      <c r="B5359">
        <v>1247452500</v>
      </c>
      <c r="C5359">
        <v>2.0339830000000001</v>
      </c>
      <c r="E5359">
        <f t="shared" si="167"/>
        <v>3.980085329403373E-4</v>
      </c>
    </row>
    <row r="5360" spans="1:5">
      <c r="A5360" s="2">
        <f t="shared" si="166"/>
        <v>40737.15625</v>
      </c>
      <c r="B5360">
        <v>1247453100</v>
      </c>
      <c r="C5360">
        <v>1.9630879999999999</v>
      </c>
      <c r="E5360">
        <f t="shared" si="167"/>
        <v>3.9802599515076809E-4</v>
      </c>
    </row>
    <row r="5361" spans="1:5">
      <c r="A5361" s="2">
        <f t="shared" si="166"/>
        <v>40737.163194444445</v>
      </c>
      <c r="B5361">
        <v>1247453700</v>
      </c>
      <c r="C5361">
        <v>1.4897940000000001</v>
      </c>
      <c r="E5361">
        <f t="shared" si="167"/>
        <v>3.9803866409960736E-4</v>
      </c>
    </row>
    <row r="5362" spans="1:5">
      <c r="A5362" s="2">
        <f t="shared" si="166"/>
        <v>40737.170138888883</v>
      </c>
      <c r="B5362">
        <v>1247454300</v>
      </c>
      <c r="C5362">
        <v>1.865953</v>
      </c>
      <c r="E5362">
        <f t="shared" si="167"/>
        <v>3.9805514241881651E-4</v>
      </c>
    </row>
    <row r="5363" spans="1:5">
      <c r="A5363" s="2">
        <f t="shared" si="166"/>
        <v>40737.177083333328</v>
      </c>
      <c r="B5363">
        <v>1247454900</v>
      </c>
      <c r="C5363">
        <v>1.6570879999999999</v>
      </c>
      <c r="E5363">
        <f t="shared" si="167"/>
        <v>3.980695054147589E-4</v>
      </c>
    </row>
    <row r="5364" spans="1:5">
      <c r="A5364" s="2">
        <f t="shared" si="166"/>
        <v>40737.184027777774</v>
      </c>
      <c r="B5364">
        <v>1247455500</v>
      </c>
      <c r="C5364">
        <v>1.8766449999999999</v>
      </c>
      <c r="E5364">
        <f t="shared" si="167"/>
        <v>3.98086091826871E-4</v>
      </c>
    </row>
    <row r="5365" spans="1:5">
      <c r="A5365" s="2">
        <f t="shared" si="166"/>
        <v>40737.190972222219</v>
      </c>
      <c r="B5365">
        <v>1247456100</v>
      </c>
      <c r="C5365">
        <v>1.913743</v>
      </c>
      <c r="E5365">
        <f t="shared" si="167"/>
        <v>3.9810305383804326E-4</v>
      </c>
    </row>
    <row r="5366" spans="1:5">
      <c r="A5366" s="2">
        <f t="shared" si="166"/>
        <v>40737.197916666664</v>
      </c>
      <c r="B5366">
        <v>1247456700</v>
      </c>
      <c r="C5366">
        <v>1.7638799999999999</v>
      </c>
      <c r="E5366">
        <f t="shared" si="167"/>
        <v>3.9811849804962095E-4</v>
      </c>
    </row>
    <row r="5367" spans="1:5">
      <c r="A5367" s="2">
        <f t="shared" si="166"/>
        <v>40737.204861111109</v>
      </c>
      <c r="B5367">
        <v>1247457300</v>
      </c>
      <c r="C5367">
        <v>1.8354280000000001</v>
      </c>
      <c r="E5367">
        <f t="shared" si="167"/>
        <v>3.9813466675014828E-4</v>
      </c>
    </row>
    <row r="5368" spans="1:5">
      <c r="A5368" s="2">
        <f t="shared" si="166"/>
        <v>40737.211805555555</v>
      </c>
      <c r="B5368">
        <v>1247457900</v>
      </c>
      <c r="C5368">
        <v>1.801004</v>
      </c>
      <c r="E5368">
        <f t="shared" si="167"/>
        <v>3.981504867327883E-4</v>
      </c>
    </row>
    <row r="5369" spans="1:5">
      <c r="A5369" s="2">
        <f t="shared" si="166"/>
        <v>40737.21875</v>
      </c>
      <c r="B5369">
        <v>1247458500</v>
      </c>
      <c r="C5369">
        <v>1.7623519999999999</v>
      </c>
      <c r="E5369">
        <f t="shared" si="167"/>
        <v>3.9816591518174681E-4</v>
      </c>
    </row>
    <row r="5370" spans="1:5">
      <c r="A5370" s="2">
        <f t="shared" si="166"/>
        <v>40737.225694444445</v>
      </c>
      <c r="B5370">
        <v>1247459100</v>
      </c>
      <c r="C5370">
        <v>1.866608</v>
      </c>
      <c r="E5370">
        <f t="shared" si="167"/>
        <v>3.981823993610713E-4</v>
      </c>
    </row>
    <row r="5371" spans="1:5">
      <c r="A5371" s="2">
        <f t="shared" si="166"/>
        <v>40737.232638888883</v>
      </c>
      <c r="B5371">
        <v>1247459700</v>
      </c>
      <c r="C5371">
        <v>1.8848830000000001</v>
      </c>
      <c r="E5371">
        <f t="shared" si="167"/>
        <v>3.9819906851529491E-4</v>
      </c>
    </row>
    <row r="5372" spans="1:5">
      <c r="A5372" s="2">
        <f t="shared" si="166"/>
        <v>40737.239583333328</v>
      </c>
      <c r="B5372">
        <v>1247460300</v>
      </c>
      <c r="C5372">
        <v>1.869526</v>
      </c>
      <c r="E5372">
        <f t="shared" si="167"/>
        <v>3.9821558204441586E-4</v>
      </c>
    </row>
    <row r="5373" spans="1:5">
      <c r="A5373" s="2">
        <f t="shared" si="166"/>
        <v>40737.246527777774</v>
      </c>
      <c r="B5373">
        <v>1247460900</v>
      </c>
      <c r="C5373">
        <v>1.728119</v>
      </c>
      <c r="E5373">
        <f t="shared" si="167"/>
        <v>3.9823066341249368E-4</v>
      </c>
    </row>
    <row r="5374" spans="1:5">
      <c r="A5374" s="2">
        <f t="shared" si="166"/>
        <v>40737.253472222219</v>
      </c>
      <c r="B5374">
        <v>1247461500</v>
      </c>
      <c r="C5374">
        <v>1.6707259999999999</v>
      </c>
      <c r="E5374">
        <f t="shared" si="167"/>
        <v>3.9824516345702827E-4</v>
      </c>
    </row>
    <row r="5375" spans="1:5">
      <c r="A5375" s="2">
        <f t="shared" si="166"/>
        <v>40737.260416666664</v>
      </c>
      <c r="B5375">
        <v>1247462100</v>
      </c>
      <c r="C5375">
        <v>1.7282550000000001</v>
      </c>
      <c r="E5375">
        <f t="shared" si="167"/>
        <v>3.982602460226628E-4</v>
      </c>
    </row>
    <row r="5376" spans="1:5">
      <c r="A5376" s="2">
        <f t="shared" si="166"/>
        <v>40737.267361111109</v>
      </c>
      <c r="B5376">
        <v>1247462700</v>
      </c>
      <c r="C5376">
        <v>1.804824</v>
      </c>
      <c r="E5376">
        <f t="shared" si="167"/>
        <v>3.9827610392824809E-4</v>
      </c>
    </row>
    <row r="5377" spans="1:5">
      <c r="A5377" s="2">
        <f t="shared" si="166"/>
        <v>40737.274305555555</v>
      </c>
      <c r="B5377">
        <v>1247463300</v>
      </c>
      <c r="C5377">
        <v>1.8131980000000001</v>
      </c>
      <c r="E5377">
        <f t="shared" si="167"/>
        <v>3.9829204654286945E-4</v>
      </c>
    </row>
    <row r="5378" spans="1:5">
      <c r="A5378" s="2">
        <f t="shared" si="166"/>
        <v>40737.28125</v>
      </c>
      <c r="B5378">
        <v>1247463900</v>
      </c>
      <c r="C5378">
        <v>1.800786</v>
      </c>
      <c r="E5378">
        <f t="shared" si="167"/>
        <v>3.9830786336148455E-4</v>
      </c>
    </row>
    <row r="5379" spans="1:5">
      <c r="A5379" s="2">
        <f t="shared" si="166"/>
        <v>40737.288194444445</v>
      </c>
      <c r="B5379">
        <v>1247464500</v>
      </c>
      <c r="C5379">
        <v>2.0926849999999999</v>
      </c>
      <c r="E5379">
        <f t="shared" si="167"/>
        <v>3.9832663621124672E-4</v>
      </c>
    </row>
    <row r="5380" spans="1:5">
      <c r="A5380" s="2">
        <f t="shared" si="166"/>
        <v>40737.295138888883</v>
      </c>
      <c r="B5380">
        <v>1247465100</v>
      </c>
      <c r="C5380">
        <v>1.921244</v>
      </c>
      <c r="E5380">
        <f t="shared" si="167"/>
        <v>3.9834367272512013E-4</v>
      </c>
    </row>
    <row r="5381" spans="1:5">
      <c r="A5381" s="2">
        <f t="shared" si="166"/>
        <v>40737.302083333328</v>
      </c>
      <c r="B5381">
        <v>1247465700</v>
      </c>
      <c r="C5381">
        <v>1.9721709999999999</v>
      </c>
      <c r="E5381">
        <f t="shared" si="167"/>
        <v>3.9836122488473249E-4</v>
      </c>
    </row>
    <row r="5382" spans="1:5">
      <c r="A5382" s="2">
        <f t="shared" si="166"/>
        <v>40737.309027777774</v>
      </c>
      <c r="B5382">
        <v>1247466300</v>
      </c>
      <c r="C5382">
        <v>2.145111</v>
      </c>
      <c r="E5382">
        <f t="shared" si="167"/>
        <v>3.9838052834022367E-4</v>
      </c>
    </row>
    <row r="5383" spans="1:5">
      <c r="A5383" s="2">
        <f t="shared" si="166"/>
        <v>40737.315972222219</v>
      </c>
      <c r="B5383">
        <v>1247466900</v>
      </c>
      <c r="C5383">
        <v>2.0660889999999998</v>
      </c>
      <c r="E5383">
        <f t="shared" si="167"/>
        <v>3.9839903140473739E-4</v>
      </c>
    </row>
    <row r="5384" spans="1:5">
      <c r="A5384" s="2">
        <f t="shared" si="166"/>
        <v>40737.322916666664</v>
      </c>
      <c r="B5384">
        <v>1247467500</v>
      </c>
      <c r="C5384">
        <v>2.2172070000000001</v>
      </c>
      <c r="E5384">
        <f t="shared" si="167"/>
        <v>3.9841906476301777E-4</v>
      </c>
    </row>
    <row r="5385" spans="1:5">
      <c r="A5385" s="2">
        <f t="shared" si="166"/>
        <v>40737.329861111109</v>
      </c>
      <c r="B5385">
        <v>1247468100</v>
      </c>
      <c r="C5385">
        <v>2.307769</v>
      </c>
      <c r="E5385">
        <f t="shared" si="167"/>
        <v>3.9844001514144508E-4</v>
      </c>
    </row>
    <row r="5386" spans="1:5">
      <c r="A5386" s="2">
        <f t="shared" ref="A5386:A5449" si="168">B5386/86400+26299+1/24</f>
        <v>40737.336805555555</v>
      </c>
      <c r="B5386">
        <v>1247468700</v>
      </c>
      <c r="C5386">
        <v>2.2547139999999999</v>
      </c>
      <c r="E5386">
        <f t="shared" si="167"/>
        <v>3.9846042809257534E-4</v>
      </c>
    </row>
    <row r="5387" spans="1:5">
      <c r="A5387" s="2">
        <f t="shared" si="168"/>
        <v>40737.34375</v>
      </c>
      <c r="B5387">
        <v>1247469300</v>
      </c>
      <c r="C5387">
        <v>2.2563770000000001</v>
      </c>
      <c r="E5387">
        <f t="shared" ref="E5387:E5450" si="169">($C5387*LN(2)/E$3)+E5386*2^(-600/E$3)</f>
        <v>3.9848085776124749E-4</v>
      </c>
    </row>
    <row r="5388" spans="1:5">
      <c r="A5388" s="2">
        <f t="shared" si="168"/>
        <v>40737.350694444445</v>
      </c>
      <c r="B5388">
        <v>1247469900</v>
      </c>
      <c r="C5388">
        <v>2.2615599999999998</v>
      </c>
      <c r="E5388">
        <f t="shared" si="169"/>
        <v>3.9850133979519686E-4</v>
      </c>
    </row>
    <row r="5389" spans="1:5">
      <c r="A5389" s="2">
        <f t="shared" si="168"/>
        <v>40737.357638888883</v>
      </c>
      <c r="B5389">
        <v>1247470500</v>
      </c>
      <c r="C5389">
        <v>2.043285</v>
      </c>
      <c r="E5389">
        <f t="shared" si="169"/>
        <v>3.985196111843513E-4</v>
      </c>
    </row>
    <row r="5390" spans="1:5">
      <c r="A5390" s="2">
        <f t="shared" si="168"/>
        <v>40737.364583333328</v>
      </c>
      <c r="B5390">
        <v>1247471100</v>
      </c>
      <c r="C5390">
        <v>2.016035</v>
      </c>
      <c r="E5390">
        <f t="shared" si="169"/>
        <v>3.9853760649556397E-4</v>
      </c>
    </row>
    <row r="5391" spans="1:5">
      <c r="A5391" s="2">
        <f t="shared" si="168"/>
        <v>40737.371527777774</v>
      </c>
      <c r="B5391">
        <v>1247471700</v>
      </c>
      <c r="C5391">
        <v>2.064724</v>
      </c>
      <c r="E5391">
        <f t="shared" si="169"/>
        <v>3.9855609478195697E-4</v>
      </c>
    </row>
    <row r="5392" spans="1:5">
      <c r="A5392" s="2">
        <f t="shared" si="168"/>
        <v>40737.378472222219</v>
      </c>
      <c r="B5392">
        <v>1247472300</v>
      </c>
      <c r="C5392">
        <v>1.842849</v>
      </c>
      <c r="E5392">
        <f t="shared" si="169"/>
        <v>3.9857233597765469E-4</v>
      </c>
    </row>
    <row r="5393" spans="1:5">
      <c r="A5393" s="2">
        <f t="shared" si="168"/>
        <v>40737.385416666664</v>
      </c>
      <c r="B5393">
        <v>1247472900</v>
      </c>
      <c r="C5393">
        <v>2.08371</v>
      </c>
      <c r="E5393">
        <f t="shared" si="169"/>
        <v>3.9859101632854052E-4</v>
      </c>
    </row>
    <row r="5394" spans="1:5">
      <c r="A5394" s="2">
        <f t="shared" si="168"/>
        <v>40737.392361111109</v>
      </c>
      <c r="B5394">
        <v>1247473500</v>
      </c>
      <c r="C5394">
        <v>2.1612330000000002</v>
      </c>
      <c r="E5394">
        <f t="shared" si="169"/>
        <v>3.9861048165888978E-4</v>
      </c>
    </row>
    <row r="5395" spans="1:5">
      <c r="A5395" s="2">
        <f t="shared" si="168"/>
        <v>40737.399305555555</v>
      </c>
      <c r="B5395">
        <v>1247474100</v>
      </c>
      <c r="C5395">
        <v>2.006405</v>
      </c>
      <c r="E5395">
        <f t="shared" si="169"/>
        <v>3.9862837889275451E-4</v>
      </c>
    </row>
    <row r="5396" spans="1:5">
      <c r="A5396" s="2">
        <f t="shared" si="168"/>
        <v>40737.40625</v>
      </c>
      <c r="B5396">
        <v>1247474700</v>
      </c>
      <c r="C5396">
        <v>1.799096</v>
      </c>
      <c r="E5396">
        <f t="shared" si="169"/>
        <v>3.9864417655269491E-4</v>
      </c>
    </row>
    <row r="5397" spans="1:5">
      <c r="A5397" s="2">
        <f t="shared" si="168"/>
        <v>40737.413194444445</v>
      </c>
      <c r="B5397">
        <v>1247475300</v>
      </c>
      <c r="C5397">
        <v>1.797404</v>
      </c>
      <c r="E5397">
        <f t="shared" si="169"/>
        <v>3.9865995698137668E-4</v>
      </c>
    </row>
    <row r="5398" spans="1:5">
      <c r="A5398" s="2">
        <f t="shared" si="168"/>
        <v>40737.420138888883</v>
      </c>
      <c r="B5398">
        <v>1247475900</v>
      </c>
      <c r="C5398">
        <v>1.9520409999999999</v>
      </c>
      <c r="E5398">
        <f t="shared" si="169"/>
        <v>3.986773033580783E-4</v>
      </c>
    </row>
    <row r="5399" spans="1:5">
      <c r="A5399" s="2">
        <f t="shared" si="168"/>
        <v>40737.427083333328</v>
      </c>
      <c r="B5399">
        <v>1247476500</v>
      </c>
      <c r="C5399">
        <v>1.7461770000000001</v>
      </c>
      <c r="E5399">
        <f t="shared" si="169"/>
        <v>3.9869256479804495E-4</v>
      </c>
    </row>
    <row r="5400" spans="1:5">
      <c r="A5400" s="2">
        <f t="shared" si="168"/>
        <v>40737.434027777774</v>
      </c>
      <c r="B5400">
        <v>1247477100</v>
      </c>
      <c r="C5400">
        <v>1.639794</v>
      </c>
      <c r="E5400">
        <f t="shared" si="169"/>
        <v>3.9870674878055354E-4</v>
      </c>
    </row>
    <row r="5401" spans="1:5">
      <c r="A5401" s="2">
        <f t="shared" si="168"/>
        <v>40737.440972222219</v>
      </c>
      <c r="B5401">
        <v>1247477700</v>
      </c>
      <c r="C5401">
        <v>1.6473230000000001</v>
      </c>
      <c r="E5401">
        <f t="shared" si="169"/>
        <v>3.9872100892476321E-4</v>
      </c>
    </row>
    <row r="5402" spans="1:5">
      <c r="A5402" s="2">
        <f t="shared" si="168"/>
        <v>40737.447916666664</v>
      </c>
      <c r="B5402">
        <v>1247478300</v>
      </c>
      <c r="C5402">
        <v>1.877683</v>
      </c>
      <c r="E5402">
        <f t="shared" si="169"/>
        <v>3.9873760189019418E-4</v>
      </c>
    </row>
    <row r="5403" spans="1:5">
      <c r="A5403" s="2">
        <f t="shared" si="168"/>
        <v>40737.454861111109</v>
      </c>
      <c r="B5403">
        <v>1247478900</v>
      </c>
      <c r="C5403">
        <v>1.7510600000000001</v>
      </c>
      <c r="E5403">
        <f t="shared" si="169"/>
        <v>3.987529124150143E-4</v>
      </c>
    </row>
    <row r="5404" spans="1:5">
      <c r="A5404" s="2">
        <f t="shared" si="168"/>
        <v>40737.461805555555</v>
      </c>
      <c r="B5404">
        <v>1247479500</v>
      </c>
      <c r="C5404">
        <v>1.7874479999999999</v>
      </c>
      <c r="E5404">
        <f t="shared" si="169"/>
        <v>3.9876859135631654E-4</v>
      </c>
    </row>
    <row r="5405" spans="1:5">
      <c r="A5405" s="2">
        <f t="shared" si="168"/>
        <v>40737.46875</v>
      </c>
      <c r="B5405">
        <v>1247480100</v>
      </c>
      <c r="C5405">
        <v>1.0968880000000001</v>
      </c>
      <c r="E5405">
        <f t="shared" si="169"/>
        <v>3.9877727674489486E-4</v>
      </c>
    </row>
    <row r="5406" spans="1:5">
      <c r="A5406" s="2">
        <f t="shared" si="168"/>
        <v>40737.475694444445</v>
      </c>
      <c r="B5406">
        <v>1247480700</v>
      </c>
      <c r="C5406">
        <v>1.739822</v>
      </c>
      <c r="E5406">
        <f t="shared" si="169"/>
        <v>3.9879247321886782E-4</v>
      </c>
    </row>
    <row r="5407" spans="1:5">
      <c r="A5407" s="2">
        <f t="shared" si="168"/>
        <v>40737.482638888883</v>
      </c>
      <c r="B5407">
        <v>1247481300</v>
      </c>
      <c r="C5407">
        <v>1.1687639999999999</v>
      </c>
      <c r="E5407">
        <f t="shared" si="169"/>
        <v>3.9880188636685611E-4</v>
      </c>
    </row>
    <row r="5408" spans="1:5">
      <c r="A5408" s="2">
        <f t="shared" si="168"/>
        <v>40737.489583333328</v>
      </c>
      <c r="B5408">
        <v>1247481900</v>
      </c>
      <c r="C5408">
        <v>2.0860829999999999</v>
      </c>
      <c r="E5408">
        <f t="shared" si="169"/>
        <v>3.9882058935482913E-4</v>
      </c>
    </row>
    <row r="5409" spans="1:5">
      <c r="A5409" s="2">
        <f t="shared" si="168"/>
        <v>40737.496527777774</v>
      </c>
      <c r="B5409">
        <v>1247482500</v>
      </c>
      <c r="C5409">
        <v>2.0260729999999998</v>
      </c>
      <c r="E5409">
        <f t="shared" si="169"/>
        <v>3.9883868449430135E-4</v>
      </c>
    </row>
    <row r="5410" spans="1:5">
      <c r="A5410" s="2">
        <f t="shared" si="168"/>
        <v>40737.503472222219</v>
      </c>
      <c r="B5410">
        <v>1247483100</v>
      </c>
      <c r="C5410">
        <v>2.0105520000000001</v>
      </c>
      <c r="E5410">
        <f t="shared" si="169"/>
        <v>3.98856622339141E-4</v>
      </c>
    </row>
    <row r="5411" spans="1:5">
      <c r="A5411" s="2">
        <f t="shared" si="168"/>
        <v>40737.510416666664</v>
      </c>
      <c r="B5411">
        <v>1247483700</v>
      </c>
      <c r="C5411">
        <v>1.875254</v>
      </c>
      <c r="E5411">
        <f t="shared" si="169"/>
        <v>3.9887318988150895E-4</v>
      </c>
    </row>
    <row r="5412" spans="1:5">
      <c r="A5412" s="2">
        <f t="shared" si="168"/>
        <v>40737.517361111109</v>
      </c>
      <c r="B5412">
        <v>1247484300</v>
      </c>
      <c r="C5412">
        <v>1.7117800000000001</v>
      </c>
      <c r="E5412">
        <f t="shared" si="169"/>
        <v>3.9888810178500091E-4</v>
      </c>
    </row>
    <row r="5413" spans="1:5">
      <c r="A5413" s="2">
        <f t="shared" si="168"/>
        <v>40737.524305555555</v>
      </c>
      <c r="B5413">
        <v>1247484900</v>
      </c>
      <c r="C5413">
        <v>1.739385</v>
      </c>
      <c r="E5413">
        <f t="shared" si="169"/>
        <v>3.989032931599678E-4</v>
      </c>
    </row>
    <row r="5414" spans="1:5">
      <c r="A5414" s="2">
        <f t="shared" si="168"/>
        <v>40737.53125</v>
      </c>
      <c r="B5414">
        <v>1247485500</v>
      </c>
      <c r="C5414">
        <v>1.6497230000000001</v>
      </c>
      <c r="E5414">
        <f t="shared" si="169"/>
        <v>3.9891757641525476E-4</v>
      </c>
    </row>
    <row r="5415" spans="1:5">
      <c r="A5415" s="2">
        <f t="shared" si="168"/>
        <v>40737.538194444445</v>
      </c>
      <c r="B5415">
        <v>1247486100</v>
      </c>
      <c r="C5415">
        <v>1.6845289999999999</v>
      </c>
      <c r="E5415">
        <f t="shared" si="169"/>
        <v>3.9893221207199376E-4</v>
      </c>
    </row>
    <row r="5416" spans="1:5">
      <c r="A5416" s="2">
        <f t="shared" si="168"/>
        <v>40737.545138888883</v>
      </c>
      <c r="B5416">
        <v>1247486700</v>
      </c>
      <c r="C5416">
        <v>1.613853</v>
      </c>
      <c r="E5416">
        <f t="shared" si="169"/>
        <v>3.9894613188794979E-4</v>
      </c>
    </row>
    <row r="5417" spans="1:5">
      <c r="A5417" s="2">
        <f t="shared" si="168"/>
        <v>40737.552083333328</v>
      </c>
      <c r="B5417">
        <v>1247487300</v>
      </c>
      <c r="C5417">
        <v>1.6421680000000001</v>
      </c>
      <c r="E5417">
        <f t="shared" si="169"/>
        <v>3.9896033837173971E-4</v>
      </c>
    </row>
    <row r="5418" spans="1:5">
      <c r="A5418" s="2">
        <f t="shared" si="168"/>
        <v>40737.559027777774</v>
      </c>
      <c r="B5418">
        <v>1247487900</v>
      </c>
      <c r="C5418">
        <v>1.583029</v>
      </c>
      <c r="E5418">
        <f t="shared" si="169"/>
        <v>3.9897394585516519E-4</v>
      </c>
    </row>
    <row r="5419" spans="1:5">
      <c r="A5419" s="2">
        <f t="shared" si="168"/>
        <v>40737.565972222219</v>
      </c>
      <c r="B5419">
        <v>1247488500</v>
      </c>
      <c r="C5419">
        <v>1.4873940000000001</v>
      </c>
      <c r="E5419">
        <f t="shared" si="169"/>
        <v>3.989865847386118E-4</v>
      </c>
    </row>
    <row r="5420" spans="1:5">
      <c r="A5420" s="2">
        <f t="shared" si="168"/>
        <v>40737.572916666664</v>
      </c>
      <c r="B5420">
        <v>1247489100</v>
      </c>
      <c r="C5420">
        <v>1.259026</v>
      </c>
      <c r="E5420">
        <f t="shared" si="169"/>
        <v>3.9899691081082502E-4</v>
      </c>
    </row>
    <row r="5421" spans="1:5">
      <c r="A5421" s="2">
        <f t="shared" si="168"/>
        <v>40737.579861111109</v>
      </c>
      <c r="B5421">
        <v>1247489700</v>
      </c>
      <c r="C5421">
        <v>1.3497509999999999</v>
      </c>
      <c r="E5421">
        <f t="shared" si="169"/>
        <v>3.9900815561290772E-4</v>
      </c>
    </row>
    <row r="5422" spans="1:5">
      <c r="A5422" s="2">
        <f t="shared" si="168"/>
        <v>40737.586805555555</v>
      </c>
      <c r="B5422">
        <v>1247490300</v>
      </c>
      <c r="C5422">
        <v>1.3903399999999999</v>
      </c>
      <c r="E5422">
        <f t="shared" si="169"/>
        <v>3.9901981140065524E-4</v>
      </c>
    </row>
    <row r="5423" spans="1:5">
      <c r="A5423" s="2">
        <f t="shared" si="168"/>
        <v>40737.59375</v>
      </c>
      <c r="B5423">
        <v>1247490900</v>
      </c>
      <c r="C5423">
        <v>1.410525</v>
      </c>
      <c r="E5423">
        <f t="shared" si="169"/>
        <v>3.9903167153564311E-4</v>
      </c>
    </row>
    <row r="5424" spans="1:5">
      <c r="A5424" s="2">
        <f t="shared" si="168"/>
        <v>40737.600694444445</v>
      </c>
      <c r="B5424">
        <v>1247491500</v>
      </c>
      <c r="C5424">
        <v>1.457279</v>
      </c>
      <c r="E5424">
        <f t="shared" si="169"/>
        <v>3.9904400508690755E-4</v>
      </c>
    </row>
    <row r="5425" spans="1:5">
      <c r="A5425" s="2">
        <f t="shared" si="168"/>
        <v>40737.607638888883</v>
      </c>
      <c r="B5425">
        <v>1247492100</v>
      </c>
      <c r="C5425">
        <v>1.348114</v>
      </c>
      <c r="E5425">
        <f t="shared" si="169"/>
        <v>3.990552330245609E-4</v>
      </c>
    </row>
    <row r="5426" spans="1:5">
      <c r="A5426" s="2">
        <f t="shared" si="168"/>
        <v>40737.614583333328</v>
      </c>
      <c r="B5426">
        <v>1247492700</v>
      </c>
      <c r="C5426">
        <v>1.0599270000000001</v>
      </c>
      <c r="E5426">
        <f t="shared" si="169"/>
        <v>3.9906354235899898E-4</v>
      </c>
    </row>
    <row r="5427" spans="1:5">
      <c r="A5427" s="2">
        <f t="shared" si="168"/>
        <v>40737.621527777774</v>
      </c>
      <c r="B5427">
        <v>1247493300</v>
      </c>
      <c r="C5427">
        <v>1.5324009999999999</v>
      </c>
      <c r="E5427">
        <f t="shared" si="169"/>
        <v>3.9907663649410682E-4</v>
      </c>
    </row>
    <row r="5428" spans="1:5">
      <c r="A5428" s="2">
        <f t="shared" si="168"/>
        <v>40737.628472222219</v>
      </c>
      <c r="B5428">
        <v>1247493900</v>
      </c>
      <c r="C5428">
        <v>1.0752839999999999</v>
      </c>
      <c r="E5428">
        <f t="shared" si="169"/>
        <v>3.9908510122230623E-4</v>
      </c>
    </row>
    <row r="5429" spans="1:5">
      <c r="A5429" s="2">
        <f t="shared" si="168"/>
        <v>40737.635416666664</v>
      </c>
      <c r="B5429">
        <v>1247494500</v>
      </c>
      <c r="C5429">
        <v>1.1128990000000001</v>
      </c>
      <c r="E5429">
        <f t="shared" si="169"/>
        <v>3.9909394683469181E-4</v>
      </c>
    </row>
    <row r="5430" spans="1:5">
      <c r="A5430" s="2">
        <f t="shared" si="168"/>
        <v>40737.642361111109</v>
      </c>
      <c r="B5430">
        <v>1247495100</v>
      </c>
      <c r="C5430">
        <v>1.3077430000000001</v>
      </c>
      <c r="E5430">
        <f t="shared" si="169"/>
        <v>3.9910476562262677E-4</v>
      </c>
    </row>
    <row r="5431" spans="1:5">
      <c r="A5431" s="2">
        <f t="shared" si="168"/>
        <v>40737.649305555555</v>
      </c>
      <c r="B5431">
        <v>1247495700</v>
      </c>
      <c r="C5431">
        <v>0.113611</v>
      </c>
      <c r="E5431">
        <f t="shared" si="169"/>
        <v>3.9910349109972354E-4</v>
      </c>
    </row>
    <row r="5432" spans="1:5">
      <c r="A5432" s="2">
        <f t="shared" si="168"/>
        <v>40737.65625</v>
      </c>
      <c r="B5432">
        <v>1247496300</v>
      </c>
      <c r="C5432">
        <v>0</v>
      </c>
      <c r="E5432">
        <f t="shared" si="169"/>
        <v>3.9910106602024766E-4</v>
      </c>
    </row>
    <row r="5433" spans="1:5">
      <c r="A5433" s="2">
        <f t="shared" si="168"/>
        <v>40737.663194444445</v>
      </c>
      <c r="B5433">
        <v>1247496900</v>
      </c>
      <c r="C5433">
        <v>0</v>
      </c>
      <c r="E5433">
        <f t="shared" si="169"/>
        <v>3.9909864095550733E-4</v>
      </c>
    </row>
    <row r="5434" spans="1:5">
      <c r="A5434" s="2">
        <f t="shared" si="168"/>
        <v>40737.670138888883</v>
      </c>
      <c r="B5434">
        <v>1247497500</v>
      </c>
      <c r="C5434">
        <v>0</v>
      </c>
      <c r="E5434">
        <f t="shared" si="169"/>
        <v>3.990962159055025E-4</v>
      </c>
    </row>
    <row r="5435" spans="1:5">
      <c r="A5435" s="2">
        <f t="shared" si="168"/>
        <v>40737.677083333328</v>
      </c>
      <c r="B5435">
        <v>1247498100</v>
      </c>
      <c r="C5435">
        <v>0</v>
      </c>
      <c r="E5435">
        <f t="shared" si="169"/>
        <v>3.9909379087023301E-4</v>
      </c>
    </row>
    <row r="5436" spans="1:5">
      <c r="A5436" s="2">
        <f t="shared" si="168"/>
        <v>40737.684027777774</v>
      </c>
      <c r="B5436">
        <v>1247498700</v>
      </c>
      <c r="C5436">
        <v>0</v>
      </c>
      <c r="E5436">
        <f t="shared" si="169"/>
        <v>3.9909136584969881E-4</v>
      </c>
    </row>
    <row r="5437" spans="1:5">
      <c r="A5437" s="2">
        <f t="shared" si="168"/>
        <v>40737.690972222219</v>
      </c>
      <c r="B5437">
        <v>1247499300</v>
      </c>
      <c r="C5437">
        <v>0</v>
      </c>
      <c r="E5437">
        <f t="shared" si="169"/>
        <v>3.9908894084389983E-4</v>
      </c>
    </row>
    <row r="5438" spans="1:5">
      <c r="A5438" s="2">
        <f t="shared" si="168"/>
        <v>40737.697916666664</v>
      </c>
      <c r="B5438">
        <v>1247499900</v>
      </c>
      <c r="C5438">
        <v>0</v>
      </c>
      <c r="E5438">
        <f t="shared" si="169"/>
        <v>3.9908651585283592E-4</v>
      </c>
    </row>
    <row r="5439" spans="1:5">
      <c r="A5439" s="2">
        <f t="shared" si="168"/>
        <v>40737.704861111109</v>
      </c>
      <c r="B5439">
        <v>1247500500</v>
      </c>
      <c r="C5439">
        <v>0</v>
      </c>
      <c r="E5439">
        <f t="shared" si="169"/>
        <v>3.9908409087650707E-4</v>
      </c>
    </row>
    <row r="5440" spans="1:5">
      <c r="A5440" s="2">
        <f t="shared" si="168"/>
        <v>40737.711805555555</v>
      </c>
      <c r="B5440">
        <v>1247501100</v>
      </c>
      <c r="C5440">
        <v>0</v>
      </c>
      <c r="E5440">
        <f t="shared" si="169"/>
        <v>3.9908166591491313E-4</v>
      </c>
    </row>
    <row r="5441" spans="1:5">
      <c r="A5441" s="2">
        <f t="shared" si="168"/>
        <v>40737.71875</v>
      </c>
      <c r="B5441">
        <v>1247501700</v>
      </c>
      <c r="C5441">
        <v>0</v>
      </c>
      <c r="E5441">
        <f t="shared" si="169"/>
        <v>3.9907924096805404E-4</v>
      </c>
    </row>
    <row r="5442" spans="1:5">
      <c r="A5442" s="2">
        <f t="shared" si="168"/>
        <v>40737.725694444445</v>
      </c>
      <c r="B5442">
        <v>1247502300</v>
      </c>
      <c r="C5442">
        <v>0</v>
      </c>
      <c r="E5442">
        <f t="shared" si="169"/>
        <v>3.9907681603592969E-4</v>
      </c>
    </row>
    <row r="5443" spans="1:5">
      <c r="A5443" s="2">
        <f t="shared" si="168"/>
        <v>40737.732638888883</v>
      </c>
      <c r="B5443">
        <v>1247502900</v>
      </c>
      <c r="C5443">
        <v>0</v>
      </c>
      <c r="E5443">
        <f t="shared" si="169"/>
        <v>3.9907439111853997E-4</v>
      </c>
    </row>
    <row r="5444" spans="1:5">
      <c r="A5444" s="2">
        <f t="shared" si="168"/>
        <v>40737.739583333328</v>
      </c>
      <c r="B5444">
        <v>1247503500</v>
      </c>
      <c r="C5444">
        <v>0</v>
      </c>
      <c r="E5444">
        <f t="shared" si="169"/>
        <v>3.9907196621588484E-4</v>
      </c>
    </row>
    <row r="5445" spans="1:5">
      <c r="A5445" s="2">
        <f t="shared" si="168"/>
        <v>40737.746527777774</v>
      </c>
      <c r="B5445">
        <v>1247504100</v>
      </c>
      <c r="C5445">
        <v>0</v>
      </c>
      <c r="E5445">
        <f t="shared" si="169"/>
        <v>3.9906954132796417E-4</v>
      </c>
    </row>
    <row r="5446" spans="1:5">
      <c r="A5446" s="2">
        <f t="shared" si="168"/>
        <v>40737.753472222219</v>
      </c>
      <c r="B5446">
        <v>1247504700</v>
      </c>
      <c r="C5446">
        <v>0</v>
      </c>
      <c r="E5446">
        <f t="shared" si="169"/>
        <v>3.9906711645477792E-4</v>
      </c>
    </row>
    <row r="5447" spans="1:5">
      <c r="A5447" s="2">
        <f t="shared" si="168"/>
        <v>40737.760416666664</v>
      </c>
      <c r="B5447">
        <v>1247505300</v>
      </c>
      <c r="C5447">
        <v>0</v>
      </c>
      <c r="E5447">
        <f t="shared" si="169"/>
        <v>3.9906469159632597E-4</v>
      </c>
    </row>
    <row r="5448" spans="1:5">
      <c r="A5448" s="2">
        <f t="shared" si="168"/>
        <v>40737.767361111109</v>
      </c>
      <c r="B5448">
        <v>1247505900</v>
      </c>
      <c r="C5448">
        <v>0</v>
      </c>
      <c r="E5448">
        <f t="shared" si="169"/>
        <v>3.9906226675260822E-4</v>
      </c>
    </row>
    <row r="5449" spans="1:5">
      <c r="A5449" s="2">
        <f t="shared" si="168"/>
        <v>40737.774305555555</v>
      </c>
      <c r="B5449">
        <v>1247506500</v>
      </c>
      <c r="C5449">
        <v>0.40300000000000002</v>
      </c>
      <c r="E5449">
        <f t="shared" si="169"/>
        <v>3.9906392319585848E-4</v>
      </c>
    </row>
    <row r="5450" spans="1:5">
      <c r="A5450" s="2">
        <f t="shared" ref="A5450:A5513" si="170">B5450/86400+26299+1/24</f>
        <v>40737.78125</v>
      </c>
      <c r="B5450">
        <v>1247507100</v>
      </c>
      <c r="C5450">
        <v>1.050379</v>
      </c>
      <c r="E5450">
        <f t="shared" si="169"/>
        <v>3.9907213578273476E-4</v>
      </c>
    </row>
    <row r="5451" spans="1:5">
      <c r="A5451" s="2">
        <f t="shared" si="170"/>
        <v>40737.788194444445</v>
      </c>
      <c r="B5451">
        <v>1247507700</v>
      </c>
      <c r="C5451">
        <v>1.0103359999999999</v>
      </c>
      <c r="E5451">
        <f t="shared" ref="E5451:E5514" si="171">($C5451*LN(2)/E$3)+E5450*2^(-600/E$3)</f>
        <v>3.9907994279518257E-4</v>
      </c>
    </row>
    <row r="5452" spans="1:5">
      <c r="A5452" s="2">
        <f t="shared" si="170"/>
        <v>40737.795138888883</v>
      </c>
      <c r="B5452">
        <v>1247508300</v>
      </c>
      <c r="C5452">
        <v>1.1145910000000001</v>
      </c>
      <c r="E5452">
        <f t="shared" si="171"/>
        <v>3.9908880557417944E-4</v>
      </c>
    </row>
    <row r="5453" spans="1:5">
      <c r="A5453" s="2">
        <f t="shared" si="170"/>
        <v>40737.802083333328</v>
      </c>
      <c r="B5453">
        <v>1247508900</v>
      </c>
      <c r="C5453">
        <v>1.2484690000000001</v>
      </c>
      <c r="E5453">
        <f t="shared" si="171"/>
        <v>3.9909902411213751E-4</v>
      </c>
    </row>
    <row r="5454" spans="1:5">
      <c r="A5454" s="2">
        <f t="shared" si="170"/>
        <v>40737.809027777774</v>
      </c>
      <c r="B5454">
        <v>1247509500</v>
      </c>
      <c r="C5454">
        <v>1.468545</v>
      </c>
      <c r="E5454">
        <f t="shared" si="171"/>
        <v>3.9911147134747874E-4</v>
      </c>
    </row>
    <row r="5455" spans="1:5">
      <c r="A5455" s="2">
        <f t="shared" si="170"/>
        <v>40737.815972222219</v>
      </c>
      <c r="B5455">
        <v>1247510100</v>
      </c>
      <c r="C5455">
        <v>1.4915400000000001</v>
      </c>
      <c r="E5455">
        <f t="shared" si="171"/>
        <v>3.991241513827574E-4</v>
      </c>
    </row>
    <row r="5456" spans="1:5">
      <c r="A5456" s="2">
        <f t="shared" si="170"/>
        <v>40737.822916666664</v>
      </c>
      <c r="B5456">
        <v>1247510700</v>
      </c>
      <c r="C5456">
        <v>1.680247</v>
      </c>
      <c r="E5456">
        <f t="shared" si="171"/>
        <v>3.9913874241949795E-4</v>
      </c>
    </row>
    <row r="5457" spans="1:5">
      <c r="A5457" s="2">
        <f t="shared" si="170"/>
        <v>40737.829861111109</v>
      </c>
      <c r="B5457">
        <v>1247511300</v>
      </c>
      <c r="C5457">
        <v>1.9551229999999999</v>
      </c>
      <c r="E5457">
        <f t="shared" si="171"/>
        <v>3.9915611709905903E-4</v>
      </c>
    </row>
    <row r="5458" spans="1:5">
      <c r="A5458" s="2">
        <f t="shared" si="170"/>
        <v>40737.836805555555</v>
      </c>
      <c r="B5458">
        <v>1247511900</v>
      </c>
      <c r="C5458">
        <v>1.9057230000000001</v>
      </c>
      <c r="E5458">
        <f t="shared" si="171"/>
        <v>3.9917299138806256E-4</v>
      </c>
    </row>
    <row r="5459" spans="1:5">
      <c r="A5459" s="2">
        <f t="shared" si="170"/>
        <v>40737.84375</v>
      </c>
      <c r="B5459">
        <v>1247512500</v>
      </c>
      <c r="C5459">
        <v>1.5818829999999999</v>
      </c>
      <c r="E5459">
        <f t="shared" si="171"/>
        <v>3.9918658597353944E-4</v>
      </c>
    </row>
    <row r="5460" spans="1:5">
      <c r="A5460" s="2">
        <f t="shared" si="170"/>
        <v>40737.850694444445</v>
      </c>
      <c r="B5460">
        <v>1247513100</v>
      </c>
      <c r="C5460">
        <v>1.546422</v>
      </c>
      <c r="E5460">
        <f t="shared" si="171"/>
        <v>3.991998213548364E-4</v>
      </c>
    </row>
    <row r="5461" spans="1:5">
      <c r="A5461" s="2">
        <f t="shared" si="170"/>
        <v>40737.857638888883</v>
      </c>
      <c r="B5461">
        <v>1247513700</v>
      </c>
      <c r="C5461">
        <v>1.4283110000000001</v>
      </c>
      <c r="E5461">
        <f t="shared" si="171"/>
        <v>3.9921186051887519E-4</v>
      </c>
    </row>
    <row r="5462" spans="1:5">
      <c r="A5462" s="2">
        <f t="shared" si="170"/>
        <v>40737.864583333328</v>
      </c>
      <c r="B5462">
        <v>1247514300</v>
      </c>
      <c r="C5462">
        <v>1.4717359999999999</v>
      </c>
      <c r="E5462">
        <f t="shared" si="171"/>
        <v>3.9922433938456608E-4</v>
      </c>
    </row>
    <row r="5463" spans="1:5">
      <c r="A5463" s="2">
        <f t="shared" si="170"/>
        <v>40737.871527777774</v>
      </c>
      <c r="B5463">
        <v>1247514900</v>
      </c>
      <c r="C5463">
        <v>1.433057</v>
      </c>
      <c r="E5463">
        <f t="shared" si="171"/>
        <v>3.9923642646344195E-4</v>
      </c>
    </row>
    <row r="5464" spans="1:5">
      <c r="A5464" s="2">
        <f t="shared" si="170"/>
        <v>40737.878472222219</v>
      </c>
      <c r="B5464">
        <v>1247515500</v>
      </c>
      <c r="C5464">
        <v>1.52651</v>
      </c>
      <c r="E5464">
        <f t="shared" si="171"/>
        <v>3.9924945988856041E-4</v>
      </c>
    </row>
    <row r="5465" spans="1:5">
      <c r="A5465" s="2">
        <f t="shared" si="170"/>
        <v>40737.885416666664</v>
      </c>
      <c r="B5465">
        <v>1247516100</v>
      </c>
      <c r="C5465">
        <v>1.5263739999999999</v>
      </c>
      <c r="E5465">
        <f t="shared" si="171"/>
        <v>3.9926249185718085E-4</v>
      </c>
    </row>
    <row r="5466" spans="1:5">
      <c r="A5466" s="2">
        <f t="shared" si="170"/>
        <v>40737.892361111109</v>
      </c>
      <c r="B5466">
        <v>1247516700</v>
      </c>
      <c r="C5466">
        <v>1.5364390000000001</v>
      </c>
      <c r="E5466">
        <f t="shared" si="171"/>
        <v>3.9927562567714853E-4</v>
      </c>
    </row>
    <row r="5467" spans="1:5">
      <c r="A5467" s="2">
        <f t="shared" si="170"/>
        <v>40737.899305555555</v>
      </c>
      <c r="B5467">
        <v>1247517300</v>
      </c>
      <c r="C5467">
        <v>1.5806549999999999</v>
      </c>
      <c r="E5467">
        <f t="shared" si="171"/>
        <v>3.9928920720275289E-4</v>
      </c>
    </row>
    <row r="5468" spans="1:5">
      <c r="A5468" s="2">
        <f t="shared" si="170"/>
        <v>40737.90625</v>
      </c>
      <c r="B5468">
        <v>1247517900</v>
      </c>
      <c r="C5468">
        <v>1.5588880000000001</v>
      </c>
      <c r="E5468">
        <f t="shared" si="171"/>
        <v>3.9930256820649486E-4</v>
      </c>
    </row>
    <row r="5469" spans="1:5">
      <c r="A5469" s="2">
        <f t="shared" si="170"/>
        <v>40737.913194444445</v>
      </c>
      <c r="B5469">
        <v>1247518500</v>
      </c>
      <c r="C5469">
        <v>1.5851569999999999</v>
      </c>
      <c r="E5469">
        <f t="shared" si="171"/>
        <v>3.9931619516116103E-4</v>
      </c>
    </row>
    <row r="5470" spans="1:5">
      <c r="A5470" s="2">
        <f t="shared" si="170"/>
        <v>40737.920138888883</v>
      </c>
      <c r="B5470">
        <v>1247519100</v>
      </c>
      <c r="C5470">
        <v>1.5844480000000001</v>
      </c>
      <c r="E5470">
        <f t="shared" si="171"/>
        <v>3.9932981485282202E-4</v>
      </c>
    </row>
    <row r="5471" spans="1:5">
      <c r="A5471" s="2">
        <f t="shared" si="170"/>
        <v>40737.927083333328</v>
      </c>
      <c r="B5471">
        <v>1247519700</v>
      </c>
      <c r="C5471">
        <v>1.6473500000000001</v>
      </c>
      <c r="E5471">
        <f t="shared" si="171"/>
        <v>3.9934407148451957E-4</v>
      </c>
    </row>
    <row r="5472" spans="1:5">
      <c r="A5472" s="2">
        <f t="shared" si="170"/>
        <v>40737.934027777774</v>
      </c>
      <c r="B5472">
        <v>1247520300</v>
      </c>
      <c r="C5472">
        <v>1.511698</v>
      </c>
      <c r="E5472">
        <f t="shared" si="171"/>
        <v>3.9935695425107553E-4</v>
      </c>
    </row>
    <row r="5473" spans="1:5">
      <c r="A5473" s="2">
        <f t="shared" si="170"/>
        <v>40737.940972222219</v>
      </c>
      <c r="B5473">
        <v>1247520900</v>
      </c>
      <c r="C5473">
        <v>1.529347</v>
      </c>
      <c r="E5473">
        <f t="shared" si="171"/>
        <v>3.993700156747702E-4</v>
      </c>
    </row>
    <row r="5474" spans="1:5">
      <c r="A5474" s="2">
        <f t="shared" si="170"/>
        <v>40737.947916666664</v>
      </c>
      <c r="B5474">
        <v>1247521500</v>
      </c>
      <c r="C5474">
        <v>1.4670719999999999</v>
      </c>
      <c r="E5474">
        <f t="shared" si="171"/>
        <v>3.993824463460763E-4</v>
      </c>
    </row>
    <row r="5475" spans="1:5">
      <c r="A5475" s="2">
        <f t="shared" si="170"/>
        <v>40737.954861111109</v>
      </c>
      <c r="B5475">
        <v>1247522100</v>
      </c>
      <c r="C5475">
        <v>1.523755</v>
      </c>
      <c r="E5475">
        <f t="shared" si="171"/>
        <v>3.9939545098342295E-4</v>
      </c>
    </row>
    <row r="5476" spans="1:5">
      <c r="A5476" s="2">
        <f t="shared" si="170"/>
        <v>40737.961805555555</v>
      </c>
      <c r="B5476">
        <v>1247522700</v>
      </c>
      <c r="C5476">
        <v>1.4604980000000001</v>
      </c>
      <c r="E5476">
        <f t="shared" si="171"/>
        <v>3.9940781492378975E-4</v>
      </c>
    </row>
    <row r="5477" spans="1:5">
      <c r="A5477" s="2">
        <f t="shared" si="170"/>
        <v>40737.96875</v>
      </c>
      <c r="B5477">
        <v>1247523300</v>
      </c>
      <c r="C5477">
        <v>1.4121349999999999</v>
      </c>
      <c r="E5477">
        <f t="shared" si="171"/>
        <v>3.9941968900597958E-4</v>
      </c>
    </row>
    <row r="5478" spans="1:5">
      <c r="A5478" s="2">
        <f t="shared" si="170"/>
        <v>40737.975694444445</v>
      </c>
      <c r="B5478">
        <v>1247523900</v>
      </c>
      <c r="C5478">
        <v>1.4817199999999999</v>
      </c>
      <c r="E5478">
        <f t="shared" si="171"/>
        <v>3.9943226771906683E-4</v>
      </c>
    </row>
    <row r="5479" spans="1:5">
      <c r="A5479" s="2">
        <f t="shared" si="170"/>
        <v>40737.982638888883</v>
      </c>
      <c r="B5479">
        <v>1247524500</v>
      </c>
      <c r="C5479">
        <v>1.527137</v>
      </c>
      <c r="E5479">
        <f t="shared" si="171"/>
        <v>3.9944530630396267E-4</v>
      </c>
    </row>
    <row r="5480" spans="1:5">
      <c r="A5480" s="2">
        <f t="shared" si="170"/>
        <v>40737.989583333328</v>
      </c>
      <c r="B5480">
        <v>1247525100</v>
      </c>
      <c r="C5480">
        <v>1.4699089999999999</v>
      </c>
      <c r="E5480">
        <f t="shared" si="171"/>
        <v>3.9945776524872022E-4</v>
      </c>
    </row>
    <row r="5481" spans="1:5">
      <c r="A5481" s="2">
        <f t="shared" si="170"/>
        <v>40737.996527777774</v>
      </c>
      <c r="B5481">
        <v>1247525700</v>
      </c>
      <c r="C5481">
        <v>1.2912410000000001</v>
      </c>
      <c r="E5481">
        <f t="shared" si="171"/>
        <v>3.9946841470648919E-4</v>
      </c>
    </row>
    <row r="5482" spans="1:5">
      <c r="A5482" s="2">
        <f t="shared" si="170"/>
        <v>40738.003472222219</v>
      </c>
      <c r="B5482">
        <v>1247526300</v>
      </c>
      <c r="C5482">
        <v>1.5276829999999999</v>
      </c>
      <c r="E5482">
        <f t="shared" si="171"/>
        <v>3.9948145860121005E-4</v>
      </c>
    </row>
    <row r="5483" spans="1:5">
      <c r="A5483" s="2">
        <f t="shared" si="170"/>
        <v>40738.010416666664</v>
      </c>
      <c r="B5483">
        <v>1247526900</v>
      </c>
      <c r="C5483">
        <v>1.692466</v>
      </c>
      <c r="E5483">
        <f t="shared" si="171"/>
        <v>3.9949617121141776E-4</v>
      </c>
    </row>
    <row r="5484" spans="1:5">
      <c r="A5484" s="2">
        <f t="shared" si="170"/>
        <v>40738.017361111109</v>
      </c>
      <c r="B5484">
        <v>1247527500</v>
      </c>
      <c r="C5484">
        <v>1.5855919999999999</v>
      </c>
      <c r="E5484">
        <f t="shared" si="171"/>
        <v>3.9950980139503414E-4</v>
      </c>
    </row>
    <row r="5485" spans="1:5">
      <c r="A5485" s="2">
        <f t="shared" si="170"/>
        <v>40738.024305555555</v>
      </c>
      <c r="B5485">
        <v>1247528100</v>
      </c>
      <c r="C5485">
        <v>1.6527229999999999</v>
      </c>
      <c r="E5485">
        <f t="shared" si="171"/>
        <v>3.9952411134666377E-4</v>
      </c>
    </row>
    <row r="5486" spans="1:5">
      <c r="A5486" s="2">
        <f t="shared" si="170"/>
        <v>40738.03125</v>
      </c>
      <c r="B5486">
        <v>1247528700</v>
      </c>
      <c r="C5486">
        <v>1.5549329999999999</v>
      </c>
      <c r="E5486">
        <f t="shared" si="171"/>
        <v>3.9953743086987319E-4</v>
      </c>
    </row>
    <row r="5487" spans="1:5">
      <c r="A5487" s="2">
        <f t="shared" si="170"/>
        <v>40738.038194444445</v>
      </c>
      <c r="B5487">
        <v>1247529300</v>
      </c>
      <c r="C5487">
        <v>1.594185</v>
      </c>
      <c r="E5487">
        <f t="shared" si="171"/>
        <v>3.9955114782603911E-4</v>
      </c>
    </row>
    <row r="5488" spans="1:5">
      <c r="A5488" s="2">
        <f t="shared" si="170"/>
        <v>40738.045138888883</v>
      </c>
      <c r="B5488">
        <v>1247529900</v>
      </c>
      <c r="C5488">
        <v>1.426156</v>
      </c>
      <c r="E5488">
        <f t="shared" si="171"/>
        <v>3.9956316303113392E-4</v>
      </c>
    </row>
    <row r="5489" spans="1:5">
      <c r="A5489" s="2">
        <f t="shared" si="170"/>
        <v>40738.052083333328</v>
      </c>
      <c r="B5489">
        <v>1247530500</v>
      </c>
      <c r="C5489">
        <v>1.4296469999999999</v>
      </c>
      <c r="E5489">
        <f t="shared" si="171"/>
        <v>3.9957521351736779E-4</v>
      </c>
    </row>
    <row r="5490" spans="1:5">
      <c r="A5490" s="2">
        <f t="shared" si="170"/>
        <v>40738.059027777774</v>
      </c>
      <c r="B5490">
        <v>1247531100</v>
      </c>
      <c r="C5490">
        <v>1.4717370000000001</v>
      </c>
      <c r="E5490">
        <f t="shared" si="171"/>
        <v>3.9958769018533772E-4</v>
      </c>
    </row>
    <row r="5491" spans="1:5">
      <c r="A5491" s="2">
        <f t="shared" si="170"/>
        <v>40738.065972222219</v>
      </c>
      <c r="B5491">
        <v>1247531700</v>
      </c>
      <c r="C5491">
        <v>1.4663079999999999</v>
      </c>
      <c r="E5491">
        <f t="shared" si="171"/>
        <v>3.9960011179678343E-4</v>
      </c>
    </row>
    <row r="5492" spans="1:5">
      <c r="A5492" s="2">
        <f t="shared" si="170"/>
        <v>40738.072916666664</v>
      </c>
      <c r="B5492">
        <v>1247532300</v>
      </c>
      <c r="C5492">
        <v>1.5230729999999999</v>
      </c>
      <c r="E5492">
        <f t="shared" si="171"/>
        <v>3.9961310820475733E-4</v>
      </c>
    </row>
    <row r="5493" spans="1:5">
      <c r="A5493" s="2">
        <f t="shared" si="170"/>
        <v>40738.079861111109</v>
      </c>
      <c r="B5493">
        <v>1247532900</v>
      </c>
      <c r="C5493">
        <v>1.6201540000000001</v>
      </c>
      <c r="E5493">
        <f t="shared" si="171"/>
        <v>3.9962708769502578E-4</v>
      </c>
    </row>
    <row r="5494" spans="1:5">
      <c r="A5494" s="2">
        <f t="shared" si="170"/>
        <v>40738.086805555555</v>
      </c>
      <c r="B5494">
        <v>1247533500</v>
      </c>
      <c r="C5494">
        <v>1.6784460000000001</v>
      </c>
      <c r="E5494">
        <f t="shared" si="171"/>
        <v>3.9964165743663096E-4</v>
      </c>
    </row>
    <row r="5495" spans="1:5">
      <c r="A5495" s="2">
        <f t="shared" si="170"/>
        <v>40738.09375</v>
      </c>
      <c r="B5495">
        <v>1247534100</v>
      </c>
      <c r="C5495">
        <v>1.641867</v>
      </c>
      <c r="E5495">
        <f t="shared" si="171"/>
        <v>3.9965585664589176E-4</v>
      </c>
    </row>
    <row r="5496" spans="1:5">
      <c r="A5496" s="2">
        <f t="shared" si="170"/>
        <v>40738.100694444445</v>
      </c>
      <c r="B5496">
        <v>1247534700</v>
      </c>
      <c r="C5496">
        <v>1.6700170000000001</v>
      </c>
      <c r="E5496">
        <f t="shared" si="171"/>
        <v>3.9967034085029642E-4</v>
      </c>
    </row>
    <row r="5497" spans="1:5">
      <c r="A5497" s="2">
        <f t="shared" si="170"/>
        <v>40738.107638888883</v>
      </c>
      <c r="B5497">
        <v>1247535300</v>
      </c>
      <c r="C5497">
        <v>1.6555880000000001</v>
      </c>
      <c r="E5497">
        <f t="shared" si="171"/>
        <v>3.9968467884094096E-4</v>
      </c>
    </row>
    <row r="5498" spans="1:5">
      <c r="A5498" s="2">
        <f t="shared" si="170"/>
        <v>40738.114583333328</v>
      </c>
      <c r="B5498">
        <v>1247535900</v>
      </c>
      <c r="C5498">
        <v>1.641594</v>
      </c>
      <c r="E5498">
        <f t="shared" si="171"/>
        <v>3.9969887502405726E-4</v>
      </c>
    </row>
    <row r="5499" spans="1:5">
      <c r="A5499" s="2">
        <f t="shared" si="170"/>
        <v>40738.121527777774</v>
      </c>
      <c r="B5499">
        <v>1247536500</v>
      </c>
      <c r="C5499">
        <v>1.698304</v>
      </c>
      <c r="E5499">
        <f t="shared" si="171"/>
        <v>3.9971364543592145E-4</v>
      </c>
    </row>
    <row r="5500" spans="1:5">
      <c r="A5500" s="2">
        <f t="shared" si="170"/>
        <v>40738.128472222219</v>
      </c>
      <c r="B5500">
        <v>1247537100</v>
      </c>
      <c r="C5500">
        <v>0.93379500000000004</v>
      </c>
      <c r="E5500">
        <f t="shared" si="171"/>
        <v>3.9972067340231812E-4</v>
      </c>
    </row>
    <row r="5501" spans="1:5">
      <c r="A5501" s="2">
        <f t="shared" si="170"/>
        <v>40738.135416666664</v>
      </c>
      <c r="B5501">
        <v>1247537700</v>
      </c>
      <c r="C5501">
        <v>1.55657</v>
      </c>
      <c r="E5501">
        <f t="shared" si="171"/>
        <v>3.9973400830942374E-4</v>
      </c>
    </row>
    <row r="5502" spans="1:5">
      <c r="A5502" s="2">
        <f t="shared" si="170"/>
        <v>40738.142361111109</v>
      </c>
      <c r="B5502">
        <v>1247538300</v>
      </c>
      <c r="C5502">
        <v>1.6739729999999999</v>
      </c>
      <c r="E5502">
        <f t="shared" si="171"/>
        <v>3.9974853210226167E-4</v>
      </c>
    </row>
    <row r="5503" spans="1:5">
      <c r="A5503" s="2">
        <f t="shared" si="170"/>
        <v>40738.149305555555</v>
      </c>
      <c r="B5503">
        <v>1247538900</v>
      </c>
      <c r="C5503">
        <v>1.838511</v>
      </c>
      <c r="E5503">
        <f t="shared" si="171"/>
        <v>3.9976472212042367E-4</v>
      </c>
    </row>
    <row r="5504" spans="1:5">
      <c r="A5504" s="2">
        <f t="shared" si="170"/>
        <v>40738.15625</v>
      </c>
      <c r="B5504">
        <v>1247539500</v>
      </c>
      <c r="C5504">
        <v>1.793558</v>
      </c>
      <c r="E5504">
        <f t="shared" si="171"/>
        <v>3.9978045679100224E-4</v>
      </c>
    </row>
    <row r="5505" spans="1:5">
      <c r="A5505" s="2">
        <f t="shared" si="170"/>
        <v>40738.163194444445</v>
      </c>
      <c r="B5505">
        <v>1247540100</v>
      </c>
      <c r="C5505">
        <v>1.813062</v>
      </c>
      <c r="E5505">
        <f t="shared" si="171"/>
        <v>3.9979638888739538E-4</v>
      </c>
    </row>
    <row r="5506" spans="1:5">
      <c r="A5506" s="2">
        <f t="shared" si="170"/>
        <v>40738.170138888883</v>
      </c>
      <c r="B5506">
        <v>1247540700</v>
      </c>
      <c r="C5506">
        <v>1.772008</v>
      </c>
      <c r="E5506">
        <f t="shared" si="171"/>
        <v>3.9981190512382796E-4</v>
      </c>
    </row>
    <row r="5507" spans="1:5">
      <c r="A5507" s="2">
        <f t="shared" si="170"/>
        <v>40738.177083333328</v>
      </c>
      <c r="B5507">
        <v>1247541300</v>
      </c>
      <c r="C5507">
        <v>1.669581</v>
      </c>
      <c r="E5507">
        <f t="shared" si="171"/>
        <v>3.9982638396456185E-4</v>
      </c>
    </row>
    <row r="5508" spans="1:5">
      <c r="A5508" s="2">
        <f t="shared" si="170"/>
        <v>40738.184027777774</v>
      </c>
      <c r="B5508">
        <v>1247541900</v>
      </c>
      <c r="C5508">
        <v>1.7240819999999999</v>
      </c>
      <c r="E5508">
        <f t="shared" si="171"/>
        <v>3.9984141466128302E-4</v>
      </c>
    </row>
    <row r="5509" spans="1:5">
      <c r="A5509" s="2">
        <f t="shared" si="170"/>
        <v>40738.190972222219</v>
      </c>
      <c r="B5509">
        <v>1247542500</v>
      </c>
      <c r="C5509">
        <v>1.8324290000000001</v>
      </c>
      <c r="E5509">
        <f t="shared" si="171"/>
        <v>3.9985754252127025E-4</v>
      </c>
    </row>
    <row r="5510" spans="1:5">
      <c r="A5510" s="2">
        <f t="shared" si="170"/>
        <v>40738.197916666664</v>
      </c>
      <c r="B5510">
        <v>1247543100</v>
      </c>
      <c r="C5510">
        <v>1.8566780000000001</v>
      </c>
      <c r="E5510">
        <f t="shared" si="171"/>
        <v>3.9987391585837213E-4</v>
      </c>
    </row>
    <row r="5511" spans="1:5">
      <c r="A5511" s="2">
        <f t="shared" si="170"/>
        <v>40738.204861111109</v>
      </c>
      <c r="B5511">
        <v>1247543700</v>
      </c>
      <c r="C5511">
        <v>1.8178350000000001</v>
      </c>
      <c r="E5511">
        <f t="shared" si="171"/>
        <v>3.9988989572412991E-4</v>
      </c>
    </row>
    <row r="5512" spans="1:5">
      <c r="A5512" s="2">
        <f t="shared" si="170"/>
        <v>40738.211805555555</v>
      </c>
      <c r="B5512">
        <v>1247544300</v>
      </c>
      <c r="C5512">
        <v>1.821</v>
      </c>
      <c r="E5512">
        <f t="shared" si="171"/>
        <v>3.9990590754546043E-4</v>
      </c>
    </row>
    <row r="5513" spans="1:5">
      <c r="A5513" s="2">
        <f t="shared" si="170"/>
        <v>40738.21875</v>
      </c>
      <c r="B5513">
        <v>1247544900</v>
      </c>
      <c r="C5513">
        <v>1.659624</v>
      </c>
      <c r="E5513">
        <f t="shared" si="171"/>
        <v>3.9992028497821264E-4</v>
      </c>
    </row>
    <row r="5514" spans="1:5">
      <c r="A5514" s="2">
        <f t="shared" ref="A5514:A5577" si="172">B5514/86400+26299+1/24</f>
        <v>40738.225694444445</v>
      </c>
      <c r="B5514">
        <v>1247545500</v>
      </c>
      <c r="C5514">
        <v>1.750786</v>
      </c>
      <c r="E5514">
        <f t="shared" si="171"/>
        <v>3.9993558554181488E-4</v>
      </c>
    </row>
    <row r="5515" spans="1:5">
      <c r="A5515" s="2">
        <f t="shared" si="172"/>
        <v>40738.232638888883</v>
      </c>
      <c r="B5515">
        <v>1247546100</v>
      </c>
      <c r="C5515">
        <v>1.7089970000000001</v>
      </c>
      <c r="E5515">
        <f t="shared" ref="E5515:E5578" si="173">($C5515*LN(2)/E$3)+E5514*2^(-600/E$3)</f>
        <v>3.9995046280578257E-4</v>
      </c>
    </row>
    <row r="5516" spans="1:5">
      <c r="A5516" s="2">
        <f t="shared" si="172"/>
        <v>40738.239583333328</v>
      </c>
      <c r="B5516">
        <v>1247546700</v>
      </c>
      <c r="C5516">
        <v>1.7495039999999999</v>
      </c>
      <c r="E5516">
        <f t="shared" si="173"/>
        <v>3.9996575020291055E-4</v>
      </c>
    </row>
    <row r="5517" spans="1:5">
      <c r="A5517" s="2">
        <f t="shared" si="172"/>
        <v>40738.246527777774</v>
      </c>
      <c r="B5517">
        <v>1247547300</v>
      </c>
      <c r="C5517">
        <v>1.7533780000000001</v>
      </c>
      <c r="E5517">
        <f t="shared" si="173"/>
        <v>3.9998107674002248E-4</v>
      </c>
    </row>
    <row r="5518" spans="1:5">
      <c r="A5518" s="2">
        <f t="shared" si="172"/>
        <v>40738.253472222219</v>
      </c>
      <c r="B5518">
        <v>1247547900</v>
      </c>
      <c r="C5518">
        <v>1.6525319999999999</v>
      </c>
      <c r="E5518">
        <f t="shared" si="173"/>
        <v>3.9999538189373327E-4</v>
      </c>
    </row>
    <row r="5519" spans="1:5">
      <c r="A5519" s="2">
        <f t="shared" si="172"/>
        <v>40738.260416666664</v>
      </c>
      <c r="B5519">
        <v>1247548500</v>
      </c>
      <c r="C5519">
        <v>1.77149</v>
      </c>
      <c r="E5519">
        <f t="shared" si="173"/>
        <v>4.0001089167511793E-4</v>
      </c>
    </row>
    <row r="5520" spans="1:5">
      <c r="A5520" s="2">
        <f t="shared" si="172"/>
        <v>40738.267361111109</v>
      </c>
      <c r="B5520">
        <v>1247549100</v>
      </c>
      <c r="C5520">
        <v>1.7207269999999999</v>
      </c>
      <c r="E5520">
        <f t="shared" si="173"/>
        <v>4.0002588727386715E-4</v>
      </c>
    </row>
    <row r="5521" spans="1:5">
      <c r="A5521" s="2">
        <f t="shared" si="172"/>
        <v>40738.274305555555</v>
      </c>
      <c r="B5521">
        <v>1247549700</v>
      </c>
      <c r="C5521">
        <v>1.8960129999999999</v>
      </c>
      <c r="E5521">
        <f t="shared" si="173"/>
        <v>4.0004265794250286E-4</v>
      </c>
    </row>
    <row r="5522" spans="1:5">
      <c r="A5522" s="2">
        <f t="shared" si="172"/>
        <v>40738.28125</v>
      </c>
      <c r="B5522">
        <v>1247550300</v>
      </c>
      <c r="C5522">
        <v>1.7229909999999999</v>
      </c>
      <c r="E5522">
        <f t="shared" si="173"/>
        <v>4.0005767627627071E-4</v>
      </c>
    </row>
    <row r="5523" spans="1:5">
      <c r="A5523" s="2">
        <f t="shared" si="172"/>
        <v>40738.288194444445</v>
      </c>
      <c r="B5523">
        <v>1247550900</v>
      </c>
      <c r="C5523">
        <v>1.716526</v>
      </c>
      <c r="E5523">
        <f t="shared" si="173"/>
        <v>4.0007262904626382E-4</v>
      </c>
    </row>
    <row r="5524" spans="1:5">
      <c r="A5524" s="2">
        <f t="shared" si="172"/>
        <v>40738.295138888883</v>
      </c>
      <c r="B5524">
        <v>1247551500</v>
      </c>
      <c r="C5524">
        <v>1.619445</v>
      </c>
      <c r="E5524">
        <f t="shared" si="173"/>
        <v>4.0008659856413431E-4</v>
      </c>
    </row>
    <row r="5525" spans="1:5">
      <c r="A5525" s="2">
        <f t="shared" si="172"/>
        <v>40738.302083333328</v>
      </c>
      <c r="B5525">
        <v>1247552100</v>
      </c>
      <c r="C5525">
        <v>1.2883770000000001</v>
      </c>
      <c r="E5525">
        <f t="shared" si="173"/>
        <v>4.0009721519653613E-4</v>
      </c>
    </row>
    <row r="5526" spans="1:5">
      <c r="A5526" s="2">
        <f t="shared" si="172"/>
        <v>40738.309027777774</v>
      </c>
      <c r="B5526">
        <v>1247552700</v>
      </c>
      <c r="C5526">
        <v>1.6568149999999999</v>
      </c>
      <c r="E5526">
        <f t="shared" si="173"/>
        <v>4.0011156301946344E-4</v>
      </c>
    </row>
    <row r="5527" spans="1:5">
      <c r="A5527" s="2">
        <f t="shared" si="172"/>
        <v>40738.315972222219</v>
      </c>
      <c r="B5527">
        <v>1247553300</v>
      </c>
      <c r="C5527">
        <v>1.5892219999999999</v>
      </c>
      <c r="E5527">
        <f t="shared" si="173"/>
        <v>4.0012522622559564E-4</v>
      </c>
    </row>
    <row r="5528" spans="1:5">
      <c r="A5528" s="2">
        <f t="shared" si="172"/>
        <v>40738.322916666664</v>
      </c>
      <c r="B5528">
        <v>1247553900</v>
      </c>
      <c r="C5528">
        <v>1.532975</v>
      </c>
      <c r="E5528">
        <f t="shared" si="173"/>
        <v>4.0013831972260329E-4</v>
      </c>
    </row>
    <row r="5529" spans="1:5">
      <c r="A5529" s="2">
        <f t="shared" si="172"/>
        <v>40738.329861111109</v>
      </c>
      <c r="B5529">
        <v>1247554500</v>
      </c>
      <c r="C5529">
        <v>1.5538970000000001</v>
      </c>
      <c r="E5529">
        <f t="shared" si="173"/>
        <v>4.0015162502188116E-4</v>
      </c>
    </row>
    <row r="5530" spans="1:5">
      <c r="A5530" s="2">
        <f t="shared" si="172"/>
        <v>40738.336805555555</v>
      </c>
      <c r="B5530">
        <v>1247555100</v>
      </c>
      <c r="C5530">
        <v>1.5412939999999999</v>
      </c>
      <c r="E5530">
        <f t="shared" si="173"/>
        <v>4.0016480260687766E-4</v>
      </c>
    </row>
    <row r="5531" spans="1:5">
      <c r="A5531" s="2">
        <f t="shared" si="172"/>
        <v>40738.34375</v>
      </c>
      <c r="B5531">
        <v>1247555700</v>
      </c>
      <c r="C5531">
        <v>1.5310649999999999</v>
      </c>
      <c r="E5531">
        <f t="shared" si="173"/>
        <v>4.0017787652040426E-4</v>
      </c>
    </row>
    <row r="5532" spans="1:5">
      <c r="A5532" s="2">
        <f t="shared" si="172"/>
        <v>40738.350694444445</v>
      </c>
      <c r="B5532">
        <v>1247556300</v>
      </c>
      <c r="C5532">
        <v>1.5944039999999999</v>
      </c>
      <c r="E5532">
        <f t="shared" si="173"/>
        <v>4.0019159180288176E-4</v>
      </c>
    </row>
    <row r="5533" spans="1:5">
      <c r="A5533" s="2">
        <f t="shared" si="172"/>
        <v>40738.357638888883</v>
      </c>
      <c r="B5533">
        <v>1247556900</v>
      </c>
      <c r="C5533">
        <v>1.5161169999999999</v>
      </c>
      <c r="E5533">
        <f t="shared" si="173"/>
        <v>4.0020451417184863E-4</v>
      </c>
    </row>
    <row r="5534" spans="1:5">
      <c r="A5534" s="2">
        <f t="shared" si="172"/>
        <v>40738.364583333328</v>
      </c>
      <c r="B5534">
        <v>1247557500</v>
      </c>
      <c r="C5534">
        <v>1.452588</v>
      </c>
      <c r="E5534">
        <f t="shared" si="173"/>
        <v>4.0021679308972996E-4</v>
      </c>
    </row>
    <row r="5535" spans="1:5">
      <c r="A5535" s="2">
        <f t="shared" si="172"/>
        <v>40738.371527777774</v>
      </c>
      <c r="B5535">
        <v>1247558100</v>
      </c>
      <c r="C5535">
        <v>1.470755</v>
      </c>
      <c r="E5535">
        <f t="shared" si="173"/>
        <v>4.002292559143225E-4</v>
      </c>
    </row>
    <row r="5536" spans="1:5">
      <c r="A5536" s="2">
        <f t="shared" si="172"/>
        <v>40738.378472222219</v>
      </c>
      <c r="B5536">
        <v>1247558700</v>
      </c>
      <c r="C5536">
        <v>1.4214089999999999</v>
      </c>
      <c r="E5536">
        <f t="shared" si="173"/>
        <v>4.0024121892507362E-4</v>
      </c>
    </row>
    <row r="5537" spans="1:5">
      <c r="A5537" s="2">
        <f t="shared" si="172"/>
        <v>40738.385416666664</v>
      </c>
      <c r="B5537">
        <v>1247559300</v>
      </c>
      <c r="C5537">
        <v>1.437203</v>
      </c>
      <c r="E5537">
        <f t="shared" si="173"/>
        <v>4.0025334181254728E-4</v>
      </c>
    </row>
    <row r="5538" spans="1:5">
      <c r="A5538" s="2">
        <f t="shared" si="172"/>
        <v>40738.392361111109</v>
      </c>
      <c r="B5538">
        <v>1247559900</v>
      </c>
      <c r="C5538">
        <v>1.457525</v>
      </c>
      <c r="E5538">
        <f t="shared" si="173"/>
        <v>4.0026567043185312E-4</v>
      </c>
    </row>
    <row r="5539" spans="1:5">
      <c r="A5539" s="2">
        <f t="shared" si="172"/>
        <v>40738.399305555555</v>
      </c>
      <c r="B5539">
        <v>1247560500</v>
      </c>
      <c r="C5539">
        <v>1.3348850000000001</v>
      </c>
      <c r="E5539">
        <f t="shared" si="173"/>
        <v>4.0027675697320225E-4</v>
      </c>
    </row>
    <row r="5540" spans="1:5">
      <c r="A5540" s="2">
        <f t="shared" si="172"/>
        <v>40738.40625</v>
      </c>
      <c r="B5540">
        <v>1247561100</v>
      </c>
      <c r="C5540">
        <v>1.234694</v>
      </c>
      <c r="E5540">
        <f t="shared" si="173"/>
        <v>4.0028682879024712E-4</v>
      </c>
    </row>
    <row r="5541" spans="1:5">
      <c r="A5541" s="2">
        <f t="shared" si="172"/>
        <v>40738.413194444445</v>
      </c>
      <c r="B5541">
        <v>1247561700</v>
      </c>
      <c r="C5541">
        <v>1.2769470000000001</v>
      </c>
      <c r="E5541">
        <f t="shared" si="173"/>
        <v>4.0029732845178891E-4</v>
      </c>
    </row>
    <row r="5542" spans="1:5">
      <c r="A5542" s="2">
        <f t="shared" si="172"/>
        <v>40738.420138888883</v>
      </c>
      <c r="B5542">
        <v>1247562300</v>
      </c>
      <c r="C5542">
        <v>1.298333</v>
      </c>
      <c r="E5542">
        <f t="shared" si="173"/>
        <v>4.0030804463039491E-4</v>
      </c>
    </row>
    <row r="5543" spans="1:5">
      <c r="A5543" s="2">
        <f t="shared" si="172"/>
        <v>40738.427083333328</v>
      </c>
      <c r="B5543">
        <v>1247562900</v>
      </c>
      <c r="C5543">
        <v>1.1687909999999999</v>
      </c>
      <c r="E5543">
        <f t="shared" si="173"/>
        <v>4.0031744884272543E-4</v>
      </c>
    </row>
    <row r="5544" spans="1:5">
      <c r="A5544" s="2">
        <f t="shared" si="172"/>
        <v>40738.434027777774</v>
      </c>
      <c r="B5544">
        <v>1247563500</v>
      </c>
      <c r="C5544">
        <v>1.234612</v>
      </c>
      <c r="E5544">
        <f t="shared" si="173"/>
        <v>4.0032751958208099E-4</v>
      </c>
    </row>
    <row r="5545" spans="1:5">
      <c r="A5545" s="2">
        <f t="shared" si="172"/>
        <v>40738.440972222219</v>
      </c>
      <c r="B5545">
        <v>1247564100</v>
      </c>
      <c r="C5545">
        <v>0.73927799999999999</v>
      </c>
      <c r="E5545">
        <f t="shared" si="173"/>
        <v>4.0033257390068846E-4</v>
      </c>
    </row>
    <row r="5546" spans="1:5">
      <c r="A5546" s="2">
        <f t="shared" si="172"/>
        <v>40738.447916666664</v>
      </c>
      <c r="B5546">
        <v>1247564700</v>
      </c>
      <c r="C5546">
        <v>1.598741</v>
      </c>
      <c r="E5546">
        <f t="shared" si="173"/>
        <v>4.0034633216495639E-4</v>
      </c>
    </row>
    <row r="5547" spans="1:5">
      <c r="A5547" s="2">
        <f t="shared" si="172"/>
        <v>40738.454861111109</v>
      </c>
      <c r="B5547">
        <v>1247565300</v>
      </c>
      <c r="C5547">
        <v>1.637448</v>
      </c>
      <c r="E5547">
        <f t="shared" si="173"/>
        <v>4.0036048234017653E-4</v>
      </c>
    </row>
    <row r="5548" spans="1:5">
      <c r="A5548" s="2">
        <f t="shared" si="172"/>
        <v>40738.461805555555</v>
      </c>
      <c r="B5548">
        <v>1247565900</v>
      </c>
      <c r="C5548">
        <v>1.6134440000000001</v>
      </c>
      <c r="E5548">
        <f t="shared" si="173"/>
        <v>4.0037438933547347E-4</v>
      </c>
    </row>
    <row r="5549" spans="1:5">
      <c r="A5549" s="2">
        <f t="shared" si="172"/>
        <v>40738.46875</v>
      </c>
      <c r="B5549">
        <v>1247566500</v>
      </c>
      <c r="C5549">
        <v>1.7459039999999999</v>
      </c>
      <c r="E5549">
        <f t="shared" si="173"/>
        <v>4.0038963769867432E-4</v>
      </c>
    </row>
    <row r="5550" spans="1:5">
      <c r="A5550" s="2">
        <f t="shared" si="172"/>
        <v>40738.475694444445</v>
      </c>
      <c r="B5550">
        <v>1247567100</v>
      </c>
      <c r="C5550">
        <v>1.1879949999999999</v>
      </c>
      <c r="E5550">
        <f t="shared" si="173"/>
        <v>4.0039923589847498E-4</v>
      </c>
    </row>
    <row r="5551" spans="1:5">
      <c r="A5551" s="2">
        <f t="shared" si="172"/>
        <v>40738.482638888883</v>
      </c>
      <c r="B5551">
        <v>1247567700</v>
      </c>
      <c r="C5551">
        <v>6.8199999999999999E-4</v>
      </c>
      <c r="E5551">
        <f t="shared" si="173"/>
        <v>4.003968098524109E-4</v>
      </c>
    </row>
    <row r="5552" spans="1:5">
      <c r="A5552" s="2">
        <f t="shared" si="172"/>
        <v>40738.489583333328</v>
      </c>
      <c r="B5552">
        <v>1247568300</v>
      </c>
      <c r="C5552">
        <v>9.2699999999999998E-4</v>
      </c>
      <c r="E5552">
        <f t="shared" si="173"/>
        <v>4.0039438630225872E-4</v>
      </c>
    </row>
    <row r="5553" spans="1:5">
      <c r="A5553" s="2">
        <f t="shared" si="172"/>
        <v>40738.496527777774</v>
      </c>
      <c r="B5553">
        <v>1247568900</v>
      </c>
      <c r="C5553">
        <v>2.6999999999999999E-5</v>
      </c>
      <c r="E5553">
        <f t="shared" si="173"/>
        <v>4.0039195365232908E-4</v>
      </c>
    </row>
    <row r="5554" spans="1:5">
      <c r="A5554" s="2">
        <f t="shared" si="172"/>
        <v>40738.503472222219</v>
      </c>
      <c r="B5554">
        <v>1247569500</v>
      </c>
      <c r="C5554">
        <v>0.18701499999999999</v>
      </c>
      <c r="E5554">
        <f t="shared" si="173"/>
        <v>4.0039141468698857E-4</v>
      </c>
    </row>
    <row r="5555" spans="1:5">
      <c r="A5555" s="2">
        <f t="shared" si="172"/>
        <v>40738.510416666664</v>
      </c>
      <c r="B5555">
        <v>1247570100</v>
      </c>
      <c r="C5555">
        <v>1.1001879999999999</v>
      </c>
      <c r="E5555">
        <f t="shared" si="173"/>
        <v>4.0040012363462438E-4</v>
      </c>
    </row>
    <row r="5556" spans="1:5">
      <c r="A5556" s="2">
        <f t="shared" si="172"/>
        <v>40738.517361111109</v>
      </c>
      <c r="B5556">
        <v>1247570700</v>
      </c>
      <c r="C5556">
        <v>1.1984969999999999</v>
      </c>
      <c r="E5556">
        <f t="shared" si="173"/>
        <v>4.0040982812684071E-4</v>
      </c>
    </row>
    <row r="5557" spans="1:5">
      <c r="A5557" s="2">
        <f t="shared" si="172"/>
        <v>40738.524305555555</v>
      </c>
      <c r="B5557">
        <v>1247571300</v>
      </c>
      <c r="C5557">
        <v>1.1870400000000001</v>
      </c>
      <c r="E5557">
        <f t="shared" si="173"/>
        <v>4.0041941653245675E-4</v>
      </c>
    </row>
    <row r="5558" spans="1:5">
      <c r="A5558" s="2">
        <f t="shared" si="172"/>
        <v>40738.53125</v>
      </c>
      <c r="B5558">
        <v>1247571900</v>
      </c>
      <c r="C5558">
        <v>1.215082</v>
      </c>
      <c r="E5558">
        <f t="shared" si="173"/>
        <v>4.0042928886749291E-4</v>
      </c>
    </row>
    <row r="5559" spans="1:5">
      <c r="A5559" s="2">
        <f t="shared" si="172"/>
        <v>40738.538194444445</v>
      </c>
      <c r="B5559">
        <v>1247572500</v>
      </c>
      <c r="C5559">
        <v>1.546886</v>
      </c>
      <c r="E5559">
        <f t="shared" si="173"/>
        <v>4.004425213967657E-4</v>
      </c>
    </row>
    <row r="5560" spans="1:5">
      <c r="A5560" s="2">
        <f t="shared" si="172"/>
        <v>40738.545138888883</v>
      </c>
      <c r="B5560">
        <v>1247573100</v>
      </c>
      <c r="C5560">
        <v>1.305288</v>
      </c>
      <c r="E5560">
        <f t="shared" si="173"/>
        <v>4.0045330712799285E-4</v>
      </c>
    </row>
    <row r="5561" spans="1:5">
      <c r="A5561" s="2">
        <f t="shared" si="172"/>
        <v>40738.552083333328</v>
      </c>
      <c r="B5561">
        <v>1247573700</v>
      </c>
      <c r="C5561">
        <v>1.2787740000000001</v>
      </c>
      <c r="E5561">
        <f t="shared" si="173"/>
        <v>4.0046382428040206E-4</v>
      </c>
    </row>
    <row r="5562" spans="1:5">
      <c r="A5562" s="2">
        <f t="shared" si="172"/>
        <v>40738.559027777774</v>
      </c>
      <c r="B5562">
        <v>1247574300</v>
      </c>
      <c r="C5562">
        <v>1.512653</v>
      </c>
      <c r="E5562">
        <f t="shared" si="173"/>
        <v>4.0047670991448585E-4</v>
      </c>
    </row>
    <row r="5563" spans="1:5">
      <c r="A5563" s="2">
        <f t="shared" si="172"/>
        <v>40738.565972222219</v>
      </c>
      <c r="B5563">
        <v>1247574900</v>
      </c>
      <c r="C5563">
        <v>1.361208</v>
      </c>
      <c r="E5563">
        <f t="shared" si="173"/>
        <v>4.0048806175247223E-4</v>
      </c>
    </row>
    <row r="5564" spans="1:5">
      <c r="A5564" s="2">
        <f t="shared" si="172"/>
        <v>40738.572916666664</v>
      </c>
      <c r="B5564">
        <v>1247575500</v>
      </c>
      <c r="C5564">
        <v>1.2808470000000001</v>
      </c>
      <c r="E5564">
        <f t="shared" si="173"/>
        <v>4.0049859968744158E-4</v>
      </c>
    </row>
    <row r="5565" spans="1:5">
      <c r="A5565" s="2">
        <f t="shared" si="172"/>
        <v>40738.579861111109</v>
      </c>
      <c r="B5565">
        <v>1247576100</v>
      </c>
      <c r="C5565">
        <v>1.596832</v>
      </c>
      <c r="E5565">
        <f t="shared" si="173"/>
        <v>4.0051233761000896E-4</v>
      </c>
    </row>
    <row r="5566" spans="1:5">
      <c r="A5566" s="2">
        <f t="shared" si="172"/>
        <v>40738.586805555555</v>
      </c>
      <c r="B5566">
        <v>1247576700</v>
      </c>
      <c r="C5566">
        <v>1.953214</v>
      </c>
      <c r="E5566">
        <f t="shared" si="173"/>
        <v>4.0052968461029456E-4</v>
      </c>
    </row>
    <row r="5567" spans="1:5">
      <c r="A5567" s="2">
        <f t="shared" si="172"/>
        <v>40738.59375</v>
      </c>
      <c r="B5567">
        <v>1247577300</v>
      </c>
      <c r="C5567">
        <v>2.9581209999999998</v>
      </c>
      <c r="E5567">
        <f t="shared" si="173"/>
        <v>4.0055720842586105E-4</v>
      </c>
    </row>
    <row r="5568" spans="1:5">
      <c r="A5568" s="2">
        <f t="shared" si="172"/>
        <v>40738.600694444445</v>
      </c>
      <c r="B5568">
        <v>1247577900</v>
      </c>
      <c r="C5568">
        <v>3.3988450000000001</v>
      </c>
      <c r="E5568">
        <f t="shared" si="173"/>
        <v>4.0058919538590621E-4</v>
      </c>
    </row>
    <row r="5569" spans="1:5">
      <c r="A5569" s="2">
        <f t="shared" si="172"/>
        <v>40738.607638888883</v>
      </c>
      <c r="B5569">
        <v>1247578500</v>
      </c>
      <c r="C5569">
        <v>2.714531</v>
      </c>
      <c r="E5569">
        <f t="shared" si="173"/>
        <v>4.0061425194879075E-4</v>
      </c>
    </row>
    <row r="5570" spans="1:5">
      <c r="A5570" s="2">
        <f t="shared" si="172"/>
        <v>40738.614583333328</v>
      </c>
      <c r="B5570">
        <v>1247579100</v>
      </c>
      <c r="C5570">
        <v>2.0712160000000002</v>
      </c>
      <c r="E5570">
        <f t="shared" si="173"/>
        <v>4.0063279336278058E-4</v>
      </c>
    </row>
    <row r="5571" spans="1:5">
      <c r="A5571" s="2">
        <f t="shared" si="172"/>
        <v>40738.621527777774</v>
      </c>
      <c r="B5571">
        <v>1247579700</v>
      </c>
      <c r="C5571">
        <v>2.0434749999999999</v>
      </c>
      <c r="E5571">
        <f t="shared" si="173"/>
        <v>4.0065105372471968E-4</v>
      </c>
    </row>
    <row r="5572" spans="1:5">
      <c r="A5572" s="2">
        <f t="shared" si="172"/>
        <v>40738.628472222219</v>
      </c>
      <c r="B5572">
        <v>1247580300</v>
      </c>
      <c r="C5572">
        <v>2.469061</v>
      </c>
      <c r="E5572">
        <f t="shared" si="173"/>
        <v>4.0067362398147217E-4</v>
      </c>
    </row>
    <row r="5573" spans="1:5">
      <c r="A5573" s="2">
        <f t="shared" si="172"/>
        <v>40738.635416666664</v>
      </c>
      <c r="B5573">
        <v>1247580900</v>
      </c>
      <c r="C5573">
        <v>1.8457939999999999</v>
      </c>
      <c r="E5573">
        <f t="shared" si="173"/>
        <v>4.0068988213507215E-4</v>
      </c>
    </row>
    <row r="5574" spans="1:5">
      <c r="A5574" s="2">
        <f t="shared" si="172"/>
        <v>40738.642361111109</v>
      </c>
      <c r="B5574">
        <v>1247581500</v>
      </c>
      <c r="C5574">
        <v>1.81227</v>
      </c>
      <c r="E5574">
        <f t="shared" si="173"/>
        <v>4.0070580068474497E-4</v>
      </c>
    </row>
    <row r="5575" spans="1:5">
      <c r="A5575" s="2">
        <f t="shared" si="172"/>
        <v>40738.649305555555</v>
      </c>
      <c r="B5575">
        <v>1247582100</v>
      </c>
      <c r="C5575">
        <v>1.703106</v>
      </c>
      <c r="E5575">
        <f t="shared" si="173"/>
        <v>4.0072061360915039E-4</v>
      </c>
    </row>
    <row r="5576" spans="1:5">
      <c r="A5576" s="2">
        <f t="shared" si="172"/>
        <v>40738.65625</v>
      </c>
      <c r="B5576">
        <v>1247582700</v>
      </c>
      <c r="C5576">
        <v>1.4499139999999999</v>
      </c>
      <c r="E5576">
        <f t="shared" si="173"/>
        <v>4.0073286231084442E-4</v>
      </c>
    </row>
    <row r="5577" spans="1:5">
      <c r="A5577" s="2">
        <f t="shared" si="172"/>
        <v>40738.663194444445</v>
      </c>
      <c r="B5577">
        <v>1247583300</v>
      </c>
      <c r="C5577">
        <v>1.4711639999999999</v>
      </c>
      <c r="E5577">
        <f t="shared" si="173"/>
        <v>4.0074532614167219E-4</v>
      </c>
    </row>
    <row r="5578" spans="1:5">
      <c r="A5578" s="2">
        <f t="shared" ref="A5578:A5641" si="174">B5578/86400+26299+1/24</f>
        <v>40738.670138888883</v>
      </c>
      <c r="B5578">
        <v>1247583900</v>
      </c>
      <c r="C5578">
        <v>1.2530790000000001</v>
      </c>
      <c r="E5578">
        <f t="shared" si="173"/>
        <v>4.0075558130059922E-4</v>
      </c>
    </row>
    <row r="5579" spans="1:5">
      <c r="A5579" s="2">
        <f t="shared" si="174"/>
        <v>40738.677083333328</v>
      </c>
      <c r="B5579">
        <v>1247584500</v>
      </c>
      <c r="C5579">
        <v>1.314454</v>
      </c>
      <c r="E5579">
        <f t="shared" ref="E5579:E5642" si="175">($C5579*LN(2)/E$3)+E5578*2^(-600/E$3)</f>
        <v>4.0076645795573214E-4</v>
      </c>
    </row>
    <row r="5580" spans="1:5">
      <c r="A5580" s="2">
        <f t="shared" si="174"/>
        <v>40738.684027777774</v>
      </c>
      <c r="B5580">
        <v>1247585100</v>
      </c>
      <c r="C5580">
        <v>1.308889</v>
      </c>
      <c r="E5580">
        <f t="shared" si="175"/>
        <v>4.0077727818676014E-4</v>
      </c>
    </row>
    <row r="5581" spans="1:5">
      <c r="A5581" s="2">
        <f t="shared" si="174"/>
        <v>40738.690972222219</v>
      </c>
      <c r="B5581">
        <v>1247585700</v>
      </c>
      <c r="C5581">
        <v>1.3179989999999999</v>
      </c>
      <c r="E5581">
        <f t="shared" si="175"/>
        <v>4.0078819061107338E-4</v>
      </c>
    </row>
    <row r="5582" spans="1:5">
      <c r="A5582" s="2">
        <f t="shared" si="174"/>
        <v>40738.697916666664</v>
      </c>
      <c r="B5582">
        <v>1247586300</v>
      </c>
      <c r="C5582">
        <v>1.3110440000000001</v>
      </c>
      <c r="E5582">
        <f t="shared" si="175"/>
        <v>4.0079903253421975E-4</v>
      </c>
    </row>
    <row r="5583" spans="1:5">
      <c r="A5583" s="2">
        <f t="shared" si="174"/>
        <v>40738.704861111109</v>
      </c>
      <c r="B5583">
        <v>1247586900</v>
      </c>
      <c r="C5583">
        <v>1.4897670000000001</v>
      </c>
      <c r="E5583">
        <f t="shared" si="175"/>
        <v>4.0081168435976872E-4</v>
      </c>
    </row>
    <row r="5584" spans="1:5">
      <c r="A5584" s="2">
        <f t="shared" si="174"/>
        <v>40738.711805555555</v>
      </c>
      <c r="B5584">
        <v>1247587500</v>
      </c>
      <c r="C5584">
        <v>1.843639</v>
      </c>
      <c r="E5584">
        <f t="shared" si="175"/>
        <v>4.0082791985029714E-4</v>
      </c>
    </row>
    <row r="5585" spans="1:5">
      <c r="A5585" s="2">
        <f t="shared" si="174"/>
        <v>40738.71875</v>
      </c>
      <c r="B5585">
        <v>1247588100</v>
      </c>
      <c r="C5585">
        <v>1.7966679999999999</v>
      </c>
      <c r="E5585">
        <f t="shared" si="175"/>
        <v>4.0084367955622299E-4</v>
      </c>
    </row>
    <row r="5586" spans="1:5">
      <c r="A5586" s="2">
        <f t="shared" si="174"/>
        <v>40738.725694444445</v>
      </c>
      <c r="B5586">
        <v>1247588700</v>
      </c>
      <c r="C5586">
        <v>1.899667</v>
      </c>
      <c r="E5586">
        <f t="shared" si="175"/>
        <v>4.0086048226057843E-4</v>
      </c>
    </row>
    <row r="5587" spans="1:5">
      <c r="A5587" s="2">
        <f t="shared" si="174"/>
        <v>40738.732638888883</v>
      </c>
      <c r="B5587">
        <v>1247589300</v>
      </c>
      <c r="C5587">
        <v>1.792003</v>
      </c>
      <c r="E5587">
        <f t="shared" si="175"/>
        <v>4.0087619452513357E-4</v>
      </c>
    </row>
    <row r="5588" spans="1:5">
      <c r="A5588" s="2">
        <f t="shared" si="174"/>
        <v>40738.739583333328</v>
      </c>
      <c r="B5588">
        <v>1247589900</v>
      </c>
      <c r="C5588">
        <v>1.738157</v>
      </c>
      <c r="E5588">
        <f t="shared" si="175"/>
        <v>4.0089136138358404E-4</v>
      </c>
    </row>
    <row r="5589" spans="1:5">
      <c r="A5589" s="2">
        <f t="shared" si="174"/>
        <v>40738.746527777774</v>
      </c>
      <c r="B5589">
        <v>1247590500</v>
      </c>
      <c r="C5589">
        <v>2.0631970000000002</v>
      </c>
      <c r="E5589">
        <f t="shared" si="175"/>
        <v>4.0090981990354064E-4</v>
      </c>
    </row>
    <row r="5590" spans="1:5">
      <c r="A5590" s="2">
        <f t="shared" si="174"/>
        <v>40738.753472222219</v>
      </c>
      <c r="B5590">
        <v>1247591100</v>
      </c>
      <c r="C5590">
        <v>1.7490939999999999</v>
      </c>
      <c r="E5590">
        <f t="shared" si="175"/>
        <v>4.0092509731914759E-4</v>
      </c>
    </row>
    <row r="5591" spans="1:5">
      <c r="A5591" s="2">
        <f t="shared" si="174"/>
        <v>40738.760416666664</v>
      </c>
      <c r="B5591">
        <v>1247591700</v>
      </c>
      <c r="C5591">
        <v>1.9027769999999999</v>
      </c>
      <c r="E5591">
        <f t="shared" si="175"/>
        <v>4.0094193102445695E-4</v>
      </c>
    </row>
    <row r="5592" spans="1:5">
      <c r="A5592" s="2">
        <f t="shared" si="174"/>
        <v>40738.767361111109</v>
      </c>
      <c r="B5592">
        <v>1247592300</v>
      </c>
      <c r="C5592">
        <v>1.9071689999999999</v>
      </c>
      <c r="E5592">
        <f t="shared" si="175"/>
        <v>4.0095880910625761E-4</v>
      </c>
    </row>
    <row r="5593" spans="1:5">
      <c r="A5593" s="2">
        <f t="shared" si="174"/>
        <v>40738.774305555555</v>
      </c>
      <c r="B5593">
        <v>1247592900</v>
      </c>
      <c r="C5593">
        <v>1.970836</v>
      </c>
      <c r="E5593">
        <f t="shared" si="175"/>
        <v>4.0097633185562408E-4</v>
      </c>
    </row>
    <row r="5594" spans="1:5">
      <c r="A5594" s="2">
        <f t="shared" si="174"/>
        <v>40738.78125</v>
      </c>
      <c r="B5594">
        <v>1247593500</v>
      </c>
      <c r="C5594">
        <v>1.790694</v>
      </c>
      <c r="E5594">
        <f t="shared" si="175"/>
        <v>4.0099203015970099E-4</v>
      </c>
    </row>
    <row r="5595" spans="1:5">
      <c r="A5595" s="2">
        <f t="shared" si="174"/>
        <v>40738.788194444445</v>
      </c>
      <c r="B5595">
        <v>1247594100</v>
      </c>
      <c r="C5595">
        <v>1.8914569999999999</v>
      </c>
      <c r="E5595">
        <f t="shared" si="175"/>
        <v>4.0100874881810248E-4</v>
      </c>
    </row>
    <row r="5596" spans="1:5">
      <c r="A5596" s="2">
        <f t="shared" si="174"/>
        <v>40738.795138888883</v>
      </c>
      <c r="B5596">
        <v>1247594700</v>
      </c>
      <c r="C5596">
        <v>1.9096249999999999</v>
      </c>
      <c r="E5596">
        <f t="shared" si="175"/>
        <v>4.0102565136636504E-4</v>
      </c>
    </row>
    <row r="5597" spans="1:5">
      <c r="A5597" s="2">
        <f t="shared" si="174"/>
        <v>40738.802083333328</v>
      </c>
      <c r="B5597">
        <v>1247595300</v>
      </c>
      <c r="C5597">
        <v>1.7741359999999999</v>
      </c>
      <c r="E5597">
        <f t="shared" si="175"/>
        <v>4.0104118168414644E-4</v>
      </c>
    </row>
    <row r="5598" spans="1:5">
      <c r="A5598" s="2">
        <f t="shared" si="174"/>
        <v>40738.809027777774</v>
      </c>
      <c r="B5598">
        <v>1247595900</v>
      </c>
      <c r="C5598">
        <v>1.791812</v>
      </c>
      <c r="E5598">
        <f t="shared" si="175"/>
        <v>4.0105689091641432E-4</v>
      </c>
    </row>
    <row r="5599" spans="1:5">
      <c r="A5599" s="2">
        <f t="shared" si="174"/>
        <v>40738.815972222219</v>
      </c>
      <c r="B5599">
        <v>1247596500</v>
      </c>
      <c r="C5599">
        <v>1.6850480000000001</v>
      </c>
      <c r="E5599">
        <f t="shared" si="175"/>
        <v>4.0107151883002996E-4</v>
      </c>
    </row>
    <row r="5600" spans="1:5">
      <c r="A5600" s="2">
        <f t="shared" si="174"/>
        <v>40738.822916666664</v>
      </c>
      <c r="B5600">
        <v>1247597100</v>
      </c>
      <c r="C5600">
        <v>1.8253090000000001</v>
      </c>
      <c r="E5600">
        <f t="shared" si="175"/>
        <v>4.0108756710966197E-4</v>
      </c>
    </row>
    <row r="5601" spans="1:5">
      <c r="A5601" s="2">
        <f t="shared" si="174"/>
        <v>40738.829861111109</v>
      </c>
      <c r="B5601">
        <v>1247597700</v>
      </c>
      <c r="C5601">
        <v>1.8705350000000001</v>
      </c>
      <c r="E5601">
        <f t="shared" si="175"/>
        <v>4.0110407330572011E-4</v>
      </c>
    </row>
    <row r="5602" spans="1:5">
      <c r="A5602" s="2">
        <f t="shared" si="174"/>
        <v>40738.836805555555</v>
      </c>
      <c r="B5602">
        <v>1247598300</v>
      </c>
      <c r="C5602">
        <v>1.8876120000000001</v>
      </c>
      <c r="E5602">
        <f t="shared" si="175"/>
        <v>4.0112075234412638E-4</v>
      </c>
    </row>
    <row r="5603" spans="1:5">
      <c r="A5603" s="2">
        <f t="shared" si="174"/>
        <v>40738.84375</v>
      </c>
      <c r="B5603">
        <v>1247598900</v>
      </c>
      <c r="C5603">
        <v>1.737749</v>
      </c>
      <c r="E5603">
        <f t="shared" si="175"/>
        <v>4.0113591358465752E-4</v>
      </c>
    </row>
    <row r="5604" spans="1:5">
      <c r="A5604" s="2">
        <f t="shared" si="174"/>
        <v>40738.850694444445</v>
      </c>
      <c r="B5604">
        <v>1247599500</v>
      </c>
      <c r="C5604">
        <v>1.780138</v>
      </c>
      <c r="E5604">
        <f t="shared" si="175"/>
        <v>4.0115150401606346E-4</v>
      </c>
    </row>
    <row r="5605" spans="1:5">
      <c r="A5605" s="2">
        <f t="shared" si="174"/>
        <v>40738.857638888883</v>
      </c>
      <c r="B5605">
        <v>1247600100</v>
      </c>
      <c r="C5605">
        <v>1.7523139999999999</v>
      </c>
      <c r="E5605">
        <f t="shared" si="175"/>
        <v>4.0116681257279003E-4</v>
      </c>
    </row>
    <row r="5606" spans="1:5">
      <c r="A5606" s="2">
        <f t="shared" si="174"/>
        <v>40738.864583333328</v>
      </c>
      <c r="B5606">
        <v>1247600700</v>
      </c>
      <c r="C5606">
        <v>0.31729299999999999</v>
      </c>
      <c r="E5606">
        <f t="shared" si="175"/>
        <v>4.0116758825396005E-4</v>
      </c>
    </row>
    <row r="5607" spans="1:5">
      <c r="A5607" s="2">
        <f t="shared" si="174"/>
        <v>40738.871527777774</v>
      </c>
      <c r="B5607">
        <v>1247601300</v>
      </c>
      <c r="C5607">
        <v>1.637E-3</v>
      </c>
      <c r="E5607">
        <f t="shared" si="175"/>
        <v>4.0116516721064435E-4</v>
      </c>
    </row>
    <row r="5608" spans="1:5">
      <c r="A5608" s="2">
        <f t="shared" si="174"/>
        <v>40738.878472222219</v>
      </c>
      <c r="B5608">
        <v>1247601900</v>
      </c>
      <c r="C5608">
        <v>1.964E-3</v>
      </c>
      <c r="E5608">
        <f t="shared" si="175"/>
        <v>4.0116274949364276E-4</v>
      </c>
    </row>
    <row r="5609" spans="1:5">
      <c r="A5609" s="2">
        <f t="shared" si="174"/>
        <v>40738.885416666664</v>
      </c>
      <c r="B5609">
        <v>1247602500</v>
      </c>
      <c r="C5609">
        <v>1.418E-3</v>
      </c>
      <c r="E5609">
        <f t="shared" si="175"/>
        <v>4.0116032626186639E-4</v>
      </c>
    </row>
    <row r="5610" spans="1:5">
      <c r="A5610" s="2">
        <f t="shared" si="174"/>
        <v>40738.892361111109</v>
      </c>
      <c r="B5610">
        <v>1247603100</v>
      </c>
      <c r="C5610">
        <v>4.0900000000000002E-4</v>
      </c>
      <c r="E5610">
        <f t="shared" si="175"/>
        <v>4.011578928264429E-4</v>
      </c>
    </row>
    <row r="5611" spans="1:5">
      <c r="A5611" s="2">
        <f t="shared" si="174"/>
        <v>40738.899305555555</v>
      </c>
      <c r="B5611">
        <v>1247603700</v>
      </c>
      <c r="C5611">
        <v>0</v>
      </c>
      <c r="E5611">
        <f t="shared" si="175"/>
        <v>4.0115545526377014E-4</v>
      </c>
    </row>
    <row r="5612" spans="1:5">
      <c r="A5612" s="2">
        <f t="shared" si="174"/>
        <v>40738.90625</v>
      </c>
      <c r="B5612">
        <v>1247604300</v>
      </c>
      <c r="C5612">
        <v>9.2699999999999998E-4</v>
      </c>
      <c r="E5612">
        <f t="shared" si="175"/>
        <v>4.0115302710384766E-4</v>
      </c>
    </row>
    <row r="5613" spans="1:5">
      <c r="A5613" s="2">
        <f t="shared" si="174"/>
        <v>40738.913194444445</v>
      </c>
      <c r="B5613">
        <v>1247604900</v>
      </c>
      <c r="C5613">
        <v>8.9999999999999998E-4</v>
      </c>
      <c r="E5613">
        <f t="shared" si="175"/>
        <v>4.011505986852443E-4</v>
      </c>
    </row>
    <row r="5614" spans="1:5">
      <c r="A5614" s="2">
        <f t="shared" si="174"/>
        <v>40738.920138888883</v>
      </c>
      <c r="B5614">
        <v>1247605500</v>
      </c>
      <c r="C5614">
        <v>4.0900000000000002E-4</v>
      </c>
      <c r="E5614">
        <f t="shared" si="175"/>
        <v>4.011481653089287E-4</v>
      </c>
    </row>
    <row r="5615" spans="1:5">
      <c r="A5615" s="2">
        <f t="shared" si="174"/>
        <v>40738.927083333328</v>
      </c>
      <c r="B5615">
        <v>1247606100</v>
      </c>
      <c r="C5615">
        <v>1.555E-3</v>
      </c>
      <c r="E5615">
        <f t="shared" si="175"/>
        <v>4.0114574355320045E-4</v>
      </c>
    </row>
    <row r="5616" spans="1:5">
      <c r="A5616" s="2">
        <f t="shared" si="174"/>
        <v>40738.934027777774</v>
      </c>
      <c r="B5616">
        <v>1247606700</v>
      </c>
      <c r="C5616">
        <v>0</v>
      </c>
      <c r="E5616">
        <f t="shared" si="175"/>
        <v>4.0114330606435053E-4</v>
      </c>
    </row>
    <row r="5617" spans="1:5">
      <c r="A5617" s="2">
        <f t="shared" si="174"/>
        <v>40738.940972222219</v>
      </c>
      <c r="B5617">
        <v>1247607300</v>
      </c>
      <c r="C5617">
        <v>2.1800000000000001E-4</v>
      </c>
      <c r="E5617">
        <f t="shared" si="175"/>
        <v>4.0114087079804692E-4</v>
      </c>
    </row>
    <row r="5618" spans="1:5">
      <c r="A5618" s="2">
        <f t="shared" si="174"/>
        <v>40738.947916666664</v>
      </c>
      <c r="B5618">
        <v>1247607900</v>
      </c>
      <c r="C5618">
        <v>1.5E-3</v>
      </c>
      <c r="E5618">
        <f t="shared" si="175"/>
        <v>4.0113844852964501E-4</v>
      </c>
    </row>
    <row r="5619" spans="1:5">
      <c r="A5619" s="2">
        <f t="shared" si="174"/>
        <v>40738.954861111109</v>
      </c>
      <c r="B5619">
        <v>1247608500</v>
      </c>
      <c r="C5619">
        <v>1.9100000000000001E-4</v>
      </c>
      <c r="E5619">
        <f t="shared" si="175"/>
        <v>4.011360130194222E-4</v>
      </c>
    </row>
    <row r="5620" spans="1:5">
      <c r="A5620" s="2">
        <f t="shared" si="174"/>
        <v>40738.961805555555</v>
      </c>
      <c r="B5620">
        <v>1247609100</v>
      </c>
      <c r="C5620">
        <v>1.64E-4</v>
      </c>
      <c r="E5620">
        <f t="shared" si="175"/>
        <v>4.0113357725056324E-4</v>
      </c>
    </row>
    <row r="5621" spans="1:5">
      <c r="A5621" s="2">
        <f t="shared" si="174"/>
        <v>40738.96875</v>
      </c>
      <c r="B5621">
        <v>1247609700</v>
      </c>
      <c r="C5621">
        <v>1.5E-3</v>
      </c>
      <c r="E5621">
        <f t="shared" si="175"/>
        <v>4.0113115502647922E-4</v>
      </c>
    </row>
    <row r="5622" spans="1:5">
      <c r="A5622" s="2">
        <f t="shared" si="174"/>
        <v>40738.975694444445</v>
      </c>
      <c r="B5622">
        <v>1247610300</v>
      </c>
      <c r="C5622">
        <v>2.4499999999999999E-4</v>
      </c>
      <c r="E5622">
        <f t="shared" si="175"/>
        <v>4.0112872010744432E-4</v>
      </c>
    </row>
    <row r="5623" spans="1:5">
      <c r="A5623" s="2">
        <f t="shared" si="174"/>
        <v>40738.982638888883</v>
      </c>
      <c r="B5623">
        <v>1247610900</v>
      </c>
      <c r="C5623">
        <v>1.1180000000000001E-3</v>
      </c>
      <c r="E5623">
        <f t="shared" si="175"/>
        <v>4.0112629404427338E-4</v>
      </c>
    </row>
    <row r="5624" spans="1:5">
      <c r="A5624" s="2">
        <f t="shared" si="174"/>
        <v>40738.989583333328</v>
      </c>
      <c r="B5624">
        <v>1247611500</v>
      </c>
      <c r="C5624">
        <v>6.5499999999999998E-4</v>
      </c>
      <c r="E5624">
        <f t="shared" si="175"/>
        <v>4.0112386330693812E-4</v>
      </c>
    </row>
    <row r="5625" spans="1:5">
      <c r="A5625" s="2">
        <f t="shared" si="174"/>
        <v>40738.996527777774</v>
      </c>
      <c r="B5625">
        <v>1247612100</v>
      </c>
      <c r="C5625">
        <v>5.4600000000000004E-4</v>
      </c>
      <c r="E5625">
        <f t="shared" si="175"/>
        <v>4.0112143148050513E-4</v>
      </c>
    </row>
    <row r="5626" spans="1:5">
      <c r="A5626" s="2">
        <f t="shared" si="174"/>
        <v>40739.003472222219</v>
      </c>
      <c r="B5626">
        <v>1247612700</v>
      </c>
      <c r="C5626">
        <v>1.0900000000000001E-4</v>
      </c>
      <c r="E5626">
        <f t="shared" si="175"/>
        <v>4.0111899524325077E-4</v>
      </c>
    </row>
    <row r="5627" spans="1:5">
      <c r="A5627" s="2">
        <f t="shared" si="174"/>
        <v>40739.010416666664</v>
      </c>
      <c r="B5627">
        <v>1247613300</v>
      </c>
      <c r="C5627">
        <v>6.8199999999999999E-4</v>
      </c>
      <c r="E5627">
        <f t="shared" si="175"/>
        <v>4.0111656482370048E-4</v>
      </c>
    </row>
    <row r="5628" spans="1:5">
      <c r="A5628" s="2">
        <f t="shared" si="174"/>
        <v>40739.017361111109</v>
      </c>
      <c r="B5628">
        <v>1247613900</v>
      </c>
      <c r="C5628">
        <v>1.828E-3</v>
      </c>
      <c r="E5628">
        <f t="shared" si="175"/>
        <v>4.011141460247196E-4</v>
      </c>
    </row>
    <row r="5629" spans="1:5">
      <c r="A5629" s="2">
        <f t="shared" si="174"/>
        <v>40739.024305555555</v>
      </c>
      <c r="B5629">
        <v>1247614500</v>
      </c>
      <c r="C5629">
        <v>0</v>
      </c>
      <c r="E5629">
        <f t="shared" si="175"/>
        <v>4.0111170872786627E-4</v>
      </c>
    </row>
    <row r="5630" spans="1:5">
      <c r="A5630" s="2">
        <f t="shared" si="174"/>
        <v>40739.03125</v>
      </c>
      <c r="B5630">
        <v>1247615100</v>
      </c>
      <c r="C5630">
        <v>0</v>
      </c>
      <c r="E5630">
        <f t="shared" si="175"/>
        <v>4.0110927144582277E-4</v>
      </c>
    </row>
    <row r="5631" spans="1:5">
      <c r="A5631" s="2">
        <f t="shared" si="174"/>
        <v>40739.038194444445</v>
      </c>
      <c r="B5631">
        <v>1247615700</v>
      </c>
      <c r="C5631">
        <v>2.6999999999999999E-5</v>
      </c>
      <c r="E5631">
        <f t="shared" si="175"/>
        <v>4.0110683445202411E-4</v>
      </c>
    </row>
    <row r="5632" spans="1:5">
      <c r="A5632" s="2">
        <f t="shared" si="174"/>
        <v>40739.045138888883</v>
      </c>
      <c r="B5632">
        <v>1247616300</v>
      </c>
      <c r="C5632">
        <v>0</v>
      </c>
      <c r="E5632">
        <f t="shared" si="175"/>
        <v>4.0110439719959825E-4</v>
      </c>
    </row>
    <row r="5633" spans="1:5">
      <c r="A5633" s="2">
        <f t="shared" si="174"/>
        <v>40739.052083333328</v>
      </c>
      <c r="B5633">
        <v>1247616900</v>
      </c>
      <c r="C5633">
        <v>2.7300000000000002E-4</v>
      </c>
      <c r="E5633">
        <f t="shared" si="175"/>
        <v>4.0110196272671465E-4</v>
      </c>
    </row>
    <row r="5634" spans="1:5">
      <c r="A5634" s="2">
        <f t="shared" si="174"/>
        <v>40739.059027777774</v>
      </c>
      <c r="B5634">
        <v>1247617500</v>
      </c>
      <c r="C5634">
        <v>0</v>
      </c>
      <c r="E5634">
        <f t="shared" si="175"/>
        <v>4.0109952550389092E-4</v>
      </c>
    </row>
    <row r="5635" spans="1:5">
      <c r="A5635" s="2">
        <f t="shared" si="174"/>
        <v>40739.065972222219</v>
      </c>
      <c r="B5635">
        <v>1247618100</v>
      </c>
      <c r="C5635">
        <v>1.9100000000000001E-4</v>
      </c>
      <c r="E5635">
        <f t="shared" si="175"/>
        <v>4.0109709023017674E-4</v>
      </c>
    </row>
    <row r="5636" spans="1:5">
      <c r="A5636" s="2">
        <f t="shared" si="174"/>
        <v>40739.072916666664</v>
      </c>
      <c r="B5636">
        <v>1247618700</v>
      </c>
      <c r="C5636">
        <v>0</v>
      </c>
      <c r="E5636">
        <f t="shared" si="175"/>
        <v>4.0109465303695985E-4</v>
      </c>
    </row>
    <row r="5637" spans="1:5">
      <c r="A5637" s="2">
        <f t="shared" si="174"/>
        <v>40739.079861111109</v>
      </c>
      <c r="B5637">
        <v>1247619300</v>
      </c>
      <c r="C5637">
        <v>2.7300000000000002E-4</v>
      </c>
      <c r="E5637">
        <f t="shared" si="175"/>
        <v>4.0109221862328492E-4</v>
      </c>
    </row>
    <row r="5638" spans="1:5">
      <c r="A5638" s="2">
        <f t="shared" si="174"/>
        <v>40739.086805555555</v>
      </c>
      <c r="B5638">
        <v>1247619900</v>
      </c>
      <c r="C5638">
        <v>0</v>
      </c>
      <c r="E5638">
        <f t="shared" si="175"/>
        <v>4.0108978145966947E-4</v>
      </c>
    </row>
    <row r="5639" spans="1:5">
      <c r="A5639" s="2">
        <f t="shared" si="174"/>
        <v>40739.09375</v>
      </c>
      <c r="B5639">
        <v>1247620500</v>
      </c>
      <c r="C5639">
        <v>0</v>
      </c>
      <c r="E5639">
        <f t="shared" si="175"/>
        <v>4.0108734431086297E-4</v>
      </c>
    </row>
    <row r="5640" spans="1:5">
      <c r="A5640" s="2">
        <f t="shared" si="174"/>
        <v>40739.100694444445</v>
      </c>
      <c r="B5640">
        <v>1247621100</v>
      </c>
      <c r="C5640">
        <v>1.091E-3</v>
      </c>
      <c r="E5640">
        <f t="shared" si="175"/>
        <v>4.0108491822566934E-4</v>
      </c>
    </row>
    <row r="5641" spans="1:5">
      <c r="A5641" s="2">
        <f t="shared" si="174"/>
        <v>40739.107638888883</v>
      </c>
      <c r="B5641">
        <v>1247621700</v>
      </c>
      <c r="C5641">
        <v>0</v>
      </c>
      <c r="E5641">
        <f t="shared" si="175"/>
        <v>4.0108248110641342E-4</v>
      </c>
    </row>
    <row r="5642" spans="1:5">
      <c r="A5642" s="2">
        <f t="shared" ref="A5642:A5705" si="176">B5642/86400+26299+1/24</f>
        <v>40739.114583333328</v>
      </c>
      <c r="B5642">
        <v>1247622300</v>
      </c>
      <c r="C5642">
        <v>7.6400000000000003E-4</v>
      </c>
      <c r="E5642">
        <f t="shared" si="175"/>
        <v>4.0108005173916715E-4</v>
      </c>
    </row>
    <row r="5643" spans="1:5">
      <c r="A5643" s="2">
        <f t="shared" si="176"/>
        <v>40739.121527777774</v>
      </c>
      <c r="B5643">
        <v>1247622900</v>
      </c>
      <c r="C5643">
        <v>2.1800000000000001E-4</v>
      </c>
      <c r="E5643">
        <f t="shared" ref="E5643:E5706" si="177">($C5643*LN(2)/E$3)+E5642*2^(-600/E$3)</f>
        <v>4.010776168572169E-4</v>
      </c>
    </row>
    <row r="5644" spans="1:5">
      <c r="A5644" s="2">
        <f t="shared" si="176"/>
        <v>40739.128472222219</v>
      </c>
      <c r="B5644">
        <v>1247623500</v>
      </c>
      <c r="C5644">
        <v>0</v>
      </c>
      <c r="E5644">
        <f t="shared" si="177"/>
        <v>4.0107517978232643E-4</v>
      </c>
    </row>
    <row r="5645" spans="1:5">
      <c r="A5645" s="2">
        <f t="shared" si="176"/>
        <v>40739.135416666664</v>
      </c>
      <c r="B5645">
        <v>1247624100</v>
      </c>
      <c r="C5645">
        <v>0</v>
      </c>
      <c r="E5645">
        <f t="shared" si="177"/>
        <v>4.0107274272224437E-4</v>
      </c>
    </row>
    <row r="5646" spans="1:5">
      <c r="A5646" s="2">
        <f t="shared" si="176"/>
        <v>40739.142361111109</v>
      </c>
      <c r="B5646">
        <v>1247624700</v>
      </c>
      <c r="C5646">
        <v>0</v>
      </c>
      <c r="E5646">
        <f t="shared" si="177"/>
        <v>4.0107030567697067E-4</v>
      </c>
    </row>
    <row r="5647" spans="1:5">
      <c r="A5647" s="2">
        <f t="shared" si="176"/>
        <v>40739.149305555555</v>
      </c>
      <c r="B5647">
        <v>1247625300</v>
      </c>
      <c r="C5647">
        <v>1.9100000000000001E-4</v>
      </c>
      <c r="E5647">
        <f t="shared" si="177"/>
        <v>4.0106787058080543E-4</v>
      </c>
    </row>
    <row r="5648" spans="1:5">
      <c r="A5648" s="2">
        <f t="shared" si="176"/>
        <v>40739.15625</v>
      </c>
      <c r="B5648">
        <v>1247625900</v>
      </c>
      <c r="C5648">
        <v>0.19135199999999999</v>
      </c>
      <c r="E5648">
        <f t="shared" si="177"/>
        <v>4.0106737143015997E-4</v>
      </c>
    </row>
    <row r="5649" spans="1:5">
      <c r="A5649" s="2">
        <f t="shared" si="176"/>
        <v>40739.163194444445</v>
      </c>
      <c r="B5649">
        <v>1247626500</v>
      </c>
      <c r="C5649">
        <v>3.0162779999999998</v>
      </c>
      <c r="E5649">
        <f t="shared" si="177"/>
        <v>4.0109548094767564E-4</v>
      </c>
    </row>
    <row r="5650" spans="1:5">
      <c r="A5650" s="2">
        <f t="shared" si="176"/>
        <v>40739.170138888883</v>
      </c>
      <c r="B5650">
        <v>1247627100</v>
      </c>
      <c r="C5650">
        <v>1.230739</v>
      </c>
      <c r="E5650">
        <f t="shared" si="177"/>
        <v>4.0110550773671342E-4</v>
      </c>
    </row>
    <row r="5651" spans="1:5">
      <c r="A5651" s="2">
        <f t="shared" si="176"/>
        <v>40739.177083333328</v>
      </c>
      <c r="B5651">
        <v>1247627700</v>
      </c>
      <c r="C5651">
        <v>1.2123809999999999</v>
      </c>
      <c r="E5651">
        <f t="shared" si="177"/>
        <v>4.0111534854920324E-4</v>
      </c>
    </row>
    <row r="5652" spans="1:5">
      <c r="A5652" s="2">
        <f t="shared" si="176"/>
        <v>40739.184027777774</v>
      </c>
      <c r="B5652">
        <v>1247628300</v>
      </c>
      <c r="C5652">
        <v>1.166336</v>
      </c>
      <c r="E5652">
        <f t="shared" si="177"/>
        <v>4.0112472299375817E-4</v>
      </c>
    </row>
    <row r="5653" spans="1:5">
      <c r="A5653" s="2">
        <f t="shared" si="176"/>
        <v>40739.190972222219</v>
      </c>
      <c r="B5653">
        <v>1247628900</v>
      </c>
      <c r="C5653">
        <v>1.08775</v>
      </c>
      <c r="E5653">
        <f t="shared" si="177"/>
        <v>4.0113330152313813E-4</v>
      </c>
    </row>
    <row r="5654" spans="1:5">
      <c r="A5654" s="2">
        <f t="shared" si="176"/>
        <v>40739.197916666664</v>
      </c>
      <c r="B5654">
        <v>1247629500</v>
      </c>
      <c r="C5654">
        <v>1.093423</v>
      </c>
      <c r="E5654">
        <f t="shared" si="177"/>
        <v>4.0114193745214758E-4</v>
      </c>
    </row>
    <row r="5655" spans="1:5">
      <c r="A5655" s="2">
        <f t="shared" si="176"/>
        <v>40739.204861111109</v>
      </c>
      <c r="B5655">
        <v>1247630100</v>
      </c>
      <c r="C5655">
        <v>1.169691</v>
      </c>
      <c r="E5655">
        <f t="shared" si="177"/>
        <v>4.0115134571198441E-4</v>
      </c>
    </row>
    <row r="5656" spans="1:5">
      <c r="A5656" s="2">
        <f t="shared" si="176"/>
        <v>40739.211805555555</v>
      </c>
      <c r="B5656">
        <v>1247630700</v>
      </c>
      <c r="C5656">
        <v>1.3877759999999999</v>
      </c>
      <c r="E5656">
        <f t="shared" si="177"/>
        <v>4.0116296251082028E-4</v>
      </c>
    </row>
    <row r="5657" spans="1:5">
      <c r="A5657" s="2">
        <f t="shared" si="176"/>
        <v>40739.21875</v>
      </c>
      <c r="B5657">
        <v>1247631300</v>
      </c>
      <c r="C5657">
        <v>1.2932859999999999</v>
      </c>
      <c r="E5657">
        <f t="shared" si="177"/>
        <v>4.0117362231744747E-4</v>
      </c>
    </row>
    <row r="5658" spans="1:5">
      <c r="A5658" s="2">
        <f t="shared" si="176"/>
        <v>40739.225694444445</v>
      </c>
      <c r="B5658">
        <v>1247631900</v>
      </c>
      <c r="C5658">
        <v>1.4475960000000001</v>
      </c>
      <c r="E5658">
        <f t="shared" si="177"/>
        <v>4.0118584479160606E-4</v>
      </c>
    </row>
    <row r="5659" spans="1:5">
      <c r="A5659" s="2">
        <f t="shared" si="176"/>
        <v>40739.232638888883</v>
      </c>
      <c r="B5659">
        <v>1247632500</v>
      </c>
      <c r="C5659">
        <v>0.980603</v>
      </c>
      <c r="E5659">
        <f t="shared" si="177"/>
        <v>4.0119333784766493E-4</v>
      </c>
    </row>
    <row r="5660" spans="1:5">
      <c r="A5660" s="2">
        <f t="shared" si="176"/>
        <v>40739.239583333328</v>
      </c>
      <c r="B5660">
        <v>1247633100</v>
      </c>
      <c r="C5660">
        <v>1.3950050000000001</v>
      </c>
      <c r="E5660">
        <f t="shared" si="177"/>
        <v>4.0120502760106278E-4</v>
      </c>
    </row>
    <row r="5661" spans="1:5">
      <c r="A5661" s="2">
        <f t="shared" si="176"/>
        <v>40739.246527777774</v>
      </c>
      <c r="B5661">
        <v>1247633700</v>
      </c>
      <c r="C5661">
        <v>1.474737</v>
      </c>
      <c r="E5661">
        <f t="shared" si="177"/>
        <v>4.0121752474744427E-4</v>
      </c>
    </row>
    <row r="5662" spans="1:5">
      <c r="A5662" s="2">
        <f t="shared" si="176"/>
        <v>40739.253472222219</v>
      </c>
      <c r="B5662">
        <v>1247634300</v>
      </c>
      <c r="C5662">
        <v>1.5924940000000001</v>
      </c>
      <c r="E5662">
        <f t="shared" si="177"/>
        <v>4.0123121436968676E-4</v>
      </c>
    </row>
    <row r="5663" spans="1:5">
      <c r="A5663" s="2">
        <f t="shared" si="176"/>
        <v>40739.260416666664</v>
      </c>
      <c r="B5663">
        <v>1247634900</v>
      </c>
      <c r="C5663">
        <v>1.449614</v>
      </c>
      <c r="E5663">
        <f t="shared" si="177"/>
        <v>4.0124345693064059E-4</v>
      </c>
    </row>
    <row r="5664" spans="1:5">
      <c r="A5664" s="2">
        <f t="shared" si="176"/>
        <v>40739.267361111109</v>
      </c>
      <c r="B5664">
        <v>1247635500</v>
      </c>
      <c r="C5664">
        <v>1.454634</v>
      </c>
      <c r="E5664">
        <f t="shared" si="177"/>
        <v>4.0125575025588123E-4</v>
      </c>
    </row>
    <row r="5665" spans="1:5">
      <c r="A5665" s="2">
        <f t="shared" si="176"/>
        <v>40739.274305555555</v>
      </c>
      <c r="B5665">
        <v>1247636100</v>
      </c>
      <c r="C5665">
        <v>1.4535419999999999</v>
      </c>
      <c r="E5665">
        <f t="shared" si="177"/>
        <v>4.0126803244749248E-4</v>
      </c>
    </row>
    <row r="5666" spans="1:5">
      <c r="A5666" s="2">
        <f t="shared" si="176"/>
        <v>40739.28125</v>
      </c>
      <c r="B5666">
        <v>1247636700</v>
      </c>
      <c r="C5666">
        <v>1.5684899999999999</v>
      </c>
      <c r="E5666">
        <f t="shared" si="177"/>
        <v>4.0128147866889193E-4</v>
      </c>
    </row>
    <row r="5667" spans="1:5">
      <c r="A5667" s="2">
        <f t="shared" si="176"/>
        <v>40739.288194444445</v>
      </c>
      <c r="B5667">
        <v>1247637300</v>
      </c>
      <c r="C5667">
        <v>1.597704</v>
      </c>
      <c r="E5667">
        <f t="shared" si="177"/>
        <v>4.012952206653796E-4</v>
      </c>
    </row>
    <row r="5668" spans="1:5">
      <c r="A5668" s="2">
        <f t="shared" si="176"/>
        <v>40739.295138888883</v>
      </c>
      <c r="B5668">
        <v>1247637900</v>
      </c>
      <c r="C5668">
        <v>1.64364</v>
      </c>
      <c r="E5668">
        <f t="shared" si="177"/>
        <v>4.0130942778263779E-4</v>
      </c>
    </row>
    <row r="5669" spans="1:5">
      <c r="A5669" s="2">
        <f t="shared" si="176"/>
        <v>40739.302083333328</v>
      </c>
      <c r="B5669">
        <v>1247638500</v>
      </c>
      <c r="C5669">
        <v>1.4921949999999999</v>
      </c>
      <c r="E5669">
        <f t="shared" si="177"/>
        <v>4.0132210109576893E-4</v>
      </c>
    </row>
    <row r="5670" spans="1:5">
      <c r="A5670" s="2">
        <f t="shared" si="176"/>
        <v>40739.309027777774</v>
      </c>
      <c r="B5670">
        <v>1247639100</v>
      </c>
      <c r="C5670">
        <v>1.3687640000000001</v>
      </c>
      <c r="E5670">
        <f t="shared" si="177"/>
        <v>4.0133352431821279E-4</v>
      </c>
    </row>
    <row r="5671" spans="1:5">
      <c r="A5671" s="2">
        <f t="shared" si="176"/>
        <v>40739.315972222219</v>
      </c>
      <c r="B5671">
        <v>1247639700</v>
      </c>
      <c r="C5671">
        <v>0.94765200000000005</v>
      </c>
      <c r="E5671">
        <f t="shared" si="177"/>
        <v>4.0134068277468735E-4</v>
      </c>
    </row>
    <row r="5672" spans="1:5">
      <c r="A5672" s="2">
        <f t="shared" si="176"/>
        <v>40739.322916666664</v>
      </c>
      <c r="B5672">
        <v>1247640300</v>
      </c>
      <c r="C5672">
        <v>1.022583</v>
      </c>
      <c r="E5672">
        <f t="shared" si="177"/>
        <v>4.0134860003086521E-4</v>
      </c>
    </row>
    <row r="5673" spans="1:5">
      <c r="A5673" s="2">
        <f t="shared" si="176"/>
        <v>40739.329861111109</v>
      </c>
      <c r="B5673">
        <v>1247640900</v>
      </c>
      <c r="C5673">
        <v>1.476237</v>
      </c>
      <c r="E5673">
        <f t="shared" si="177"/>
        <v>4.013611114956946E-4</v>
      </c>
    </row>
    <row r="5674" spans="1:5">
      <c r="A5674" s="2">
        <f t="shared" si="176"/>
        <v>40739.336805555555</v>
      </c>
      <c r="B5674">
        <v>1247641500</v>
      </c>
      <c r="C5674">
        <v>1.5449219999999999</v>
      </c>
      <c r="E5674">
        <f t="shared" si="177"/>
        <v>4.0137431847304478E-4</v>
      </c>
    </row>
    <row r="5675" spans="1:5">
      <c r="A5675" s="2">
        <f t="shared" si="176"/>
        <v>40739.34375</v>
      </c>
      <c r="B5675">
        <v>1247642100</v>
      </c>
      <c r="C5675">
        <v>1.57962</v>
      </c>
      <c r="E5675">
        <f t="shared" si="177"/>
        <v>4.013878767646463E-4</v>
      </c>
    </row>
    <row r="5676" spans="1:5">
      <c r="A5676" s="2">
        <f t="shared" si="176"/>
        <v>40739.350694444445</v>
      </c>
      <c r="B5676">
        <v>1247642700</v>
      </c>
      <c r="C5676">
        <v>1.601496</v>
      </c>
      <c r="E5676">
        <f t="shared" si="177"/>
        <v>4.0140165651706783E-4</v>
      </c>
    </row>
    <row r="5677" spans="1:5">
      <c r="A5677" s="2">
        <f t="shared" si="176"/>
        <v>40739.357638888883</v>
      </c>
      <c r="B5677">
        <v>1247643300</v>
      </c>
      <c r="C5677">
        <v>1.8021229999999999</v>
      </c>
      <c r="E5677">
        <f t="shared" si="177"/>
        <v>4.0141746798080748E-4</v>
      </c>
    </row>
    <row r="5678" spans="1:5">
      <c r="A5678" s="2">
        <f t="shared" si="176"/>
        <v>40739.364583333328</v>
      </c>
      <c r="B5678">
        <v>1247643900</v>
      </c>
      <c r="C5678">
        <v>1.469554</v>
      </c>
      <c r="E5678">
        <f t="shared" si="177"/>
        <v>4.0142991134691945E-4</v>
      </c>
    </row>
    <row r="5679" spans="1:5">
      <c r="A5679" s="2">
        <f t="shared" si="176"/>
        <v>40739.371527777774</v>
      </c>
      <c r="B5679">
        <v>1247644500</v>
      </c>
      <c r="C5679">
        <v>1.7007319999999999</v>
      </c>
      <c r="E5679">
        <f t="shared" si="177"/>
        <v>4.0144469582936319E-4</v>
      </c>
    </row>
    <row r="5680" spans="1:5">
      <c r="A5680" s="2">
        <f t="shared" si="176"/>
        <v>40739.378472222219</v>
      </c>
      <c r="B5680">
        <v>1247645100</v>
      </c>
      <c r="C5680">
        <v>1.6753910000000001</v>
      </c>
      <c r="E5680">
        <f t="shared" si="177"/>
        <v>4.0145922358792786E-4</v>
      </c>
    </row>
    <row r="5681" spans="1:5">
      <c r="A5681" s="2">
        <f t="shared" si="176"/>
        <v>40739.385416666664</v>
      </c>
      <c r="B5681">
        <v>1247645700</v>
      </c>
      <c r="C5681">
        <v>1.7217910000000001</v>
      </c>
      <c r="E5681">
        <f t="shared" si="177"/>
        <v>4.0147422116152163E-4</v>
      </c>
    </row>
    <row r="5682" spans="1:5">
      <c r="A5682" s="2">
        <f t="shared" si="176"/>
        <v>40739.392361111109</v>
      </c>
      <c r="B5682">
        <v>1247646300</v>
      </c>
      <c r="C5682">
        <v>1.5638529999999999</v>
      </c>
      <c r="E5682">
        <f t="shared" si="177"/>
        <v>4.0148761917010431E-4</v>
      </c>
    </row>
    <row r="5683" spans="1:5">
      <c r="A5683" s="2">
        <f t="shared" si="176"/>
        <v>40739.399305555555</v>
      </c>
      <c r="B5683">
        <v>1247646900</v>
      </c>
      <c r="C5683">
        <v>1.630274</v>
      </c>
      <c r="E5683">
        <f t="shared" si="177"/>
        <v>4.0150168975778026E-4</v>
      </c>
    </row>
    <row r="5684" spans="1:5">
      <c r="A5684" s="2">
        <f t="shared" si="176"/>
        <v>40739.40625</v>
      </c>
      <c r="B5684">
        <v>1247647500</v>
      </c>
      <c r="C5684">
        <v>1.597431</v>
      </c>
      <c r="E5684">
        <f t="shared" si="177"/>
        <v>4.015154276514626E-4</v>
      </c>
    </row>
    <row r="5685" spans="1:5">
      <c r="A5685" s="2">
        <f t="shared" si="176"/>
        <v>40739.413194444445</v>
      </c>
      <c r="B5685">
        <v>1247648100</v>
      </c>
      <c r="C5685">
        <v>1.6938040000000001</v>
      </c>
      <c r="E5685">
        <f t="shared" si="177"/>
        <v>4.0153014145285777E-4</v>
      </c>
    </row>
    <row r="5686" spans="1:5">
      <c r="A5686" s="2">
        <f t="shared" si="176"/>
        <v>40739.420138888883</v>
      </c>
      <c r="B5686">
        <v>1247648700</v>
      </c>
      <c r="C5686">
        <v>1.7960130000000001</v>
      </c>
      <c r="E5686">
        <f t="shared" si="177"/>
        <v>4.0154589025852896E-4</v>
      </c>
    </row>
    <row r="5687" spans="1:5">
      <c r="A5687" s="2">
        <f t="shared" si="176"/>
        <v>40739.427083333328</v>
      </c>
      <c r="B5687">
        <v>1247649300</v>
      </c>
      <c r="C5687">
        <v>1.7820469999999999</v>
      </c>
      <c r="E5687">
        <f t="shared" si="177"/>
        <v>4.0156149753166169E-4</v>
      </c>
    </row>
    <row r="5688" spans="1:5">
      <c r="A5688" s="2">
        <f t="shared" si="176"/>
        <v>40739.434027777774</v>
      </c>
      <c r="B5688">
        <v>1247649900</v>
      </c>
      <c r="C5688">
        <v>1.8686799999999999</v>
      </c>
      <c r="E5688">
        <f t="shared" si="177"/>
        <v>4.0157798206196324E-4</v>
      </c>
    </row>
    <row r="5689" spans="1:5">
      <c r="A5689" s="2">
        <f t="shared" si="176"/>
        <v>40739.440972222219</v>
      </c>
      <c r="B5689">
        <v>1247650500</v>
      </c>
      <c r="C5689">
        <v>1.9372020000000001</v>
      </c>
      <c r="E5689">
        <f t="shared" si="177"/>
        <v>4.0159516042990605E-4</v>
      </c>
    </row>
    <row r="5690" spans="1:5">
      <c r="A5690" s="2">
        <f t="shared" si="176"/>
        <v>40739.447916666664</v>
      </c>
      <c r="B5690">
        <v>1247651100</v>
      </c>
      <c r="C5690">
        <v>2.0443210000000001</v>
      </c>
      <c r="E5690">
        <f t="shared" si="177"/>
        <v>4.0161342351183096E-4</v>
      </c>
    </row>
    <row r="5691" spans="1:5">
      <c r="A5691" s="2">
        <f t="shared" si="176"/>
        <v>40739.454861111109</v>
      </c>
      <c r="B5691">
        <v>1247651700</v>
      </c>
      <c r="C5691">
        <v>1.5497510000000001</v>
      </c>
      <c r="E5691">
        <f t="shared" si="177"/>
        <v>4.0162667786042944E-4</v>
      </c>
    </row>
    <row r="5692" spans="1:5">
      <c r="A5692" s="2">
        <f t="shared" si="176"/>
        <v>40739.461805555555</v>
      </c>
      <c r="B5692">
        <v>1247652300</v>
      </c>
      <c r="C5692">
        <v>1.463908</v>
      </c>
      <c r="E5692">
        <f t="shared" si="177"/>
        <v>4.0163906277699559E-4</v>
      </c>
    </row>
    <row r="5693" spans="1:5">
      <c r="A5693" s="2">
        <f t="shared" si="176"/>
        <v>40739.46875</v>
      </c>
      <c r="B5693">
        <v>1247652900</v>
      </c>
      <c r="C5693">
        <v>1.5266189999999999</v>
      </c>
      <c r="E5693">
        <f t="shared" si="177"/>
        <v>4.01652082706801E-4</v>
      </c>
    </row>
    <row r="5694" spans="1:5">
      <c r="A5694" s="2">
        <f t="shared" si="176"/>
        <v>40739.475694444445</v>
      </c>
      <c r="B5694">
        <v>1247653500</v>
      </c>
      <c r="C5694">
        <v>1.4981420000000001</v>
      </c>
      <c r="E5694">
        <f t="shared" si="177"/>
        <v>4.0166481416446738E-4</v>
      </c>
    </row>
    <row r="5695" spans="1:5">
      <c r="A5695" s="2">
        <f t="shared" si="176"/>
        <v>40739.482638888883</v>
      </c>
      <c r="B5695">
        <v>1247654100</v>
      </c>
      <c r="C5695">
        <v>1.522445</v>
      </c>
      <c r="E5695">
        <f t="shared" si="177"/>
        <v>4.0167779166675626E-4</v>
      </c>
    </row>
    <row r="5696" spans="1:5">
      <c r="A5696" s="2">
        <f t="shared" si="176"/>
        <v>40739.489583333328</v>
      </c>
      <c r="B5696">
        <v>1247654700</v>
      </c>
      <c r="C5696">
        <v>1.467427</v>
      </c>
      <c r="E5696">
        <f t="shared" si="177"/>
        <v>4.0169021191044835E-4</v>
      </c>
    </row>
    <row r="5697" spans="1:5">
      <c r="A5697" s="2">
        <f t="shared" si="176"/>
        <v>40739.496527777774</v>
      </c>
      <c r="B5697">
        <v>1247655300</v>
      </c>
      <c r="C5697">
        <v>1.483193</v>
      </c>
      <c r="E5697">
        <f t="shared" si="177"/>
        <v>4.017027917445223E-4</v>
      </c>
    </row>
    <row r="5698" spans="1:5">
      <c r="A5698" s="2">
        <f t="shared" si="176"/>
        <v>40739.503472222219</v>
      </c>
      <c r="B5698">
        <v>1247655900</v>
      </c>
      <c r="C5698">
        <v>1.485622</v>
      </c>
      <c r="E5698">
        <f t="shared" si="177"/>
        <v>4.0171539610119007E-4</v>
      </c>
    </row>
    <row r="5699" spans="1:5">
      <c r="A5699" s="2">
        <f t="shared" si="176"/>
        <v>40739.510416666664</v>
      </c>
      <c r="B5699">
        <v>1247656500</v>
      </c>
      <c r="C5699">
        <v>1.5898760000000001</v>
      </c>
      <c r="E5699">
        <f t="shared" si="177"/>
        <v>4.0172905618512955E-4</v>
      </c>
    </row>
    <row r="5700" spans="1:5">
      <c r="A5700" s="2">
        <f t="shared" si="176"/>
        <v>40739.517361111109</v>
      </c>
      <c r="B5700">
        <v>1247657100</v>
      </c>
      <c r="C5700">
        <v>0.93540400000000001</v>
      </c>
      <c r="E5700">
        <f t="shared" si="177"/>
        <v>4.0173608819995811E-4</v>
      </c>
    </row>
    <row r="5701" spans="1:5">
      <c r="A5701" s="2">
        <f t="shared" si="176"/>
        <v>40739.524305555555</v>
      </c>
      <c r="B5701">
        <v>1247657700</v>
      </c>
      <c r="C5701">
        <v>2.3080690000000001</v>
      </c>
      <c r="E5701">
        <f t="shared" si="177"/>
        <v>4.0175702146126623E-4</v>
      </c>
    </row>
    <row r="5702" spans="1:5">
      <c r="A5702" s="2">
        <f t="shared" si="176"/>
        <v>40739.53125</v>
      </c>
      <c r="B5702">
        <v>1247658300</v>
      </c>
      <c r="C5702">
        <v>1.9317740000000001</v>
      </c>
      <c r="E5702">
        <f t="shared" si="177"/>
        <v>4.0177414377072398E-4</v>
      </c>
    </row>
    <row r="5703" spans="1:5">
      <c r="A5703" s="2">
        <f t="shared" si="176"/>
        <v>40739.538194444445</v>
      </c>
      <c r="B5703">
        <v>1247658900</v>
      </c>
      <c r="C5703">
        <v>1.669117</v>
      </c>
      <c r="E5703">
        <f t="shared" si="177"/>
        <v>4.0178860598924005E-4</v>
      </c>
    </row>
    <row r="5704" spans="1:5">
      <c r="A5704" s="2">
        <f t="shared" si="176"/>
        <v>40739.545138888883</v>
      </c>
      <c r="B5704">
        <v>1247659500</v>
      </c>
      <c r="C5704">
        <v>1.850568</v>
      </c>
      <c r="E5704">
        <f t="shared" si="177"/>
        <v>4.0180490571523422E-4</v>
      </c>
    </row>
    <row r="5705" spans="1:5">
      <c r="A5705" s="2">
        <f t="shared" si="176"/>
        <v>40739.552083333328</v>
      </c>
      <c r="B5705">
        <v>1247660100</v>
      </c>
      <c r="C5705">
        <v>1.9002140000000001</v>
      </c>
      <c r="E5705">
        <f t="shared" si="177"/>
        <v>4.0182170811846731E-4</v>
      </c>
    </row>
    <row r="5706" spans="1:5">
      <c r="A5706" s="2">
        <f t="shared" ref="A5706:A5769" si="178">B5706/86400+26299+1/24</f>
        <v>40739.559027777774</v>
      </c>
      <c r="B5706">
        <v>1247660700</v>
      </c>
      <c r="C5706">
        <v>1.7750360000000001</v>
      </c>
      <c r="E5706">
        <f t="shared" si="177"/>
        <v>4.0183724271365895E-4</v>
      </c>
    </row>
    <row r="5707" spans="1:5">
      <c r="A5707" s="2">
        <f t="shared" si="178"/>
        <v>40739.565972222219</v>
      </c>
      <c r="B5707">
        <v>1247661300</v>
      </c>
      <c r="C5707">
        <v>2.0951399999999998</v>
      </c>
      <c r="E5707">
        <f t="shared" ref="E5707:E5770" si="179">($C5707*LN(2)/E$3)+E5706*2^(-600/E$3)</f>
        <v>4.0185601898013281E-4</v>
      </c>
    </row>
    <row r="5708" spans="1:5">
      <c r="A5708" s="2">
        <f t="shared" si="178"/>
        <v>40739.572916666664</v>
      </c>
      <c r="B5708">
        <v>1247661900</v>
      </c>
      <c r="C5708">
        <v>2.250076</v>
      </c>
      <c r="E5708">
        <f t="shared" si="179"/>
        <v>4.0187636420446358E-4</v>
      </c>
    </row>
    <row r="5709" spans="1:5">
      <c r="A5709" s="2">
        <f t="shared" si="178"/>
        <v>40739.579861111109</v>
      </c>
      <c r="B5709">
        <v>1247662500</v>
      </c>
      <c r="C5709">
        <v>1.5539510000000001</v>
      </c>
      <c r="E5709">
        <f t="shared" si="179"/>
        <v>4.0188965948970178E-4</v>
      </c>
    </row>
    <row r="5710" spans="1:5">
      <c r="A5710" s="2">
        <f t="shared" si="178"/>
        <v>40739.586805555555</v>
      </c>
      <c r="B5710">
        <v>1247663100</v>
      </c>
      <c r="C5710">
        <v>2.2436919999999998</v>
      </c>
      <c r="E5710">
        <f t="shared" si="179"/>
        <v>4.0190993985740896E-4</v>
      </c>
    </row>
    <row r="5711" spans="1:5">
      <c r="A5711" s="2">
        <f t="shared" si="178"/>
        <v>40739.59375</v>
      </c>
      <c r="B5711">
        <v>1247663700</v>
      </c>
      <c r="C5711">
        <v>2.1548500000000002</v>
      </c>
      <c r="E5711">
        <f t="shared" si="179"/>
        <v>4.0192932037883949E-4</v>
      </c>
    </row>
    <row r="5712" spans="1:5">
      <c r="A5712" s="2">
        <f t="shared" si="178"/>
        <v>40739.600694444445</v>
      </c>
      <c r="B5712">
        <v>1247664300</v>
      </c>
      <c r="C5712">
        <v>1.793312</v>
      </c>
      <c r="E5712">
        <f t="shared" si="179"/>
        <v>4.0194503940533437E-4</v>
      </c>
    </row>
    <row r="5713" spans="1:5">
      <c r="A5713" s="2">
        <f t="shared" si="178"/>
        <v>40739.607638888883</v>
      </c>
      <c r="B5713">
        <v>1247664900</v>
      </c>
      <c r="C5713">
        <v>6.4948000000000006E-2</v>
      </c>
      <c r="E5713">
        <f t="shared" si="179"/>
        <v>4.0194325480280856E-4</v>
      </c>
    </row>
    <row r="5714" spans="1:5">
      <c r="A5714" s="2">
        <f t="shared" si="178"/>
        <v>40739.614583333328</v>
      </c>
      <c r="B5714">
        <v>1247665500</v>
      </c>
      <c r="C5714">
        <v>1.784775</v>
      </c>
      <c r="E5714">
        <f t="shared" si="179"/>
        <v>4.0195888728850179E-4</v>
      </c>
    </row>
    <row r="5715" spans="1:5">
      <c r="A5715" s="2">
        <f t="shared" si="178"/>
        <v>40739.621527777774</v>
      </c>
      <c r="B5715">
        <v>1247666100</v>
      </c>
      <c r="C5715">
        <v>1.159872</v>
      </c>
      <c r="E5715">
        <f t="shared" si="179"/>
        <v>4.0196819114505622E-4</v>
      </c>
    </row>
    <row r="5716" spans="1:5">
      <c r="A5716" s="2">
        <f t="shared" si="178"/>
        <v>40739.628472222219</v>
      </c>
      <c r="B5716">
        <v>1247666700</v>
      </c>
      <c r="C5716">
        <v>1.0369999999999999E-3</v>
      </c>
      <c r="E5716">
        <f t="shared" si="179"/>
        <v>4.0196575916068744E-4</v>
      </c>
    </row>
    <row r="5717" spans="1:5">
      <c r="A5717" s="2">
        <f t="shared" si="178"/>
        <v>40739.635416666664</v>
      </c>
      <c r="B5717">
        <v>1247667300</v>
      </c>
      <c r="C5717">
        <v>4.0900000000000002E-4</v>
      </c>
      <c r="E5717">
        <f t="shared" si="179"/>
        <v>4.0196332083119806E-4</v>
      </c>
    </row>
    <row r="5718" spans="1:5">
      <c r="A5718" s="2">
        <f t="shared" si="178"/>
        <v>40739.642361111109</v>
      </c>
      <c r="B5718">
        <v>1247667900</v>
      </c>
      <c r="C5718">
        <v>1.851469</v>
      </c>
      <c r="E5718">
        <f t="shared" si="179"/>
        <v>4.0197962862020039E-4</v>
      </c>
    </row>
    <row r="5719" spans="1:5">
      <c r="A5719" s="2">
        <f t="shared" si="178"/>
        <v>40739.649305555555</v>
      </c>
      <c r="B5719">
        <v>1247668500</v>
      </c>
      <c r="C5719">
        <v>2.3939110000000001</v>
      </c>
      <c r="E5719">
        <f t="shared" si="179"/>
        <v>4.0200142974304711E-4</v>
      </c>
    </row>
    <row r="5720" spans="1:5">
      <c r="A5720" s="2">
        <f t="shared" si="178"/>
        <v>40739.65625</v>
      </c>
      <c r="B5720">
        <v>1247669100</v>
      </c>
      <c r="C5720">
        <v>2.3690329999999999</v>
      </c>
      <c r="E5720">
        <f t="shared" si="179"/>
        <v>4.0202297878828527E-4</v>
      </c>
    </row>
    <row r="5721" spans="1:5">
      <c r="A5721" s="2">
        <f t="shared" si="178"/>
        <v>40739.663194444445</v>
      </c>
      <c r="B5721">
        <v>1247669700</v>
      </c>
      <c r="C5721">
        <v>2.56745</v>
      </c>
      <c r="E5721">
        <f t="shared" si="179"/>
        <v>4.0204653711646261E-4</v>
      </c>
    </row>
    <row r="5722" spans="1:5">
      <c r="A5722" s="2">
        <f t="shared" si="178"/>
        <v>40739.670138888883</v>
      </c>
      <c r="B5722">
        <v>1247670300</v>
      </c>
      <c r="C5722">
        <v>2.7572209999999999</v>
      </c>
      <c r="E5722">
        <f t="shared" si="179"/>
        <v>4.0207201715537077E-4</v>
      </c>
    </row>
    <row r="5723" spans="1:5">
      <c r="A5723" s="2">
        <f t="shared" si="178"/>
        <v>40739.677083333328</v>
      </c>
      <c r="B5723">
        <v>1247670900</v>
      </c>
      <c r="C5723">
        <v>2.5720070000000002</v>
      </c>
      <c r="E5723">
        <f t="shared" si="179"/>
        <v>4.0209562133534607E-4</v>
      </c>
    </row>
    <row r="5724" spans="1:5">
      <c r="A5724" s="2">
        <f t="shared" si="178"/>
        <v>40739.684027777774</v>
      </c>
      <c r="B5724">
        <v>1247671500</v>
      </c>
      <c r="C5724">
        <v>2.634036</v>
      </c>
      <c r="E5724">
        <f t="shared" si="179"/>
        <v>4.0211985355362041E-4</v>
      </c>
    </row>
    <row r="5725" spans="1:5">
      <c r="A5725" s="2">
        <f t="shared" si="178"/>
        <v>40739.690972222219</v>
      </c>
      <c r="B5725">
        <v>1247672100</v>
      </c>
      <c r="C5725">
        <v>2.3742429999999999</v>
      </c>
      <c r="E5725">
        <f t="shared" si="179"/>
        <v>4.021414546421274E-4</v>
      </c>
    </row>
    <row r="5726" spans="1:5">
      <c r="A5726" s="2">
        <f t="shared" si="178"/>
        <v>40739.697916666664</v>
      </c>
      <c r="B5726">
        <v>1247672700</v>
      </c>
      <c r="C5726">
        <v>2.291512</v>
      </c>
      <c r="E5726">
        <f t="shared" si="179"/>
        <v>4.0216221776381307E-4</v>
      </c>
    </row>
    <row r="5727" spans="1:5">
      <c r="A5727" s="2">
        <f t="shared" si="178"/>
        <v>40739.704861111109</v>
      </c>
      <c r="B5727">
        <v>1247673300</v>
      </c>
      <c r="C5727">
        <v>2.414806</v>
      </c>
      <c r="E5727">
        <f t="shared" si="179"/>
        <v>4.021842293855856E-4</v>
      </c>
    </row>
    <row r="5728" spans="1:5">
      <c r="A5728" s="2">
        <f t="shared" si="178"/>
        <v>40739.711805555555</v>
      </c>
      <c r="B5728">
        <v>1247673900</v>
      </c>
      <c r="C5728">
        <v>2.3439930000000002</v>
      </c>
      <c r="E5728">
        <f t="shared" si="179"/>
        <v>4.022055237343264E-4</v>
      </c>
    </row>
    <row r="5729" spans="1:5">
      <c r="A5729" s="2">
        <f t="shared" si="178"/>
        <v>40739.71875</v>
      </c>
      <c r="B5729">
        <v>1247674500</v>
      </c>
      <c r="C5729">
        <v>2.4055840000000002</v>
      </c>
      <c r="E5729">
        <f t="shared" si="179"/>
        <v>4.0222744169967636E-4</v>
      </c>
    </row>
    <row r="5730" spans="1:5">
      <c r="A5730" s="2">
        <f t="shared" si="178"/>
        <v>40739.725694444445</v>
      </c>
      <c r="B5730">
        <v>1247675100</v>
      </c>
      <c r="C5730">
        <v>2.1905559999999999</v>
      </c>
      <c r="E5730">
        <f t="shared" si="179"/>
        <v>4.0224718189461032E-4</v>
      </c>
    </row>
    <row r="5731" spans="1:5">
      <c r="A5731" s="2">
        <f t="shared" si="178"/>
        <v>40739.732638888883</v>
      </c>
      <c r="B5731">
        <v>1247675700</v>
      </c>
      <c r="C5731">
        <v>2.2794279999999998</v>
      </c>
      <c r="E5731">
        <f t="shared" si="179"/>
        <v>4.0226782199646004E-4</v>
      </c>
    </row>
    <row r="5732" spans="1:5">
      <c r="A5732" s="2">
        <f t="shared" si="178"/>
        <v>40739.739583333328</v>
      </c>
      <c r="B5732">
        <v>1247676300</v>
      </c>
      <c r="C5732">
        <v>2.2583679999999999</v>
      </c>
      <c r="E5732">
        <f t="shared" si="179"/>
        <v>4.0228824869350621E-4</v>
      </c>
    </row>
    <row r="5733" spans="1:5">
      <c r="A5733" s="2">
        <f t="shared" si="178"/>
        <v>40739.746527777774</v>
      </c>
      <c r="B5733">
        <v>1247676900</v>
      </c>
      <c r="C5733">
        <v>2.2366009999999998</v>
      </c>
      <c r="E5733">
        <f t="shared" si="179"/>
        <v>4.0230845482709654E-4</v>
      </c>
    </row>
    <row r="5734" spans="1:5">
      <c r="A5734" s="2">
        <f t="shared" si="178"/>
        <v>40739.753472222219</v>
      </c>
      <c r="B5734">
        <v>1247677500</v>
      </c>
      <c r="C5734">
        <v>2.3818820000000001</v>
      </c>
      <c r="E5734">
        <f t="shared" si="179"/>
        <v>4.0233013213148469E-4</v>
      </c>
    </row>
    <row r="5735" spans="1:5">
      <c r="A5735" s="2">
        <f t="shared" si="178"/>
        <v>40739.760416666664</v>
      </c>
      <c r="B5735">
        <v>1247678100</v>
      </c>
      <c r="C5735">
        <v>2.4118050000000002</v>
      </c>
      <c r="E5735">
        <f t="shared" si="179"/>
        <v>4.0235211234114986E-4</v>
      </c>
    </row>
    <row r="5736" spans="1:5">
      <c r="A5736" s="2">
        <f t="shared" si="178"/>
        <v>40739.767361111109</v>
      </c>
      <c r="B5736">
        <v>1247678700</v>
      </c>
      <c r="C5736">
        <v>2.2854830000000002</v>
      </c>
      <c r="E5736">
        <f t="shared" si="179"/>
        <v>4.0237281312576465E-4</v>
      </c>
    </row>
    <row r="5737" spans="1:5">
      <c r="A5737" s="2">
        <f t="shared" si="178"/>
        <v>40739.774305555555</v>
      </c>
      <c r="B5737">
        <v>1247679300</v>
      </c>
      <c r="C5737">
        <v>2.3008389999999999</v>
      </c>
      <c r="E5737">
        <f t="shared" si="179"/>
        <v>4.0239366929828332E-4</v>
      </c>
    </row>
    <row r="5738" spans="1:5">
      <c r="A5738" s="2">
        <f t="shared" si="178"/>
        <v>40739.78125</v>
      </c>
      <c r="B5738">
        <v>1247679900</v>
      </c>
      <c r="C5738">
        <v>2.4330530000000001</v>
      </c>
      <c r="E5738">
        <f t="shared" si="179"/>
        <v>4.0241586430518275E-4</v>
      </c>
    </row>
    <row r="5739" spans="1:5">
      <c r="A5739" s="2">
        <f t="shared" si="178"/>
        <v>40739.788194444445</v>
      </c>
      <c r="B5739">
        <v>1247680500</v>
      </c>
      <c r="C5739">
        <v>2.4765069999999998</v>
      </c>
      <c r="E5739">
        <f t="shared" si="179"/>
        <v>4.0243849924571364E-4</v>
      </c>
    </row>
    <row r="5740" spans="1:5">
      <c r="A5740" s="2">
        <f t="shared" si="178"/>
        <v>40739.795138888883</v>
      </c>
      <c r="B5740">
        <v>1247681100</v>
      </c>
      <c r="C5740">
        <v>2.5559400000000001</v>
      </c>
      <c r="E5740">
        <f t="shared" si="179"/>
        <v>4.0246193848468109E-4</v>
      </c>
    </row>
    <row r="5741" spans="1:5">
      <c r="A5741" s="2">
        <f t="shared" si="178"/>
        <v>40739.802083333328</v>
      </c>
      <c r="B5741">
        <v>1247681700</v>
      </c>
      <c r="C5741">
        <v>2.630817</v>
      </c>
      <c r="E5741">
        <f t="shared" si="179"/>
        <v>4.0248613587755446E-4</v>
      </c>
    </row>
    <row r="5742" spans="1:5">
      <c r="A5742" s="2">
        <f t="shared" si="178"/>
        <v>40739.809027777774</v>
      </c>
      <c r="B5742">
        <v>1247682300</v>
      </c>
      <c r="C5742">
        <v>2.3385379999999998</v>
      </c>
      <c r="E5742">
        <f t="shared" si="179"/>
        <v>4.0250737314779562E-4</v>
      </c>
    </row>
    <row r="5743" spans="1:5">
      <c r="A5743" s="2">
        <f t="shared" si="178"/>
        <v>40739.815972222219</v>
      </c>
      <c r="B5743">
        <v>1247682900</v>
      </c>
      <c r="C5743">
        <v>2.3290989999999998</v>
      </c>
      <c r="E5743">
        <f t="shared" si="179"/>
        <v>4.0252851469810253E-4</v>
      </c>
    </row>
    <row r="5744" spans="1:5">
      <c r="A5744" s="2">
        <f t="shared" si="178"/>
        <v>40739.822916666664</v>
      </c>
      <c r="B5744">
        <v>1247683500</v>
      </c>
      <c r="C5744">
        <v>2.5329440000000001</v>
      </c>
      <c r="E5744">
        <f t="shared" si="179"/>
        <v>4.0255172050440957E-4</v>
      </c>
    </row>
    <row r="5745" spans="1:5">
      <c r="A5745" s="2">
        <f t="shared" si="178"/>
        <v>40739.829861111109</v>
      </c>
      <c r="B5745">
        <v>1247684100</v>
      </c>
      <c r="C5745">
        <v>2.5298090000000002</v>
      </c>
      <c r="E5745">
        <f t="shared" si="179"/>
        <v>4.0257489442085601E-4</v>
      </c>
    </row>
    <row r="5746" spans="1:5">
      <c r="A5746" s="2">
        <f t="shared" si="178"/>
        <v>40739.836805555555</v>
      </c>
      <c r="B5746">
        <v>1247684700</v>
      </c>
      <c r="C5746">
        <v>2.080355</v>
      </c>
      <c r="E5746">
        <f t="shared" si="179"/>
        <v>4.025935164740819E-4</v>
      </c>
    </row>
    <row r="5747" spans="1:5">
      <c r="A5747" s="2">
        <f t="shared" si="178"/>
        <v>40739.84375</v>
      </c>
      <c r="B5747">
        <v>1247685300</v>
      </c>
      <c r="C5747">
        <v>1.3150809999999999</v>
      </c>
      <c r="E5747">
        <f t="shared" si="179"/>
        <v>4.0260438831110829E-4</v>
      </c>
    </row>
    <row r="5748" spans="1:5">
      <c r="A5748" s="2">
        <f t="shared" si="178"/>
        <v>40739.850694444445</v>
      </c>
      <c r="B5748">
        <v>1247685900</v>
      </c>
      <c r="C5748">
        <v>1.9518770000000001</v>
      </c>
      <c r="E5748">
        <f t="shared" si="179"/>
        <v>4.0262170905932821E-4</v>
      </c>
    </row>
    <row r="5749" spans="1:5">
      <c r="A5749" s="2">
        <f t="shared" si="178"/>
        <v>40739.857638888883</v>
      </c>
      <c r="B5749">
        <v>1247686500</v>
      </c>
      <c r="C5749">
        <v>1.9877199999999999</v>
      </c>
      <c r="E5749">
        <f t="shared" si="179"/>
        <v>4.0263939269247716E-4</v>
      </c>
    </row>
    <row r="5750" spans="1:5">
      <c r="A5750" s="2">
        <f t="shared" si="178"/>
        <v>40739.864583333328</v>
      </c>
      <c r="B5750">
        <v>1247687100</v>
      </c>
      <c r="C5750">
        <v>2.0661700000000001</v>
      </c>
      <c r="E5750">
        <f t="shared" si="179"/>
        <v>4.0265787069908478E-4</v>
      </c>
    </row>
    <row r="5751" spans="1:5">
      <c r="A5751" s="2">
        <f t="shared" si="178"/>
        <v>40739.871527777774</v>
      </c>
      <c r="B5751">
        <v>1247687700</v>
      </c>
      <c r="C5751">
        <v>1.9130069999999999</v>
      </c>
      <c r="E5751">
        <f t="shared" si="179"/>
        <v>4.0267479747703905E-4</v>
      </c>
    </row>
    <row r="5752" spans="1:5">
      <c r="A5752" s="2">
        <f t="shared" si="178"/>
        <v>40739.878472222219</v>
      </c>
      <c r="B5752">
        <v>1247688300</v>
      </c>
      <c r="C5752">
        <v>2.0215990000000001</v>
      </c>
      <c r="E5752">
        <f t="shared" si="179"/>
        <v>4.026928238879087E-4</v>
      </c>
    </row>
    <row r="5753" spans="1:5">
      <c r="A5753" s="2">
        <f t="shared" si="178"/>
        <v>40739.885416666664</v>
      </c>
      <c r="B5753">
        <v>1247688900</v>
      </c>
      <c r="C5753">
        <v>1.781474</v>
      </c>
      <c r="E5753">
        <f t="shared" si="179"/>
        <v>4.02708418389008E-4</v>
      </c>
    </row>
    <row r="5754" spans="1:5">
      <c r="A5754" s="2">
        <f t="shared" si="178"/>
        <v>40739.892361111109</v>
      </c>
      <c r="B5754">
        <v>1247689500</v>
      </c>
      <c r="C5754">
        <v>1.835674</v>
      </c>
      <c r="E5754">
        <f t="shared" si="179"/>
        <v>4.0272456169102033E-4</v>
      </c>
    </row>
    <row r="5755" spans="1:5">
      <c r="A5755" s="2">
        <f t="shared" si="178"/>
        <v>40739.899305555555</v>
      </c>
      <c r="B5755">
        <v>1247690100</v>
      </c>
      <c r="C5755">
        <v>1.874927</v>
      </c>
      <c r="E5755">
        <f t="shared" si="179"/>
        <v>4.0274110241895816E-4</v>
      </c>
    </row>
    <row r="5756" spans="1:5">
      <c r="A5756" s="2">
        <f t="shared" si="178"/>
        <v>40739.90625</v>
      </c>
      <c r="B5756">
        <v>1247690700</v>
      </c>
      <c r="C5756">
        <v>1.848468</v>
      </c>
      <c r="E5756">
        <f t="shared" si="179"/>
        <v>4.0275737509010628E-4</v>
      </c>
    </row>
    <row r="5757" spans="1:5">
      <c r="A5757" s="2">
        <f t="shared" si="178"/>
        <v>40739.913194444445</v>
      </c>
      <c r="B5757">
        <v>1247691300</v>
      </c>
      <c r="C5757">
        <v>1.8190900000000001</v>
      </c>
      <c r="E5757">
        <f t="shared" si="179"/>
        <v>4.0277335014471974E-4</v>
      </c>
    </row>
    <row r="5758" spans="1:5">
      <c r="A5758" s="2">
        <f t="shared" si="178"/>
        <v>40739.920138888883</v>
      </c>
      <c r="B5758">
        <v>1247691900</v>
      </c>
      <c r="C5758">
        <v>1.6737</v>
      </c>
      <c r="E5758">
        <f t="shared" si="179"/>
        <v>4.0278785270481934E-4</v>
      </c>
    </row>
    <row r="5759" spans="1:5">
      <c r="A5759" s="2">
        <f t="shared" si="178"/>
        <v>40739.927083333328</v>
      </c>
      <c r="B5759">
        <v>1247692500</v>
      </c>
      <c r="C5759">
        <v>1.845712</v>
      </c>
      <c r="E5759">
        <f t="shared" si="179"/>
        <v>4.0280409718126205E-4</v>
      </c>
    </row>
    <row r="5760" spans="1:5">
      <c r="A5760" s="2">
        <f t="shared" si="178"/>
        <v>40739.934027777774</v>
      </c>
      <c r="B5760">
        <v>1247693100</v>
      </c>
      <c r="C5760">
        <v>1.780683</v>
      </c>
      <c r="E5760">
        <f t="shared" si="179"/>
        <v>4.0281968299559341E-4</v>
      </c>
    </row>
    <row r="5761" spans="1:5">
      <c r="A5761" s="2">
        <f t="shared" si="178"/>
        <v>40739.940972222219</v>
      </c>
      <c r="B5761">
        <v>1247693700</v>
      </c>
      <c r="C5761">
        <v>1.8139339999999999</v>
      </c>
      <c r="E5761">
        <f t="shared" si="179"/>
        <v>4.0283560545562497E-4</v>
      </c>
    </row>
    <row r="5762" spans="1:5">
      <c r="A5762" s="2">
        <f t="shared" si="178"/>
        <v>40739.947916666664</v>
      </c>
      <c r="B5762">
        <v>1247694300</v>
      </c>
      <c r="C5762">
        <v>1.822827</v>
      </c>
      <c r="E5762">
        <f t="shared" si="179"/>
        <v>4.0285161788033085E-4</v>
      </c>
    </row>
    <row r="5763" spans="1:5">
      <c r="A5763" s="2">
        <f t="shared" si="178"/>
        <v>40739.954861111109</v>
      </c>
      <c r="B5763">
        <v>1247694900</v>
      </c>
      <c r="C5763">
        <v>1.7094879999999999</v>
      </c>
      <c r="E5763">
        <f t="shared" si="179"/>
        <v>4.0286648239802874E-4</v>
      </c>
    </row>
    <row r="5764" spans="1:5">
      <c r="A5764" s="2">
        <f t="shared" si="178"/>
        <v>40739.961805555555</v>
      </c>
      <c r="B5764">
        <v>1247695500</v>
      </c>
      <c r="C5764">
        <v>1.80365</v>
      </c>
      <c r="E5764">
        <f t="shared" si="179"/>
        <v>4.0288230042529615E-4</v>
      </c>
    </row>
    <row r="5765" spans="1:5">
      <c r="A5765" s="2">
        <f t="shared" si="178"/>
        <v>40739.96875</v>
      </c>
      <c r="B5765">
        <v>1247696100</v>
      </c>
      <c r="C5765">
        <v>1.6339300000000001</v>
      </c>
      <c r="E5765">
        <f t="shared" si="179"/>
        <v>4.0289639956358586E-4</v>
      </c>
    </row>
    <row r="5766" spans="1:5">
      <c r="A5766" s="2">
        <f t="shared" si="178"/>
        <v>40739.975694444445</v>
      </c>
      <c r="B5766">
        <v>1247696700</v>
      </c>
      <c r="C5766">
        <v>1.722145</v>
      </c>
      <c r="E5766">
        <f t="shared" si="179"/>
        <v>4.0291139198948042E-4</v>
      </c>
    </row>
    <row r="5767" spans="1:5">
      <c r="A5767" s="2">
        <f t="shared" si="178"/>
        <v>40739.982638888883</v>
      </c>
      <c r="B5767">
        <v>1247697300</v>
      </c>
      <c r="C5767">
        <v>1.641321</v>
      </c>
      <c r="E5767">
        <f t="shared" si="179"/>
        <v>4.0292556580133075E-4</v>
      </c>
    </row>
    <row r="5768" spans="1:5">
      <c r="A5768" s="2">
        <f t="shared" si="178"/>
        <v>40739.989583333328</v>
      </c>
      <c r="B5768">
        <v>1247697900</v>
      </c>
      <c r="C5768">
        <v>1.6224449999999999</v>
      </c>
      <c r="E5768">
        <f t="shared" si="179"/>
        <v>4.0293954836553126E-4</v>
      </c>
    </row>
    <row r="5769" spans="1:5">
      <c r="A5769" s="2">
        <f t="shared" si="178"/>
        <v>40739.996527777774</v>
      </c>
      <c r="B5769">
        <v>1247698500</v>
      </c>
      <c r="C5769">
        <v>1.682947</v>
      </c>
      <c r="E5769">
        <f t="shared" si="179"/>
        <v>4.0295414356222007E-4</v>
      </c>
    </row>
    <row r="5770" spans="1:5">
      <c r="A5770" s="2">
        <f t="shared" ref="A5770:A5833" si="180">B5770/86400+26299+1/24</f>
        <v>40740.003472222219</v>
      </c>
      <c r="B5770">
        <v>1247699100</v>
      </c>
      <c r="C5770">
        <v>1.8507039999999999</v>
      </c>
      <c r="E5770">
        <f t="shared" si="179"/>
        <v>4.0297043758334082E-4</v>
      </c>
    </row>
    <row r="5771" spans="1:5">
      <c r="A5771" s="2">
        <f t="shared" si="180"/>
        <v>40740.010416666664</v>
      </c>
      <c r="B5771">
        <v>1247699700</v>
      </c>
      <c r="C5771">
        <v>0.94500600000000001</v>
      </c>
      <c r="E5771">
        <f t="shared" ref="E5771:E5834" si="181">($C5771*LN(2)/E$3)+E5770*2^(-600/E$3)</f>
        <v>4.0297755929676981E-4</v>
      </c>
    </row>
    <row r="5772" spans="1:5">
      <c r="A5772" s="2">
        <f t="shared" si="180"/>
        <v>40740.017361111109</v>
      </c>
      <c r="B5772">
        <v>1247700300</v>
      </c>
      <c r="C5772">
        <v>1.942985</v>
      </c>
      <c r="E5772">
        <f t="shared" si="181"/>
        <v>4.0299478772618739E-4</v>
      </c>
    </row>
    <row r="5773" spans="1:5">
      <c r="A5773" s="2">
        <f t="shared" si="180"/>
        <v>40740.024305555555</v>
      </c>
      <c r="B5773">
        <v>1247700900</v>
      </c>
      <c r="C5773">
        <v>1.453379</v>
      </c>
      <c r="E5773">
        <f t="shared" si="181"/>
        <v>4.0300705770011718E-4</v>
      </c>
    </row>
    <row r="5774" spans="1:5">
      <c r="A5774" s="2">
        <f t="shared" si="180"/>
        <v>40740.03125</v>
      </c>
      <c r="B5774">
        <v>1247701500</v>
      </c>
      <c r="C5774">
        <v>1.785974</v>
      </c>
      <c r="E5774">
        <f t="shared" si="181"/>
        <v>4.0302269586435085E-4</v>
      </c>
    </row>
    <row r="5775" spans="1:5">
      <c r="A5775" s="2">
        <f t="shared" si="180"/>
        <v>40740.038194444445</v>
      </c>
      <c r="B5775">
        <v>1247702100</v>
      </c>
      <c r="C5775">
        <v>2.0285820000000001</v>
      </c>
      <c r="E5775">
        <f t="shared" si="181"/>
        <v>4.0304079087970132E-4</v>
      </c>
    </row>
    <row r="5776" spans="1:5">
      <c r="A5776" s="2">
        <f t="shared" si="180"/>
        <v>40740.045138888883</v>
      </c>
      <c r="B5776">
        <v>1247702700</v>
      </c>
      <c r="C5776">
        <v>2.2759360000000002</v>
      </c>
      <c r="E5776">
        <f t="shared" si="181"/>
        <v>4.0306139079505644E-4</v>
      </c>
    </row>
    <row r="5777" spans="1:5">
      <c r="A5777" s="2">
        <f t="shared" si="180"/>
        <v>40740.052083333328</v>
      </c>
      <c r="B5777">
        <v>1247703300</v>
      </c>
      <c r="C5777">
        <v>2.5810629999999999</v>
      </c>
      <c r="E5777">
        <f t="shared" si="181"/>
        <v>4.0308508067544567E-4</v>
      </c>
    </row>
    <row r="5778" spans="1:5">
      <c r="A5778" s="2">
        <f t="shared" si="180"/>
        <v>40740.059027777774</v>
      </c>
      <c r="B5778">
        <v>1247703900</v>
      </c>
      <c r="C5778">
        <v>2.1428210000000001</v>
      </c>
      <c r="E5778">
        <f t="shared" si="181"/>
        <v>4.0310433223594144E-4</v>
      </c>
    </row>
    <row r="5779" spans="1:5">
      <c r="A5779" s="2">
        <f t="shared" si="180"/>
        <v>40740.065972222219</v>
      </c>
      <c r="B5779">
        <v>1247704500</v>
      </c>
      <c r="C5779">
        <v>2.4716230000000001</v>
      </c>
      <c r="E5779">
        <f t="shared" si="181"/>
        <v>4.0312691353174907E-4</v>
      </c>
    </row>
    <row r="5780" spans="1:5">
      <c r="A5780" s="2">
        <f t="shared" si="180"/>
        <v>40740.072916666664</v>
      </c>
      <c r="B5780">
        <v>1247705100</v>
      </c>
      <c r="C5780">
        <v>2.4931190000000001</v>
      </c>
      <c r="E5780">
        <f t="shared" si="181"/>
        <v>4.0314971238520399E-4</v>
      </c>
    </row>
    <row r="5781" spans="1:5">
      <c r="A5781" s="2">
        <f t="shared" si="180"/>
        <v>40740.079861111109</v>
      </c>
      <c r="B5781">
        <v>1247705700</v>
      </c>
      <c r="C5781">
        <v>2.3565140000000002</v>
      </c>
      <c r="E5781">
        <f t="shared" si="181"/>
        <v>4.0317112767036529E-4</v>
      </c>
    </row>
    <row r="5782" spans="1:5">
      <c r="A5782" s="2">
        <f t="shared" si="180"/>
        <v>40740.086805555555</v>
      </c>
      <c r="B5782">
        <v>1247706300</v>
      </c>
      <c r="C5782">
        <v>2.5595409999999998</v>
      </c>
      <c r="E5782">
        <f t="shared" si="181"/>
        <v>4.031945989257921E-4</v>
      </c>
    </row>
    <row r="5783" spans="1:5">
      <c r="A5783" s="2">
        <f t="shared" si="180"/>
        <v>40740.09375</v>
      </c>
      <c r="B5783">
        <v>1247706900</v>
      </c>
      <c r="C5783">
        <v>2.7282259999999998</v>
      </c>
      <c r="E5783">
        <f t="shared" si="181"/>
        <v>4.0321977834978324E-4</v>
      </c>
    </row>
    <row r="5784" spans="1:5">
      <c r="A5784" s="2">
        <f t="shared" si="180"/>
        <v>40740.100694444445</v>
      </c>
      <c r="B5784">
        <v>1247707500</v>
      </c>
      <c r="C5784">
        <v>2.6597050000000002</v>
      </c>
      <c r="E5784">
        <f t="shared" si="181"/>
        <v>4.0324426369309696E-4</v>
      </c>
    </row>
    <row r="5785" spans="1:5">
      <c r="A5785" s="2">
        <f t="shared" si="180"/>
        <v>40740.107638888883</v>
      </c>
      <c r="B5785">
        <v>1247708100</v>
      </c>
      <c r="C5785">
        <v>2.6297250000000001</v>
      </c>
      <c r="E5785">
        <f t="shared" si="181"/>
        <v>4.0326844527338286E-4</v>
      </c>
    </row>
    <row r="5786" spans="1:5">
      <c r="A5786" s="2">
        <f t="shared" si="180"/>
        <v>40740.114583333328</v>
      </c>
      <c r="B5786">
        <v>1247708700</v>
      </c>
      <c r="C5786">
        <v>2.9017659999999998</v>
      </c>
      <c r="E5786">
        <f t="shared" si="181"/>
        <v>4.0329538172752727E-4</v>
      </c>
    </row>
    <row r="5787" spans="1:5">
      <c r="A5787" s="2">
        <f t="shared" si="180"/>
        <v>40740.121527777774</v>
      </c>
      <c r="B5787">
        <v>1247709300</v>
      </c>
      <c r="C5787">
        <v>2.3342550000000002</v>
      </c>
      <c r="E5787">
        <f t="shared" si="181"/>
        <v>4.0331657070562325E-4</v>
      </c>
    </row>
    <row r="5788" spans="1:5">
      <c r="A5788" s="2">
        <f t="shared" si="180"/>
        <v>40740.128472222219</v>
      </c>
      <c r="B5788">
        <v>1247709900</v>
      </c>
      <c r="C5788">
        <v>2.2456019999999999</v>
      </c>
      <c r="E5788">
        <f t="shared" si="181"/>
        <v>4.0333686174596741E-4</v>
      </c>
    </row>
    <row r="5789" spans="1:5">
      <c r="A5789" s="2">
        <f t="shared" si="180"/>
        <v>40740.135416666664</v>
      </c>
      <c r="B5789">
        <v>1247710500</v>
      </c>
      <c r="C5789">
        <v>2.3154059999999999</v>
      </c>
      <c r="E5789">
        <f t="shared" si="181"/>
        <v>4.0335785958392744E-4</v>
      </c>
    </row>
    <row r="5790" spans="1:5">
      <c r="A5790" s="2">
        <f t="shared" si="180"/>
        <v>40740.142361111109</v>
      </c>
      <c r="B5790">
        <v>1247711100</v>
      </c>
      <c r="C5790">
        <v>2.280408</v>
      </c>
      <c r="E5790">
        <f t="shared" si="181"/>
        <v>4.0337850286162888E-4</v>
      </c>
    </row>
    <row r="5791" spans="1:5">
      <c r="A5791" s="2">
        <f t="shared" si="180"/>
        <v>40740.149305555555</v>
      </c>
      <c r="B5791">
        <v>1247711700</v>
      </c>
      <c r="C5791">
        <v>2.2717070000000001</v>
      </c>
      <c r="E5791">
        <f t="shared" si="181"/>
        <v>4.0339905789689841E-4</v>
      </c>
    </row>
    <row r="5792" spans="1:5">
      <c r="A5792" s="2">
        <f t="shared" si="180"/>
        <v>40740.15625</v>
      </c>
      <c r="B5792">
        <v>1247712300</v>
      </c>
      <c r="C5792">
        <v>2.3617780000000002</v>
      </c>
      <c r="E5792">
        <f t="shared" si="181"/>
        <v>4.0342052497667691E-4</v>
      </c>
    </row>
    <row r="5793" spans="1:5">
      <c r="A5793" s="2">
        <f t="shared" si="180"/>
        <v>40740.163194444445</v>
      </c>
      <c r="B5793">
        <v>1247712900</v>
      </c>
      <c r="C5793">
        <v>2.2653789999999998</v>
      </c>
      <c r="E5793">
        <f t="shared" si="181"/>
        <v>4.0344101567151816E-4</v>
      </c>
    </row>
    <row r="5794" spans="1:5">
      <c r="A5794" s="2">
        <f t="shared" si="180"/>
        <v>40740.170138888883</v>
      </c>
      <c r="B5794">
        <v>1247713500</v>
      </c>
      <c r="C5794">
        <v>2.3514400000000002</v>
      </c>
      <c r="E5794">
        <f t="shared" si="181"/>
        <v>4.0346237780108154E-4</v>
      </c>
    </row>
    <row r="5795" spans="1:5">
      <c r="A5795" s="2">
        <f t="shared" si="180"/>
        <v>40740.177083333328</v>
      </c>
      <c r="B5795">
        <v>1247714100</v>
      </c>
      <c r="C5795">
        <v>2.2308189999999999</v>
      </c>
      <c r="E5795">
        <f t="shared" si="181"/>
        <v>4.0348251824466781E-4</v>
      </c>
    </row>
    <row r="5796" spans="1:5">
      <c r="A5796" s="2">
        <f t="shared" si="180"/>
        <v>40740.184027777774</v>
      </c>
      <c r="B5796">
        <v>1247714700</v>
      </c>
      <c r="C5796">
        <v>2.302721</v>
      </c>
      <c r="E5796">
        <f t="shared" si="181"/>
        <v>4.0350338673370603E-4</v>
      </c>
    </row>
    <row r="5797" spans="1:5">
      <c r="A5797" s="2">
        <f t="shared" si="180"/>
        <v>40740.190972222219</v>
      </c>
      <c r="B5797">
        <v>1247715300</v>
      </c>
      <c r="C5797">
        <v>2.294756</v>
      </c>
      <c r="E5797">
        <f t="shared" si="181"/>
        <v>4.0352417443258247E-4</v>
      </c>
    </row>
    <row r="5798" spans="1:5">
      <c r="A5798" s="2">
        <f t="shared" si="180"/>
        <v>40740.197916666664</v>
      </c>
      <c r="B5798">
        <v>1247715900</v>
      </c>
      <c r="C5798">
        <v>2.219935</v>
      </c>
      <c r="E5798">
        <f t="shared" si="181"/>
        <v>4.0354420427594082E-4</v>
      </c>
    </row>
    <row r="5799" spans="1:5">
      <c r="A5799" s="2">
        <f t="shared" si="180"/>
        <v>40740.204861111109</v>
      </c>
      <c r="B5799">
        <v>1247716500</v>
      </c>
      <c r="C5799">
        <v>2.2927110000000002</v>
      </c>
      <c r="E5799">
        <f t="shared" si="181"/>
        <v>4.0356497101661903E-4</v>
      </c>
    </row>
    <row r="5800" spans="1:5">
      <c r="A5800" s="2">
        <f t="shared" si="180"/>
        <v>40740.211805555555</v>
      </c>
      <c r="B5800">
        <v>1247717100</v>
      </c>
      <c r="C5800">
        <v>1.975773</v>
      </c>
      <c r="E5800">
        <f t="shared" si="181"/>
        <v>4.0358252792823529E-4</v>
      </c>
    </row>
    <row r="5801" spans="1:5">
      <c r="A5801" s="2">
        <f t="shared" si="180"/>
        <v>40740.21875</v>
      </c>
      <c r="B5801">
        <v>1247717700</v>
      </c>
      <c r="C5801">
        <v>2.6025580000000001</v>
      </c>
      <c r="E5801">
        <f t="shared" si="181"/>
        <v>4.0360643232676113E-4</v>
      </c>
    </row>
    <row r="5802" spans="1:5">
      <c r="A5802" s="2">
        <f t="shared" si="180"/>
        <v>40740.225694444445</v>
      </c>
      <c r="B5802">
        <v>1247718300</v>
      </c>
      <c r="C5802">
        <v>2.3628420000000001</v>
      </c>
      <c r="E5802">
        <f t="shared" si="181"/>
        <v>4.0362790892183568E-4</v>
      </c>
    </row>
    <row r="5803" spans="1:5">
      <c r="A5803" s="2">
        <f t="shared" si="180"/>
        <v>40740.232638888883</v>
      </c>
      <c r="B5803">
        <v>1247718900</v>
      </c>
      <c r="C5803">
        <v>2.1377480000000002</v>
      </c>
      <c r="E5803">
        <f t="shared" si="181"/>
        <v>4.0364710580851525E-4</v>
      </c>
    </row>
    <row r="5804" spans="1:5">
      <c r="A5804" s="2">
        <f t="shared" si="180"/>
        <v>40740.239583333328</v>
      </c>
      <c r="B5804">
        <v>1247719500</v>
      </c>
      <c r="C5804">
        <v>2.2863540000000002</v>
      </c>
      <c r="E5804">
        <f t="shared" si="181"/>
        <v>4.0366780754515295E-4</v>
      </c>
    </row>
    <row r="5805" spans="1:5">
      <c r="A5805" s="2">
        <f t="shared" si="180"/>
        <v>40740.246527777774</v>
      </c>
      <c r="B5805">
        <v>1247720100</v>
      </c>
      <c r="C5805">
        <v>2.3529939999999998</v>
      </c>
      <c r="E5805">
        <f t="shared" si="181"/>
        <v>4.0368918403436673E-4</v>
      </c>
    </row>
    <row r="5806" spans="1:5">
      <c r="A5806" s="2">
        <f t="shared" si="180"/>
        <v>40740.253472222219</v>
      </c>
      <c r="B5806">
        <v>1247720700</v>
      </c>
      <c r="C5806">
        <v>2.851083</v>
      </c>
      <c r="E5806">
        <f t="shared" si="181"/>
        <v>4.0371560465375395E-4</v>
      </c>
    </row>
    <row r="5807" spans="1:5">
      <c r="A5807" s="2">
        <f t="shared" si="180"/>
        <v>40740.260416666664</v>
      </c>
      <c r="B5807">
        <v>1247721300</v>
      </c>
      <c r="C5807">
        <v>2.2808999999999999</v>
      </c>
      <c r="E5807">
        <f t="shared" si="181"/>
        <v>4.0373625074027818E-4</v>
      </c>
    </row>
    <row r="5808" spans="1:5">
      <c r="A5808" s="2">
        <f t="shared" si="180"/>
        <v>40740.267361111109</v>
      </c>
      <c r="B5808">
        <v>1247721900</v>
      </c>
      <c r="C5808">
        <v>2.380871</v>
      </c>
      <c r="E5808">
        <f t="shared" si="181"/>
        <v>4.0375790913029934E-4</v>
      </c>
    </row>
    <row r="5809" spans="1:5">
      <c r="A5809" s="2">
        <f t="shared" si="180"/>
        <v>40740.274305555555</v>
      </c>
      <c r="B5809">
        <v>1247722500</v>
      </c>
      <c r="C5809">
        <v>2.1700159999999999</v>
      </c>
      <c r="E5809">
        <f t="shared" si="181"/>
        <v>4.0377743201239745E-4</v>
      </c>
    </row>
    <row r="5810" spans="1:5">
      <c r="A5810" s="2">
        <f t="shared" si="180"/>
        <v>40740.28125</v>
      </c>
      <c r="B5810">
        <v>1247723100</v>
      </c>
      <c r="C5810">
        <v>2.1720619999999999</v>
      </c>
      <c r="E5810">
        <f t="shared" si="181"/>
        <v>4.0379697549617352E-4</v>
      </c>
    </row>
    <row r="5811" spans="1:5">
      <c r="A5811" s="2">
        <f t="shared" si="180"/>
        <v>40740.288194444445</v>
      </c>
      <c r="B5811">
        <v>1247723700</v>
      </c>
      <c r="C5811">
        <v>2.22329</v>
      </c>
      <c r="E5811">
        <f t="shared" si="181"/>
        <v>4.0381703765875052E-4</v>
      </c>
    </row>
    <row r="5812" spans="1:5">
      <c r="A5812" s="2">
        <f t="shared" si="180"/>
        <v>40740.295138888883</v>
      </c>
      <c r="B5812">
        <v>1247724300</v>
      </c>
      <c r="C5812">
        <v>2.2164959999999998</v>
      </c>
      <c r="E5812">
        <f t="shared" si="181"/>
        <v>4.0383703089504736E-4</v>
      </c>
    </row>
    <row r="5813" spans="1:5">
      <c r="A5813" s="2">
        <f t="shared" si="180"/>
        <v>40740.302083333328</v>
      </c>
      <c r="B5813">
        <v>1247724900</v>
      </c>
      <c r="C5813">
        <v>2.6177519999999999</v>
      </c>
      <c r="E5813">
        <f t="shared" si="181"/>
        <v>4.0386108762021007E-4</v>
      </c>
    </row>
    <row r="5814" spans="1:5">
      <c r="A5814" s="2">
        <f t="shared" si="180"/>
        <v>40740.309027777774</v>
      </c>
      <c r="B5814">
        <v>1247725500</v>
      </c>
      <c r="C5814">
        <v>2.7463109999999999</v>
      </c>
      <c r="E5814">
        <f t="shared" si="181"/>
        <v>4.0388644614529356E-4</v>
      </c>
    </row>
    <row r="5815" spans="1:5">
      <c r="A5815" s="2">
        <f t="shared" si="180"/>
        <v>40740.315972222219</v>
      </c>
      <c r="B5815">
        <v>1247726100</v>
      </c>
      <c r="C5815">
        <v>2.719198</v>
      </c>
      <c r="E5815">
        <f t="shared" si="181"/>
        <v>4.039115299368016E-4</v>
      </c>
    </row>
    <row r="5816" spans="1:5">
      <c r="A5816" s="2">
        <f t="shared" si="180"/>
        <v>40740.322916666664</v>
      </c>
      <c r="B5816">
        <v>1247726700</v>
      </c>
      <c r="C5816">
        <v>2.2083680000000001</v>
      </c>
      <c r="E5816">
        <f t="shared" si="181"/>
        <v>4.0393144028483735E-4</v>
      </c>
    </row>
    <row r="5817" spans="1:5">
      <c r="A5817" s="2">
        <f t="shared" si="180"/>
        <v>40740.329861111109</v>
      </c>
      <c r="B5817">
        <v>1247727300</v>
      </c>
      <c r="C5817">
        <v>2.0233449999999999</v>
      </c>
      <c r="E5817">
        <f t="shared" si="181"/>
        <v>4.0394947674208376E-4</v>
      </c>
    </row>
    <row r="5818" spans="1:5">
      <c r="A5818" s="2">
        <f t="shared" si="180"/>
        <v>40740.336805555555</v>
      </c>
      <c r="B5818">
        <v>1247727900</v>
      </c>
      <c r="C5818">
        <v>2.138811</v>
      </c>
      <c r="E5818">
        <f t="shared" si="181"/>
        <v>4.0396868244005688E-4</v>
      </c>
    </row>
    <row r="5819" spans="1:5">
      <c r="A5819" s="2">
        <f t="shared" si="180"/>
        <v>40740.34375</v>
      </c>
      <c r="B5819">
        <v>1247728500</v>
      </c>
      <c r="C5819">
        <v>2.1067049999999998</v>
      </c>
      <c r="E5819">
        <f t="shared" si="181"/>
        <v>4.0398756287659973E-4</v>
      </c>
    </row>
    <row r="5820" spans="1:5">
      <c r="A5820" s="2">
        <f t="shared" si="180"/>
        <v>40740.350694444445</v>
      </c>
      <c r="B5820">
        <v>1247729100</v>
      </c>
      <c r="C5820">
        <v>1.9969399999999999</v>
      </c>
      <c r="E5820">
        <f t="shared" si="181"/>
        <v>4.0400533158341468E-4</v>
      </c>
    </row>
    <row r="5821" spans="1:5">
      <c r="A5821" s="2">
        <f t="shared" si="180"/>
        <v>40740.357638888883</v>
      </c>
      <c r="B5821">
        <v>1247729700</v>
      </c>
      <c r="C5821">
        <v>2.1462300000000001</v>
      </c>
      <c r="E5821">
        <f t="shared" si="181"/>
        <v>4.0402461207588862E-4</v>
      </c>
    </row>
    <row r="5822" spans="1:5">
      <c r="A5822" s="2">
        <f t="shared" si="180"/>
        <v>40740.364583333328</v>
      </c>
      <c r="B5822">
        <v>1247730300</v>
      </c>
      <c r="C5822">
        <v>2.4561320000000002</v>
      </c>
      <c r="E5822">
        <f t="shared" si="181"/>
        <v>4.0404703089891991E-4</v>
      </c>
    </row>
    <row r="5823" spans="1:5">
      <c r="A5823" s="2">
        <f t="shared" si="180"/>
        <v>40740.371527777774</v>
      </c>
      <c r="B5823">
        <v>1247730900</v>
      </c>
      <c r="C5823">
        <v>2.545083</v>
      </c>
      <c r="E5823">
        <f t="shared" si="181"/>
        <v>4.0407035041264169E-4</v>
      </c>
    </row>
    <row r="5824" spans="1:5">
      <c r="A5824" s="2">
        <f t="shared" si="180"/>
        <v>40740.378472222219</v>
      </c>
      <c r="B5824">
        <v>1247731500</v>
      </c>
      <c r="C5824">
        <v>2.7890000000000001</v>
      </c>
      <c r="E5824">
        <f t="shared" si="181"/>
        <v>4.0409613998734528E-4</v>
      </c>
    </row>
    <row r="5825" spans="1:5">
      <c r="A5825" s="2">
        <f t="shared" si="180"/>
        <v>40740.385416666664</v>
      </c>
      <c r="B5825">
        <v>1247732100</v>
      </c>
      <c r="C5825">
        <v>2.3301910000000001</v>
      </c>
      <c r="E5825">
        <f t="shared" si="181"/>
        <v>4.0411728294273191E-4</v>
      </c>
    </row>
    <row r="5826" spans="1:5">
      <c r="A5826" s="2">
        <f t="shared" si="180"/>
        <v>40740.392361111109</v>
      </c>
      <c r="B5826">
        <v>1247732700</v>
      </c>
      <c r="C5826">
        <v>1.504524</v>
      </c>
      <c r="E5826">
        <f t="shared" si="181"/>
        <v>4.0413006405301804E-4</v>
      </c>
    </row>
    <row r="5827" spans="1:5">
      <c r="A5827" s="2">
        <f t="shared" si="180"/>
        <v>40740.399305555555</v>
      </c>
      <c r="B5827">
        <v>1247733300</v>
      </c>
      <c r="C5827">
        <v>1.633165</v>
      </c>
      <c r="E5827">
        <f t="shared" si="181"/>
        <v>4.0414414786217172E-4</v>
      </c>
    </row>
    <row r="5828" spans="1:5">
      <c r="A5828" s="2">
        <f t="shared" si="180"/>
        <v>40740.40625</v>
      </c>
      <c r="B5828">
        <v>1247733900</v>
      </c>
      <c r="C5828">
        <v>1.578802</v>
      </c>
      <c r="E5828">
        <f t="shared" si="181"/>
        <v>4.0415768103933966E-4</v>
      </c>
    </row>
    <row r="5829" spans="1:5">
      <c r="A5829" s="2">
        <f t="shared" si="180"/>
        <v>40740.413194444445</v>
      </c>
      <c r="B5829">
        <v>1247734500</v>
      </c>
      <c r="C5829">
        <v>1.568873</v>
      </c>
      <c r="E5829">
        <f t="shared" si="181"/>
        <v>4.0417111358104495E-4</v>
      </c>
    </row>
    <row r="5830" spans="1:5">
      <c r="A5830" s="2">
        <f t="shared" si="180"/>
        <v>40740.420138888883</v>
      </c>
      <c r="B5830">
        <v>1247735100</v>
      </c>
      <c r="C5830">
        <v>1.5787469999999999</v>
      </c>
      <c r="E5830">
        <f t="shared" si="181"/>
        <v>4.0418464603736312E-4</v>
      </c>
    </row>
    <row r="5831" spans="1:5">
      <c r="A5831" s="2">
        <f t="shared" si="180"/>
        <v>40740.427083333328</v>
      </c>
      <c r="B5831">
        <v>1247735700</v>
      </c>
      <c r="C5831">
        <v>1.5102800000000001</v>
      </c>
      <c r="E5831">
        <f t="shared" si="181"/>
        <v>4.0419748503064485E-4</v>
      </c>
    </row>
    <row r="5832" spans="1:5">
      <c r="A5832" s="2">
        <f t="shared" si="180"/>
        <v>40740.434027777774</v>
      </c>
      <c r="B5832">
        <v>1247736300</v>
      </c>
      <c r="C5832">
        <v>1.529674</v>
      </c>
      <c r="E5832">
        <f t="shared" si="181"/>
        <v>4.0421052035334126E-4</v>
      </c>
    </row>
    <row r="5833" spans="1:5">
      <c r="A5833" s="2">
        <f t="shared" si="180"/>
        <v>40740.440972222219</v>
      </c>
      <c r="B5833">
        <v>1247736900</v>
      </c>
      <c r="C5833">
        <v>1.5737270000000001</v>
      </c>
      <c r="E5833">
        <f t="shared" si="181"/>
        <v>4.0422400173153496E-4</v>
      </c>
    </row>
    <row r="5834" spans="1:5">
      <c r="A5834" s="2">
        <f t="shared" ref="A5834:A5897" si="182">B5834/86400+26299+1/24</f>
        <v>40740.447916666664</v>
      </c>
      <c r="B5834">
        <v>1247737500</v>
      </c>
      <c r="C5834">
        <v>1.565572</v>
      </c>
      <c r="E5834">
        <f t="shared" si="181"/>
        <v>4.0423740044028033E-4</v>
      </c>
    </row>
    <row r="5835" spans="1:5">
      <c r="A5835" s="2">
        <f t="shared" si="182"/>
        <v>40740.454861111109</v>
      </c>
      <c r="B5835">
        <v>1247738100</v>
      </c>
      <c r="C5835">
        <v>1.5448949999999999</v>
      </c>
      <c r="E5835">
        <f t="shared" ref="E5835:E5898" si="183">($C5835*LN(2)/E$3)+E5834*2^(-600/E$3)</f>
        <v>4.0425058966695089E-4</v>
      </c>
    </row>
    <row r="5836" spans="1:5">
      <c r="A5836" s="2">
        <f t="shared" si="182"/>
        <v>40740.461805555555</v>
      </c>
      <c r="B5836">
        <v>1247738700</v>
      </c>
      <c r="C5836">
        <v>1.5998319999999999</v>
      </c>
      <c r="E5836">
        <f t="shared" si="183"/>
        <v>4.0426433517291556E-4</v>
      </c>
    </row>
    <row r="5837" spans="1:5">
      <c r="A5837" s="2">
        <f t="shared" si="182"/>
        <v>40740.46875</v>
      </c>
      <c r="B5837">
        <v>1247739300</v>
      </c>
      <c r="C5837">
        <v>1.5733729999999999</v>
      </c>
      <c r="E5837">
        <f t="shared" si="183"/>
        <v>4.042778126390752E-4</v>
      </c>
    </row>
    <row r="5838" spans="1:5">
      <c r="A5838" s="2">
        <f t="shared" si="182"/>
        <v>40740.475694444445</v>
      </c>
      <c r="B5838">
        <v>1247739900</v>
      </c>
      <c r="C5838">
        <v>1.5790459999999999</v>
      </c>
      <c r="E5838">
        <f t="shared" si="183"/>
        <v>4.0429134747509675E-4</v>
      </c>
    </row>
    <row r="5839" spans="1:5">
      <c r="A5839" s="2">
        <f t="shared" si="182"/>
        <v>40740.482638888883</v>
      </c>
      <c r="B5839">
        <v>1247740500</v>
      </c>
      <c r="C5839">
        <v>1.5017689999999999</v>
      </c>
      <c r="E5839">
        <f t="shared" si="183"/>
        <v>4.0430409962720283E-4</v>
      </c>
    </row>
    <row r="5840" spans="1:5">
      <c r="A5840" s="2">
        <f t="shared" si="182"/>
        <v>40740.489583333328</v>
      </c>
      <c r="B5840">
        <v>1247741100</v>
      </c>
      <c r="C5840">
        <v>1.531229</v>
      </c>
      <c r="E5840">
        <f t="shared" si="183"/>
        <v>4.0431715004991218E-4</v>
      </c>
    </row>
    <row r="5841" spans="1:5">
      <c r="A5841" s="2">
        <f t="shared" si="182"/>
        <v>40740.496527777774</v>
      </c>
      <c r="B5841">
        <v>1247741700</v>
      </c>
      <c r="C5841">
        <v>1.5266729999999999</v>
      </c>
      <c r="E5841">
        <f t="shared" si="183"/>
        <v>4.043301542536796E-4</v>
      </c>
    </row>
    <row r="5842" spans="1:5">
      <c r="A5842" s="2">
        <f t="shared" si="182"/>
        <v>40740.503472222219</v>
      </c>
      <c r="B5842">
        <v>1247742300</v>
      </c>
      <c r="C5842">
        <v>1.4547699999999999</v>
      </c>
      <c r="E5842">
        <f t="shared" si="183"/>
        <v>4.0434243020047043E-4</v>
      </c>
    </row>
    <row r="5843" spans="1:5">
      <c r="A5843" s="2">
        <f t="shared" si="182"/>
        <v>40740.510416666664</v>
      </c>
      <c r="B5843">
        <v>1247742900</v>
      </c>
      <c r="C5843">
        <v>1.491158</v>
      </c>
      <c r="E5843">
        <f t="shared" si="183"/>
        <v>4.0435507458218246E-4</v>
      </c>
    </row>
    <row r="5844" spans="1:5">
      <c r="A5844" s="2">
        <f t="shared" si="182"/>
        <v>40740.517361111109</v>
      </c>
      <c r="B5844">
        <v>1247743500</v>
      </c>
      <c r="C5844">
        <v>1.5547960000000001</v>
      </c>
      <c r="E5844">
        <f t="shared" si="183"/>
        <v>4.0436836336349609E-4</v>
      </c>
    </row>
    <row r="5845" spans="1:5">
      <c r="A5845" s="2">
        <f t="shared" si="182"/>
        <v>40740.524305555555</v>
      </c>
      <c r="B5845">
        <v>1247744100</v>
      </c>
      <c r="C5845">
        <v>1.557061</v>
      </c>
      <c r="E5845">
        <f t="shared" si="183"/>
        <v>4.0438167500223059E-4</v>
      </c>
    </row>
    <row r="5846" spans="1:5">
      <c r="A5846" s="2">
        <f t="shared" si="182"/>
        <v>40740.53125</v>
      </c>
      <c r="B5846">
        <v>1247744700</v>
      </c>
      <c r="C5846">
        <v>1.4885120000000001</v>
      </c>
      <c r="E5846">
        <f t="shared" si="183"/>
        <v>4.0439429234883772E-4</v>
      </c>
    </row>
    <row r="5847" spans="1:5">
      <c r="A5847" s="2">
        <f t="shared" si="182"/>
        <v>40740.538194444445</v>
      </c>
      <c r="B5847">
        <v>1247745300</v>
      </c>
      <c r="C5847">
        <v>1.585839</v>
      </c>
      <c r="E5847">
        <f t="shared" si="183"/>
        <v>4.0440789527134043E-4</v>
      </c>
    </row>
    <row r="5848" spans="1:5">
      <c r="A5848" s="2">
        <f t="shared" si="182"/>
        <v>40740.545138888883</v>
      </c>
      <c r="B5848">
        <v>1247745900</v>
      </c>
      <c r="C5848">
        <v>1.67119</v>
      </c>
      <c r="E5848">
        <f t="shared" si="183"/>
        <v>4.0442236248008684E-4</v>
      </c>
    </row>
    <row r="5849" spans="1:5">
      <c r="A5849" s="2">
        <f t="shared" si="182"/>
        <v>40740.552083333328</v>
      </c>
      <c r="B5849">
        <v>1247746500</v>
      </c>
      <c r="C5849">
        <v>1.537285</v>
      </c>
      <c r="E5849">
        <f t="shared" si="183"/>
        <v>4.0443547351467655E-4</v>
      </c>
    </row>
    <row r="5850" spans="1:5">
      <c r="A5850" s="2">
        <f t="shared" si="182"/>
        <v>40740.559027777774</v>
      </c>
      <c r="B5850">
        <v>1247747100</v>
      </c>
      <c r="C5850">
        <v>1.5212460000000001</v>
      </c>
      <c r="E5850">
        <f t="shared" si="183"/>
        <v>4.044484220390154E-4</v>
      </c>
    </row>
    <row r="5851" spans="1:5">
      <c r="A5851" s="2">
        <f t="shared" si="182"/>
        <v>40740.565972222219</v>
      </c>
      <c r="B5851">
        <v>1247747700</v>
      </c>
      <c r="C5851">
        <v>1.5345839999999999</v>
      </c>
      <c r="E5851">
        <f t="shared" si="183"/>
        <v>4.0446150556162046E-4</v>
      </c>
    </row>
    <row r="5852" spans="1:5">
      <c r="A5852" s="2">
        <f t="shared" si="182"/>
        <v>40740.572916666664</v>
      </c>
      <c r="B5852">
        <v>1247748300</v>
      </c>
      <c r="C5852">
        <v>1.4574149999999999</v>
      </c>
      <c r="E5852">
        <f t="shared" si="183"/>
        <v>4.0447380749679288E-4</v>
      </c>
    </row>
    <row r="5853" spans="1:5">
      <c r="A5853" s="2">
        <f t="shared" si="182"/>
        <v>40740.579861111109</v>
      </c>
      <c r="B5853">
        <v>1247748900</v>
      </c>
      <c r="C5853">
        <v>1.4571430000000001</v>
      </c>
      <c r="E5853">
        <f t="shared" si="183"/>
        <v>4.0448610660260924E-4</v>
      </c>
    </row>
    <row r="5854" spans="1:5">
      <c r="A5854" s="2">
        <f t="shared" si="182"/>
        <v>40740.586805555555</v>
      </c>
      <c r="B5854">
        <v>1247749500</v>
      </c>
      <c r="C5854">
        <v>1.4759100000000001</v>
      </c>
      <c r="E5854">
        <f t="shared" si="183"/>
        <v>4.0449859569134997E-4</v>
      </c>
    </row>
    <row r="5855" spans="1:5">
      <c r="A5855" s="2">
        <f t="shared" si="182"/>
        <v>40740.59375</v>
      </c>
      <c r="B5855">
        <v>1247750100</v>
      </c>
      <c r="C5855">
        <v>1.5851029999999999</v>
      </c>
      <c r="E5855">
        <f t="shared" si="183"/>
        <v>4.0451219052643381E-4</v>
      </c>
    </row>
    <row r="5856" spans="1:5">
      <c r="A5856" s="2">
        <f t="shared" si="182"/>
        <v>40740.600694444445</v>
      </c>
      <c r="B5856">
        <v>1247750700</v>
      </c>
      <c r="C5856">
        <v>1.3803019999999999</v>
      </c>
      <c r="E5856">
        <f t="shared" si="183"/>
        <v>4.0452371121281992E-4</v>
      </c>
    </row>
    <row r="5857" spans="1:5">
      <c r="A5857" s="2">
        <f t="shared" si="182"/>
        <v>40740.607638888883</v>
      </c>
      <c r="B5857">
        <v>1247751300</v>
      </c>
      <c r="C5857">
        <v>1.3339840000000001</v>
      </c>
      <c r="E5857">
        <f t="shared" si="183"/>
        <v>4.0453476275633087E-4</v>
      </c>
    </row>
    <row r="5858" spans="1:5">
      <c r="A5858" s="2">
        <f t="shared" si="182"/>
        <v>40740.614583333328</v>
      </c>
      <c r="B5858">
        <v>1247751900</v>
      </c>
      <c r="C5858">
        <v>1.355097</v>
      </c>
      <c r="E5858">
        <f t="shared" si="183"/>
        <v>4.0454602804881987E-4</v>
      </c>
    </row>
    <row r="5859" spans="1:5">
      <c r="A5859" s="2">
        <f t="shared" si="182"/>
        <v>40740.621527777774</v>
      </c>
      <c r="B5859">
        <v>1247752500</v>
      </c>
      <c r="C5859">
        <v>1.365272</v>
      </c>
      <c r="E5859">
        <f t="shared" si="183"/>
        <v>4.0455739631738586E-4</v>
      </c>
    </row>
    <row r="5860" spans="1:5">
      <c r="A5860" s="2">
        <f t="shared" si="182"/>
        <v>40740.628472222219</v>
      </c>
      <c r="B5860">
        <v>1247753100</v>
      </c>
      <c r="C5860">
        <v>1.254934</v>
      </c>
      <c r="E5860">
        <f t="shared" si="183"/>
        <v>4.0456764709896956E-4</v>
      </c>
    </row>
    <row r="5861" spans="1:5">
      <c r="A5861" s="2">
        <f t="shared" si="182"/>
        <v>40740.635416666664</v>
      </c>
      <c r="B5861">
        <v>1247753700</v>
      </c>
      <c r="C5861">
        <v>1.2554799999999999</v>
      </c>
      <c r="E5861">
        <f t="shared" si="183"/>
        <v>4.0457790334773189E-4</v>
      </c>
    </row>
    <row r="5862" spans="1:5">
      <c r="A5862" s="2">
        <f t="shared" si="182"/>
        <v>40740.642361111109</v>
      </c>
      <c r="B5862">
        <v>1247754300</v>
      </c>
      <c r="C5862">
        <v>1.373783</v>
      </c>
      <c r="E5862">
        <f t="shared" si="183"/>
        <v>4.0458935761543722E-4</v>
      </c>
    </row>
    <row r="5863" spans="1:5">
      <c r="A5863" s="2">
        <f t="shared" si="182"/>
        <v>40740.649305555555</v>
      </c>
      <c r="B5863">
        <v>1247754900</v>
      </c>
      <c r="C5863">
        <v>1.4986870000000001</v>
      </c>
      <c r="E5863">
        <f t="shared" si="183"/>
        <v>4.0460207674462736E-4</v>
      </c>
    </row>
    <row r="5864" spans="1:5">
      <c r="A5864" s="2">
        <f t="shared" si="182"/>
        <v>40740.65625</v>
      </c>
      <c r="B5864">
        <v>1247755500</v>
      </c>
      <c r="C5864">
        <v>1.0654090000000001</v>
      </c>
      <c r="E5864">
        <f t="shared" si="183"/>
        <v>4.0461040789213762E-4</v>
      </c>
    </row>
    <row r="5865" spans="1:5">
      <c r="A5865" s="2">
        <f t="shared" si="182"/>
        <v>40740.663194444445</v>
      </c>
      <c r="B5865">
        <v>1247756100</v>
      </c>
      <c r="C5865">
        <v>1.2879670000000001</v>
      </c>
      <c r="E5865">
        <f t="shared" si="183"/>
        <v>4.0462099288427541E-4</v>
      </c>
    </row>
    <row r="5866" spans="1:5">
      <c r="A5866" s="2">
        <f t="shared" si="182"/>
        <v>40740.670138888883</v>
      </c>
      <c r="B5866">
        <v>1247756700</v>
      </c>
      <c r="C5866">
        <v>1.376619</v>
      </c>
      <c r="E5866">
        <f t="shared" si="183"/>
        <v>4.046324756109691E-4</v>
      </c>
    </row>
    <row r="5867" spans="1:5">
      <c r="A5867" s="2">
        <f t="shared" si="182"/>
        <v>40740.677083333328</v>
      </c>
      <c r="B5867">
        <v>1247757300</v>
      </c>
      <c r="C5867">
        <v>1.470863</v>
      </c>
      <c r="E5867">
        <f t="shared" si="183"/>
        <v>4.0464491269821368E-4</v>
      </c>
    </row>
    <row r="5868" spans="1:5">
      <c r="A5868" s="2">
        <f t="shared" si="182"/>
        <v>40740.684027777774</v>
      </c>
      <c r="B5868">
        <v>1247757900</v>
      </c>
      <c r="C5868">
        <v>1.555779</v>
      </c>
      <c r="E5868">
        <f t="shared" si="183"/>
        <v>4.0465820967344241E-4</v>
      </c>
    </row>
    <row r="5869" spans="1:5">
      <c r="A5869" s="2">
        <f t="shared" si="182"/>
        <v>40740.690972222219</v>
      </c>
      <c r="B5869">
        <v>1247758500</v>
      </c>
      <c r="C5869">
        <v>1.7410479999999999</v>
      </c>
      <c r="E5869">
        <f t="shared" si="183"/>
        <v>4.0467338282897998E-4</v>
      </c>
    </row>
    <row r="5870" spans="1:5">
      <c r="A5870" s="2">
        <f t="shared" si="182"/>
        <v>40740.697916666664</v>
      </c>
      <c r="B5870">
        <v>1247759100</v>
      </c>
      <c r="C5870">
        <v>1.9348829999999999</v>
      </c>
      <c r="E5870">
        <f t="shared" si="183"/>
        <v>4.0469051890324733E-4</v>
      </c>
    </row>
    <row r="5871" spans="1:5">
      <c r="A5871" s="2">
        <f t="shared" si="182"/>
        <v>40740.704861111109</v>
      </c>
      <c r="B5871">
        <v>1247759700</v>
      </c>
      <c r="C5871">
        <v>2.2520120000000001</v>
      </c>
      <c r="E5871">
        <f t="shared" si="183"/>
        <v>4.0471086651056731E-4</v>
      </c>
    </row>
    <row r="5872" spans="1:5">
      <c r="A5872" s="2">
        <f t="shared" si="182"/>
        <v>40740.711805555555</v>
      </c>
      <c r="B5872">
        <v>1247760300</v>
      </c>
      <c r="C5872">
        <v>1.9893019999999999</v>
      </c>
      <c r="E5872">
        <f t="shared" si="183"/>
        <v>4.0472855347060467E-4</v>
      </c>
    </row>
    <row r="5873" spans="1:5">
      <c r="A5873" s="2">
        <f t="shared" si="182"/>
        <v>40740.71875</v>
      </c>
      <c r="B5873">
        <v>1247760900</v>
      </c>
      <c r="C5873">
        <v>1.5298929999999999</v>
      </c>
      <c r="E5873">
        <f t="shared" si="183"/>
        <v>4.0474158778422328E-4</v>
      </c>
    </row>
    <row r="5874" spans="1:5">
      <c r="A5874" s="2">
        <f t="shared" si="182"/>
        <v>40740.725694444445</v>
      </c>
      <c r="B5874">
        <v>1247761500</v>
      </c>
      <c r="C5874">
        <v>1.353024</v>
      </c>
      <c r="E5874">
        <f t="shared" si="183"/>
        <v>4.0475283082623748E-4</v>
      </c>
    </row>
    <row r="5875" spans="1:5">
      <c r="A5875" s="2">
        <f t="shared" si="182"/>
        <v>40740.732638888883</v>
      </c>
      <c r="B5875">
        <v>1247762100</v>
      </c>
      <c r="C5875">
        <v>1.3976500000000001</v>
      </c>
      <c r="E5875">
        <f t="shared" si="183"/>
        <v>4.0476452573754015E-4</v>
      </c>
    </row>
    <row r="5876" spans="1:5">
      <c r="A5876" s="2">
        <f t="shared" si="182"/>
        <v>40740.739583333328</v>
      </c>
      <c r="B5876">
        <v>1247762700</v>
      </c>
      <c r="C5876">
        <v>1.447759</v>
      </c>
      <c r="E5876">
        <f t="shared" si="183"/>
        <v>4.0477672804296779E-4</v>
      </c>
    </row>
    <row r="5877" spans="1:5">
      <c r="A5877" s="2">
        <f t="shared" si="182"/>
        <v>40740.746527777774</v>
      </c>
      <c r="B5877">
        <v>1247763300</v>
      </c>
      <c r="C5877">
        <v>1.379129</v>
      </c>
      <c r="E5877">
        <f t="shared" si="183"/>
        <v>4.0478823524270341E-4</v>
      </c>
    </row>
    <row r="5878" spans="1:5">
      <c r="A5878" s="2">
        <f t="shared" si="182"/>
        <v>40740.753472222219</v>
      </c>
      <c r="B5878">
        <v>1247763900</v>
      </c>
      <c r="C5878">
        <v>1.3565970000000001</v>
      </c>
      <c r="E5878">
        <f t="shared" si="183"/>
        <v>4.0479951418585271E-4</v>
      </c>
    </row>
    <row r="5879" spans="1:5">
      <c r="A5879" s="2">
        <f t="shared" si="182"/>
        <v>40740.760416666664</v>
      </c>
      <c r="B5879">
        <v>1247764500</v>
      </c>
      <c r="C5879">
        <v>1.467563</v>
      </c>
      <c r="E5879">
        <f t="shared" si="183"/>
        <v>4.0481191683827081E-4</v>
      </c>
    </row>
    <row r="5880" spans="1:5">
      <c r="A5880" s="2">
        <f t="shared" si="182"/>
        <v>40740.767361111109</v>
      </c>
      <c r="B5880">
        <v>1247765100</v>
      </c>
      <c r="C5880">
        <v>1.5421400000000001</v>
      </c>
      <c r="E5880">
        <f t="shared" si="183"/>
        <v>4.0482507467348873E-4</v>
      </c>
    </row>
    <row r="5881" spans="1:5">
      <c r="A5881" s="2">
        <f t="shared" si="182"/>
        <v>40740.774305555555</v>
      </c>
      <c r="B5881">
        <v>1247765700</v>
      </c>
      <c r="C5881">
        <v>1.3850210000000001</v>
      </c>
      <c r="E5881">
        <f t="shared" si="183"/>
        <v>4.0483664124907277E-4</v>
      </c>
    </row>
    <row r="5882" spans="1:5">
      <c r="A5882" s="2">
        <f t="shared" si="182"/>
        <v>40740.78125</v>
      </c>
      <c r="B5882">
        <v>1247766300</v>
      </c>
      <c r="C5882">
        <v>1.35608</v>
      </c>
      <c r="E5882">
        <f t="shared" si="183"/>
        <v>4.0484791466231573E-4</v>
      </c>
    </row>
    <row r="5883" spans="1:5">
      <c r="A5883" s="2">
        <f t="shared" si="182"/>
        <v>40740.788194444445</v>
      </c>
      <c r="B5883">
        <v>1247766900</v>
      </c>
      <c r="C5883">
        <v>1.422882</v>
      </c>
      <c r="E5883">
        <f t="shared" si="183"/>
        <v>4.04859864526035E-4</v>
      </c>
    </row>
    <row r="5884" spans="1:5">
      <c r="A5884" s="2">
        <f t="shared" si="182"/>
        <v>40740.795138888883</v>
      </c>
      <c r="B5884">
        <v>1247767500</v>
      </c>
      <c r="C5884">
        <v>1.421</v>
      </c>
      <c r="E5884">
        <f t="shared" si="183"/>
        <v>4.0487179525770301E-4</v>
      </c>
    </row>
    <row r="5885" spans="1:5">
      <c r="A5885" s="2">
        <f t="shared" si="182"/>
        <v>40740.802083333328</v>
      </c>
      <c r="B5885">
        <v>1247768100</v>
      </c>
      <c r="C5885">
        <v>1.3887579999999999</v>
      </c>
      <c r="E5885">
        <f t="shared" si="183"/>
        <v>4.0488339939484297E-4</v>
      </c>
    </row>
    <row r="5886" spans="1:5">
      <c r="A5886" s="2">
        <f t="shared" si="182"/>
        <v>40740.809027777774</v>
      </c>
      <c r="B5886">
        <v>1247768700</v>
      </c>
      <c r="C5886">
        <v>1.3826480000000001</v>
      </c>
      <c r="E5886">
        <f t="shared" si="183"/>
        <v>4.0489494158411926E-4</v>
      </c>
    </row>
    <row r="5887" spans="1:5">
      <c r="A5887" s="2">
        <f t="shared" si="182"/>
        <v>40740.815972222219</v>
      </c>
      <c r="B5887">
        <v>1247769300</v>
      </c>
      <c r="C5887">
        <v>1.363199</v>
      </c>
      <c r="E5887">
        <f t="shared" si="183"/>
        <v>4.0490628673883555E-4</v>
      </c>
    </row>
    <row r="5888" spans="1:5">
      <c r="A5888" s="2">
        <f t="shared" si="182"/>
        <v>40740.822916666664</v>
      </c>
      <c r="B5888">
        <v>1247769900</v>
      </c>
      <c r="C5888">
        <v>1.4490149999999999</v>
      </c>
      <c r="E5888">
        <f t="shared" si="183"/>
        <v>4.0491850090267474E-4</v>
      </c>
    </row>
    <row r="5889" spans="1:5">
      <c r="A5889" s="2">
        <f t="shared" si="182"/>
        <v>40740.829861111109</v>
      </c>
      <c r="B5889">
        <v>1247770500</v>
      </c>
      <c r="C5889">
        <v>1.7350209999999999</v>
      </c>
      <c r="E5889">
        <f t="shared" si="183"/>
        <v>4.0493361143980678E-4</v>
      </c>
    </row>
    <row r="5890" spans="1:5">
      <c r="A5890" s="2">
        <f t="shared" si="182"/>
        <v>40740.836805555555</v>
      </c>
      <c r="B5890">
        <v>1247771100</v>
      </c>
      <c r="C5890">
        <v>1.399778</v>
      </c>
      <c r="E5890">
        <f t="shared" si="183"/>
        <v>4.0494532680336674E-4</v>
      </c>
    </row>
    <row r="5891" spans="1:5">
      <c r="A5891" s="2">
        <f t="shared" si="182"/>
        <v>40740.84375</v>
      </c>
      <c r="B5891">
        <v>1247771700</v>
      </c>
      <c r="C5891">
        <v>1.378037</v>
      </c>
      <c r="E5891">
        <f t="shared" si="183"/>
        <v>4.0495682191971159E-4</v>
      </c>
    </row>
    <row r="5892" spans="1:5">
      <c r="A5892" s="2">
        <f t="shared" si="182"/>
        <v>40740.850694444445</v>
      </c>
      <c r="B5892">
        <v>1247772300</v>
      </c>
      <c r="C5892">
        <v>1.431638</v>
      </c>
      <c r="E5892">
        <f t="shared" si="183"/>
        <v>4.0496885979567006E-4</v>
      </c>
    </row>
    <row r="5893" spans="1:5">
      <c r="A5893" s="2">
        <f t="shared" si="182"/>
        <v>40740.857638888883</v>
      </c>
      <c r="B5893">
        <v>1247772900</v>
      </c>
      <c r="C5893">
        <v>1.5241359999999999</v>
      </c>
      <c r="E5893">
        <f t="shared" si="183"/>
        <v>4.0498183434666891E-4</v>
      </c>
    </row>
    <row r="5894" spans="1:5">
      <c r="A5894" s="2">
        <f t="shared" si="182"/>
        <v>40740.864583333328</v>
      </c>
      <c r="B5894">
        <v>1247773500</v>
      </c>
      <c r="C5894">
        <v>1.5135529999999999</v>
      </c>
      <c r="E5894">
        <f t="shared" si="183"/>
        <v>4.0499470164239337E-4</v>
      </c>
    </row>
    <row r="5895" spans="1:5">
      <c r="A5895" s="2">
        <f t="shared" si="182"/>
        <v>40740.871527777774</v>
      </c>
      <c r="B5895">
        <v>1247774100</v>
      </c>
      <c r="C5895">
        <v>1.4897119999999999</v>
      </c>
      <c r="E5895">
        <f t="shared" si="183"/>
        <v>4.0500732741672777E-4</v>
      </c>
    </row>
    <row r="5896" spans="1:5">
      <c r="A5896" s="2">
        <f t="shared" si="182"/>
        <v>40740.878472222219</v>
      </c>
      <c r="B5896">
        <v>1247774700</v>
      </c>
      <c r="C5896">
        <v>1.4216279999999999</v>
      </c>
      <c r="E5896">
        <f t="shared" si="183"/>
        <v>4.0501926361226267E-4</v>
      </c>
    </row>
    <row r="5897" spans="1:5">
      <c r="A5897" s="2">
        <f t="shared" si="182"/>
        <v>40740.885416666664</v>
      </c>
      <c r="B5897">
        <v>1247775300</v>
      </c>
      <c r="C5897">
        <v>1.4401219999999999</v>
      </c>
      <c r="E5897">
        <f t="shared" si="183"/>
        <v>4.0503138702819419E-4</v>
      </c>
    </row>
    <row r="5898" spans="1:5">
      <c r="A5898" s="2">
        <f t="shared" ref="A5898:A5961" si="184">B5898/86400+26299+1/24</f>
        <v>40740.892361111109</v>
      </c>
      <c r="B5898">
        <v>1247775900</v>
      </c>
      <c r="C5898">
        <v>1.5759650000000001</v>
      </c>
      <c r="E5898">
        <f t="shared" si="183"/>
        <v>4.050448860832741E-4</v>
      </c>
    </row>
    <row r="5899" spans="1:5">
      <c r="A5899" s="2">
        <f t="shared" si="184"/>
        <v>40740.899305555555</v>
      </c>
      <c r="B5899">
        <v>1247776500</v>
      </c>
      <c r="C5899">
        <v>1.4994510000000001</v>
      </c>
      <c r="E5899">
        <f t="shared" ref="E5899:E5962" si="185">($C5899*LN(2)/E$3)+E5898*2^(-600/E$3)</f>
        <v>4.050576101817297E-4</v>
      </c>
    </row>
    <row r="5900" spans="1:5">
      <c r="A5900" s="2">
        <f t="shared" si="184"/>
        <v>40740.90625</v>
      </c>
      <c r="B5900">
        <v>1247777100</v>
      </c>
      <c r="C5900">
        <v>1.7037880000000001</v>
      </c>
      <c r="E5900">
        <f t="shared" si="185"/>
        <v>4.0507240356992788E-4</v>
      </c>
    </row>
    <row r="5901" spans="1:5">
      <c r="A5901" s="2">
        <f t="shared" si="184"/>
        <v>40740.913194444445</v>
      </c>
      <c r="B5901">
        <v>1247777700</v>
      </c>
      <c r="C5901">
        <v>1.66388</v>
      </c>
      <c r="E5901">
        <f t="shared" si="185"/>
        <v>4.0508679271088606E-4</v>
      </c>
    </row>
    <row r="5902" spans="1:5">
      <c r="A5902" s="2">
        <f t="shared" si="184"/>
        <v>40740.920138888883</v>
      </c>
      <c r="B5902">
        <v>1247778300</v>
      </c>
      <c r="C5902">
        <v>1.465735</v>
      </c>
      <c r="E5902">
        <f t="shared" si="185"/>
        <v>4.050991751051388E-4</v>
      </c>
    </row>
    <row r="5903" spans="1:5">
      <c r="A5903" s="2">
        <f t="shared" si="184"/>
        <v>40740.927083333328</v>
      </c>
      <c r="B5903">
        <v>1247778900</v>
      </c>
      <c r="C5903">
        <v>1.5326470000000001</v>
      </c>
      <c r="E5903">
        <f t="shared" si="185"/>
        <v>4.0511223505712422E-4</v>
      </c>
    </row>
    <row r="5904" spans="1:5">
      <c r="A5904" s="2">
        <f t="shared" si="184"/>
        <v>40740.934027777774</v>
      </c>
      <c r="B5904">
        <v>1247779500</v>
      </c>
      <c r="C5904">
        <v>1.500324</v>
      </c>
      <c r="E5904">
        <f t="shared" si="185"/>
        <v>4.0512496758741474E-4</v>
      </c>
    </row>
    <row r="5905" spans="1:5">
      <c r="A5905" s="2">
        <f t="shared" si="184"/>
        <v>40740.940972222219</v>
      </c>
      <c r="B5905">
        <v>1247780100</v>
      </c>
      <c r="C5905">
        <v>1.4858929999999999</v>
      </c>
      <c r="E5905">
        <f t="shared" si="185"/>
        <v>4.0513755389433434E-4</v>
      </c>
    </row>
    <row r="5906" spans="1:5">
      <c r="A5906" s="2">
        <f t="shared" si="184"/>
        <v>40740.947916666664</v>
      </c>
      <c r="B5906">
        <v>1247780700</v>
      </c>
      <c r="C5906">
        <v>1.918571</v>
      </c>
      <c r="E5906">
        <f t="shared" si="185"/>
        <v>4.0515452195283416E-4</v>
      </c>
    </row>
    <row r="5907" spans="1:5">
      <c r="A5907" s="2">
        <f t="shared" si="184"/>
        <v>40740.954861111109</v>
      </c>
      <c r="B5907">
        <v>1247781300</v>
      </c>
      <c r="C5907">
        <v>1.4407220000000001</v>
      </c>
      <c r="E5907">
        <f t="shared" si="185"/>
        <v>4.0516665062322895E-4</v>
      </c>
    </row>
    <row r="5908" spans="1:5">
      <c r="A5908" s="2">
        <f t="shared" si="184"/>
        <v>40740.961805555555</v>
      </c>
      <c r="B5908">
        <v>1247781900</v>
      </c>
      <c r="C5908">
        <v>1.4935590000000001</v>
      </c>
      <c r="E5908">
        <f t="shared" si="185"/>
        <v>4.0517931431218672E-4</v>
      </c>
    </row>
    <row r="5909" spans="1:5">
      <c r="A5909" s="2">
        <f t="shared" si="184"/>
        <v>40740.96875</v>
      </c>
      <c r="B5909">
        <v>1247782500</v>
      </c>
      <c r="C5909">
        <v>1.4520420000000001</v>
      </c>
      <c r="E5909">
        <f t="shared" si="185"/>
        <v>4.0519155747213795E-4</v>
      </c>
    </row>
    <row r="5910" spans="1:5">
      <c r="A5910" s="2">
        <f t="shared" si="184"/>
        <v>40740.975694444445</v>
      </c>
      <c r="B5910">
        <v>1247783100</v>
      </c>
      <c r="C5910">
        <v>1.580138</v>
      </c>
      <c r="E5910">
        <f t="shared" si="185"/>
        <v>4.0520509781488711E-4</v>
      </c>
    </row>
    <row r="5911" spans="1:5">
      <c r="A5911" s="2">
        <f t="shared" si="184"/>
        <v>40740.982638888883</v>
      </c>
      <c r="B5911">
        <v>1247783700</v>
      </c>
      <c r="C5911">
        <v>2.0049579999999998</v>
      </c>
      <c r="E5911">
        <f t="shared" si="185"/>
        <v>4.0522294032367456E-4</v>
      </c>
    </row>
    <row r="5912" spans="1:5">
      <c r="A5912" s="2">
        <f t="shared" si="184"/>
        <v>40740.989583333328</v>
      </c>
      <c r="B5912">
        <v>1247784300</v>
      </c>
      <c r="C5912">
        <v>1.2528330000000001</v>
      </c>
      <c r="E5912">
        <f t="shared" si="185"/>
        <v>4.0523316578389905E-4</v>
      </c>
    </row>
    <row r="5913" spans="1:5">
      <c r="A5913" s="2">
        <f t="shared" si="184"/>
        <v>40740.996527777774</v>
      </c>
      <c r="B5913">
        <v>1247784900</v>
      </c>
      <c r="C5913">
        <v>1.3285020000000001</v>
      </c>
      <c r="E5913">
        <f t="shared" si="185"/>
        <v>4.0524415749908384E-4</v>
      </c>
    </row>
    <row r="5914" spans="1:5">
      <c r="A5914" s="2">
        <f t="shared" si="184"/>
        <v>40741.003472222219</v>
      </c>
      <c r="B5914">
        <v>1247785500</v>
      </c>
      <c r="C5914">
        <v>1.505206</v>
      </c>
      <c r="E5914">
        <f t="shared" si="185"/>
        <v>4.0525693866889093E-4</v>
      </c>
    </row>
    <row r="5915" spans="1:5">
      <c r="A5915" s="2">
        <f t="shared" si="184"/>
        <v>40741.010416666664</v>
      </c>
      <c r="B5915">
        <v>1247786100</v>
      </c>
      <c r="C5915">
        <v>1.587912</v>
      </c>
      <c r="E5915">
        <f t="shared" si="185"/>
        <v>4.0527055734342114E-4</v>
      </c>
    </row>
    <row r="5916" spans="1:5">
      <c r="A5916" s="2">
        <f t="shared" si="184"/>
        <v>40741.017361111109</v>
      </c>
      <c r="B5916">
        <v>1247786700</v>
      </c>
      <c r="C5916">
        <v>1.520427</v>
      </c>
      <c r="E5916">
        <f t="shared" si="185"/>
        <v>4.0528349249932722E-4</v>
      </c>
    </row>
    <row r="5917" spans="1:5">
      <c r="A5917" s="2">
        <f t="shared" si="184"/>
        <v>40741.024305555555</v>
      </c>
      <c r="B5917">
        <v>1247787300</v>
      </c>
      <c r="C5917">
        <v>1.3986050000000001</v>
      </c>
      <c r="E5917">
        <f t="shared" si="185"/>
        <v>4.0529519385766231E-4</v>
      </c>
    </row>
    <row r="5918" spans="1:5">
      <c r="A5918" s="2">
        <f t="shared" si="184"/>
        <v>40741.03125</v>
      </c>
      <c r="B5918">
        <v>1247787900</v>
      </c>
      <c r="C5918">
        <v>1.4676180000000001</v>
      </c>
      <c r="E5918">
        <f t="shared" si="185"/>
        <v>4.0530759405517087E-4</v>
      </c>
    </row>
    <row r="5919" spans="1:5">
      <c r="A5919" s="2">
        <f t="shared" si="184"/>
        <v>40741.038194444445</v>
      </c>
      <c r="B5919">
        <v>1247788500</v>
      </c>
      <c r="C5919">
        <v>1.3722270000000001</v>
      </c>
      <c r="E5919">
        <f t="shared" si="185"/>
        <v>4.0531902813107962E-4</v>
      </c>
    </row>
    <row r="5920" spans="1:5">
      <c r="A5920" s="2">
        <f t="shared" si="184"/>
        <v>40741.045138888883</v>
      </c>
      <c r="B5920">
        <v>1247789100</v>
      </c>
      <c r="C5920">
        <v>1.3557250000000001</v>
      </c>
      <c r="E5920">
        <f t="shared" si="185"/>
        <v>4.0533029501802143E-4</v>
      </c>
    </row>
    <row r="5921" spans="1:5">
      <c r="A5921" s="2">
        <f t="shared" si="184"/>
        <v>40741.052083333328</v>
      </c>
      <c r="B5921">
        <v>1247789700</v>
      </c>
      <c r="C5921">
        <v>1.301388</v>
      </c>
      <c r="E5921">
        <f t="shared" si="185"/>
        <v>4.0534101155340193E-4</v>
      </c>
    </row>
    <row r="5922" spans="1:5">
      <c r="A5922" s="2">
        <f t="shared" si="184"/>
        <v>40741.059027777774</v>
      </c>
      <c r="B5922">
        <v>1247790300</v>
      </c>
      <c r="C5922">
        <v>1.484885</v>
      </c>
      <c r="E5922">
        <f t="shared" si="185"/>
        <v>4.0535358633932568E-4</v>
      </c>
    </row>
    <row r="5923" spans="1:5">
      <c r="A5923" s="2">
        <f t="shared" si="184"/>
        <v>40741.065972222219</v>
      </c>
      <c r="B5923">
        <v>1247790900</v>
      </c>
      <c r="C5923">
        <v>1.3873120000000001</v>
      </c>
      <c r="E5923">
        <f t="shared" si="185"/>
        <v>4.0536517290498078E-4</v>
      </c>
    </row>
    <row r="5924" spans="1:5">
      <c r="A5924" s="2">
        <f t="shared" si="184"/>
        <v>40741.072916666664</v>
      </c>
      <c r="B5924">
        <v>1247791500</v>
      </c>
      <c r="C5924">
        <v>1.222256</v>
      </c>
      <c r="E5924">
        <f t="shared" si="185"/>
        <v>4.0537508784075374E-4</v>
      </c>
    </row>
    <row r="5925" spans="1:5">
      <c r="A5925" s="2">
        <f t="shared" si="184"/>
        <v>40741.079861111109</v>
      </c>
      <c r="B5925">
        <v>1247792100</v>
      </c>
      <c r="C5925">
        <v>1.5115069999999999</v>
      </c>
      <c r="E5925">
        <f t="shared" si="185"/>
        <v>4.0538793202664E-4</v>
      </c>
    </row>
    <row r="5926" spans="1:5">
      <c r="A5926" s="2">
        <f t="shared" si="184"/>
        <v>40741.086805555555</v>
      </c>
      <c r="B5926">
        <v>1247792700</v>
      </c>
      <c r="C5926">
        <v>1.499833</v>
      </c>
      <c r="E5926">
        <f t="shared" si="185"/>
        <v>4.0540065790924004E-4</v>
      </c>
    </row>
    <row r="5927" spans="1:5">
      <c r="A5927" s="2">
        <f t="shared" si="184"/>
        <v>40741.09375</v>
      </c>
      <c r="B5927">
        <v>1247793300</v>
      </c>
      <c r="C5927">
        <v>1.4749000000000001</v>
      </c>
      <c r="E5927">
        <f t="shared" si="185"/>
        <v>4.0541313121237812E-4</v>
      </c>
    </row>
    <row r="5928" spans="1:5">
      <c r="A5928" s="2">
        <f t="shared" si="184"/>
        <v>40741.100694444445</v>
      </c>
      <c r="B5928">
        <v>1247793900</v>
      </c>
      <c r="C5928">
        <v>1.45357</v>
      </c>
      <c r="E5928">
        <f t="shared" si="185"/>
        <v>4.0542538842598561E-4</v>
      </c>
    </row>
    <row r="5929" spans="1:5">
      <c r="A5929" s="2">
        <f t="shared" si="184"/>
        <v>40741.107638888883</v>
      </c>
      <c r="B5929">
        <v>1247794500</v>
      </c>
      <c r="C5929">
        <v>1.481039</v>
      </c>
      <c r="E5929">
        <f t="shared" si="185"/>
        <v>4.0543792374989599E-4</v>
      </c>
    </row>
    <row r="5930" spans="1:5">
      <c r="A5930" s="2">
        <f t="shared" si="184"/>
        <v>40741.114583333328</v>
      </c>
      <c r="B5930">
        <v>1247795100</v>
      </c>
      <c r="C5930">
        <v>1.4270830000000001</v>
      </c>
      <c r="E5930">
        <f t="shared" si="185"/>
        <v>4.0544991257301081E-4</v>
      </c>
    </row>
    <row r="5931" spans="1:5">
      <c r="A5931" s="2">
        <f t="shared" si="184"/>
        <v>40741.121527777774</v>
      </c>
      <c r="B5931">
        <v>1247795700</v>
      </c>
      <c r="C5931">
        <v>1.5741909999999999</v>
      </c>
      <c r="E5931">
        <f t="shared" si="185"/>
        <v>4.0546339111929711E-4</v>
      </c>
    </row>
    <row r="5932" spans="1:5">
      <c r="A5932" s="2">
        <f t="shared" si="184"/>
        <v>40741.128472222219</v>
      </c>
      <c r="B5932">
        <v>1247796300</v>
      </c>
      <c r="C5932">
        <v>1.5659529999999999</v>
      </c>
      <c r="E5932">
        <f t="shared" si="185"/>
        <v>4.0547678615559249E-4</v>
      </c>
    </row>
    <row r="5933" spans="1:5">
      <c r="A5933" s="2">
        <f t="shared" si="184"/>
        <v>40741.135416666664</v>
      </c>
      <c r="B5933">
        <v>1247796900</v>
      </c>
      <c r="C5933">
        <v>1.691921</v>
      </c>
      <c r="E5933">
        <f t="shared" si="185"/>
        <v>4.0549145681694886E-4</v>
      </c>
    </row>
    <row r="5934" spans="1:5">
      <c r="A5934" s="2">
        <f t="shared" si="184"/>
        <v>40741.142361111109</v>
      </c>
      <c r="B5934">
        <v>1247797500</v>
      </c>
      <c r="C5934">
        <v>1.5513600000000001</v>
      </c>
      <c r="E5934">
        <f t="shared" si="185"/>
        <v>4.0550470389609348E-4</v>
      </c>
    </row>
    <row r="5935" spans="1:5">
      <c r="A5935" s="2">
        <f t="shared" si="184"/>
        <v>40741.149305555555</v>
      </c>
      <c r="B5935">
        <v>1247798100</v>
      </c>
      <c r="C5935">
        <v>1.830274</v>
      </c>
      <c r="E5935">
        <f t="shared" si="185"/>
        <v>4.0552077551996512E-4</v>
      </c>
    </row>
    <row r="5936" spans="1:5">
      <c r="A5936" s="2">
        <f t="shared" si="184"/>
        <v>40741.15625</v>
      </c>
      <c r="B5936">
        <v>1247798700</v>
      </c>
      <c r="C5936">
        <v>1.558589</v>
      </c>
      <c r="E5936">
        <f t="shared" si="185"/>
        <v>4.0553409563067952E-4</v>
      </c>
    </row>
    <row r="5937" spans="1:5">
      <c r="A5937" s="2">
        <f t="shared" si="184"/>
        <v>40741.163194444445</v>
      </c>
      <c r="B5937">
        <v>1247799300</v>
      </c>
      <c r="C5937">
        <v>1.515326</v>
      </c>
      <c r="E5937">
        <f t="shared" si="185"/>
        <v>4.0554697752626155E-4</v>
      </c>
    </row>
    <row r="5938" spans="1:5">
      <c r="A5938" s="2">
        <f t="shared" si="184"/>
        <v>40741.170138888883</v>
      </c>
      <c r="B5938">
        <v>1247799900</v>
      </c>
      <c r="C5938">
        <v>1.535075</v>
      </c>
      <c r="E5938">
        <f t="shared" si="185"/>
        <v>4.0556005934616303E-4</v>
      </c>
    </row>
    <row r="5939" spans="1:5">
      <c r="A5939" s="2">
        <f t="shared" si="184"/>
        <v>40741.177083333328</v>
      </c>
      <c r="B5939">
        <v>1247800500</v>
      </c>
      <c r="C5939">
        <v>1.351442</v>
      </c>
      <c r="E5939">
        <f t="shared" si="185"/>
        <v>4.055712813936121E-4</v>
      </c>
    </row>
    <row r="5940" spans="1:5">
      <c r="A5940" s="2">
        <f t="shared" si="184"/>
        <v>40741.184027777774</v>
      </c>
      <c r="B5940">
        <v>1247801100</v>
      </c>
      <c r="C5940">
        <v>1.5108520000000001</v>
      </c>
      <c r="E5940">
        <f t="shared" si="185"/>
        <v>4.0558411775403077E-4</v>
      </c>
    </row>
    <row r="5941" spans="1:5">
      <c r="A5941" s="2">
        <f t="shared" si="184"/>
        <v>40741.190972222219</v>
      </c>
      <c r="B5941">
        <v>1247801700</v>
      </c>
      <c r="C5941">
        <v>1.4943489999999999</v>
      </c>
      <c r="E5941">
        <f t="shared" si="185"/>
        <v>4.055967869068346E-4</v>
      </c>
    </row>
    <row r="5942" spans="1:5">
      <c r="A5942" s="2">
        <f t="shared" si="184"/>
        <v>40741.197916666664</v>
      </c>
      <c r="B5942">
        <v>1247802300</v>
      </c>
      <c r="C5942">
        <v>1.4354579999999999</v>
      </c>
      <c r="E5942">
        <f t="shared" si="185"/>
        <v>4.0560885958016742E-4</v>
      </c>
    </row>
    <row r="5943" spans="1:5">
      <c r="A5943" s="2">
        <f t="shared" si="184"/>
        <v>40741.204861111109</v>
      </c>
      <c r="B5943">
        <v>1247802900</v>
      </c>
      <c r="C5943">
        <v>1.375529</v>
      </c>
      <c r="E5943">
        <f t="shared" si="185"/>
        <v>4.0562032526559271E-4</v>
      </c>
    </row>
    <row r="5944" spans="1:5">
      <c r="A5944" s="2">
        <f t="shared" si="184"/>
        <v>40741.211805555555</v>
      </c>
      <c r="B5944">
        <v>1247803500</v>
      </c>
      <c r="C5944">
        <v>1.564535</v>
      </c>
      <c r="E5944">
        <f t="shared" si="185"/>
        <v>4.0563370498789935E-4</v>
      </c>
    </row>
    <row r="5945" spans="1:5">
      <c r="A5945" s="2">
        <f t="shared" si="184"/>
        <v>40741.21875</v>
      </c>
      <c r="B5945">
        <v>1247804100</v>
      </c>
      <c r="C5945">
        <v>0.99385999999999997</v>
      </c>
      <c r="E5945">
        <f t="shared" si="185"/>
        <v>4.0564130527398826E-4</v>
      </c>
    </row>
    <row r="5946" spans="1:5">
      <c r="A5946" s="2">
        <f t="shared" si="184"/>
        <v>40741.225694444445</v>
      </c>
      <c r="B5946">
        <v>1247804700</v>
      </c>
      <c r="C5946">
        <v>1.4099250000000001</v>
      </c>
      <c r="E5946">
        <f t="shared" si="185"/>
        <v>4.056531190983421E-4</v>
      </c>
    </row>
    <row r="5947" spans="1:5">
      <c r="A5947" s="2">
        <f t="shared" si="184"/>
        <v>40741.232638888883</v>
      </c>
      <c r="B5947">
        <v>1247805300</v>
      </c>
      <c r="C5947">
        <v>1.526756</v>
      </c>
      <c r="E5947">
        <f t="shared" si="185"/>
        <v>4.0566611602489732E-4</v>
      </c>
    </row>
    <row r="5948" spans="1:5">
      <c r="A5948" s="2">
        <f t="shared" si="184"/>
        <v>40741.239583333328</v>
      </c>
      <c r="B5948">
        <v>1247805900</v>
      </c>
      <c r="C5948">
        <v>1.4081790000000001</v>
      </c>
      <c r="E5948">
        <f t="shared" si="185"/>
        <v>4.0567791201635584E-4</v>
      </c>
    </row>
    <row r="5949" spans="1:5">
      <c r="A5949" s="2">
        <f t="shared" si="184"/>
        <v>40741.246527777774</v>
      </c>
      <c r="B5949">
        <v>1247806500</v>
      </c>
      <c r="C5949">
        <v>1.2707820000000001</v>
      </c>
      <c r="E5949">
        <f t="shared" si="185"/>
        <v>4.0568831648561432E-4</v>
      </c>
    </row>
    <row r="5950" spans="1:5">
      <c r="A5950" s="2">
        <f t="shared" si="184"/>
        <v>40741.253472222219</v>
      </c>
      <c r="B5950">
        <v>1247807100</v>
      </c>
      <c r="C5950">
        <v>1.214399</v>
      </c>
      <c r="E5950">
        <f t="shared" si="185"/>
        <v>4.0569814988824658E-4</v>
      </c>
    </row>
    <row r="5951" spans="1:5">
      <c r="A5951" s="2">
        <f t="shared" si="184"/>
        <v>40741.260416666664</v>
      </c>
      <c r="B5951">
        <v>1247807700</v>
      </c>
      <c r="C5951">
        <v>1.269828</v>
      </c>
      <c r="E5951">
        <f t="shared" si="185"/>
        <v>4.0570854457315937E-4</v>
      </c>
    </row>
    <row r="5952" spans="1:5">
      <c r="A5952" s="2">
        <f t="shared" si="184"/>
        <v>40741.267361111109</v>
      </c>
      <c r="B5952">
        <v>1247808300</v>
      </c>
      <c r="C5952">
        <v>0.82872100000000004</v>
      </c>
      <c r="E5952">
        <f t="shared" si="185"/>
        <v>4.0571447200446091E-4</v>
      </c>
    </row>
    <row r="5953" spans="1:5">
      <c r="A5953" s="2">
        <f t="shared" si="184"/>
        <v>40741.274305555555</v>
      </c>
      <c r="B5953">
        <v>1247808900</v>
      </c>
      <c r="C5953">
        <v>1.0902590000000001</v>
      </c>
      <c r="E5953">
        <f t="shared" si="185"/>
        <v>4.0572304805428026E-4</v>
      </c>
    </row>
    <row r="5954" spans="1:5">
      <c r="A5954" s="2">
        <f t="shared" si="184"/>
        <v>40741.28125</v>
      </c>
      <c r="B5954">
        <v>1247809500</v>
      </c>
      <c r="C5954">
        <v>1.0981970000000001</v>
      </c>
      <c r="E5954">
        <f t="shared" si="185"/>
        <v>4.0573170444191186E-4</v>
      </c>
    </row>
    <row r="5955" spans="1:5">
      <c r="A5955" s="2">
        <f t="shared" si="184"/>
        <v>40741.288194444445</v>
      </c>
      <c r="B5955">
        <v>1247810100</v>
      </c>
      <c r="C5955">
        <v>1.128884</v>
      </c>
      <c r="E5955">
        <f t="shared" si="185"/>
        <v>4.0574067155114063E-4</v>
      </c>
    </row>
    <row r="5956" spans="1:5">
      <c r="A5956" s="2">
        <f t="shared" si="184"/>
        <v>40741.295138888883</v>
      </c>
      <c r="B5956">
        <v>1247810700</v>
      </c>
      <c r="C5956">
        <v>1.26268</v>
      </c>
      <c r="E5956">
        <f t="shared" si="185"/>
        <v>4.0575099358826404E-4</v>
      </c>
    </row>
    <row r="5957" spans="1:5">
      <c r="A5957" s="2">
        <f t="shared" si="184"/>
        <v>40741.302083333328</v>
      </c>
      <c r="B5957">
        <v>1247811300</v>
      </c>
      <c r="C5957">
        <v>1.2622439999999999</v>
      </c>
      <c r="E5957">
        <f t="shared" si="185"/>
        <v>4.057613111471968E-4</v>
      </c>
    </row>
    <row r="5958" spans="1:5">
      <c r="A5958" s="2">
        <f t="shared" si="184"/>
        <v>40741.309027777774</v>
      </c>
      <c r="B5958">
        <v>1247811900</v>
      </c>
      <c r="C5958">
        <v>1.5017689999999999</v>
      </c>
      <c r="E5958">
        <f t="shared" si="185"/>
        <v>4.057740543673371E-4</v>
      </c>
    </row>
    <row r="5959" spans="1:5">
      <c r="A5959" s="2">
        <f t="shared" si="184"/>
        <v>40741.315972222219</v>
      </c>
      <c r="B5959">
        <v>1247812500</v>
      </c>
      <c r="C5959">
        <v>0.86969200000000002</v>
      </c>
      <c r="E5959">
        <f t="shared" si="185"/>
        <v>4.0578039632317264E-4</v>
      </c>
    </row>
    <row r="5960" spans="1:5">
      <c r="A5960" s="2">
        <f t="shared" si="184"/>
        <v>40741.322916666664</v>
      </c>
      <c r="B5960">
        <v>1247813100</v>
      </c>
      <c r="C5960">
        <v>4.6639999999999997E-3</v>
      </c>
      <c r="E5960">
        <f t="shared" si="185"/>
        <v>4.0577797790608544E-4</v>
      </c>
    </row>
    <row r="5961" spans="1:5">
      <c r="A5961" s="2">
        <f t="shared" si="184"/>
        <v>40741.329861111109</v>
      </c>
      <c r="B5961">
        <v>1247813700</v>
      </c>
      <c r="C5961">
        <v>4.3369999999999997E-3</v>
      </c>
      <c r="E5961">
        <f t="shared" si="185"/>
        <v>4.0577555619209025E-4</v>
      </c>
    </row>
    <row r="5962" spans="1:5">
      <c r="A5962" s="2">
        <f t="shared" ref="A5962:A6025" si="186">B5962/86400+26299+1/24</f>
        <v>40741.336805555555</v>
      </c>
      <c r="B5962">
        <v>1247814300</v>
      </c>
      <c r="C5962">
        <v>2.6999999999999999E-5</v>
      </c>
      <c r="E5962">
        <f t="shared" si="185"/>
        <v>4.057730908444645E-4</v>
      </c>
    </row>
    <row r="5963" spans="1:5">
      <c r="A5963" s="2">
        <f t="shared" si="186"/>
        <v>40741.34375</v>
      </c>
      <c r="B5963">
        <v>1247814900</v>
      </c>
      <c r="C5963">
        <v>0</v>
      </c>
      <c r="E5963">
        <f t="shared" ref="E5963:E6026" si="187">($C5963*LN(2)/E$3)+E5962*2^(-600/E$3)</f>
        <v>4.0577062523838387E-4</v>
      </c>
    </row>
    <row r="5964" spans="1:5">
      <c r="A5964" s="2">
        <f t="shared" si="186"/>
        <v>40741.350694444445</v>
      </c>
      <c r="B5964">
        <v>1247815500</v>
      </c>
      <c r="C5964">
        <v>0</v>
      </c>
      <c r="E5964">
        <f t="shared" si="187"/>
        <v>4.0576815964728501E-4</v>
      </c>
    </row>
    <row r="5965" spans="1:5">
      <c r="A5965" s="2">
        <f t="shared" si="186"/>
        <v>40741.357638888883</v>
      </c>
      <c r="B5965">
        <v>1247816100</v>
      </c>
      <c r="C5965">
        <v>0.77607599999999999</v>
      </c>
      <c r="E5965">
        <f t="shared" si="187"/>
        <v>4.057735535685133E-4</v>
      </c>
    </row>
    <row r="5966" spans="1:5">
      <c r="A5966" s="2">
        <f t="shared" si="186"/>
        <v>40741.364583333328</v>
      </c>
      <c r="B5966">
        <v>1247816700</v>
      </c>
      <c r="C5966">
        <v>1.034613</v>
      </c>
      <c r="E5966">
        <f t="shared" si="187"/>
        <v>4.057815657196948E-4</v>
      </c>
    </row>
    <row r="5967" spans="1:5">
      <c r="A5967" s="2">
        <f t="shared" si="186"/>
        <v>40741.371527777774</v>
      </c>
      <c r="B5967">
        <v>1247817300</v>
      </c>
      <c r="C5967">
        <v>0.95553500000000002</v>
      </c>
      <c r="E5967">
        <f t="shared" si="187"/>
        <v>4.0578877698138372E-4</v>
      </c>
    </row>
    <row r="5968" spans="1:5">
      <c r="A5968" s="2">
        <f t="shared" si="186"/>
        <v>40741.378472222219</v>
      </c>
      <c r="B5968">
        <v>1247817900</v>
      </c>
      <c r="C5968">
        <v>0.94325999999999999</v>
      </c>
      <c r="E5968">
        <f t="shared" si="187"/>
        <v>4.0579586388755082E-4</v>
      </c>
    </row>
    <row r="5969" spans="1:5">
      <c r="A5969" s="2">
        <f t="shared" si="186"/>
        <v>40741.385416666664</v>
      </c>
      <c r="B5969">
        <v>1247818500</v>
      </c>
      <c r="C5969">
        <v>0.91985600000000001</v>
      </c>
      <c r="E5969">
        <f t="shared" si="187"/>
        <v>4.0580271373304925E-4</v>
      </c>
    </row>
    <row r="5970" spans="1:5">
      <c r="A5970" s="2">
        <f t="shared" si="186"/>
        <v>40741.392361111109</v>
      </c>
      <c r="B5970">
        <v>1247819100</v>
      </c>
      <c r="C5970">
        <v>1.0042530000000001</v>
      </c>
      <c r="E5970">
        <f t="shared" si="187"/>
        <v>4.0581041824445122E-4</v>
      </c>
    </row>
    <row r="5971" spans="1:5">
      <c r="A5971" s="2">
        <f t="shared" si="186"/>
        <v>40741.399305555555</v>
      </c>
      <c r="B5971">
        <v>1247819700</v>
      </c>
      <c r="C5971">
        <v>0.99165099999999995</v>
      </c>
      <c r="E5971">
        <f t="shared" si="187"/>
        <v>4.058179950857312E-4</v>
      </c>
    </row>
    <row r="5972" spans="1:5">
      <c r="A5972" s="2">
        <f t="shared" si="186"/>
        <v>40741.40625</v>
      </c>
      <c r="B5972">
        <v>1247820300</v>
      </c>
      <c r="C5972">
        <v>0.93745000000000001</v>
      </c>
      <c r="E5972">
        <f t="shared" si="187"/>
        <v>4.0582502297517451E-4</v>
      </c>
    </row>
    <row r="5973" spans="1:5">
      <c r="A5973" s="2">
        <f t="shared" si="186"/>
        <v>40741.413194444445</v>
      </c>
      <c r="B5973">
        <v>1247820900</v>
      </c>
      <c r="C5973">
        <v>0.82623899999999995</v>
      </c>
      <c r="E5973">
        <f t="shared" si="187"/>
        <v>4.058309245629404E-4</v>
      </c>
    </row>
    <row r="5974" spans="1:5">
      <c r="A5974" s="2">
        <f t="shared" si="186"/>
        <v>40741.420138888883</v>
      </c>
      <c r="B5974">
        <v>1247821500</v>
      </c>
      <c r="C5974">
        <v>1.0614809999999999</v>
      </c>
      <c r="E5974">
        <f t="shared" si="187"/>
        <v>4.0583920846383605E-4</v>
      </c>
    </row>
    <row r="5975" spans="1:5">
      <c r="A5975" s="2">
        <f t="shared" si="186"/>
        <v>40741.427083333328</v>
      </c>
      <c r="B5975">
        <v>1247822100</v>
      </c>
      <c r="C5975">
        <v>0.929539</v>
      </c>
      <c r="E5975">
        <f t="shared" si="187"/>
        <v>4.058461561078922E-4</v>
      </c>
    </row>
    <row r="5976" spans="1:5">
      <c r="A5976" s="2">
        <f t="shared" si="186"/>
        <v>40741.434027777774</v>
      </c>
      <c r="B5976">
        <v>1247822700</v>
      </c>
      <c r="C5976">
        <v>1.08985</v>
      </c>
      <c r="E5976">
        <f t="shared" si="187"/>
        <v>4.0585472721552156E-4</v>
      </c>
    </row>
    <row r="5977" spans="1:5">
      <c r="A5977" s="2">
        <f t="shared" si="186"/>
        <v>40741.440972222219</v>
      </c>
      <c r="B5977">
        <v>1247823300</v>
      </c>
      <c r="C5977">
        <v>1.1531880000000001</v>
      </c>
      <c r="E5977">
        <f t="shared" si="187"/>
        <v>4.0586393970933505E-4</v>
      </c>
    </row>
    <row r="5978" spans="1:5">
      <c r="A5978" s="2">
        <f t="shared" si="186"/>
        <v>40741.447916666664</v>
      </c>
      <c r="B5978">
        <v>1247823900</v>
      </c>
      <c r="C5978">
        <v>1.350406</v>
      </c>
      <c r="E5978">
        <f t="shared" si="187"/>
        <v>4.0587514941850409E-4</v>
      </c>
    </row>
    <row r="5979" spans="1:5">
      <c r="A5979" s="2">
        <f t="shared" si="186"/>
        <v>40741.454861111109</v>
      </c>
      <c r="B5979">
        <v>1247824500</v>
      </c>
      <c r="C5979">
        <v>1.4480869999999999</v>
      </c>
      <c r="E5979">
        <f t="shared" si="187"/>
        <v>4.0588734829716006E-4</v>
      </c>
    </row>
    <row r="5980" spans="1:5">
      <c r="A5980" s="2">
        <f t="shared" si="186"/>
        <v>40741.461805555555</v>
      </c>
      <c r="B5980">
        <v>1247825100</v>
      </c>
      <c r="C5980">
        <v>1.545032</v>
      </c>
      <c r="E5980">
        <f t="shared" si="187"/>
        <v>4.0590052888565381E-4</v>
      </c>
    </row>
    <row r="5981" spans="1:5">
      <c r="A5981" s="2">
        <f t="shared" si="186"/>
        <v>40741.46875</v>
      </c>
      <c r="B5981">
        <v>1247825700</v>
      </c>
      <c r="C5981">
        <v>1.2881309999999999</v>
      </c>
      <c r="E5981">
        <f t="shared" si="187"/>
        <v>4.0591110769947213E-4</v>
      </c>
    </row>
    <row r="5982" spans="1:5">
      <c r="A5982" s="2">
        <f t="shared" si="186"/>
        <v>40741.475694444445</v>
      </c>
      <c r="B5982">
        <v>1247826300</v>
      </c>
      <c r="C5982">
        <v>1.3289660000000001</v>
      </c>
      <c r="E5982">
        <f t="shared" si="187"/>
        <v>4.059220999942997E-4</v>
      </c>
    </row>
    <row r="5983" spans="1:5">
      <c r="A5983" s="2">
        <f t="shared" si="186"/>
        <v>40741.482638888883</v>
      </c>
      <c r="B5983">
        <v>1247826900</v>
      </c>
      <c r="C5983">
        <v>1.1766749999999999</v>
      </c>
      <c r="E5983">
        <f t="shared" si="187"/>
        <v>4.0593154993690092E-4</v>
      </c>
    </row>
    <row r="5984" spans="1:5">
      <c r="A5984" s="2">
        <f t="shared" si="186"/>
        <v>40741.489583333328</v>
      </c>
      <c r="B5984">
        <v>1247827500</v>
      </c>
      <c r="C5984">
        <v>1.2467779999999999</v>
      </c>
      <c r="E5984">
        <f t="shared" si="187"/>
        <v>4.0594170977103269E-4</v>
      </c>
    </row>
    <row r="5985" spans="1:5">
      <c r="A5985" s="2">
        <f t="shared" si="186"/>
        <v>40741.496527777774</v>
      </c>
      <c r="B5985">
        <v>1247828100</v>
      </c>
      <c r="C5985">
        <v>1.2109350000000001</v>
      </c>
      <c r="E5985">
        <f t="shared" si="187"/>
        <v>4.0595150655325474E-4</v>
      </c>
    </row>
    <row r="5986" spans="1:5">
      <c r="A5986" s="2">
        <f t="shared" si="186"/>
        <v>40741.503472222219</v>
      </c>
      <c r="B5986">
        <v>1247828700</v>
      </c>
      <c r="C5986">
        <v>1.1937770000000001</v>
      </c>
      <c r="E5986">
        <f t="shared" si="187"/>
        <v>4.0596112951299802E-4</v>
      </c>
    </row>
    <row r="5987" spans="1:5">
      <c r="A5987" s="2">
        <f t="shared" si="186"/>
        <v>40741.510416666664</v>
      </c>
      <c r="B5987">
        <v>1247829300</v>
      </c>
      <c r="C5987">
        <v>1.2271380000000001</v>
      </c>
      <c r="E5987">
        <f t="shared" si="187"/>
        <v>4.0597109026866866E-4</v>
      </c>
    </row>
    <row r="5988" spans="1:5">
      <c r="A5988" s="2">
        <f t="shared" si="186"/>
        <v>40741.517361111109</v>
      </c>
      <c r="B5988">
        <v>1247829900</v>
      </c>
      <c r="C5988">
        <v>1.1194999999999999</v>
      </c>
      <c r="E5988">
        <f t="shared" si="187"/>
        <v>4.0597996088942076E-4</v>
      </c>
    </row>
    <row r="5989" spans="1:5">
      <c r="A5989" s="2">
        <f t="shared" si="186"/>
        <v>40741.524305555555</v>
      </c>
      <c r="B5989">
        <v>1247830500</v>
      </c>
      <c r="C5989">
        <v>1.1793750000000001</v>
      </c>
      <c r="E5989">
        <f t="shared" si="187"/>
        <v>4.0598943782395205E-4</v>
      </c>
    </row>
    <row r="5990" spans="1:5">
      <c r="A5990" s="2">
        <f t="shared" si="186"/>
        <v>40741.53125</v>
      </c>
      <c r="B5990">
        <v>1247831100</v>
      </c>
      <c r="C5990">
        <v>1.2785839999999999</v>
      </c>
      <c r="E5990">
        <f t="shared" si="187"/>
        <v>4.0599991941290111E-4</v>
      </c>
    </row>
    <row r="5991" spans="1:5">
      <c r="A5991" s="2">
        <f t="shared" si="186"/>
        <v>40741.538194444445</v>
      </c>
      <c r="B5991">
        <v>1247831700</v>
      </c>
      <c r="C5991">
        <v>1.505206</v>
      </c>
      <c r="E5991">
        <f t="shared" si="187"/>
        <v>4.0601269599045898E-4</v>
      </c>
    </row>
    <row r="5992" spans="1:5">
      <c r="A5992" s="2">
        <f t="shared" si="186"/>
        <v>40741.545138888883</v>
      </c>
      <c r="B5992">
        <v>1247832300</v>
      </c>
      <c r="C5992">
        <v>1.389222</v>
      </c>
      <c r="E5992">
        <f t="shared" si="187"/>
        <v>4.0602429789415704E-4</v>
      </c>
    </row>
    <row r="5993" spans="1:5">
      <c r="A5993" s="2">
        <f t="shared" si="186"/>
        <v>40741.552083333328</v>
      </c>
      <c r="B5993">
        <v>1247832900</v>
      </c>
      <c r="C5993">
        <v>1.4420310000000001</v>
      </c>
      <c r="E5993">
        <f t="shared" si="187"/>
        <v>4.0603643453605652E-4</v>
      </c>
    </row>
    <row r="5994" spans="1:5">
      <c r="A5994" s="2">
        <f t="shared" si="186"/>
        <v>40741.559027777774</v>
      </c>
      <c r="B5994">
        <v>1247833500</v>
      </c>
      <c r="C5994">
        <v>1.3497509999999999</v>
      </c>
      <c r="E5994">
        <f t="shared" si="187"/>
        <v>4.0604763656375894E-4</v>
      </c>
    </row>
    <row r="5995" spans="1:5">
      <c r="A5995" s="2">
        <f t="shared" si="186"/>
        <v>40741.565972222219</v>
      </c>
      <c r="B5995">
        <v>1247834100</v>
      </c>
      <c r="C5995">
        <v>1.4159539999999999</v>
      </c>
      <c r="E5995">
        <f t="shared" si="187"/>
        <v>4.0605950897616277E-4</v>
      </c>
    </row>
    <row r="5996" spans="1:5">
      <c r="A5996" s="2">
        <f t="shared" si="186"/>
        <v>40741.572916666664</v>
      </c>
      <c r="B5996">
        <v>1247834700</v>
      </c>
      <c r="C5996">
        <v>1.4000239999999999</v>
      </c>
      <c r="E5996">
        <f t="shared" si="187"/>
        <v>4.0607121998970964E-4</v>
      </c>
    </row>
    <row r="5997" spans="1:5">
      <c r="A5997" s="2">
        <f t="shared" si="186"/>
        <v>40741.579861111109</v>
      </c>
      <c r="B5997">
        <v>1247835300</v>
      </c>
      <c r="C5997">
        <v>1.3406940000000001</v>
      </c>
      <c r="E5997">
        <f t="shared" si="187"/>
        <v>4.0608233008375519E-4</v>
      </c>
    </row>
    <row r="5998" spans="1:5">
      <c r="A5998" s="2">
        <f t="shared" si="186"/>
        <v>40741.586805555555</v>
      </c>
      <c r="B5998">
        <v>1247835900</v>
      </c>
      <c r="C5998">
        <v>1.4652179999999999</v>
      </c>
      <c r="E5998">
        <f t="shared" si="187"/>
        <v>4.060947011930309E-4</v>
      </c>
    </row>
    <row r="5999" spans="1:5">
      <c r="A5999" s="2">
        <f t="shared" si="186"/>
        <v>40741.59375</v>
      </c>
      <c r="B5999">
        <v>1247836500</v>
      </c>
      <c r="C5999">
        <v>1.1990700000000001</v>
      </c>
      <c r="E5999">
        <f t="shared" si="187"/>
        <v>4.061043768860874E-4</v>
      </c>
    </row>
    <row r="6000" spans="1:5">
      <c r="A6000" s="2">
        <f t="shared" si="186"/>
        <v>40741.600694444445</v>
      </c>
      <c r="B6000">
        <v>1247837100</v>
      </c>
      <c r="C6000">
        <v>1.2276290000000001</v>
      </c>
      <c r="E6000">
        <f t="shared" si="187"/>
        <v>4.0611434174380969E-4</v>
      </c>
    </row>
    <row r="6001" spans="1:5">
      <c r="A6001" s="2">
        <f t="shared" si="186"/>
        <v>40741.607638888883</v>
      </c>
      <c r="B6001">
        <v>1247837700</v>
      </c>
      <c r="C6001">
        <v>1.2669900000000001</v>
      </c>
      <c r="E6001">
        <f t="shared" si="187"/>
        <v>4.0612470515874016E-4</v>
      </c>
    </row>
    <row r="6002" spans="1:5">
      <c r="A6002" s="2">
        <f t="shared" si="186"/>
        <v>40741.614583333328</v>
      </c>
      <c r="B6002">
        <v>1247838300</v>
      </c>
      <c r="C6002">
        <v>1.257717</v>
      </c>
      <c r="E6002">
        <f t="shared" si="187"/>
        <v>4.0613497460092893E-4</v>
      </c>
    </row>
    <row r="6003" spans="1:5">
      <c r="A6003" s="2">
        <f t="shared" si="186"/>
        <v>40741.621527777774</v>
      </c>
      <c r="B6003">
        <v>1247838900</v>
      </c>
      <c r="C6003">
        <v>1.2776019999999999</v>
      </c>
      <c r="E6003">
        <f t="shared" si="187"/>
        <v>4.0614544536061401E-4</v>
      </c>
    </row>
    <row r="6004" spans="1:5">
      <c r="A6004" s="2">
        <f t="shared" si="186"/>
        <v>40741.628472222219</v>
      </c>
      <c r="B6004">
        <v>1247839500</v>
      </c>
      <c r="C6004">
        <v>1.519609</v>
      </c>
      <c r="E6004">
        <f t="shared" si="187"/>
        <v>4.0615836691635168E-4</v>
      </c>
    </row>
    <row r="6005" spans="1:5">
      <c r="A6005" s="2">
        <f t="shared" si="186"/>
        <v>40741.635416666664</v>
      </c>
      <c r="B6005">
        <v>1247840100</v>
      </c>
      <c r="C6005">
        <v>1.5967499999999999</v>
      </c>
      <c r="E6005">
        <f t="shared" si="187"/>
        <v>4.061720696179446E-4</v>
      </c>
    </row>
    <row r="6006" spans="1:5">
      <c r="A6006" s="2">
        <f t="shared" si="186"/>
        <v>40741.642361111109</v>
      </c>
      <c r="B6006">
        <v>1247840700</v>
      </c>
      <c r="C6006">
        <v>1.9400660000000001</v>
      </c>
      <c r="E6006">
        <f t="shared" si="187"/>
        <v>4.0618924907512977E-4</v>
      </c>
    </row>
    <row r="6007" spans="1:5">
      <c r="A6007" s="2">
        <f t="shared" si="186"/>
        <v>40741.649305555555</v>
      </c>
      <c r="B6007">
        <v>1247841300</v>
      </c>
      <c r="C6007">
        <v>2.11849</v>
      </c>
      <c r="E6007">
        <f t="shared" si="187"/>
        <v>4.0620823536816796E-4</v>
      </c>
    </row>
    <row r="6008" spans="1:5">
      <c r="A6008" s="2">
        <f t="shared" si="186"/>
        <v>40741.65625</v>
      </c>
      <c r="B6008">
        <v>1247841900</v>
      </c>
      <c r="C6008">
        <v>1.647268</v>
      </c>
      <c r="E6008">
        <f t="shared" si="187"/>
        <v>4.0622244937396689E-4</v>
      </c>
    </row>
    <row r="6009" spans="1:5">
      <c r="A6009" s="2">
        <f t="shared" si="186"/>
        <v>40741.663194444445</v>
      </c>
      <c r="B6009">
        <v>1247842500</v>
      </c>
      <c r="C6009">
        <v>1.3749560000000001</v>
      </c>
      <c r="E6009">
        <f t="shared" si="187"/>
        <v>4.0623390552812518E-4</v>
      </c>
    </row>
    <row r="6010" spans="1:5">
      <c r="A6010" s="2">
        <f t="shared" si="186"/>
        <v>40741.670138888883</v>
      </c>
      <c r="B6010">
        <v>1247843100</v>
      </c>
      <c r="C6010">
        <v>1.3126260000000001</v>
      </c>
      <c r="E6010">
        <f t="shared" si="187"/>
        <v>4.0624473038265154E-4</v>
      </c>
    </row>
    <row r="6011" spans="1:5">
      <c r="A6011" s="2">
        <f t="shared" si="186"/>
        <v>40741.677083333328</v>
      </c>
      <c r="B6011">
        <v>1247843700</v>
      </c>
      <c r="C6011">
        <v>1.3160909999999999</v>
      </c>
      <c r="E6011">
        <f t="shared" si="187"/>
        <v>4.0625559026224208E-4</v>
      </c>
    </row>
    <row r="6012" spans="1:5">
      <c r="A6012" s="2">
        <f t="shared" si="186"/>
        <v>40741.684027777774</v>
      </c>
      <c r="B6012">
        <v>1247844300</v>
      </c>
      <c r="C6012">
        <v>1.365462</v>
      </c>
      <c r="E6012">
        <f t="shared" si="187"/>
        <v>4.0626695006713848E-4</v>
      </c>
    </row>
    <row r="6013" spans="1:5">
      <c r="A6013" s="2">
        <f t="shared" si="186"/>
        <v>40741.690972222219</v>
      </c>
      <c r="B6013">
        <v>1247844900</v>
      </c>
      <c r="C6013">
        <v>1.324438</v>
      </c>
      <c r="E6013">
        <f t="shared" si="187"/>
        <v>4.062778943436738E-4</v>
      </c>
    </row>
    <row r="6014" spans="1:5">
      <c r="A6014" s="2">
        <f t="shared" si="186"/>
        <v>40741.697916666664</v>
      </c>
      <c r="B6014">
        <v>1247845500</v>
      </c>
      <c r="C6014">
        <v>1.4207000000000001</v>
      </c>
      <c r="E6014">
        <f t="shared" si="187"/>
        <v>4.0628981342077469E-4</v>
      </c>
    </row>
    <row r="6015" spans="1:5">
      <c r="A6015" s="2">
        <f t="shared" si="186"/>
        <v>40741.704861111109</v>
      </c>
      <c r="B6015">
        <v>1247846100</v>
      </c>
      <c r="C6015">
        <v>1.377192</v>
      </c>
      <c r="E6015">
        <f t="shared" si="187"/>
        <v>4.0630129181008583E-4</v>
      </c>
    </row>
    <row r="6016" spans="1:5">
      <c r="A6016" s="2">
        <f t="shared" si="186"/>
        <v>40741.711805555555</v>
      </c>
      <c r="B6016">
        <v>1247846700</v>
      </c>
      <c r="C6016">
        <v>1.4394400000000001</v>
      </c>
      <c r="E6016">
        <f t="shared" si="187"/>
        <v>4.0631340052923879E-4</v>
      </c>
    </row>
    <row r="6017" spans="1:5">
      <c r="A6017" s="2">
        <f t="shared" si="186"/>
        <v>40741.71875</v>
      </c>
      <c r="B6017">
        <v>1247847300</v>
      </c>
      <c r="C6017">
        <v>1.4976499999999999</v>
      </c>
      <c r="E6017">
        <f t="shared" si="187"/>
        <v>4.0632609868066329E-4</v>
      </c>
    </row>
    <row r="6018" spans="1:5">
      <c r="A6018" s="2">
        <f t="shared" si="186"/>
        <v>40741.725694444445</v>
      </c>
      <c r="B6018">
        <v>1247847900</v>
      </c>
      <c r="C6018">
        <v>1.489358</v>
      </c>
      <c r="E6018">
        <f t="shared" si="187"/>
        <v>4.0633871277996858E-4</v>
      </c>
    </row>
    <row r="6019" spans="1:5">
      <c r="A6019" s="2">
        <f t="shared" si="186"/>
        <v>40741.732638888883</v>
      </c>
      <c r="B6019">
        <v>1247848500</v>
      </c>
      <c r="C6019">
        <v>1.5150809999999999</v>
      </c>
      <c r="E6019">
        <f t="shared" si="187"/>
        <v>4.0635158730527098E-4</v>
      </c>
    </row>
    <row r="6020" spans="1:5">
      <c r="A6020" s="2">
        <f t="shared" si="186"/>
        <v>40741.739583333328</v>
      </c>
      <c r="B6020">
        <v>1247849100</v>
      </c>
      <c r="C6020">
        <v>1.5002690000000001</v>
      </c>
      <c r="E6020">
        <f t="shared" si="187"/>
        <v>4.0636431174786639E-4</v>
      </c>
    </row>
    <row r="6021" spans="1:5">
      <c r="A6021" s="2">
        <f t="shared" si="186"/>
        <v>40741.746527777774</v>
      </c>
      <c r="B6021">
        <v>1247849700</v>
      </c>
      <c r="C6021">
        <v>1.5184629999999999</v>
      </c>
      <c r="E6021">
        <f t="shared" si="187"/>
        <v>4.0637722036790099E-4</v>
      </c>
    </row>
    <row r="6022" spans="1:5">
      <c r="A6022" s="2">
        <f t="shared" si="186"/>
        <v>40741.753472222219</v>
      </c>
      <c r="B6022">
        <v>1247850300</v>
      </c>
      <c r="C6022">
        <v>1.609243</v>
      </c>
      <c r="E6022">
        <f t="shared" si="187"/>
        <v>4.0639104825911012E-4</v>
      </c>
    </row>
    <row r="6023" spans="1:5">
      <c r="A6023" s="2">
        <f t="shared" si="186"/>
        <v>40741.760416666664</v>
      </c>
      <c r="B6023">
        <v>1247850900</v>
      </c>
      <c r="C6023">
        <v>1.5671539999999999</v>
      </c>
      <c r="E6023">
        <f t="shared" si="187"/>
        <v>4.0640444982146514E-4</v>
      </c>
    </row>
    <row r="6024" spans="1:5">
      <c r="A6024" s="2">
        <f t="shared" si="186"/>
        <v>40741.767361111109</v>
      </c>
      <c r="B6024">
        <v>1247851500</v>
      </c>
      <c r="C6024">
        <v>1.6386750000000001</v>
      </c>
      <c r="E6024">
        <f t="shared" si="187"/>
        <v>4.0641857561174644E-4</v>
      </c>
    </row>
    <row r="6025" spans="1:5">
      <c r="A6025" s="2">
        <f t="shared" si="186"/>
        <v>40741.774305555555</v>
      </c>
      <c r="B6025">
        <v>1247852100</v>
      </c>
      <c r="C6025">
        <v>1.6386210000000001</v>
      </c>
      <c r="E6025">
        <f t="shared" si="187"/>
        <v>4.0643270076932476E-4</v>
      </c>
    </row>
    <row r="6026" spans="1:5">
      <c r="A6026" s="2">
        <f t="shared" ref="A6026:A6089" si="188">B6026/86400+26299+1/24</f>
        <v>40741.78125</v>
      </c>
      <c r="B6026">
        <v>1247852700</v>
      </c>
      <c r="C6026">
        <v>1.7273829999999999</v>
      </c>
      <c r="E6026">
        <f t="shared" si="187"/>
        <v>4.0644772475394267E-4</v>
      </c>
    </row>
    <row r="6027" spans="1:5">
      <c r="A6027" s="2">
        <f t="shared" si="188"/>
        <v>40741.788194444445</v>
      </c>
      <c r="B6027">
        <v>1247853300</v>
      </c>
      <c r="C6027">
        <v>1.8244899999999999</v>
      </c>
      <c r="E6027">
        <f t="shared" ref="E6027:E6090" si="189">($C6027*LN(2)/E$3)+E6026*2^(-600/E$3)</f>
        <v>4.0646373207184284E-4</v>
      </c>
    </row>
    <row r="6028" spans="1:5">
      <c r="A6028" s="2">
        <f t="shared" si="188"/>
        <v>40741.795138888883</v>
      </c>
      <c r="B6028">
        <v>1247853900</v>
      </c>
      <c r="C6028">
        <v>1.6191180000000001</v>
      </c>
      <c r="E6028">
        <f t="shared" si="189"/>
        <v>4.0647765944373993E-4</v>
      </c>
    </row>
    <row r="6029" spans="1:5">
      <c r="A6029" s="2">
        <f t="shared" si="188"/>
        <v>40741.802083333328</v>
      </c>
      <c r="B6029">
        <v>1247854500</v>
      </c>
      <c r="C6029">
        <v>1.7378020000000001</v>
      </c>
      <c r="E6029">
        <f t="shared" si="189"/>
        <v>4.0649278867074638E-4</v>
      </c>
    </row>
    <row r="6030" spans="1:5">
      <c r="A6030" s="2">
        <f t="shared" si="188"/>
        <v>40741.809027777774</v>
      </c>
      <c r="B6030">
        <v>1247855100</v>
      </c>
      <c r="C6030">
        <v>1.9086419999999999</v>
      </c>
      <c r="E6030">
        <f t="shared" si="189"/>
        <v>4.0650964794117879E-4</v>
      </c>
    </row>
    <row r="6031" spans="1:5">
      <c r="A6031" s="2">
        <f t="shared" si="188"/>
        <v>40741.815972222219</v>
      </c>
      <c r="B6031">
        <v>1247855700</v>
      </c>
      <c r="C6031">
        <v>1.913006</v>
      </c>
      <c r="E6031">
        <f t="shared" si="189"/>
        <v>4.0652655130438489E-4</v>
      </c>
    </row>
    <row r="6032" spans="1:5">
      <c r="A6032" s="2">
        <f t="shared" si="188"/>
        <v>40741.822916666664</v>
      </c>
      <c r="B6032">
        <v>1247856300</v>
      </c>
      <c r="C6032">
        <v>1.846803</v>
      </c>
      <c r="E6032">
        <f t="shared" si="189"/>
        <v>4.0654278411211229E-4</v>
      </c>
    </row>
    <row r="6033" spans="1:5">
      <c r="A6033" s="2">
        <f t="shared" si="188"/>
        <v>40741.829861111109</v>
      </c>
      <c r="B6033">
        <v>1247856900</v>
      </c>
      <c r="C6033">
        <v>1.816063</v>
      </c>
      <c r="E6033">
        <f t="shared" si="189"/>
        <v>4.0655870551026491E-4</v>
      </c>
    </row>
    <row r="6034" spans="1:5">
      <c r="A6034" s="2">
        <f t="shared" si="188"/>
        <v>40741.836805555555</v>
      </c>
      <c r="B6034">
        <v>1247857500</v>
      </c>
      <c r="C6034">
        <v>1.6782280000000001</v>
      </c>
      <c r="E6034">
        <f t="shared" si="189"/>
        <v>4.0657323092542502E-4</v>
      </c>
    </row>
    <row r="6035" spans="1:5">
      <c r="A6035" s="2">
        <f t="shared" si="188"/>
        <v>40741.84375</v>
      </c>
      <c r="B6035">
        <v>1247858100</v>
      </c>
      <c r="C6035">
        <v>1.7578510000000001</v>
      </c>
      <c r="E6035">
        <f t="shared" si="189"/>
        <v>4.0658856261247065E-4</v>
      </c>
    </row>
    <row r="6036" spans="1:5">
      <c r="A6036" s="2">
        <f t="shared" si="188"/>
        <v>40741.850694444445</v>
      </c>
      <c r="B6036">
        <v>1247858700</v>
      </c>
      <c r="C6036">
        <v>1.753487</v>
      </c>
      <c r="E6036">
        <f t="shared" si="189"/>
        <v>4.0660385001114015E-4</v>
      </c>
    </row>
    <row r="6037" spans="1:5">
      <c r="A6037" s="2">
        <f t="shared" si="188"/>
        <v>40741.857638888883</v>
      </c>
      <c r="B6037">
        <v>1247859300</v>
      </c>
      <c r="C6037">
        <v>1.622773</v>
      </c>
      <c r="E6037">
        <f t="shared" si="189"/>
        <v>4.0661781354664863E-4</v>
      </c>
    </row>
    <row r="6038" spans="1:5">
      <c r="A6038" s="2">
        <f t="shared" si="188"/>
        <v>40741.864583333328</v>
      </c>
      <c r="B6038">
        <v>1247859900</v>
      </c>
      <c r="C6038">
        <v>1.43794</v>
      </c>
      <c r="E6038">
        <f t="shared" si="189"/>
        <v>4.0662990515167544E-4</v>
      </c>
    </row>
    <row r="6039" spans="1:5">
      <c r="A6039" s="2">
        <f t="shared" si="188"/>
        <v>40741.871527777774</v>
      </c>
      <c r="B6039">
        <v>1247860500</v>
      </c>
      <c r="C6039">
        <v>1.4474039999999999</v>
      </c>
      <c r="E6039">
        <f t="shared" si="189"/>
        <v>4.0664209252730036E-4</v>
      </c>
    </row>
    <row r="6040" spans="1:5">
      <c r="A6040" s="2">
        <f t="shared" si="188"/>
        <v>40741.878472222219</v>
      </c>
      <c r="B6040">
        <v>1247861100</v>
      </c>
      <c r="C6040">
        <v>1.6175360000000001</v>
      </c>
      <c r="E6040">
        <f t="shared" si="189"/>
        <v>4.0665600279415058E-4</v>
      </c>
    </row>
    <row r="6041" spans="1:5">
      <c r="A6041" s="2">
        <f t="shared" si="188"/>
        <v>40741.885416666664</v>
      </c>
      <c r="B6041">
        <v>1247861700</v>
      </c>
      <c r="C6041">
        <v>1.733193</v>
      </c>
      <c r="E6041">
        <f t="shared" si="189"/>
        <v>4.0667108426109983E-4</v>
      </c>
    </row>
    <row r="6042" spans="1:5">
      <c r="A6042" s="2">
        <f t="shared" si="188"/>
        <v>40741.892361111109</v>
      </c>
      <c r="B6042">
        <v>1247862300</v>
      </c>
      <c r="C6042">
        <v>1.7762100000000001</v>
      </c>
      <c r="E6042">
        <f t="shared" si="189"/>
        <v>4.066866012793068E-4</v>
      </c>
    </row>
    <row r="6043" spans="1:5">
      <c r="A6043" s="2">
        <f t="shared" si="188"/>
        <v>40741.899305555555</v>
      </c>
      <c r="B6043">
        <v>1247862900</v>
      </c>
      <c r="C6043">
        <v>1.6242719999999999</v>
      </c>
      <c r="E6043">
        <f t="shared" si="189"/>
        <v>4.0670057949270466E-4</v>
      </c>
    </row>
    <row r="6044" spans="1:5">
      <c r="A6044" s="2">
        <f t="shared" si="188"/>
        <v>40741.90625</v>
      </c>
      <c r="B6044">
        <v>1247863500</v>
      </c>
      <c r="C6044">
        <v>1.2385949999999999</v>
      </c>
      <c r="E6044">
        <f t="shared" si="189"/>
        <v>4.0671065178287524E-4</v>
      </c>
    </row>
    <row r="6045" spans="1:5">
      <c r="A6045" s="2">
        <f t="shared" si="188"/>
        <v>40741.913194444445</v>
      </c>
      <c r="B6045">
        <v>1247864100</v>
      </c>
      <c r="C6045">
        <v>1.551742</v>
      </c>
      <c r="E6045">
        <f t="shared" si="189"/>
        <v>4.0672389532240481E-4</v>
      </c>
    </row>
    <row r="6046" spans="1:5">
      <c r="A6046" s="2">
        <f t="shared" si="188"/>
        <v>40741.920138888883</v>
      </c>
      <c r="B6046">
        <v>1247864700</v>
      </c>
      <c r="C6046">
        <v>1.4547699999999999</v>
      </c>
      <c r="E6046">
        <f t="shared" si="189"/>
        <v>4.0673615672406519E-4</v>
      </c>
    </row>
    <row r="6047" spans="1:5">
      <c r="A6047" s="2">
        <f t="shared" si="188"/>
        <v>40741.927083333328</v>
      </c>
      <c r="B6047">
        <v>1247865300</v>
      </c>
      <c r="C6047">
        <v>1.3616170000000001</v>
      </c>
      <c r="E6047">
        <f t="shared" si="189"/>
        <v>4.0674747466970182E-4</v>
      </c>
    </row>
    <row r="6048" spans="1:5">
      <c r="A6048" s="2">
        <f t="shared" si="188"/>
        <v>40741.934027777774</v>
      </c>
      <c r="B6048">
        <v>1247865900</v>
      </c>
      <c r="C6048">
        <v>1.3636079999999999</v>
      </c>
      <c r="E6048">
        <f t="shared" si="189"/>
        <v>4.0675881270987472E-4</v>
      </c>
    </row>
    <row r="6049" spans="1:5">
      <c r="A6049" s="2">
        <f t="shared" si="188"/>
        <v>40741.940972222219</v>
      </c>
      <c r="B6049">
        <v>1247866500</v>
      </c>
      <c r="C6049">
        <v>1.3771100000000001</v>
      </c>
      <c r="E6049">
        <f t="shared" si="189"/>
        <v>4.0677028741896481E-4</v>
      </c>
    </row>
    <row r="6050" spans="1:5">
      <c r="A6050" s="2">
        <f t="shared" si="188"/>
        <v>40741.947916666664</v>
      </c>
      <c r="B6050">
        <v>1247867100</v>
      </c>
      <c r="C6050">
        <v>1.3717090000000001</v>
      </c>
      <c r="E6050">
        <f t="shared" si="189"/>
        <v>4.0678170736118118E-4</v>
      </c>
    </row>
    <row r="6051" spans="1:5">
      <c r="A6051" s="2">
        <f t="shared" si="188"/>
        <v>40741.954861111109</v>
      </c>
      <c r="B6051">
        <v>1247867700</v>
      </c>
      <c r="C6051">
        <v>1.382566</v>
      </c>
      <c r="E6051">
        <f t="shared" si="189"/>
        <v>4.0679323718530326E-4</v>
      </c>
    </row>
    <row r="6052" spans="1:5">
      <c r="A6052" s="2">
        <f t="shared" si="188"/>
        <v>40741.961805555555</v>
      </c>
      <c r="B6052">
        <v>1247868300</v>
      </c>
      <c r="C6052">
        <v>1.3796470000000001</v>
      </c>
      <c r="E6052">
        <f t="shared" si="189"/>
        <v>4.0680473737799268E-4</v>
      </c>
    </row>
    <row r="6053" spans="1:5">
      <c r="A6053" s="2">
        <f t="shared" si="188"/>
        <v>40741.96875</v>
      </c>
      <c r="B6053">
        <v>1247868900</v>
      </c>
      <c r="C6053">
        <v>1.3026709999999999</v>
      </c>
      <c r="E6053">
        <f t="shared" si="189"/>
        <v>4.0681545794742487E-4</v>
      </c>
    </row>
    <row r="6054" spans="1:5">
      <c r="A6054" s="2">
        <f t="shared" si="188"/>
        <v>40741.975694444445</v>
      </c>
      <c r="B6054">
        <v>1247869500</v>
      </c>
      <c r="C6054">
        <v>1.291677</v>
      </c>
      <c r="E6054">
        <f t="shared" si="189"/>
        <v>4.0682606711298861E-4</v>
      </c>
    </row>
    <row r="6055" spans="1:5">
      <c r="A6055" s="2">
        <f t="shared" si="188"/>
        <v>40741.982638888883</v>
      </c>
      <c r="B6055">
        <v>1247870100</v>
      </c>
      <c r="C6055">
        <v>1.551796</v>
      </c>
      <c r="E6055">
        <f t="shared" si="189"/>
        <v>4.0683931049808822E-4</v>
      </c>
    </row>
    <row r="6056" spans="1:5">
      <c r="A6056" s="2">
        <f t="shared" si="188"/>
        <v>40741.989583333328</v>
      </c>
      <c r="B6056">
        <v>1247870700</v>
      </c>
      <c r="C6056">
        <v>0.640096</v>
      </c>
      <c r="E6056">
        <f t="shared" si="189"/>
        <v>4.0684332081041989E-4</v>
      </c>
    </row>
    <row r="6057" spans="1:5">
      <c r="A6057" s="2">
        <f t="shared" si="188"/>
        <v>40741.996527777774</v>
      </c>
      <c r="B6057">
        <v>1247871300</v>
      </c>
      <c r="C6057">
        <v>0.29607099999999997</v>
      </c>
      <c r="E6057">
        <f t="shared" si="189"/>
        <v>4.0684384707932589E-4</v>
      </c>
    </row>
    <row r="6058" spans="1:5">
      <c r="A6058" s="2">
        <f t="shared" si="188"/>
        <v>40742.003472222219</v>
      </c>
      <c r="B6058">
        <v>1247871900</v>
      </c>
      <c r="C6058">
        <v>0.98180299999999998</v>
      </c>
      <c r="E6058">
        <f t="shared" si="189"/>
        <v>4.0685131790823881E-4</v>
      </c>
    </row>
    <row r="6059" spans="1:5">
      <c r="A6059" s="2">
        <f t="shared" si="188"/>
        <v>40742.010416666664</v>
      </c>
      <c r="B6059">
        <v>1247872500</v>
      </c>
      <c r="C6059">
        <v>1.1333850000000001</v>
      </c>
      <c r="E6059">
        <f t="shared" si="189"/>
        <v>4.0686032379698683E-4</v>
      </c>
    </row>
    <row r="6060" spans="1:5">
      <c r="A6060" s="2">
        <f t="shared" si="188"/>
        <v>40742.017361111109</v>
      </c>
      <c r="B6060">
        <v>1247873100</v>
      </c>
      <c r="C6060">
        <v>1.345032</v>
      </c>
      <c r="E6060">
        <f t="shared" si="189"/>
        <v>4.0687147302809526E-4</v>
      </c>
    </row>
    <row r="6061" spans="1:5">
      <c r="A6061" s="2">
        <f t="shared" si="188"/>
        <v>40742.024305555555</v>
      </c>
      <c r="B6061">
        <v>1247873700</v>
      </c>
      <c r="C6061">
        <v>0.33270499999999997</v>
      </c>
      <c r="E6061">
        <f t="shared" si="189"/>
        <v>4.0687237012675088E-4</v>
      </c>
    </row>
    <row r="6062" spans="1:5">
      <c r="A6062" s="2">
        <f t="shared" si="188"/>
        <v>40742.03125</v>
      </c>
      <c r="B6062">
        <v>1247874300</v>
      </c>
      <c r="C6062">
        <v>0.53709600000000002</v>
      </c>
      <c r="E6062">
        <f t="shared" si="189"/>
        <v>4.0687533713388392E-4</v>
      </c>
    </row>
    <row r="6063" spans="1:5">
      <c r="A6063" s="2">
        <f t="shared" si="188"/>
        <v>40742.038194444445</v>
      </c>
      <c r="B6063">
        <v>1247874900</v>
      </c>
      <c r="C6063">
        <v>0.547543</v>
      </c>
      <c r="E6063">
        <f t="shared" si="189"/>
        <v>4.0687840992212251E-4</v>
      </c>
    </row>
    <row r="6064" spans="1:5">
      <c r="A6064" s="2">
        <f t="shared" si="188"/>
        <v>40742.045138888883</v>
      </c>
      <c r="B6064">
        <v>1247875500</v>
      </c>
      <c r="C6064">
        <v>0.47880400000000001</v>
      </c>
      <c r="E6064">
        <f t="shared" si="189"/>
        <v>4.0688078655627528E-4</v>
      </c>
    </row>
    <row r="6065" spans="1:5">
      <c r="A6065" s="2">
        <f t="shared" si="188"/>
        <v>40742.052083333328</v>
      </c>
      <c r="B6065">
        <v>1247876100</v>
      </c>
      <c r="C6065">
        <v>0.48120499999999999</v>
      </c>
      <c r="E6065">
        <f t="shared" si="189"/>
        <v>4.0688318749145745E-4</v>
      </c>
    </row>
    <row r="6066" spans="1:5">
      <c r="A6066" s="2">
        <f t="shared" si="188"/>
        <v>40742.059027777774</v>
      </c>
      <c r="B6066">
        <v>1247876700</v>
      </c>
      <c r="C6066">
        <v>0.51494700000000004</v>
      </c>
      <c r="E6066">
        <f t="shared" si="189"/>
        <v>4.0688593012492348E-4</v>
      </c>
    </row>
    <row r="6067" spans="1:5">
      <c r="A6067" s="2">
        <f t="shared" si="188"/>
        <v>40742.065972222219</v>
      </c>
      <c r="B6067">
        <v>1247877300</v>
      </c>
      <c r="C6067">
        <v>0.53305899999999995</v>
      </c>
      <c r="E6067">
        <f t="shared" si="189"/>
        <v>4.068888561660487E-4</v>
      </c>
    </row>
    <row r="6068" spans="1:5">
      <c r="A6068" s="2">
        <f t="shared" si="188"/>
        <v>40742.072916666664</v>
      </c>
      <c r="B6068">
        <v>1247877900</v>
      </c>
      <c r="C6068">
        <v>0.50163500000000005</v>
      </c>
      <c r="E6068">
        <f t="shared" si="189"/>
        <v>4.0689146395143244E-4</v>
      </c>
    </row>
    <row r="6069" spans="1:5">
      <c r="A6069" s="2">
        <f t="shared" si="188"/>
        <v>40742.079861111109</v>
      </c>
      <c r="B6069">
        <v>1247878500</v>
      </c>
      <c r="C6069">
        <v>0.46953</v>
      </c>
      <c r="E6069">
        <f t="shared" si="189"/>
        <v>4.0689374658636724E-4</v>
      </c>
    </row>
    <row r="6070" spans="1:5">
      <c r="A6070" s="2">
        <f t="shared" si="188"/>
        <v>40742.086805555555</v>
      </c>
      <c r="B6070">
        <v>1247879100</v>
      </c>
      <c r="C6070">
        <v>0.49904399999999999</v>
      </c>
      <c r="E6070">
        <f t="shared" si="189"/>
        <v>4.0689632810239168E-4</v>
      </c>
    </row>
    <row r="6071" spans="1:5">
      <c r="A6071" s="2">
        <f t="shared" si="188"/>
        <v>40742.09375</v>
      </c>
      <c r="B6071">
        <v>1247879700</v>
      </c>
      <c r="C6071">
        <v>0.51819300000000001</v>
      </c>
      <c r="E6071">
        <f t="shared" si="189"/>
        <v>4.0689910352898807E-4</v>
      </c>
    </row>
    <row r="6072" spans="1:5">
      <c r="A6072" s="2">
        <f t="shared" si="188"/>
        <v>40742.100694444445</v>
      </c>
      <c r="B6072">
        <v>1247880300</v>
      </c>
      <c r="C6072">
        <v>0.53685099999999997</v>
      </c>
      <c r="E6072">
        <f t="shared" si="189"/>
        <v>4.0690206789250997E-4</v>
      </c>
    </row>
    <row r="6073" spans="1:5">
      <c r="A6073" s="2">
        <f t="shared" si="188"/>
        <v>40742.107638888883</v>
      </c>
      <c r="B6073">
        <v>1247880900</v>
      </c>
      <c r="C6073">
        <v>0.52490300000000001</v>
      </c>
      <c r="E6073">
        <f t="shared" si="189"/>
        <v>4.0690491123791865E-4</v>
      </c>
    </row>
    <row r="6074" spans="1:5">
      <c r="A6074" s="2">
        <f t="shared" si="188"/>
        <v>40742.114583333328</v>
      </c>
      <c r="B6074">
        <v>1247881500</v>
      </c>
      <c r="C6074">
        <v>0.55954599999999999</v>
      </c>
      <c r="E6074">
        <f t="shared" si="189"/>
        <v>4.0690810540355393E-4</v>
      </c>
    </row>
    <row r="6075" spans="1:5">
      <c r="A6075" s="2">
        <f t="shared" si="188"/>
        <v>40742.121527777774</v>
      </c>
      <c r="B6075">
        <v>1247882100</v>
      </c>
      <c r="C6075">
        <v>0.54918</v>
      </c>
      <c r="E6075">
        <f t="shared" si="189"/>
        <v>4.0691119457095172E-4</v>
      </c>
    </row>
    <row r="6076" spans="1:5">
      <c r="A6076" s="2">
        <f t="shared" si="188"/>
        <v>40742.128472222219</v>
      </c>
      <c r="B6076">
        <v>1247882700</v>
      </c>
      <c r="C6076">
        <v>0.56249199999999999</v>
      </c>
      <c r="E6076">
        <f t="shared" si="189"/>
        <v>4.0691441853321641E-4</v>
      </c>
    </row>
    <row r="6077" spans="1:5">
      <c r="A6077" s="2">
        <f t="shared" si="188"/>
        <v>40742.135416666664</v>
      </c>
      <c r="B6077">
        <v>1247883300</v>
      </c>
      <c r="C6077">
        <v>0.53374100000000002</v>
      </c>
      <c r="E6077">
        <f t="shared" si="189"/>
        <v>4.0691735130800544E-4</v>
      </c>
    </row>
    <row r="6078" spans="1:5">
      <c r="A6078" s="2">
        <f t="shared" si="188"/>
        <v>40742.142361111109</v>
      </c>
      <c r="B6078">
        <v>1247883900</v>
      </c>
      <c r="C6078">
        <v>0.40261799999999998</v>
      </c>
      <c r="E6078">
        <f t="shared" si="189"/>
        <v>4.0691895615266847E-4</v>
      </c>
    </row>
    <row r="6079" spans="1:5">
      <c r="A6079" s="2">
        <f t="shared" si="188"/>
        <v>40742.149305555555</v>
      </c>
      <c r="B6079">
        <v>1247884500</v>
      </c>
      <c r="C6079">
        <v>0.53600499999999995</v>
      </c>
      <c r="E6079">
        <f t="shared" si="189"/>
        <v>4.0692191182792602E-4</v>
      </c>
    </row>
    <row r="6080" spans="1:5">
      <c r="A6080" s="2">
        <f t="shared" si="188"/>
        <v>40742.15625</v>
      </c>
      <c r="B6080">
        <v>1247885100</v>
      </c>
      <c r="C6080">
        <v>0.54560699999999995</v>
      </c>
      <c r="E6080">
        <f t="shared" si="189"/>
        <v>4.0692496472685176E-4</v>
      </c>
    </row>
    <row r="6081" spans="1:5">
      <c r="A6081" s="2">
        <f t="shared" si="188"/>
        <v>40742.163194444445</v>
      </c>
      <c r="B6081">
        <v>1247885700</v>
      </c>
      <c r="C6081">
        <v>3.3415E-2</v>
      </c>
      <c r="E6081">
        <f t="shared" si="189"/>
        <v>4.0692283052288955E-4</v>
      </c>
    </row>
    <row r="6082" spans="1:5">
      <c r="A6082" s="2">
        <f t="shared" si="188"/>
        <v>40742.170138888883</v>
      </c>
      <c r="B6082">
        <v>1247886300</v>
      </c>
      <c r="C6082">
        <v>0.45043499999999997</v>
      </c>
      <c r="E6082">
        <f t="shared" si="189"/>
        <v>4.0692491958784329E-4</v>
      </c>
    </row>
    <row r="6083" spans="1:5">
      <c r="A6083" s="2">
        <f t="shared" si="188"/>
        <v>40742.177083333328</v>
      </c>
      <c r="B6083">
        <v>1247886900</v>
      </c>
      <c r="C6083">
        <v>0.485869</v>
      </c>
      <c r="E6083">
        <f t="shared" si="189"/>
        <v>4.0692736748824298E-4</v>
      </c>
    </row>
    <row r="6084" spans="1:5">
      <c r="A6084" s="2">
        <f t="shared" si="188"/>
        <v>40742.184027777774</v>
      </c>
      <c r="B6084">
        <v>1247887500</v>
      </c>
      <c r="C6084">
        <v>0.687805</v>
      </c>
      <c r="E6084">
        <f t="shared" si="189"/>
        <v>4.0693186042535615E-4</v>
      </c>
    </row>
    <row r="6085" spans="1:5">
      <c r="A6085" s="2">
        <f t="shared" si="188"/>
        <v>40742.190972222219</v>
      </c>
      <c r="B6085">
        <v>1247888100</v>
      </c>
      <c r="C6085">
        <v>1.1780390000000001</v>
      </c>
      <c r="E6085">
        <f t="shared" si="189"/>
        <v>4.0694131804586928E-4</v>
      </c>
    </row>
    <row r="6086" spans="1:5">
      <c r="A6086" s="2">
        <f t="shared" si="188"/>
        <v>40742.197916666664</v>
      </c>
      <c r="B6086">
        <v>1247888700</v>
      </c>
      <c r="C6086">
        <v>0.71175500000000003</v>
      </c>
      <c r="E6086">
        <f t="shared" si="189"/>
        <v>4.0694605344528638E-4</v>
      </c>
    </row>
    <row r="6087" spans="1:5">
      <c r="A6087" s="2">
        <f t="shared" si="188"/>
        <v>40742.204861111109</v>
      </c>
      <c r="B6087">
        <v>1247889300</v>
      </c>
      <c r="C6087">
        <v>0.44407999999999997</v>
      </c>
      <c r="E6087">
        <f t="shared" si="189"/>
        <v>4.0694807801060657E-4</v>
      </c>
    </row>
    <row r="6088" spans="1:5">
      <c r="A6088" s="2">
        <f t="shared" si="188"/>
        <v>40742.211805555555</v>
      </c>
      <c r="B6088">
        <v>1247889900</v>
      </c>
      <c r="C6088">
        <v>0.67432999999999998</v>
      </c>
      <c r="E6088">
        <f t="shared" si="189"/>
        <v>4.0695243435750041E-4</v>
      </c>
    </row>
    <row r="6089" spans="1:5">
      <c r="A6089" s="2">
        <f t="shared" si="188"/>
        <v>40742.21875</v>
      </c>
      <c r="B6089">
        <v>1247890500</v>
      </c>
      <c r="C6089">
        <v>0.60199000000000003</v>
      </c>
      <c r="E6089">
        <f t="shared" si="189"/>
        <v>4.0695605807436691E-4</v>
      </c>
    </row>
    <row r="6090" spans="1:5">
      <c r="A6090" s="2">
        <f t="shared" ref="A6090:A6153" si="190">B6090/86400+26299+1/24</f>
        <v>40742.225694444445</v>
      </c>
      <c r="B6090">
        <v>1247891100</v>
      </c>
      <c r="C6090">
        <v>0.50861800000000001</v>
      </c>
      <c r="E6090">
        <f t="shared" si="189"/>
        <v>4.0695873616983241E-4</v>
      </c>
    </row>
    <row r="6091" spans="1:5">
      <c r="A6091" s="2">
        <f t="shared" si="190"/>
        <v>40742.232638888883</v>
      </c>
      <c r="B6091">
        <v>1247891700</v>
      </c>
      <c r="C6091">
        <v>0.64416099999999998</v>
      </c>
      <c r="E6091">
        <f t="shared" ref="E6091:E6154" si="191">($C6091*LN(2)/E$3)+E6090*2^(-600/E$3)</f>
        <v>4.0696278692367111E-4</v>
      </c>
    </row>
    <row r="6092" spans="1:5">
      <c r="A6092" s="2">
        <f t="shared" si="190"/>
        <v>40742.239583333328</v>
      </c>
      <c r="B6092">
        <v>1247892300</v>
      </c>
      <c r="C6092">
        <v>0.60299899999999995</v>
      </c>
      <c r="E6092">
        <f t="shared" si="191"/>
        <v>4.069664207960036E-4</v>
      </c>
    </row>
    <row r="6093" spans="1:5">
      <c r="A6093" s="2">
        <f t="shared" si="190"/>
        <v>40742.246527777774</v>
      </c>
      <c r="B6093">
        <v>1247892900</v>
      </c>
      <c r="C6093">
        <v>0.58867800000000003</v>
      </c>
      <c r="E6093">
        <f t="shared" si="191"/>
        <v>4.0696990961424642E-4</v>
      </c>
    </row>
    <row r="6094" spans="1:5">
      <c r="A6094" s="2">
        <f t="shared" si="190"/>
        <v>40742.253472222219</v>
      </c>
      <c r="B6094">
        <v>1247893500</v>
      </c>
      <c r="C6094">
        <v>0.65720000000000001</v>
      </c>
      <c r="E6094">
        <f t="shared" si="191"/>
        <v>4.0697409234909657E-4</v>
      </c>
    </row>
    <row r="6095" spans="1:5">
      <c r="A6095" s="2">
        <f t="shared" si="190"/>
        <v>40742.260416666664</v>
      </c>
      <c r="B6095">
        <v>1247894100</v>
      </c>
      <c r="C6095">
        <v>0.57051200000000002</v>
      </c>
      <c r="E6095">
        <f t="shared" si="191"/>
        <v>4.0697739714953005E-4</v>
      </c>
    </row>
    <row r="6096" spans="1:5">
      <c r="A6096" s="2">
        <f t="shared" si="190"/>
        <v>40742.267361111109</v>
      </c>
      <c r="B6096">
        <v>1247894700</v>
      </c>
      <c r="C6096">
        <v>0.613201</v>
      </c>
      <c r="E6096">
        <f t="shared" si="191"/>
        <v>4.0698113425104973E-4</v>
      </c>
    </row>
    <row r="6097" spans="1:5">
      <c r="A6097" s="2">
        <f t="shared" si="190"/>
        <v>40742.274305555555</v>
      </c>
      <c r="B6097">
        <v>1247895300</v>
      </c>
      <c r="C6097">
        <v>0.64751599999999998</v>
      </c>
      <c r="E6097">
        <f t="shared" si="191"/>
        <v>4.0698521884563503E-4</v>
      </c>
    </row>
    <row r="6098" spans="1:5">
      <c r="A6098" s="2">
        <f t="shared" si="190"/>
        <v>40742.28125</v>
      </c>
      <c r="B6098">
        <v>1247895900</v>
      </c>
      <c r="C6098">
        <v>0.61385599999999996</v>
      </c>
      <c r="E6098">
        <f t="shared" si="191"/>
        <v>4.0698896253296089E-4</v>
      </c>
    </row>
    <row r="6099" spans="1:5">
      <c r="A6099" s="2">
        <f t="shared" si="190"/>
        <v>40742.288194444445</v>
      </c>
      <c r="B6099">
        <v>1247896500</v>
      </c>
      <c r="C6099">
        <v>0.61715600000000004</v>
      </c>
      <c r="E6099">
        <f t="shared" si="191"/>
        <v>4.0699273961738601E-4</v>
      </c>
    </row>
    <row r="6100" spans="1:5">
      <c r="A6100" s="2">
        <f t="shared" si="190"/>
        <v>40742.295138888883</v>
      </c>
      <c r="B6100">
        <v>1247897100</v>
      </c>
      <c r="C6100">
        <v>0.98924999999999996</v>
      </c>
      <c r="E6100">
        <f t="shared" si="191"/>
        <v>4.0700028495903556E-4</v>
      </c>
    </row>
    <row r="6101" spans="1:5">
      <c r="A6101" s="2">
        <f t="shared" si="190"/>
        <v>40742.302083333328</v>
      </c>
      <c r="B6101">
        <v>1247897700</v>
      </c>
      <c r="C6101">
        <v>1.1507339999999999</v>
      </c>
      <c r="E6101">
        <f t="shared" si="191"/>
        <v>4.070094656398631E-4</v>
      </c>
    </row>
    <row r="6102" spans="1:5">
      <c r="A6102" s="2">
        <f t="shared" si="190"/>
        <v>40742.309027777774</v>
      </c>
      <c r="B6102">
        <v>1247898300</v>
      </c>
      <c r="C6102">
        <v>0.90381699999999998</v>
      </c>
      <c r="E6102">
        <f t="shared" si="191"/>
        <v>4.0701614568054809E-4</v>
      </c>
    </row>
    <row r="6103" spans="1:5">
      <c r="A6103" s="2">
        <f t="shared" si="190"/>
        <v>40742.315972222219</v>
      </c>
      <c r="B6103">
        <v>1247898900</v>
      </c>
      <c r="C6103">
        <v>0.86573699999999998</v>
      </c>
      <c r="E6103">
        <f t="shared" si="191"/>
        <v>4.0702244003586223E-4</v>
      </c>
    </row>
    <row r="6104" spans="1:5">
      <c r="A6104" s="2">
        <f t="shared" si="190"/>
        <v>40742.322916666664</v>
      </c>
      <c r="B6104">
        <v>1247899500</v>
      </c>
      <c r="C6104">
        <v>0.70766300000000004</v>
      </c>
      <c r="E6104">
        <f t="shared" si="191"/>
        <v>4.0702713350174597E-4</v>
      </c>
    </row>
    <row r="6105" spans="1:5">
      <c r="A6105" s="2">
        <f t="shared" si="190"/>
        <v>40742.329861111109</v>
      </c>
      <c r="B6105">
        <v>1247900100</v>
      </c>
      <c r="C6105">
        <v>0.69353299999999996</v>
      </c>
      <c r="E6105">
        <f t="shared" si="191"/>
        <v>4.0703168384140188E-4</v>
      </c>
    </row>
    <row r="6106" spans="1:5">
      <c r="A6106" s="2">
        <f t="shared" si="190"/>
        <v>40742.336805555555</v>
      </c>
      <c r="B6106">
        <v>1247900700</v>
      </c>
      <c r="C6106">
        <v>0.62239299999999997</v>
      </c>
      <c r="E6106">
        <f t="shared" si="191"/>
        <v>4.0703551370252332E-4</v>
      </c>
    </row>
    <row r="6107" spans="1:5">
      <c r="A6107" s="2">
        <f t="shared" si="190"/>
        <v>40742.34375</v>
      </c>
      <c r="B6107">
        <v>1247901300</v>
      </c>
      <c r="C6107">
        <v>0.624166</v>
      </c>
      <c r="E6107">
        <f t="shared" si="191"/>
        <v>4.0703936149594574E-4</v>
      </c>
    </row>
    <row r="6108" spans="1:5">
      <c r="A6108" s="2">
        <f t="shared" si="190"/>
        <v>40742.350694444445</v>
      </c>
      <c r="B6108">
        <v>1247901900</v>
      </c>
      <c r="C6108">
        <v>0.40040799999999999</v>
      </c>
      <c r="E6108">
        <f t="shared" si="191"/>
        <v>4.0704094321806583E-4</v>
      </c>
    </row>
    <row r="6109" spans="1:5">
      <c r="A6109" s="2">
        <f t="shared" si="190"/>
        <v>40742.357638888883</v>
      </c>
      <c r="B6109">
        <v>1247902500</v>
      </c>
      <c r="C6109">
        <v>0.74279700000000004</v>
      </c>
      <c r="E6109">
        <f t="shared" si="191"/>
        <v>4.0704599238149027E-4</v>
      </c>
    </row>
    <row r="6110" spans="1:5">
      <c r="A6110" s="2">
        <f t="shared" si="190"/>
        <v>40742.364583333328</v>
      </c>
      <c r="B6110">
        <v>1247903100</v>
      </c>
      <c r="C6110">
        <v>0.702044</v>
      </c>
      <c r="E6110">
        <f t="shared" si="191"/>
        <v>4.0705062879937748E-4</v>
      </c>
    </row>
    <row r="6111" spans="1:5">
      <c r="A6111" s="2">
        <f t="shared" si="190"/>
        <v>40742.371527777774</v>
      </c>
      <c r="B6111">
        <v>1247903700</v>
      </c>
      <c r="C6111">
        <v>0.78843200000000002</v>
      </c>
      <c r="E6111">
        <f t="shared" si="191"/>
        <v>4.0705614005992545E-4</v>
      </c>
    </row>
    <row r="6112" spans="1:5">
      <c r="A6112" s="2">
        <f t="shared" si="190"/>
        <v>40742.378472222219</v>
      </c>
      <c r="B6112">
        <v>1247904300</v>
      </c>
      <c r="C6112">
        <v>0.72514800000000001</v>
      </c>
      <c r="E6112">
        <f t="shared" si="191"/>
        <v>4.0706101039559054E-4</v>
      </c>
    </row>
    <row r="6113" spans="1:5">
      <c r="A6113" s="2">
        <f t="shared" si="190"/>
        <v>40742.385416666664</v>
      </c>
      <c r="B6113">
        <v>1247904900</v>
      </c>
      <c r="C6113">
        <v>0.73202199999999995</v>
      </c>
      <c r="E6113">
        <f t="shared" si="191"/>
        <v>4.0706595031621615E-4</v>
      </c>
    </row>
    <row r="6114" spans="1:5">
      <c r="A6114" s="2">
        <f t="shared" si="190"/>
        <v>40742.392361111109</v>
      </c>
      <c r="B6114">
        <v>1247905500</v>
      </c>
      <c r="C6114">
        <v>0.94200499999999998</v>
      </c>
      <c r="E6114">
        <f t="shared" si="191"/>
        <v>4.0707301675220356E-4</v>
      </c>
    </row>
    <row r="6115" spans="1:5">
      <c r="A6115" s="2">
        <f t="shared" si="190"/>
        <v>40742.399305555555</v>
      </c>
      <c r="B6115">
        <v>1247906100</v>
      </c>
      <c r="C6115">
        <v>1.9587779999999999</v>
      </c>
      <c r="E6115">
        <f t="shared" si="191"/>
        <v>4.0709038023560817E-4</v>
      </c>
    </row>
    <row r="6116" spans="1:5">
      <c r="A6116" s="2">
        <f t="shared" si="190"/>
        <v>40742.40625</v>
      </c>
      <c r="B6116">
        <v>1247906700</v>
      </c>
      <c r="C6116">
        <v>1.8158430000000001</v>
      </c>
      <c r="E6116">
        <f t="shared" si="191"/>
        <v>4.0710629607840313E-4</v>
      </c>
    </row>
    <row r="6117" spans="1:5">
      <c r="A6117" s="2">
        <f t="shared" si="190"/>
        <v>40742.413194444445</v>
      </c>
      <c r="B6117">
        <v>1247907300</v>
      </c>
      <c r="C6117">
        <v>1.746122</v>
      </c>
      <c r="E6117">
        <f t="shared" si="191"/>
        <v>4.0712150574413747E-4</v>
      </c>
    </row>
    <row r="6118" spans="1:5">
      <c r="A6118" s="2">
        <f t="shared" si="190"/>
        <v>40742.420138888883</v>
      </c>
      <c r="B6118">
        <v>1247907900</v>
      </c>
      <c r="C6118">
        <v>1.656706</v>
      </c>
      <c r="E6118">
        <f t="shared" si="191"/>
        <v>4.0713580978137838E-4</v>
      </c>
    </row>
    <row r="6119" spans="1:5">
      <c r="A6119" s="2">
        <f t="shared" si="190"/>
        <v>40742.427083333328</v>
      </c>
      <c r="B6119">
        <v>1247908500</v>
      </c>
      <c r="C6119">
        <v>1.645195</v>
      </c>
      <c r="E6119">
        <f t="shared" si="191"/>
        <v>4.0714999715720055E-4</v>
      </c>
    </row>
    <row r="6120" spans="1:5">
      <c r="A6120" s="2">
        <f t="shared" si="190"/>
        <v>40742.434027777774</v>
      </c>
      <c r="B6120">
        <v>1247909100</v>
      </c>
      <c r="C6120">
        <v>1.667235</v>
      </c>
      <c r="E6120">
        <f t="shared" si="191"/>
        <v>4.0716440765088522E-4</v>
      </c>
    </row>
    <row r="6121" spans="1:5">
      <c r="A6121" s="2">
        <f t="shared" si="190"/>
        <v>40742.440972222219</v>
      </c>
      <c r="B6121">
        <v>1247909700</v>
      </c>
      <c r="C6121">
        <v>1.6141799999999999</v>
      </c>
      <c r="E6121">
        <f t="shared" si="191"/>
        <v>4.0717828075701124E-4</v>
      </c>
    </row>
    <row r="6122" spans="1:5">
      <c r="A6122" s="2">
        <f t="shared" si="190"/>
        <v>40742.447916666664</v>
      </c>
      <c r="B6122">
        <v>1247910300</v>
      </c>
      <c r="C6122">
        <v>1.6349100000000001</v>
      </c>
      <c r="E6122">
        <f t="shared" si="191"/>
        <v>4.0719236371624285E-4</v>
      </c>
    </row>
    <row r="6123" spans="1:5">
      <c r="A6123" s="2">
        <f t="shared" si="190"/>
        <v>40742.454861111109</v>
      </c>
      <c r="B6123">
        <v>1247910900</v>
      </c>
      <c r="C6123">
        <v>1.617999</v>
      </c>
      <c r="E6123">
        <f t="shared" si="191"/>
        <v>4.0720627532837654E-4</v>
      </c>
    </row>
    <row r="6124" spans="1:5">
      <c r="A6124" s="2">
        <f t="shared" si="190"/>
        <v>40742.461805555555</v>
      </c>
      <c r="B6124">
        <v>1247911500</v>
      </c>
      <c r="C6124">
        <v>1.652668</v>
      </c>
      <c r="E6124">
        <f t="shared" si="191"/>
        <v>4.0722053795679041E-4</v>
      </c>
    </row>
    <row r="6125" spans="1:5">
      <c r="A6125" s="2">
        <f t="shared" si="190"/>
        <v>40742.46875</v>
      </c>
      <c r="B6125">
        <v>1247912100</v>
      </c>
      <c r="C6125">
        <v>1.71418</v>
      </c>
      <c r="E6125">
        <f t="shared" si="191"/>
        <v>4.0723542344448958E-4</v>
      </c>
    </row>
    <row r="6126" spans="1:5">
      <c r="A6126" s="2">
        <f t="shared" si="190"/>
        <v>40742.475694444445</v>
      </c>
      <c r="B6126">
        <v>1247912700</v>
      </c>
      <c r="C6126">
        <v>1.661125</v>
      </c>
      <c r="E6126">
        <f t="shared" si="191"/>
        <v>4.0724977154174384E-4</v>
      </c>
    </row>
    <row r="6127" spans="1:5">
      <c r="A6127" s="2">
        <f t="shared" si="190"/>
        <v>40742.482638888883</v>
      </c>
      <c r="B6127">
        <v>1247913300</v>
      </c>
      <c r="C6127">
        <v>1.6612610000000001</v>
      </c>
      <c r="E6127">
        <f t="shared" si="191"/>
        <v>4.0726412092911732E-4</v>
      </c>
    </row>
    <row r="6128" spans="1:5">
      <c r="A6128" s="2">
        <f t="shared" si="190"/>
        <v>40742.489583333328</v>
      </c>
      <c r="B6128">
        <v>1247913900</v>
      </c>
      <c r="C6128">
        <v>1.5451950000000001</v>
      </c>
      <c r="E6128">
        <f t="shared" si="191"/>
        <v>4.072772948026415E-4</v>
      </c>
    </row>
    <row r="6129" spans="1:5">
      <c r="A6129" s="2">
        <f t="shared" si="190"/>
        <v>40742.496527777774</v>
      </c>
      <c r="B6129">
        <v>1247914500</v>
      </c>
      <c r="C6129">
        <v>1.524</v>
      </c>
      <c r="E6129">
        <f t="shared" si="191"/>
        <v>4.0729025394955375E-4</v>
      </c>
    </row>
    <row r="6130" spans="1:5">
      <c r="A6130" s="2">
        <f t="shared" si="190"/>
        <v>40742.503472222219</v>
      </c>
      <c r="B6130">
        <v>1247915100</v>
      </c>
      <c r="C6130">
        <v>1.4922219999999999</v>
      </c>
      <c r="E6130">
        <f t="shared" si="191"/>
        <v>4.0730289119472203E-4</v>
      </c>
    </row>
    <row r="6131" spans="1:5">
      <c r="A6131" s="2">
        <f t="shared" si="190"/>
        <v>40742.510416666664</v>
      </c>
      <c r="B6131">
        <v>1247915700</v>
      </c>
      <c r="C6131">
        <v>1.592222</v>
      </c>
      <c r="E6131">
        <f t="shared" si="191"/>
        <v>4.0731654108574111E-4</v>
      </c>
    </row>
    <row r="6132" spans="1:5">
      <c r="A6132" s="2">
        <f t="shared" si="190"/>
        <v>40742.517361111109</v>
      </c>
      <c r="B6132">
        <v>1247916300</v>
      </c>
      <c r="C6132">
        <v>1.638512</v>
      </c>
      <c r="E6132">
        <f t="shared" si="191"/>
        <v>4.0733065968312856E-4</v>
      </c>
    </row>
    <row r="6133" spans="1:5">
      <c r="A6133" s="2">
        <f t="shared" si="190"/>
        <v>40742.524305555555</v>
      </c>
      <c r="B6133">
        <v>1247916900</v>
      </c>
      <c r="C6133">
        <v>1.5739179999999999</v>
      </c>
      <c r="E6133">
        <f t="shared" si="191"/>
        <v>4.0734412403666567E-4</v>
      </c>
    </row>
    <row r="6134" spans="1:5">
      <c r="A6134" s="2">
        <f t="shared" si="190"/>
        <v>40742.53125</v>
      </c>
      <c r="B6134">
        <v>1247917500</v>
      </c>
      <c r="C6134">
        <v>1.5109619999999999</v>
      </c>
      <c r="E6134">
        <f t="shared" si="191"/>
        <v>4.0735695073872472E-4</v>
      </c>
    </row>
    <row r="6135" spans="1:5">
      <c r="A6135" s="2">
        <f t="shared" si="190"/>
        <v>40742.538194444445</v>
      </c>
      <c r="B6135">
        <v>1247918100</v>
      </c>
      <c r="C6135">
        <v>1.5118069999999999</v>
      </c>
      <c r="E6135">
        <f t="shared" si="191"/>
        <v>4.0736978592035092E-4</v>
      </c>
    </row>
    <row r="6136" spans="1:5">
      <c r="A6136" s="2">
        <f t="shared" si="190"/>
        <v>40742.545138888883</v>
      </c>
      <c r="B6136">
        <v>1247918700</v>
      </c>
      <c r="C6136">
        <v>1.5810379999999999</v>
      </c>
      <c r="E6136">
        <f t="shared" si="191"/>
        <v>4.0738332214199649E-4</v>
      </c>
    </row>
    <row r="6137" spans="1:5">
      <c r="A6137" s="2">
        <f t="shared" si="190"/>
        <v>40742.552083333328</v>
      </c>
      <c r="B6137">
        <v>1247919300</v>
      </c>
      <c r="C6137">
        <v>1.589685</v>
      </c>
      <c r="E6137">
        <f t="shared" si="191"/>
        <v>4.0739694585151823E-4</v>
      </c>
    </row>
    <row r="6138" spans="1:5">
      <c r="A6138" s="2">
        <f t="shared" si="190"/>
        <v>40742.559027777774</v>
      </c>
      <c r="B6138">
        <v>1247919900</v>
      </c>
      <c r="C6138">
        <v>1.5634440000000001</v>
      </c>
      <c r="E6138">
        <f t="shared" si="191"/>
        <v>4.0741030372971036E-4</v>
      </c>
    </row>
    <row r="6139" spans="1:5">
      <c r="A6139" s="2">
        <f t="shared" si="190"/>
        <v>40742.565972222219</v>
      </c>
      <c r="B6139">
        <v>1247920500</v>
      </c>
      <c r="C6139">
        <v>1.5877760000000001</v>
      </c>
      <c r="E6139">
        <f t="shared" si="191"/>
        <v>4.0742390794240823E-4</v>
      </c>
    </row>
    <row r="6140" spans="1:5">
      <c r="A6140" s="2">
        <f t="shared" si="190"/>
        <v>40742.572916666664</v>
      </c>
      <c r="B6140">
        <v>1247921100</v>
      </c>
      <c r="C6140">
        <v>1.347569</v>
      </c>
      <c r="E6140">
        <f t="shared" si="191"/>
        <v>4.074350794417739E-4</v>
      </c>
    </row>
    <row r="6141" spans="1:5">
      <c r="A6141" s="2">
        <f t="shared" si="190"/>
        <v>40742.579861111109</v>
      </c>
      <c r="B6141">
        <v>1247921700</v>
      </c>
      <c r="C6141">
        <v>1.235976</v>
      </c>
      <c r="E6141">
        <f t="shared" si="191"/>
        <v>4.0744512074568384E-4</v>
      </c>
    </row>
    <row r="6142" spans="1:5">
      <c r="A6142" s="2">
        <f t="shared" si="190"/>
        <v>40742.586805555555</v>
      </c>
      <c r="B6142">
        <v>1247922300</v>
      </c>
      <c r="C6142">
        <v>1.233903</v>
      </c>
      <c r="E6142">
        <f t="shared" si="191"/>
        <v>4.0745514099483927E-4</v>
      </c>
    </row>
    <row r="6143" spans="1:5">
      <c r="A6143" s="2">
        <f t="shared" si="190"/>
        <v>40742.59375</v>
      </c>
      <c r="B6143">
        <v>1247922900</v>
      </c>
      <c r="C6143">
        <v>0.68545900000000004</v>
      </c>
      <c r="E6143">
        <f t="shared" si="191"/>
        <v>4.0745960696656001E-4</v>
      </c>
    </row>
    <row r="6144" spans="1:5">
      <c r="A6144" s="2">
        <f t="shared" si="190"/>
        <v>40742.600694444445</v>
      </c>
      <c r="B6144">
        <v>1247923500</v>
      </c>
      <c r="C6144">
        <v>1.149179</v>
      </c>
      <c r="E6144">
        <f t="shared" si="191"/>
        <v>4.0746876910856419E-4</v>
      </c>
    </row>
    <row r="6145" spans="1:5">
      <c r="A6145" s="2">
        <f t="shared" si="190"/>
        <v>40742.607638888883</v>
      </c>
      <c r="B6145">
        <v>1247924100</v>
      </c>
      <c r="C6145">
        <v>1.3156000000000001</v>
      </c>
      <c r="E6145">
        <f t="shared" si="191"/>
        <v>4.0747961657803877E-4</v>
      </c>
    </row>
    <row r="6146" spans="1:5">
      <c r="A6146" s="2">
        <f t="shared" si="190"/>
        <v>40742.614583333328</v>
      </c>
      <c r="B6146">
        <v>1247924700</v>
      </c>
      <c r="C6146">
        <v>1.2165820000000001</v>
      </c>
      <c r="E6146">
        <f t="shared" si="191"/>
        <v>4.0748946120389834E-4</v>
      </c>
    </row>
    <row r="6147" spans="1:5">
      <c r="A6147" s="2">
        <f t="shared" si="190"/>
        <v>40742.621527777774</v>
      </c>
      <c r="B6147">
        <v>1247925300</v>
      </c>
      <c r="C6147">
        <v>1.425692</v>
      </c>
      <c r="E6147">
        <f t="shared" si="191"/>
        <v>4.0750142347424861E-4</v>
      </c>
    </row>
    <row r="6148" spans="1:5">
      <c r="A6148" s="2">
        <f t="shared" si="190"/>
        <v>40742.628472222219</v>
      </c>
      <c r="B6148">
        <v>1247925900</v>
      </c>
      <c r="C6148">
        <v>1.4753369999999999</v>
      </c>
      <c r="E6148">
        <f t="shared" si="191"/>
        <v>4.0751388843806631E-4</v>
      </c>
    </row>
    <row r="6149" spans="1:5">
      <c r="A6149" s="2">
        <f t="shared" si="190"/>
        <v>40742.635416666664</v>
      </c>
      <c r="B6149">
        <v>1247926500</v>
      </c>
      <c r="C6149">
        <v>1.526537</v>
      </c>
      <c r="E6149">
        <f t="shared" si="191"/>
        <v>4.0752687184013396E-4</v>
      </c>
    </row>
    <row r="6150" spans="1:5">
      <c r="A6150" s="2">
        <f t="shared" si="190"/>
        <v>40742.642361111109</v>
      </c>
      <c r="B6150">
        <v>1247927100</v>
      </c>
      <c r="C6150">
        <v>1.25949</v>
      </c>
      <c r="E6150">
        <f t="shared" si="191"/>
        <v>4.0753715071788535E-4</v>
      </c>
    </row>
    <row r="6151" spans="1:5">
      <c r="A6151" s="2">
        <f t="shared" si="190"/>
        <v>40742.649305555555</v>
      </c>
      <c r="B6151">
        <v>1247927700</v>
      </c>
      <c r="C6151">
        <v>1.0498609999999999</v>
      </c>
      <c r="E6151">
        <f t="shared" si="191"/>
        <v>4.0754530657283883E-4</v>
      </c>
    </row>
    <row r="6152" spans="1:5">
      <c r="A6152" s="2">
        <f t="shared" si="190"/>
        <v>40742.65625</v>
      </c>
      <c r="B6152">
        <v>1247928300</v>
      </c>
      <c r="C6152">
        <v>0.50845499999999999</v>
      </c>
      <c r="E6152">
        <f t="shared" si="191"/>
        <v>4.075479794371055E-4</v>
      </c>
    </row>
    <row r="6153" spans="1:5">
      <c r="A6153" s="2">
        <f t="shared" si="190"/>
        <v>40742.663194444445</v>
      </c>
      <c r="B6153">
        <v>1247928900</v>
      </c>
      <c r="C6153">
        <v>0.63281299999999996</v>
      </c>
      <c r="E6153">
        <f t="shared" si="191"/>
        <v>4.0755191168674999E-4</v>
      </c>
    </row>
    <row r="6154" spans="1:5">
      <c r="A6154" s="2">
        <f t="shared" ref="A6154:A6217" si="192">B6154/86400+26299+1/24</f>
        <v>40742.670138888883</v>
      </c>
      <c r="B6154">
        <v>1247929500</v>
      </c>
      <c r="C6154">
        <v>0.880467</v>
      </c>
      <c r="E6154">
        <f t="shared" si="191"/>
        <v>4.0755835196062452E-4</v>
      </c>
    </row>
    <row r="6155" spans="1:5">
      <c r="A6155" s="2">
        <f t="shared" si="192"/>
        <v>40742.677083333328</v>
      </c>
      <c r="B6155">
        <v>1247930100</v>
      </c>
      <c r="C6155">
        <v>0.802508</v>
      </c>
      <c r="E6155">
        <f t="shared" ref="E6155:E6218" si="193">($C6155*LN(2)/E$3)+E6154*2^(-600/E$3)</f>
        <v>4.07564002686924E-4</v>
      </c>
    </row>
    <row r="6156" spans="1:5">
      <c r="A6156" s="2">
        <f t="shared" si="192"/>
        <v>40742.684027777774</v>
      </c>
      <c r="B6156">
        <v>1247930700</v>
      </c>
      <c r="C6156">
        <v>0.94473300000000004</v>
      </c>
      <c r="E6156">
        <f t="shared" si="193"/>
        <v>4.0757109372366074E-4</v>
      </c>
    </row>
    <row r="6157" spans="1:5">
      <c r="A6157" s="2">
        <f t="shared" si="192"/>
        <v>40742.690972222219</v>
      </c>
      <c r="B6157">
        <v>1247931300</v>
      </c>
      <c r="C6157">
        <v>0.93523999999999996</v>
      </c>
      <c r="E6157">
        <f t="shared" si="193"/>
        <v>4.0757808857955002E-4</v>
      </c>
    </row>
    <row r="6158" spans="1:5">
      <c r="A6158" s="2">
        <f t="shared" si="192"/>
        <v>40742.697916666664</v>
      </c>
      <c r="B6158">
        <v>1247931900</v>
      </c>
      <c r="C6158">
        <v>1.0153270000000001</v>
      </c>
      <c r="E6158">
        <f t="shared" si="193"/>
        <v>4.0758589445211602E-4</v>
      </c>
    </row>
    <row r="6159" spans="1:5">
      <c r="A6159" s="2">
        <f t="shared" si="192"/>
        <v>40742.704861111109</v>
      </c>
      <c r="B6159">
        <v>1247932500</v>
      </c>
      <c r="C6159">
        <v>1.0748470000000001</v>
      </c>
      <c r="E6159">
        <f t="shared" si="193"/>
        <v>4.0759430304976557E-4</v>
      </c>
    </row>
    <row r="6160" spans="1:5">
      <c r="A6160" s="2">
        <f t="shared" si="192"/>
        <v>40742.711805555555</v>
      </c>
      <c r="B6160">
        <v>1247933100</v>
      </c>
      <c r="C6160">
        <v>1.518081</v>
      </c>
      <c r="E6160">
        <f t="shared" si="193"/>
        <v>4.0760720032738217E-4</v>
      </c>
    </row>
    <row r="6161" spans="1:5">
      <c r="A6161" s="2">
        <f t="shared" si="192"/>
        <v>40742.71875</v>
      </c>
      <c r="B6161">
        <v>1247933700</v>
      </c>
      <c r="C6161">
        <v>1.6417310000000001</v>
      </c>
      <c r="E6161">
        <f t="shared" si="193"/>
        <v>4.0762134975817353E-4</v>
      </c>
    </row>
    <row r="6162" spans="1:5">
      <c r="A6162" s="2">
        <f t="shared" si="192"/>
        <v>40742.725694444445</v>
      </c>
      <c r="B6162">
        <v>1247934300</v>
      </c>
      <c r="C6162">
        <v>1.076484</v>
      </c>
      <c r="E6162">
        <f t="shared" si="193"/>
        <v>4.0762977471865496E-4</v>
      </c>
    </row>
    <row r="6163" spans="1:5">
      <c r="A6163" s="2">
        <f t="shared" si="192"/>
        <v>40742.732638888883</v>
      </c>
      <c r="B6163">
        <v>1247934900</v>
      </c>
      <c r="C6163">
        <v>1.9546859999999999</v>
      </c>
      <c r="E6163">
        <f t="shared" si="193"/>
        <v>4.0764709337841109E-4</v>
      </c>
    </row>
    <row r="6164" spans="1:5">
      <c r="A6164" s="2">
        <f t="shared" si="192"/>
        <v>40742.739583333328</v>
      </c>
      <c r="B6164">
        <v>1247935500</v>
      </c>
      <c r="C6164">
        <v>2.171818</v>
      </c>
      <c r="E6164">
        <f t="shared" si="193"/>
        <v>4.0766661087785334E-4</v>
      </c>
    </row>
    <row r="6165" spans="1:5">
      <c r="A6165" s="2">
        <f t="shared" si="192"/>
        <v>40742.746527777774</v>
      </c>
      <c r="B6165">
        <v>1247936100</v>
      </c>
      <c r="C6165">
        <v>1.523264</v>
      </c>
      <c r="E6165">
        <f t="shared" si="193"/>
        <v>4.0767956020551895E-4</v>
      </c>
    </row>
    <row r="6166" spans="1:5">
      <c r="A6166" s="2">
        <f t="shared" si="192"/>
        <v>40742.753472222219</v>
      </c>
      <c r="B6166">
        <v>1247936700</v>
      </c>
      <c r="C6166">
        <v>1.2942419999999999</v>
      </c>
      <c r="E6166">
        <f t="shared" si="193"/>
        <v>4.0769019009685882E-4</v>
      </c>
    </row>
    <row r="6167" spans="1:5">
      <c r="A6167" s="2">
        <f t="shared" si="192"/>
        <v>40742.760416666664</v>
      </c>
      <c r="B6167">
        <v>1247937300</v>
      </c>
      <c r="C6167">
        <v>1.3965320000000001</v>
      </c>
      <c r="E6167">
        <f t="shared" si="193"/>
        <v>4.0770185583759519E-4</v>
      </c>
    </row>
    <row r="6168" spans="1:5">
      <c r="A6168" s="2">
        <f t="shared" si="192"/>
        <v>40742.767361111109</v>
      </c>
      <c r="B6168">
        <v>1247937900</v>
      </c>
      <c r="C6168">
        <v>1.1567069999999999</v>
      </c>
      <c r="E6168">
        <f t="shared" si="193"/>
        <v>4.077110927453786E-4</v>
      </c>
    </row>
    <row r="6169" spans="1:5">
      <c r="A6169" s="2">
        <f t="shared" si="192"/>
        <v>40742.774305555555</v>
      </c>
      <c r="B6169">
        <v>1247938500</v>
      </c>
      <c r="C6169">
        <v>1.5769740000000001</v>
      </c>
      <c r="E6169">
        <f t="shared" si="193"/>
        <v>4.0772458573608755E-4</v>
      </c>
    </row>
    <row r="6170" spans="1:5">
      <c r="A6170" s="2">
        <f t="shared" si="192"/>
        <v>40742.78125</v>
      </c>
      <c r="B6170">
        <v>1247939100</v>
      </c>
      <c r="C6170">
        <v>1.469363</v>
      </c>
      <c r="E6170">
        <f t="shared" si="193"/>
        <v>4.0773698884385008E-4</v>
      </c>
    </row>
    <row r="6171" spans="1:5">
      <c r="A6171" s="2">
        <f t="shared" si="192"/>
        <v>40742.788194444445</v>
      </c>
      <c r="B6171">
        <v>1247939700</v>
      </c>
      <c r="C6171">
        <v>0.70518099999999995</v>
      </c>
      <c r="E6171">
        <f t="shared" si="193"/>
        <v>4.0774165283213263E-4</v>
      </c>
    </row>
    <row r="6172" spans="1:5">
      <c r="A6172" s="2">
        <f t="shared" si="192"/>
        <v>40742.795138888883</v>
      </c>
      <c r="B6172">
        <v>1247940300</v>
      </c>
      <c r="C6172">
        <v>0</v>
      </c>
      <c r="E6172">
        <f t="shared" si="193"/>
        <v>4.0773917526444457E-4</v>
      </c>
    </row>
    <row r="6173" spans="1:5">
      <c r="A6173" s="2">
        <f t="shared" si="192"/>
        <v>40742.802083333328</v>
      </c>
      <c r="B6173">
        <v>1247940900</v>
      </c>
      <c r="C6173">
        <v>0.20883699999999999</v>
      </c>
      <c r="E6173">
        <f t="shared" si="193"/>
        <v>4.0773881265138796E-4</v>
      </c>
    </row>
    <row r="6174" spans="1:5">
      <c r="A6174" s="2">
        <f t="shared" si="192"/>
        <v>40742.809027777774</v>
      </c>
      <c r="B6174">
        <v>1247941500</v>
      </c>
      <c r="C6174">
        <v>2.4086129999999999</v>
      </c>
      <c r="E6174">
        <f t="shared" si="193"/>
        <v>4.0776072767008707E-4</v>
      </c>
    </row>
    <row r="6175" spans="1:5">
      <c r="A6175" s="2">
        <f t="shared" si="192"/>
        <v>40742.815972222219</v>
      </c>
      <c r="B6175">
        <v>1247942100</v>
      </c>
      <c r="C6175">
        <v>2.6310630000000002</v>
      </c>
      <c r="E6175">
        <f t="shared" si="193"/>
        <v>4.0778489535713339E-4</v>
      </c>
    </row>
    <row r="6176" spans="1:5">
      <c r="A6176" s="2">
        <f t="shared" si="192"/>
        <v>40742.822916666664</v>
      </c>
      <c r="B6176">
        <v>1247942700</v>
      </c>
      <c r="C6176">
        <v>2.254359</v>
      </c>
      <c r="E6176">
        <f t="shared" si="193"/>
        <v>4.0780524793064028E-4</v>
      </c>
    </row>
    <row r="6177" spans="1:5">
      <c r="A6177" s="2">
        <f t="shared" si="192"/>
        <v>40742.829861111109</v>
      </c>
      <c r="B6177">
        <v>1247943300</v>
      </c>
      <c r="C6177">
        <v>2.063415</v>
      </c>
      <c r="E6177">
        <f t="shared" si="193"/>
        <v>4.0782366664736332E-4</v>
      </c>
    </row>
    <row r="6178" spans="1:5">
      <c r="A6178" s="2">
        <f t="shared" si="192"/>
        <v>40742.836805555555</v>
      </c>
      <c r="B6178">
        <v>1247943900</v>
      </c>
      <c r="C6178">
        <v>2.0495580000000002</v>
      </c>
      <c r="E6178">
        <f t="shared" si="193"/>
        <v>4.078419449191923E-4</v>
      </c>
    </row>
    <row r="6179" spans="1:5">
      <c r="A6179" s="2">
        <f t="shared" si="192"/>
        <v>40742.84375</v>
      </c>
      <c r="B6179">
        <v>1247944500</v>
      </c>
      <c r="C6179">
        <v>2.1385649999999998</v>
      </c>
      <c r="E6179">
        <f t="shared" si="193"/>
        <v>4.0786112447399576E-4</v>
      </c>
    </row>
    <row r="6180" spans="1:5">
      <c r="A6180" s="2">
        <f t="shared" si="192"/>
        <v>40742.850694444445</v>
      </c>
      <c r="B6180">
        <v>1247945100</v>
      </c>
      <c r="C6180">
        <v>1.9453309999999999</v>
      </c>
      <c r="E6180">
        <f t="shared" si="193"/>
        <v>4.0787834698779448E-4</v>
      </c>
    </row>
    <row r="6181" spans="1:5">
      <c r="A6181" s="2">
        <f t="shared" si="192"/>
        <v>40742.857638888883</v>
      </c>
      <c r="B6181">
        <v>1247945700</v>
      </c>
      <c r="C6181">
        <v>1.8589150000000001</v>
      </c>
      <c r="E6181">
        <f t="shared" si="193"/>
        <v>4.0789469424254833E-4</v>
      </c>
    </row>
    <row r="6182" spans="1:5">
      <c r="A6182" s="2">
        <f t="shared" si="192"/>
        <v>40742.864583333328</v>
      </c>
      <c r="B6182">
        <v>1247946300</v>
      </c>
      <c r="C6182">
        <v>2.3079860000000001</v>
      </c>
      <c r="E6182">
        <f t="shared" si="193"/>
        <v>4.079155892416518E-4</v>
      </c>
    </row>
    <row r="6183" spans="1:5">
      <c r="A6183" s="2">
        <f t="shared" si="192"/>
        <v>40742.871527777774</v>
      </c>
      <c r="B6183">
        <v>1247946900</v>
      </c>
      <c r="C6183">
        <v>2.2071139999999998</v>
      </c>
      <c r="E6183">
        <f t="shared" si="193"/>
        <v>4.0793546256021057E-4</v>
      </c>
    </row>
    <row r="6184" spans="1:5">
      <c r="A6184" s="2">
        <f t="shared" si="192"/>
        <v>40742.878472222219</v>
      </c>
      <c r="B6184">
        <v>1247947500</v>
      </c>
      <c r="C6184">
        <v>2.220262</v>
      </c>
      <c r="E6184">
        <f t="shared" si="193"/>
        <v>4.0795546891078525E-4</v>
      </c>
    </row>
    <row r="6185" spans="1:5">
      <c r="A6185" s="2">
        <f t="shared" si="192"/>
        <v>40742.885416666664</v>
      </c>
      <c r="B6185">
        <v>1247948100</v>
      </c>
      <c r="C6185">
        <v>2.1087769999999999</v>
      </c>
      <c r="E6185">
        <f t="shared" si="193"/>
        <v>4.0797434610596129E-4</v>
      </c>
    </row>
    <row r="6186" spans="1:5">
      <c r="A6186" s="2">
        <f t="shared" si="192"/>
        <v>40742.892361111109</v>
      </c>
      <c r="B6186">
        <v>1247948700</v>
      </c>
      <c r="C6186">
        <v>2.0875840000000001</v>
      </c>
      <c r="E6186">
        <f t="shared" si="193"/>
        <v>4.0799300856012461E-4</v>
      </c>
    </row>
    <row r="6187" spans="1:5">
      <c r="A6187" s="2">
        <f t="shared" si="192"/>
        <v>40742.899305555555</v>
      </c>
      <c r="B6187">
        <v>1247949300</v>
      </c>
      <c r="C6187">
        <v>2.1317729999999999</v>
      </c>
      <c r="E6187">
        <f t="shared" si="193"/>
        <v>4.0801211841289578E-4</v>
      </c>
    </row>
    <row r="6188" spans="1:5">
      <c r="A6188" s="2">
        <f t="shared" si="192"/>
        <v>40742.90625</v>
      </c>
      <c r="B6188">
        <v>1247949900</v>
      </c>
      <c r="C6188">
        <v>2.0282279999999999</v>
      </c>
      <c r="E6188">
        <f t="shared" si="193"/>
        <v>4.0803017952589321E-4</v>
      </c>
    </row>
    <row r="6189" spans="1:5">
      <c r="A6189" s="2">
        <f t="shared" si="192"/>
        <v>40742.913194444445</v>
      </c>
      <c r="B6189">
        <v>1247950500</v>
      </c>
      <c r="C6189">
        <v>2.153651</v>
      </c>
      <c r="E6189">
        <f t="shared" si="193"/>
        <v>4.0804951071626069E-4</v>
      </c>
    </row>
    <row r="6190" spans="1:5">
      <c r="A6190" s="2">
        <f t="shared" si="192"/>
        <v>40742.920138888883</v>
      </c>
      <c r="B6190">
        <v>1247951100</v>
      </c>
      <c r="C6190">
        <v>2.2864100000000001</v>
      </c>
      <c r="E6190">
        <f t="shared" si="193"/>
        <v>4.0807018626961363E-4</v>
      </c>
    </row>
    <row r="6191" spans="1:5">
      <c r="A6191" s="2">
        <f t="shared" si="192"/>
        <v>40742.927083333328</v>
      </c>
      <c r="B6191">
        <v>1247951700</v>
      </c>
      <c r="C6191">
        <v>2.4178890000000002</v>
      </c>
      <c r="E6191">
        <f t="shared" si="193"/>
        <v>4.0809219321493345E-4</v>
      </c>
    </row>
    <row r="6192" spans="1:5">
      <c r="A6192" s="2">
        <f t="shared" si="192"/>
        <v>40742.934027777774</v>
      </c>
      <c r="B6192">
        <v>1247952300</v>
      </c>
      <c r="C6192">
        <v>2.1984940000000002</v>
      </c>
      <c r="E6192">
        <f t="shared" si="193"/>
        <v>4.0811197816369897E-4</v>
      </c>
    </row>
    <row r="6193" spans="1:5">
      <c r="A6193" s="2">
        <f t="shared" si="192"/>
        <v>40742.940972222219</v>
      </c>
      <c r="B6193">
        <v>1247952900</v>
      </c>
      <c r="C6193">
        <v>2.2332999999999998</v>
      </c>
      <c r="E6193">
        <f t="shared" si="193"/>
        <v>4.0813211548048646E-4</v>
      </c>
    </row>
    <row r="6194" spans="1:5">
      <c r="A6194" s="2">
        <f t="shared" si="192"/>
        <v>40742.947916666664</v>
      </c>
      <c r="B6194">
        <v>1247953500</v>
      </c>
      <c r="C6194">
        <v>2.335591</v>
      </c>
      <c r="E6194">
        <f t="shared" si="193"/>
        <v>4.0815328859902756E-4</v>
      </c>
    </row>
    <row r="6195" spans="1:5">
      <c r="A6195" s="2">
        <f t="shared" si="192"/>
        <v>40742.954861111109</v>
      </c>
      <c r="B6195">
        <v>1247954100</v>
      </c>
      <c r="C6195">
        <v>2.1142059999999998</v>
      </c>
      <c r="E6195">
        <f t="shared" si="193"/>
        <v>4.0817221957290044E-4</v>
      </c>
    </row>
    <row r="6196" spans="1:5">
      <c r="A6196" s="2">
        <f t="shared" si="192"/>
        <v>40742.961805555555</v>
      </c>
      <c r="B6196">
        <v>1247954700</v>
      </c>
      <c r="C6196">
        <v>1.532756</v>
      </c>
      <c r="E6196">
        <f t="shared" si="193"/>
        <v>4.0818526195596005E-4</v>
      </c>
    </row>
    <row r="6197" spans="1:5">
      <c r="A6197" s="2">
        <f t="shared" si="192"/>
        <v>40742.96875</v>
      </c>
      <c r="B6197">
        <v>1247955300</v>
      </c>
      <c r="C6197">
        <v>1.54034</v>
      </c>
      <c r="E6197">
        <f t="shared" si="193"/>
        <v>4.081983810646549E-4</v>
      </c>
    </row>
    <row r="6198" spans="1:5">
      <c r="A6198" s="2">
        <f t="shared" si="192"/>
        <v>40742.975694444445</v>
      </c>
      <c r="B6198">
        <v>1247955900</v>
      </c>
      <c r="C6198">
        <v>1.4715180000000001</v>
      </c>
      <c r="E6198">
        <f t="shared" si="193"/>
        <v>4.082108031176595E-4</v>
      </c>
    </row>
    <row r="6199" spans="1:5">
      <c r="A6199" s="2">
        <f t="shared" si="192"/>
        <v>40742.982638888883</v>
      </c>
      <c r="B6199">
        <v>1247956500</v>
      </c>
      <c r="C6199">
        <v>1.524327</v>
      </c>
      <c r="E6199">
        <f t="shared" si="193"/>
        <v>4.0822375990388205E-4</v>
      </c>
    </row>
    <row r="6200" spans="1:5">
      <c r="A6200" s="2">
        <f t="shared" si="192"/>
        <v>40742.989583333328</v>
      </c>
      <c r="B6200">
        <v>1247957100</v>
      </c>
      <c r="C6200">
        <v>1.5967229999999999</v>
      </c>
      <c r="E6200">
        <f t="shared" si="193"/>
        <v>4.0823744978205653E-4</v>
      </c>
    </row>
    <row r="6201" spans="1:5">
      <c r="A6201" s="2">
        <f t="shared" si="192"/>
        <v>40742.996527777774</v>
      </c>
      <c r="B6201">
        <v>1247957700</v>
      </c>
      <c r="C6201">
        <v>1.5579890000000001</v>
      </c>
      <c r="E6201">
        <f t="shared" si="193"/>
        <v>4.082507473090601E-4</v>
      </c>
    </row>
    <row r="6202" spans="1:5">
      <c r="A6202" s="2">
        <f t="shared" si="192"/>
        <v>40743.003472222219</v>
      </c>
      <c r="B6202">
        <v>1247958300</v>
      </c>
      <c r="C6202">
        <v>1.428747</v>
      </c>
      <c r="E6202">
        <f t="shared" si="193"/>
        <v>4.0826273589227095E-4</v>
      </c>
    </row>
    <row r="6203" spans="1:5">
      <c r="A6203" s="2">
        <f t="shared" si="192"/>
        <v>40743.010416666664</v>
      </c>
      <c r="B6203">
        <v>1247958900</v>
      </c>
      <c r="C6203">
        <v>1.494432</v>
      </c>
      <c r="E6203">
        <f t="shared" si="193"/>
        <v>4.0827538960950063E-4</v>
      </c>
    </row>
    <row r="6204" spans="1:5">
      <c r="A6204" s="2">
        <f t="shared" si="192"/>
        <v>40743.017361111109</v>
      </c>
      <c r="B6204">
        <v>1247959500</v>
      </c>
      <c r="C6204">
        <v>1.4830019999999999</v>
      </c>
      <c r="E6204">
        <f t="shared" si="193"/>
        <v>4.082879274956447E-4</v>
      </c>
    </row>
    <row r="6205" spans="1:5">
      <c r="A6205" s="2">
        <f t="shared" si="192"/>
        <v>40743.024305555555</v>
      </c>
      <c r="B6205">
        <v>1247960100</v>
      </c>
      <c r="C6205">
        <v>1.4663900000000001</v>
      </c>
      <c r="E6205">
        <f t="shared" si="193"/>
        <v>4.0830029707211989E-4</v>
      </c>
    </row>
    <row r="6206" spans="1:5">
      <c r="A6206" s="2">
        <f t="shared" si="192"/>
        <v>40743.03125</v>
      </c>
      <c r="B6206">
        <v>1247960700</v>
      </c>
      <c r="C6206">
        <v>1.520454</v>
      </c>
      <c r="E6206">
        <f t="shared" si="193"/>
        <v>4.0831321409180097E-4</v>
      </c>
    </row>
    <row r="6207" spans="1:5">
      <c r="A6207" s="2">
        <f t="shared" si="192"/>
        <v>40743.038194444445</v>
      </c>
      <c r="B6207">
        <v>1247961300</v>
      </c>
      <c r="C6207">
        <v>1.551115</v>
      </c>
      <c r="E6207">
        <f t="shared" si="193"/>
        <v>4.0832644154388238E-4</v>
      </c>
    </row>
    <row r="6208" spans="1:5">
      <c r="A6208" s="2">
        <f t="shared" si="192"/>
        <v>40743.045138888883</v>
      </c>
      <c r="B6208">
        <v>1247961900</v>
      </c>
      <c r="C6208">
        <v>1.5354300000000001</v>
      </c>
      <c r="E6208">
        <f t="shared" si="193"/>
        <v>4.0833951007004368E-4</v>
      </c>
    </row>
    <row r="6209" spans="1:5">
      <c r="A6209" s="2">
        <f t="shared" si="192"/>
        <v>40743.052083333328</v>
      </c>
      <c r="B6209">
        <v>1247962500</v>
      </c>
      <c r="C6209">
        <v>1.4342029999999999</v>
      </c>
      <c r="E6209">
        <f t="shared" si="193"/>
        <v>4.0835155336805103E-4</v>
      </c>
    </row>
    <row r="6210" spans="1:5">
      <c r="A6210" s="2">
        <f t="shared" si="192"/>
        <v>40743.059027777774</v>
      </c>
      <c r="B6210">
        <v>1247963100</v>
      </c>
      <c r="C6210">
        <v>1.5634710000000001</v>
      </c>
      <c r="E6210">
        <f t="shared" si="193"/>
        <v>4.0836490571918003E-4</v>
      </c>
    </row>
    <row r="6211" spans="1:5">
      <c r="A6211" s="2">
        <f t="shared" si="192"/>
        <v>40743.065972222219</v>
      </c>
      <c r="B6211">
        <v>1247963700</v>
      </c>
      <c r="C6211">
        <v>1.4594609999999999</v>
      </c>
      <c r="E6211">
        <f t="shared" si="193"/>
        <v>4.0837720465635948E-4</v>
      </c>
    </row>
    <row r="6212" spans="1:5">
      <c r="A6212" s="2">
        <f t="shared" si="192"/>
        <v>40743.072916666664</v>
      </c>
      <c r="B6212">
        <v>1247964300</v>
      </c>
      <c r="C6212">
        <v>1.4548509999999999</v>
      </c>
      <c r="E6212">
        <f t="shared" si="193"/>
        <v>4.0838945683229302E-4</v>
      </c>
    </row>
    <row r="6213" spans="1:5">
      <c r="A6213" s="2">
        <f t="shared" si="192"/>
        <v>40743.079861111109</v>
      </c>
      <c r="B6213">
        <v>1247964900</v>
      </c>
      <c r="C6213">
        <v>1.4776279999999999</v>
      </c>
      <c r="E6213">
        <f t="shared" si="193"/>
        <v>4.0840193960161388E-4</v>
      </c>
    </row>
    <row r="6214" spans="1:5">
      <c r="A6214" s="2">
        <f t="shared" si="192"/>
        <v>40743.086805555555</v>
      </c>
      <c r="B6214">
        <v>1247965500</v>
      </c>
      <c r="C6214">
        <v>1.44896</v>
      </c>
      <c r="E6214">
        <f t="shared" si="193"/>
        <v>4.0841413196775938E-4</v>
      </c>
    </row>
    <row r="6215" spans="1:5">
      <c r="A6215" s="2">
        <f t="shared" si="192"/>
        <v>40743.09375</v>
      </c>
      <c r="B6215">
        <v>1247966100</v>
      </c>
      <c r="C6215">
        <v>1.3831119999999999</v>
      </c>
      <c r="E6215">
        <f t="shared" si="193"/>
        <v>4.0842565740221705E-4</v>
      </c>
    </row>
    <row r="6216" spans="1:5">
      <c r="A6216" s="2">
        <f t="shared" si="192"/>
        <v>40743.100694444445</v>
      </c>
      <c r="B6216">
        <v>1247966700</v>
      </c>
      <c r="C6216">
        <v>1.4662809999999999</v>
      </c>
      <c r="E6216">
        <f t="shared" si="193"/>
        <v>4.0843802503793387E-4</v>
      </c>
    </row>
    <row r="6217" spans="1:5">
      <c r="A6217" s="2">
        <f t="shared" si="192"/>
        <v>40743.107638888883</v>
      </c>
      <c r="B6217">
        <v>1247967300</v>
      </c>
      <c r="C6217">
        <v>1.285458</v>
      </c>
      <c r="E6217">
        <f t="shared" si="193"/>
        <v>4.0844856136304405E-4</v>
      </c>
    </row>
    <row r="6218" spans="1:5">
      <c r="A6218" s="2">
        <f t="shared" ref="A6218:A6281" si="194">B6218/86400+26299+1/24</f>
        <v>40743.114583333328</v>
      </c>
      <c r="B6218">
        <v>1247967900</v>
      </c>
      <c r="C6218">
        <v>1.2553430000000001</v>
      </c>
      <c r="E6218">
        <f t="shared" si="193"/>
        <v>4.084587926427096E-4</v>
      </c>
    </row>
    <row r="6219" spans="1:5">
      <c r="A6219" s="2">
        <f t="shared" si="194"/>
        <v>40743.121527777774</v>
      </c>
      <c r="B6219">
        <v>1247968500</v>
      </c>
      <c r="C6219">
        <v>1.470045</v>
      </c>
      <c r="E6219">
        <f t="shared" ref="E6219:E6282" si="195">($C6219*LN(2)/E$3)+E6218*2^(-600/E$3)</f>
        <v>4.0847119819596635E-4</v>
      </c>
    </row>
    <row r="6220" spans="1:5">
      <c r="A6220" s="2">
        <f t="shared" si="194"/>
        <v>40743.128472222219</v>
      </c>
      <c r="B6220">
        <v>1247969100</v>
      </c>
      <c r="C6220">
        <v>1.4483870000000001</v>
      </c>
      <c r="E6220">
        <f t="shared" si="195"/>
        <v>4.0848338433837396E-4</v>
      </c>
    </row>
    <row r="6221" spans="1:5">
      <c r="A6221" s="2">
        <f t="shared" si="194"/>
        <v>40743.135416666664</v>
      </c>
      <c r="B6221">
        <v>1247969700</v>
      </c>
      <c r="C6221">
        <v>1.4155720000000001</v>
      </c>
      <c r="E6221">
        <f t="shared" si="195"/>
        <v>4.0849523808180079E-4</v>
      </c>
    </row>
    <row r="6222" spans="1:5">
      <c r="A6222" s="2">
        <f t="shared" si="194"/>
        <v>40743.142361111109</v>
      </c>
      <c r="B6222">
        <v>1247970300</v>
      </c>
      <c r="C6222">
        <v>1.418463</v>
      </c>
      <c r="E6222">
        <f t="shared" si="195"/>
        <v>4.0850712103101199E-4</v>
      </c>
    </row>
    <row r="6223" spans="1:5">
      <c r="A6223" s="2">
        <f t="shared" si="194"/>
        <v>40743.149305555555</v>
      </c>
      <c r="B6223">
        <v>1247970900</v>
      </c>
      <c r="C6223">
        <v>1.5845290000000001</v>
      </c>
      <c r="E6223">
        <f t="shared" si="195"/>
        <v>4.0852068569599575E-4</v>
      </c>
    </row>
    <row r="6224" spans="1:5">
      <c r="A6224" s="2">
        <f t="shared" si="194"/>
        <v>40743.15625</v>
      </c>
      <c r="B6224">
        <v>1247971500</v>
      </c>
      <c r="C6224">
        <v>1.354061</v>
      </c>
      <c r="E6224">
        <f t="shared" si="195"/>
        <v>4.0853191627694539E-4</v>
      </c>
    </row>
    <row r="6225" spans="1:5">
      <c r="A6225" s="2">
        <f t="shared" si="194"/>
        <v>40743.163194444445</v>
      </c>
      <c r="B6225">
        <v>1247972100</v>
      </c>
      <c r="C6225">
        <v>1.5322929999999999</v>
      </c>
      <c r="E6225">
        <f t="shared" si="195"/>
        <v>4.0854495178546787E-4</v>
      </c>
    </row>
    <row r="6226" spans="1:5">
      <c r="A6226" s="2">
        <f t="shared" si="194"/>
        <v>40743.170138888883</v>
      </c>
      <c r="B6226">
        <v>1247972700</v>
      </c>
      <c r="C6226">
        <v>1.477929</v>
      </c>
      <c r="E6226">
        <f t="shared" si="195"/>
        <v>4.0855743665824714E-4</v>
      </c>
    </row>
    <row r="6227" spans="1:5">
      <c r="A6227" s="2">
        <f t="shared" si="194"/>
        <v>40743.177083333328</v>
      </c>
      <c r="B6227">
        <v>1247973300</v>
      </c>
      <c r="C6227">
        <v>1.4483870000000001</v>
      </c>
      <c r="E6227">
        <f t="shared" si="195"/>
        <v>4.0856962227664244E-4</v>
      </c>
    </row>
    <row r="6228" spans="1:5">
      <c r="A6228" s="2">
        <f t="shared" si="194"/>
        <v>40743.184027777774</v>
      </c>
      <c r="B6228">
        <v>1247973900</v>
      </c>
      <c r="C6228">
        <v>1.5641529999999999</v>
      </c>
      <c r="E6228">
        <f t="shared" si="195"/>
        <v>4.0858298020948395E-4</v>
      </c>
    </row>
    <row r="6229" spans="1:5">
      <c r="A6229" s="2">
        <f t="shared" si="194"/>
        <v>40743.190972222219</v>
      </c>
      <c r="B6229">
        <v>1247974500</v>
      </c>
      <c r="C6229">
        <v>1.5773010000000001</v>
      </c>
      <c r="E6229">
        <f t="shared" si="195"/>
        <v>4.08596471213931E-4</v>
      </c>
    </row>
    <row r="6230" spans="1:5">
      <c r="A6230" s="2">
        <f t="shared" si="194"/>
        <v>40743.197916666664</v>
      </c>
      <c r="B6230">
        <v>1247975100</v>
      </c>
      <c r="C6230">
        <v>1.4740279999999999</v>
      </c>
      <c r="E6230">
        <f t="shared" si="195"/>
        <v>4.0860891626735179E-4</v>
      </c>
    </row>
    <row r="6231" spans="1:5">
      <c r="A6231" s="2">
        <f t="shared" si="194"/>
        <v>40743.204861111109</v>
      </c>
      <c r="B6231">
        <v>1247975700</v>
      </c>
      <c r="C6231">
        <v>1.915408</v>
      </c>
      <c r="E6231">
        <f t="shared" si="195"/>
        <v>4.0862583120033509E-4</v>
      </c>
    </row>
    <row r="6232" spans="1:5">
      <c r="A6232" s="2">
        <f t="shared" si="194"/>
        <v>40743.211805555555</v>
      </c>
      <c r="B6232">
        <v>1247976300</v>
      </c>
      <c r="C6232">
        <v>1.6186259999999999</v>
      </c>
      <c r="E6232">
        <f t="shared" si="195"/>
        <v>4.086397404520363E-4</v>
      </c>
    </row>
    <row r="6233" spans="1:5">
      <c r="A6233" s="2">
        <f t="shared" si="194"/>
        <v>40743.21875</v>
      </c>
      <c r="B6233">
        <v>1247976900</v>
      </c>
      <c r="C6233">
        <v>1.44615</v>
      </c>
      <c r="E6233">
        <f t="shared" si="195"/>
        <v>4.0865190291572217E-4</v>
      </c>
    </row>
    <row r="6234" spans="1:5">
      <c r="A6234" s="2">
        <f t="shared" si="194"/>
        <v>40743.225694444445</v>
      </c>
      <c r="B6234">
        <v>1247977500</v>
      </c>
      <c r="C6234">
        <v>1.591785</v>
      </c>
      <c r="E6234">
        <f t="shared" si="195"/>
        <v>4.0866554018411993E-4</v>
      </c>
    </row>
    <row r="6235" spans="1:5">
      <c r="A6235" s="2">
        <f t="shared" si="194"/>
        <v>40743.232638888883</v>
      </c>
      <c r="B6235">
        <v>1247978100</v>
      </c>
      <c r="C6235">
        <v>1.524546</v>
      </c>
      <c r="E6235">
        <f t="shared" si="195"/>
        <v>4.0867849642507828E-4</v>
      </c>
    </row>
    <row r="6236" spans="1:5">
      <c r="A6236" s="2">
        <f t="shared" si="194"/>
        <v>40743.239583333328</v>
      </c>
      <c r="B6236">
        <v>1247978700</v>
      </c>
      <c r="C6236">
        <v>1.480083</v>
      </c>
      <c r="E6236">
        <f t="shared" si="195"/>
        <v>4.0869100230044356E-4</v>
      </c>
    </row>
    <row r="6237" spans="1:5">
      <c r="A6237" s="2">
        <f t="shared" si="194"/>
        <v>40743.246527777774</v>
      </c>
      <c r="B6237">
        <v>1247979300</v>
      </c>
      <c r="C6237">
        <v>1.3420859999999999</v>
      </c>
      <c r="E6237">
        <f t="shared" si="195"/>
        <v>4.0870211057295947E-4</v>
      </c>
    </row>
    <row r="6238" spans="1:5">
      <c r="A6238" s="2">
        <f t="shared" si="194"/>
        <v>40743.253472222219</v>
      </c>
      <c r="B6238">
        <v>1247979900</v>
      </c>
      <c r="C6238">
        <v>1.4902850000000001</v>
      </c>
      <c r="E6238">
        <f t="shared" si="195"/>
        <v>4.0871471962280131E-4</v>
      </c>
    </row>
    <row r="6239" spans="1:5">
      <c r="A6239" s="2">
        <f t="shared" si="194"/>
        <v>40743.260416666664</v>
      </c>
      <c r="B6239">
        <v>1247980500</v>
      </c>
      <c r="C6239">
        <v>1.6188709999999999</v>
      </c>
      <c r="E6239">
        <f t="shared" si="195"/>
        <v>4.0872863081555877E-4</v>
      </c>
    </row>
    <row r="6240" spans="1:5">
      <c r="A6240" s="2">
        <f t="shared" si="194"/>
        <v>40743.267361111109</v>
      </c>
      <c r="B6240">
        <v>1247981100</v>
      </c>
      <c r="C6240">
        <v>1.558916</v>
      </c>
      <c r="E6240">
        <f t="shared" si="195"/>
        <v>4.0874193474592938E-4</v>
      </c>
    </row>
    <row r="6241" spans="1:5">
      <c r="A6241" s="2">
        <f t="shared" si="194"/>
        <v>40743.274305555555</v>
      </c>
      <c r="B6241">
        <v>1247981700</v>
      </c>
      <c r="C6241">
        <v>1.4252279999999999</v>
      </c>
      <c r="E6241">
        <f t="shared" si="195"/>
        <v>4.0875388470681988E-4</v>
      </c>
    </row>
    <row r="6242" spans="1:5">
      <c r="A6242" s="2">
        <f t="shared" si="194"/>
        <v>40743.28125</v>
      </c>
      <c r="B6242">
        <v>1247982300</v>
      </c>
      <c r="C6242">
        <v>1.351224</v>
      </c>
      <c r="E6242">
        <f t="shared" si="195"/>
        <v>4.0876508513983708E-4</v>
      </c>
    </row>
    <row r="6243" spans="1:5">
      <c r="A6243" s="2">
        <f t="shared" si="194"/>
        <v>40743.288194444445</v>
      </c>
      <c r="B6243">
        <v>1247982900</v>
      </c>
      <c r="C6243">
        <v>1.426156</v>
      </c>
      <c r="E6243">
        <f t="shared" si="195"/>
        <v>4.0877704435812452E-4</v>
      </c>
    </row>
    <row r="6244" spans="1:5">
      <c r="A6244" s="2">
        <f t="shared" si="194"/>
        <v>40743.295138888883</v>
      </c>
      <c r="B6244">
        <v>1247983500</v>
      </c>
      <c r="C6244">
        <v>1.563253</v>
      </c>
      <c r="E6244">
        <f t="shared" si="195"/>
        <v>4.0879039191609991E-4</v>
      </c>
    </row>
    <row r="6245" spans="1:5">
      <c r="A6245" s="2">
        <f t="shared" si="194"/>
        <v>40743.302083333328</v>
      </c>
      <c r="B6245">
        <v>1247984100</v>
      </c>
      <c r="C6245">
        <v>1.6914309999999999</v>
      </c>
      <c r="E6245">
        <f t="shared" si="195"/>
        <v>4.0880503748059511E-4</v>
      </c>
    </row>
    <row r="6246" spans="1:5">
      <c r="A6246" s="2">
        <f t="shared" si="194"/>
        <v>40743.309027777774</v>
      </c>
      <c r="B6246">
        <v>1247984700</v>
      </c>
      <c r="C6246">
        <v>1.6014139999999999</v>
      </c>
      <c r="E6246">
        <f t="shared" si="195"/>
        <v>4.0881877133356156E-4</v>
      </c>
    </row>
    <row r="6247" spans="1:5">
      <c r="A6247" s="2">
        <f t="shared" si="194"/>
        <v>40743.315972222219</v>
      </c>
      <c r="B6247">
        <v>1247985300</v>
      </c>
      <c r="C6247">
        <v>1.330738</v>
      </c>
      <c r="E6247">
        <f t="shared" si="195"/>
        <v>4.0882976390594722E-4</v>
      </c>
    </row>
    <row r="6248" spans="1:5">
      <c r="A6248" s="2">
        <f t="shared" si="194"/>
        <v>40743.322916666664</v>
      </c>
      <c r="B6248">
        <v>1247985900</v>
      </c>
      <c r="C6248">
        <v>1.4450590000000001</v>
      </c>
      <c r="E6248">
        <f t="shared" si="195"/>
        <v>4.0884191416618634E-4</v>
      </c>
    </row>
    <row r="6249" spans="1:5">
      <c r="A6249" s="2">
        <f t="shared" si="194"/>
        <v>40743.329861111109</v>
      </c>
      <c r="B6249">
        <v>1247986500</v>
      </c>
      <c r="C6249">
        <v>1.6603889999999999</v>
      </c>
      <c r="E6249">
        <f t="shared" si="195"/>
        <v>4.0885624504825445E-4</v>
      </c>
    </row>
    <row r="6250" spans="1:5">
      <c r="A6250" s="2">
        <f t="shared" si="194"/>
        <v>40743.336805555555</v>
      </c>
      <c r="B6250">
        <v>1247987100</v>
      </c>
      <c r="C6250">
        <v>1.590122</v>
      </c>
      <c r="E6250">
        <f t="shared" si="195"/>
        <v>4.0886986423342708E-4</v>
      </c>
    </row>
    <row r="6251" spans="1:5">
      <c r="A6251" s="2">
        <f t="shared" si="194"/>
        <v>40743.34375</v>
      </c>
      <c r="B6251">
        <v>1247987700</v>
      </c>
      <c r="C6251">
        <v>1.5546880000000001</v>
      </c>
      <c r="E6251">
        <f t="shared" si="195"/>
        <v>4.0888312448770549E-4</v>
      </c>
    </row>
    <row r="6252" spans="1:5">
      <c r="A6252" s="2">
        <f t="shared" si="194"/>
        <v>40743.350694444445</v>
      </c>
      <c r="B6252">
        <v>1247988300</v>
      </c>
      <c r="C6252">
        <v>1.402833</v>
      </c>
      <c r="E6252">
        <f t="shared" si="195"/>
        <v>4.0889484679144738E-4</v>
      </c>
    </row>
    <row r="6253" spans="1:5">
      <c r="A6253" s="2">
        <f t="shared" si="194"/>
        <v>40743.357638888883</v>
      </c>
      <c r="B6253">
        <v>1247988900</v>
      </c>
      <c r="C6253">
        <v>1.6581250000000001</v>
      </c>
      <c r="E6253">
        <f t="shared" si="195"/>
        <v>4.089091544238396E-4</v>
      </c>
    </row>
    <row r="6254" spans="1:5">
      <c r="A6254" s="2">
        <f t="shared" si="194"/>
        <v>40743.364583333328</v>
      </c>
      <c r="B6254">
        <v>1247989500</v>
      </c>
      <c r="C6254">
        <v>1.543067</v>
      </c>
      <c r="E6254">
        <f t="shared" si="195"/>
        <v>4.0892229675088042E-4</v>
      </c>
    </row>
    <row r="6255" spans="1:5">
      <c r="A6255" s="2">
        <f t="shared" si="194"/>
        <v>40743.371527777774</v>
      </c>
      <c r="B6255">
        <v>1247990100</v>
      </c>
      <c r="C6255">
        <v>1.66849</v>
      </c>
      <c r="E6255">
        <f t="shared" si="195"/>
        <v>4.0893670918517943E-4</v>
      </c>
    </row>
    <row r="6256" spans="1:5">
      <c r="A6256" s="2">
        <f t="shared" si="194"/>
        <v>40743.378472222219</v>
      </c>
      <c r="B6256">
        <v>1247990700</v>
      </c>
      <c r="C6256">
        <v>1.664698</v>
      </c>
      <c r="E6256">
        <f t="shared" si="195"/>
        <v>4.0895108312946144E-4</v>
      </c>
    </row>
    <row r="6257" spans="1:5">
      <c r="A6257" s="2">
        <f t="shared" si="194"/>
        <v>40743.385416666664</v>
      </c>
      <c r="B6257">
        <v>1247991300</v>
      </c>
      <c r="C6257">
        <v>1.6805460000000001</v>
      </c>
      <c r="E6257">
        <f t="shared" si="195"/>
        <v>4.0896561748268663E-4</v>
      </c>
    </row>
    <row r="6258" spans="1:5">
      <c r="A6258" s="2">
        <f t="shared" si="194"/>
        <v>40743.392361111109</v>
      </c>
      <c r="B6258">
        <v>1247991900</v>
      </c>
      <c r="C6258">
        <v>1.658806</v>
      </c>
      <c r="E6258">
        <f t="shared" si="195"/>
        <v>4.0897993158169478E-4</v>
      </c>
    </row>
    <row r="6259" spans="1:5">
      <c r="A6259" s="2">
        <f t="shared" si="194"/>
        <v>40743.399305555555</v>
      </c>
      <c r="B6259">
        <v>1247992500</v>
      </c>
      <c r="C6259">
        <v>1.5210539999999999</v>
      </c>
      <c r="E6259">
        <f t="shared" si="195"/>
        <v>4.0899285054803674E-4</v>
      </c>
    </row>
    <row r="6260" spans="1:5">
      <c r="A6260" s="2">
        <f t="shared" si="194"/>
        <v>40743.40625</v>
      </c>
      <c r="B6260">
        <v>1247993100</v>
      </c>
      <c r="C6260">
        <v>1.532702</v>
      </c>
      <c r="E6260">
        <f t="shared" si="195"/>
        <v>4.0900588739781185E-4</v>
      </c>
    </row>
    <row r="6261" spans="1:5">
      <c r="A6261" s="2">
        <f t="shared" si="194"/>
        <v>40743.413194444445</v>
      </c>
      <c r="B6261">
        <v>1247993700</v>
      </c>
      <c r="C6261">
        <v>1.596014</v>
      </c>
      <c r="E6261">
        <f t="shared" si="195"/>
        <v>4.0901956534332797E-4</v>
      </c>
    </row>
    <row r="6262" spans="1:5">
      <c r="A6262" s="2">
        <f t="shared" si="194"/>
        <v>40743.420138888883</v>
      </c>
      <c r="B6262">
        <v>1247994300</v>
      </c>
      <c r="C6262">
        <v>1.5527230000000001</v>
      </c>
      <c r="E6262">
        <f t="shared" si="195"/>
        <v>4.0903280478797501E-4</v>
      </c>
    </row>
    <row r="6263" spans="1:5">
      <c r="A6263" s="2">
        <f t="shared" si="194"/>
        <v>40743.427083333328</v>
      </c>
      <c r="B6263">
        <v>1247994900</v>
      </c>
      <c r="C6263">
        <v>1.710771</v>
      </c>
      <c r="E6263">
        <f t="shared" si="195"/>
        <v>4.0904764474005096E-4</v>
      </c>
    </row>
    <row r="6264" spans="1:5">
      <c r="A6264" s="2">
        <f t="shared" si="194"/>
        <v>40743.434027777774</v>
      </c>
      <c r="B6264">
        <v>1247995500</v>
      </c>
      <c r="C6264">
        <v>1.6440490000000001</v>
      </c>
      <c r="E6264">
        <f t="shared" si="195"/>
        <v>4.090618088931557E-4</v>
      </c>
    </row>
    <row r="6265" spans="1:5">
      <c r="A6265" s="2">
        <f t="shared" si="194"/>
        <v>40743.440972222219</v>
      </c>
      <c r="B6265">
        <v>1247996100</v>
      </c>
      <c r="C6265">
        <v>1.5194449999999999</v>
      </c>
      <c r="E6265">
        <f t="shared" si="195"/>
        <v>4.0907471106727781E-4</v>
      </c>
    </row>
    <row r="6266" spans="1:5">
      <c r="A6266" s="2">
        <f t="shared" si="194"/>
        <v>40743.447916666664</v>
      </c>
      <c r="B6266">
        <v>1247996700</v>
      </c>
      <c r="C6266">
        <v>1.6303019999999999</v>
      </c>
      <c r="E6266">
        <f t="shared" si="195"/>
        <v>4.0908873583693782E-4</v>
      </c>
    </row>
    <row r="6267" spans="1:5">
      <c r="A6267" s="2">
        <f t="shared" si="194"/>
        <v>40743.454861111109</v>
      </c>
      <c r="B6267">
        <v>1247997300</v>
      </c>
      <c r="C6267">
        <v>1.683465</v>
      </c>
      <c r="E6267">
        <f t="shared" si="195"/>
        <v>4.0910329891511528E-4</v>
      </c>
    </row>
    <row r="6268" spans="1:5">
      <c r="A6268" s="2">
        <f t="shared" si="194"/>
        <v>40743.461805555555</v>
      </c>
      <c r="B6268">
        <v>1247997900</v>
      </c>
      <c r="C6268">
        <v>1.6421669999999999</v>
      </c>
      <c r="E6268">
        <f t="shared" si="195"/>
        <v>4.0911744367060754E-4</v>
      </c>
    </row>
    <row r="6269" spans="1:5">
      <c r="A6269" s="2">
        <f t="shared" si="194"/>
        <v>40743.46875</v>
      </c>
      <c r="B6269">
        <v>1247998500</v>
      </c>
      <c r="C6269">
        <v>0.74394199999999999</v>
      </c>
      <c r="E6269">
        <f t="shared" si="195"/>
        <v>4.0912249181223042E-4</v>
      </c>
    </row>
    <row r="6270" spans="1:5">
      <c r="A6270" s="2">
        <f t="shared" si="194"/>
        <v>40743.475694444445</v>
      </c>
      <c r="B6270">
        <v>1247999100</v>
      </c>
      <c r="C6270">
        <v>0.88496799999999998</v>
      </c>
      <c r="E6270">
        <f t="shared" si="195"/>
        <v>4.0912896812540762E-4</v>
      </c>
    </row>
    <row r="6271" spans="1:5">
      <c r="A6271" s="2">
        <f t="shared" si="194"/>
        <v>40743.482638888883</v>
      </c>
      <c r="B6271">
        <v>1247999700</v>
      </c>
      <c r="C6271">
        <v>1.7887569999999999</v>
      </c>
      <c r="E6271">
        <f t="shared" si="195"/>
        <v>4.0914459727504161E-4</v>
      </c>
    </row>
    <row r="6272" spans="1:5">
      <c r="A6272" s="2">
        <f t="shared" si="194"/>
        <v>40743.489583333328</v>
      </c>
      <c r="B6272">
        <v>1248000300</v>
      </c>
      <c r="C6272">
        <v>1.252589</v>
      </c>
      <c r="E6272">
        <f t="shared" si="195"/>
        <v>4.0915479643499056E-4</v>
      </c>
    </row>
    <row r="6273" spans="1:5">
      <c r="A6273" s="2">
        <f t="shared" si="194"/>
        <v>40743.496527777774</v>
      </c>
      <c r="B6273">
        <v>1248000900</v>
      </c>
      <c r="C6273">
        <v>2.0619149999999999</v>
      </c>
      <c r="E6273">
        <f t="shared" si="195"/>
        <v>4.09173191760589E-4</v>
      </c>
    </row>
    <row r="6274" spans="1:5">
      <c r="A6274" s="2">
        <f t="shared" si="194"/>
        <v>40743.503472222219</v>
      </c>
      <c r="B6274">
        <v>1248001500</v>
      </c>
      <c r="C6274">
        <v>2.569007</v>
      </c>
      <c r="E6274">
        <f t="shared" si="195"/>
        <v>4.0919672240989451E-4</v>
      </c>
    </row>
    <row r="6275" spans="1:5">
      <c r="A6275" s="2">
        <f t="shared" si="194"/>
        <v>40743.510416666664</v>
      </c>
      <c r="B6275">
        <v>1248002100</v>
      </c>
      <c r="C6275">
        <v>2.429481</v>
      </c>
      <c r="E6275">
        <f t="shared" si="195"/>
        <v>4.0921883990483154E-4</v>
      </c>
    </row>
    <row r="6276" spans="1:5">
      <c r="A6276" s="2">
        <f t="shared" si="194"/>
        <v>40743.517361111109</v>
      </c>
      <c r="B6276">
        <v>1248002700</v>
      </c>
      <c r="C6276">
        <v>2.8782800000000002</v>
      </c>
      <c r="E6276">
        <f t="shared" si="195"/>
        <v>4.0924550235445082E-4</v>
      </c>
    </row>
    <row r="6277" spans="1:5">
      <c r="A6277" s="2">
        <f t="shared" si="194"/>
        <v>40743.524305555555</v>
      </c>
      <c r="B6277">
        <v>1248003300</v>
      </c>
      <c r="C6277">
        <v>3.0909650000000002</v>
      </c>
      <c r="E6277">
        <f t="shared" si="195"/>
        <v>4.0927431855120467E-4</v>
      </c>
    </row>
    <row r="6278" spans="1:5">
      <c r="A6278" s="2">
        <f t="shared" si="194"/>
        <v>40743.53125</v>
      </c>
      <c r="B6278">
        <v>1248003900</v>
      </c>
      <c r="C6278">
        <v>2.6802440000000001</v>
      </c>
      <c r="E6278">
        <f t="shared" si="195"/>
        <v>4.0929897510831332E-4</v>
      </c>
    </row>
    <row r="6279" spans="1:5">
      <c r="A6279" s="2">
        <f t="shared" si="194"/>
        <v>40743.538194444445</v>
      </c>
      <c r="B6279">
        <v>1248004500</v>
      </c>
      <c r="C6279">
        <v>3.6141740000000002</v>
      </c>
      <c r="E6279">
        <f t="shared" si="195"/>
        <v>4.0933308963614037E-4</v>
      </c>
    </row>
    <row r="6280" spans="1:5">
      <c r="A6280" s="2">
        <f t="shared" si="194"/>
        <v>40743.545138888883</v>
      </c>
      <c r="B6280">
        <v>1248005100</v>
      </c>
      <c r="C6280">
        <v>2.3392469999999999</v>
      </c>
      <c r="E6280">
        <f t="shared" si="195"/>
        <v>4.0935429248232103E-4</v>
      </c>
    </row>
    <row r="6281" spans="1:5">
      <c r="A6281" s="2">
        <f t="shared" si="194"/>
        <v>40743.552083333328</v>
      </c>
      <c r="B6281">
        <v>1248005700</v>
      </c>
      <c r="C6281">
        <v>1.929046</v>
      </c>
      <c r="E6281">
        <f t="shared" si="195"/>
        <v>4.0937134100127529E-4</v>
      </c>
    </row>
    <row r="6282" spans="1:5">
      <c r="A6282" s="2">
        <f t="shared" ref="A6282:A6345" si="196">B6282/86400+26299+1/24</f>
        <v>40743.559027777774</v>
      </c>
      <c r="B6282">
        <v>1248006300</v>
      </c>
      <c r="C6282">
        <v>1.8444579999999999</v>
      </c>
      <c r="E6282">
        <f t="shared" si="195"/>
        <v>4.0938753277481172E-4</v>
      </c>
    </row>
    <row r="6283" spans="1:5">
      <c r="A6283" s="2">
        <f t="shared" si="196"/>
        <v>40743.565972222219</v>
      </c>
      <c r="B6283">
        <v>1248006900</v>
      </c>
      <c r="C6283">
        <v>1.441459</v>
      </c>
      <c r="E6283">
        <f t="shared" ref="E6283:E6346" si="197">($C6283*LN(2)/E$3)+E6282*2^(-600/E$3)</f>
        <v>4.093996431878552E-4</v>
      </c>
    </row>
    <row r="6284" spans="1:5">
      <c r="A6284" s="2">
        <f t="shared" si="196"/>
        <v>40743.572916666664</v>
      </c>
      <c r="B6284">
        <v>1248007500</v>
      </c>
      <c r="C6284">
        <v>1.9629529999999999</v>
      </c>
      <c r="E6284">
        <f t="shared" si="197"/>
        <v>4.0941703481510932E-4</v>
      </c>
    </row>
    <row r="6285" spans="1:5">
      <c r="A6285" s="2">
        <f t="shared" si="196"/>
        <v>40743.579861111109</v>
      </c>
      <c r="B6285">
        <v>1248008100</v>
      </c>
      <c r="C6285">
        <v>1.960879</v>
      </c>
      <c r="E6285">
        <f t="shared" si="197"/>
        <v>4.0943440533281887E-4</v>
      </c>
    </row>
    <row r="6286" spans="1:5">
      <c r="A6286" s="2">
        <f t="shared" si="196"/>
        <v>40743.586805555555</v>
      </c>
      <c r="B6286">
        <v>1248008700</v>
      </c>
      <c r="C6286">
        <v>2.0456850000000002</v>
      </c>
      <c r="E6286">
        <f t="shared" si="197"/>
        <v>4.0945263459454064E-4</v>
      </c>
    </row>
    <row r="6287" spans="1:5">
      <c r="A6287" s="2">
        <f t="shared" si="196"/>
        <v>40743.59375</v>
      </c>
      <c r="B6287">
        <v>1248009300</v>
      </c>
      <c r="C6287">
        <v>1.795358</v>
      </c>
      <c r="E6287">
        <f t="shared" si="197"/>
        <v>4.0946832862729586E-4</v>
      </c>
    </row>
    <row r="6288" spans="1:5">
      <c r="A6288" s="2">
        <f t="shared" si="196"/>
        <v>40743.600694444445</v>
      </c>
      <c r="B6288">
        <v>1248009900</v>
      </c>
      <c r="C6288">
        <v>2.1691980000000002</v>
      </c>
      <c r="E6288">
        <f t="shared" si="197"/>
        <v>4.0948780852700158E-4</v>
      </c>
    </row>
    <row r="6289" spans="1:5">
      <c r="A6289" s="2">
        <f t="shared" si="196"/>
        <v>40743.607638888883</v>
      </c>
      <c r="B6289">
        <v>1248010500</v>
      </c>
      <c r="C6289">
        <v>2.1690079999999998</v>
      </c>
      <c r="E6289">
        <f t="shared" si="197"/>
        <v>4.0950728638416826E-4</v>
      </c>
    </row>
    <row r="6290" spans="1:5">
      <c r="A6290" s="2">
        <f t="shared" si="196"/>
        <v>40743.614583333328</v>
      </c>
      <c r="B6290">
        <v>1248011100</v>
      </c>
      <c r="C6290">
        <v>2.1497220000000001</v>
      </c>
      <c r="E6290">
        <f t="shared" si="197"/>
        <v>4.0952656880929319E-4</v>
      </c>
    </row>
    <row r="6291" spans="1:5">
      <c r="A6291" s="2">
        <f t="shared" si="196"/>
        <v>40743.621527777774</v>
      </c>
      <c r="B6291">
        <v>1248011700</v>
      </c>
      <c r="C6291">
        <v>0.969719</v>
      </c>
      <c r="E6291">
        <f t="shared" si="197"/>
        <v>4.0953390095973386E-4</v>
      </c>
    </row>
    <row r="6292" spans="1:5">
      <c r="A6292" s="2">
        <f t="shared" si="196"/>
        <v>40743.628472222219</v>
      </c>
      <c r="B6292">
        <v>1248012300</v>
      </c>
      <c r="C6292">
        <v>0</v>
      </c>
      <c r="E6292">
        <f t="shared" si="197"/>
        <v>4.095314125017774E-4</v>
      </c>
    </row>
    <row r="6293" spans="1:5">
      <c r="A6293" s="2">
        <f t="shared" si="196"/>
        <v>40743.635416666664</v>
      </c>
      <c r="B6293">
        <v>1248012900</v>
      </c>
      <c r="C6293">
        <v>0</v>
      </c>
      <c r="E6293">
        <f t="shared" si="197"/>
        <v>4.095289240589416E-4</v>
      </c>
    </row>
    <row r="6294" spans="1:5">
      <c r="A6294" s="2">
        <f t="shared" si="196"/>
        <v>40743.642361111109</v>
      </c>
      <c r="B6294">
        <v>1248013500</v>
      </c>
      <c r="C6294">
        <v>1.4622170000000001</v>
      </c>
      <c r="E6294">
        <f t="shared" si="197"/>
        <v>4.0954124383381206E-4</v>
      </c>
    </row>
    <row r="6295" spans="1:5">
      <c r="A6295" s="2">
        <f t="shared" si="196"/>
        <v>40743.649305555555</v>
      </c>
      <c r="B6295">
        <v>1248014100</v>
      </c>
      <c r="C6295">
        <v>2.1903100000000002</v>
      </c>
      <c r="E6295">
        <f t="shared" si="197"/>
        <v>4.0956093709646537E-4</v>
      </c>
    </row>
    <row r="6296" spans="1:5">
      <c r="A6296" s="2">
        <f t="shared" si="196"/>
        <v>40743.65625</v>
      </c>
      <c r="B6296">
        <v>1248014700</v>
      </c>
      <c r="C6296">
        <v>2.0965310000000001</v>
      </c>
      <c r="E6296">
        <f t="shared" si="197"/>
        <v>4.0957968051829284E-4</v>
      </c>
    </row>
    <row r="6297" spans="1:5">
      <c r="A6297" s="2">
        <f t="shared" si="196"/>
        <v>40743.663194444445</v>
      </c>
      <c r="B6297">
        <v>1248015300</v>
      </c>
      <c r="C6297">
        <v>2.5421659999999999</v>
      </c>
      <c r="E6297">
        <f t="shared" si="197"/>
        <v>4.0960293687276021E-4</v>
      </c>
    </row>
    <row r="6298" spans="1:5">
      <c r="A6298" s="2">
        <f t="shared" si="196"/>
        <v>40743.670138888883</v>
      </c>
      <c r="B6298">
        <v>1248015900</v>
      </c>
      <c r="C6298">
        <v>1.775555</v>
      </c>
      <c r="E6298">
        <f t="shared" si="197"/>
        <v>4.0961842944276699E-4</v>
      </c>
    </row>
    <row r="6299" spans="1:5">
      <c r="A6299" s="2">
        <f t="shared" si="196"/>
        <v>40743.677083333328</v>
      </c>
      <c r="B6299">
        <v>1248016500</v>
      </c>
      <c r="C6299">
        <v>2.0205359999999999</v>
      </c>
      <c r="E6299">
        <f t="shared" si="197"/>
        <v>4.0963640289668342E-4</v>
      </c>
    </row>
    <row r="6300" spans="1:5">
      <c r="A6300" s="2">
        <f t="shared" si="196"/>
        <v>40743.684027777774</v>
      </c>
      <c r="B6300">
        <v>1248017100</v>
      </c>
      <c r="C6300">
        <v>2.1734550000000001</v>
      </c>
      <c r="E6300">
        <f t="shared" si="197"/>
        <v>4.0965592488671933E-4</v>
      </c>
    </row>
    <row r="6301" spans="1:5">
      <c r="A6301" s="2">
        <f t="shared" si="196"/>
        <v>40743.690972222219</v>
      </c>
      <c r="B6301">
        <v>1248017700</v>
      </c>
      <c r="C6301">
        <v>2.0014400000000001</v>
      </c>
      <c r="E6301">
        <f t="shared" si="197"/>
        <v>4.096737047232865E-4</v>
      </c>
    </row>
    <row r="6302" spans="1:5">
      <c r="A6302" s="2">
        <f t="shared" si="196"/>
        <v>40743.697916666664</v>
      </c>
      <c r="B6302">
        <v>1248018300</v>
      </c>
      <c r="C6302">
        <v>2.0971579999999999</v>
      </c>
      <c r="E6302">
        <f t="shared" si="197"/>
        <v>4.0969245380967297E-4</v>
      </c>
    </row>
    <row r="6303" spans="1:5">
      <c r="A6303" s="2">
        <f t="shared" si="196"/>
        <v>40743.704861111109</v>
      </c>
      <c r="B6303">
        <v>1248018900</v>
      </c>
      <c r="C6303">
        <v>2.047212</v>
      </c>
      <c r="E6303">
        <f t="shared" si="197"/>
        <v>4.0971069696768499E-4</v>
      </c>
    </row>
    <row r="6304" spans="1:5">
      <c r="A6304" s="2">
        <f t="shared" si="196"/>
        <v>40743.711805555555</v>
      </c>
      <c r="B6304">
        <v>1248019500</v>
      </c>
      <c r="C6304">
        <v>1.788402</v>
      </c>
      <c r="E6304">
        <f t="shared" si="197"/>
        <v>4.0972631898738459E-4</v>
      </c>
    </row>
    <row r="6305" spans="1:5">
      <c r="A6305" s="2">
        <f t="shared" si="196"/>
        <v>40743.71875</v>
      </c>
      <c r="B6305">
        <v>1248020100</v>
      </c>
      <c r="C6305">
        <v>0.24432599999999999</v>
      </c>
      <c r="E6305">
        <f t="shared" si="197"/>
        <v>4.0972630370494933E-4</v>
      </c>
    </row>
    <row r="6306" spans="1:5">
      <c r="A6306" s="2">
        <f t="shared" si="196"/>
        <v>40743.725694444445</v>
      </c>
      <c r="B6306">
        <v>1248020700</v>
      </c>
      <c r="C6306">
        <v>3.5500000000000001E-4</v>
      </c>
      <c r="E6306">
        <f t="shared" si="197"/>
        <v>4.0972381767305808E-4</v>
      </c>
    </row>
    <row r="6307" spans="1:5">
      <c r="A6307" s="2">
        <f t="shared" si="196"/>
        <v>40743.732638888883</v>
      </c>
      <c r="B6307">
        <v>1248021300</v>
      </c>
      <c r="C6307">
        <v>9.5500000000000001E-4</v>
      </c>
      <c r="E6307">
        <f t="shared" si="197"/>
        <v>4.0972133773260858E-4</v>
      </c>
    </row>
    <row r="6308" spans="1:5">
      <c r="A6308" s="2">
        <f t="shared" si="196"/>
        <v>40743.739583333328</v>
      </c>
      <c r="B6308">
        <v>1248021900</v>
      </c>
      <c r="C6308">
        <v>1.418E-3</v>
      </c>
      <c r="E6308">
        <f t="shared" si="197"/>
        <v>4.0971886249613381E-4</v>
      </c>
    </row>
    <row r="6309" spans="1:5">
      <c r="A6309" s="2">
        <f t="shared" si="196"/>
        <v>40743.746527777774</v>
      </c>
      <c r="B6309">
        <v>1248022500</v>
      </c>
      <c r="C6309">
        <v>0.92964899999999995</v>
      </c>
      <c r="E6309">
        <f t="shared" si="197"/>
        <v>4.0972578768017564E-4</v>
      </c>
    </row>
    <row r="6310" spans="1:5">
      <c r="A6310" s="2">
        <f t="shared" si="196"/>
        <v>40743.753472222219</v>
      </c>
      <c r="B6310">
        <v>1248023100</v>
      </c>
      <c r="C6310">
        <v>2.2462300000000002</v>
      </c>
      <c r="E6310">
        <f t="shared" si="197"/>
        <v>4.0974604613598154E-4</v>
      </c>
    </row>
    <row r="6311" spans="1:5">
      <c r="A6311" s="2">
        <f t="shared" si="196"/>
        <v>40743.760416666664</v>
      </c>
      <c r="B6311">
        <v>1248023700</v>
      </c>
      <c r="C6311">
        <v>2.1429299999999998</v>
      </c>
      <c r="E6311">
        <f t="shared" si="197"/>
        <v>4.0976525832620486E-4</v>
      </c>
    </row>
    <row r="6312" spans="1:5">
      <c r="A6312" s="2">
        <f t="shared" si="196"/>
        <v>40743.767361111109</v>
      </c>
      <c r="B6312">
        <v>1248024300</v>
      </c>
      <c r="C6312">
        <v>2.1562960000000002</v>
      </c>
      <c r="E6312">
        <f t="shared" si="197"/>
        <v>4.0978460576019667E-4</v>
      </c>
    </row>
    <row r="6313" spans="1:5">
      <c r="A6313" s="2">
        <f t="shared" si="196"/>
        <v>40743.774305555555</v>
      </c>
      <c r="B6313">
        <v>1248024900</v>
      </c>
      <c r="C6313">
        <v>2.2321270000000002</v>
      </c>
      <c r="E6313">
        <f t="shared" si="197"/>
        <v>4.0980472103433147E-4</v>
      </c>
    </row>
    <row r="6314" spans="1:5">
      <c r="A6314" s="2">
        <f t="shared" si="196"/>
        <v>40743.78125</v>
      </c>
      <c r="B6314">
        <v>1248025500</v>
      </c>
      <c r="C6314">
        <v>2.1951649999999998</v>
      </c>
      <c r="E6314">
        <f t="shared" si="197"/>
        <v>4.0982446186369783E-4</v>
      </c>
    </row>
    <row r="6315" spans="1:5">
      <c r="A6315" s="2">
        <f t="shared" si="196"/>
        <v>40743.788194444445</v>
      </c>
      <c r="B6315">
        <v>1248026100</v>
      </c>
      <c r="C6315">
        <v>2.070071</v>
      </c>
      <c r="E6315">
        <f t="shared" si="197"/>
        <v>4.0984293571785492E-4</v>
      </c>
    </row>
    <row r="6316" spans="1:5">
      <c r="A6316" s="2">
        <f t="shared" si="196"/>
        <v>40743.795138888883</v>
      </c>
      <c r="B6316">
        <v>1248026700</v>
      </c>
      <c r="C6316">
        <v>1.807169</v>
      </c>
      <c r="E6316">
        <f t="shared" si="197"/>
        <v>4.0985874699168751E-4</v>
      </c>
    </row>
    <row r="6317" spans="1:5">
      <c r="A6317" s="2">
        <f t="shared" si="196"/>
        <v>40743.802083333328</v>
      </c>
      <c r="B6317">
        <v>1248027300</v>
      </c>
      <c r="C6317">
        <v>1.948304</v>
      </c>
      <c r="E6317">
        <f t="shared" si="197"/>
        <v>4.0987598747554185E-4</v>
      </c>
    </row>
    <row r="6318" spans="1:5">
      <c r="A6318" s="2">
        <f t="shared" si="196"/>
        <v>40743.809027777774</v>
      </c>
      <c r="B6318">
        <v>1248027900</v>
      </c>
      <c r="C6318">
        <v>2.0115059999999998</v>
      </c>
      <c r="E6318">
        <f t="shared" si="197"/>
        <v>4.0989386791559962E-4</v>
      </c>
    </row>
    <row r="6319" spans="1:5">
      <c r="A6319" s="2">
        <f t="shared" si="196"/>
        <v>40743.815972222219</v>
      </c>
      <c r="B6319">
        <v>1248028500</v>
      </c>
      <c r="C6319">
        <v>2.0971579999999999</v>
      </c>
      <c r="E6319">
        <f t="shared" si="197"/>
        <v>4.0991261566420469E-4</v>
      </c>
    </row>
    <row r="6320" spans="1:5">
      <c r="A6320" s="2">
        <f t="shared" si="196"/>
        <v>40743.822916666664</v>
      </c>
      <c r="B6320">
        <v>1248029100</v>
      </c>
      <c r="C6320">
        <v>2.2081499999999998</v>
      </c>
      <c r="E6320">
        <f t="shared" si="197"/>
        <v>4.0993248734000364E-4</v>
      </c>
    </row>
    <row r="6321" spans="1:5">
      <c r="A6321" s="2">
        <f t="shared" si="196"/>
        <v>40743.829861111109</v>
      </c>
      <c r="B6321">
        <v>1248029700</v>
      </c>
      <c r="C6321">
        <v>2.0914839999999999</v>
      </c>
      <c r="E6321">
        <f t="shared" si="197"/>
        <v>4.0995117739206228E-4</v>
      </c>
    </row>
    <row r="6322" spans="1:5">
      <c r="A6322" s="2">
        <f t="shared" si="196"/>
        <v>40743.836805555555</v>
      </c>
      <c r="B6322">
        <v>1248030300</v>
      </c>
      <c r="C6322">
        <v>2.2527219999999999</v>
      </c>
      <c r="E6322">
        <f t="shared" si="197"/>
        <v>4.0997150022428243E-4</v>
      </c>
    </row>
    <row r="6323" spans="1:5">
      <c r="A6323" s="2">
        <f t="shared" si="196"/>
        <v>40743.84375</v>
      </c>
      <c r="B6323">
        <v>1248030900</v>
      </c>
      <c r="C6323">
        <v>1.998685</v>
      </c>
      <c r="E6323">
        <f t="shared" si="197"/>
        <v>4.0998925024280497E-4</v>
      </c>
    </row>
    <row r="6324" spans="1:5">
      <c r="A6324" s="2">
        <f t="shared" si="196"/>
        <v>40743.850694444445</v>
      </c>
      <c r="B6324">
        <v>1248031500</v>
      </c>
      <c r="C6324">
        <v>2.0665789999999999</v>
      </c>
      <c r="E6324">
        <f t="shared" si="197"/>
        <v>4.1000768773138111E-4</v>
      </c>
    </row>
    <row r="6325" spans="1:5">
      <c r="A6325" s="2">
        <f t="shared" si="196"/>
        <v>40743.857638888883</v>
      </c>
      <c r="B6325">
        <v>1248032100</v>
      </c>
      <c r="C6325">
        <v>1.8802190000000001</v>
      </c>
      <c r="E6325">
        <f t="shared" si="197"/>
        <v>4.100242377980157E-4</v>
      </c>
    </row>
    <row r="6326" spans="1:5">
      <c r="A6326" s="2">
        <f t="shared" si="196"/>
        <v>40743.864583333328</v>
      </c>
      <c r="B6326">
        <v>1248032700</v>
      </c>
      <c r="C6326">
        <v>1.7687360000000001</v>
      </c>
      <c r="E6326">
        <f t="shared" si="197"/>
        <v>4.1003965875050755E-4</v>
      </c>
    </row>
    <row r="6327" spans="1:5">
      <c r="A6327" s="2">
        <f t="shared" si="196"/>
        <v>40743.871527777774</v>
      </c>
      <c r="B6327">
        <v>1248033300</v>
      </c>
      <c r="C6327">
        <v>1.6966140000000001</v>
      </c>
      <c r="E6327">
        <f t="shared" si="197"/>
        <v>4.1005434921347533E-4</v>
      </c>
    </row>
    <row r="6328" spans="1:5">
      <c r="A6328" s="2">
        <f t="shared" si="196"/>
        <v>40743.878472222219</v>
      </c>
      <c r="B6328">
        <v>1248033900</v>
      </c>
      <c r="C6328">
        <v>1.7482770000000001</v>
      </c>
      <c r="E6328">
        <f t="shared" si="197"/>
        <v>4.1006956279007604E-4</v>
      </c>
    </row>
    <row r="6329" spans="1:5">
      <c r="A6329" s="2">
        <f t="shared" si="196"/>
        <v>40743.885416666664</v>
      </c>
      <c r="B6329">
        <v>1248034500</v>
      </c>
      <c r="C6329">
        <v>2.3576589999999999</v>
      </c>
      <c r="E6329">
        <f t="shared" si="197"/>
        <v>4.1009094762370428E-4</v>
      </c>
    </row>
    <row r="6330" spans="1:5">
      <c r="A6330" s="2">
        <f t="shared" si="196"/>
        <v>40743.892361111109</v>
      </c>
      <c r="B6330">
        <v>1248035100</v>
      </c>
      <c r="C6330">
        <v>2.5304340000000001</v>
      </c>
      <c r="E6330">
        <f t="shared" si="197"/>
        <v>4.101140820589305E-4</v>
      </c>
    </row>
    <row r="6331" spans="1:5">
      <c r="A6331" s="2">
        <f t="shared" si="196"/>
        <v>40743.899305555555</v>
      </c>
      <c r="B6331">
        <v>1248035700</v>
      </c>
      <c r="C6331">
        <v>2.378171</v>
      </c>
      <c r="E6331">
        <f t="shared" si="197"/>
        <v>4.101356743517132E-4</v>
      </c>
    </row>
    <row r="6332" spans="1:5">
      <c r="A6332" s="2">
        <f t="shared" si="196"/>
        <v>40743.90625</v>
      </c>
      <c r="B6332">
        <v>1248036300</v>
      </c>
      <c r="C6332">
        <v>2.4423300000000001</v>
      </c>
      <c r="E6332">
        <f t="shared" si="197"/>
        <v>4.1015791626601203E-4</v>
      </c>
    </row>
    <row r="6333" spans="1:5">
      <c r="A6333" s="2">
        <f t="shared" si="196"/>
        <v>40743.913194444445</v>
      </c>
      <c r="B6333">
        <v>1248036900</v>
      </c>
      <c r="C6333">
        <v>2.1547399999999999</v>
      </c>
      <c r="E6333">
        <f t="shared" si="197"/>
        <v>4.1017724555612536E-4</v>
      </c>
    </row>
    <row r="6334" spans="1:5">
      <c r="A6334" s="2">
        <f t="shared" si="196"/>
        <v>40743.920138888883</v>
      </c>
      <c r="B6334">
        <v>1248037500</v>
      </c>
      <c r="C6334">
        <v>2.608641</v>
      </c>
      <c r="E6334">
        <f t="shared" si="197"/>
        <v>4.1020117148697199E-4</v>
      </c>
    </row>
    <row r="6335" spans="1:5">
      <c r="A6335" s="2">
        <f t="shared" si="196"/>
        <v>40743.927083333328</v>
      </c>
      <c r="B6335">
        <v>1248038100</v>
      </c>
      <c r="C6335">
        <v>2.2151619999999999</v>
      </c>
      <c r="E6335">
        <f t="shared" si="197"/>
        <v>4.1022111242152559E-4</v>
      </c>
    </row>
    <row r="6336" spans="1:5">
      <c r="A6336" s="2">
        <f t="shared" si="196"/>
        <v>40743.934027777774</v>
      </c>
      <c r="B6336">
        <v>1248038700</v>
      </c>
      <c r="C6336">
        <v>1.734092</v>
      </c>
      <c r="E6336">
        <f t="shared" si="197"/>
        <v>4.1023618133011381E-4</v>
      </c>
    </row>
    <row r="6337" spans="1:5">
      <c r="A6337" s="2">
        <f t="shared" si="196"/>
        <v>40743.940972222219</v>
      </c>
      <c r="B6337">
        <v>1248039300</v>
      </c>
      <c r="C6337">
        <v>1.2878579999999999</v>
      </c>
      <c r="E6337">
        <f t="shared" si="197"/>
        <v>4.1024673103439905E-4</v>
      </c>
    </row>
    <row r="6338" spans="1:5">
      <c r="A6338" s="2">
        <f t="shared" si="196"/>
        <v>40743.947916666664</v>
      </c>
      <c r="B6338">
        <v>1248039900</v>
      </c>
      <c r="C6338">
        <v>0.81074599999999997</v>
      </c>
      <c r="E6338">
        <f t="shared" si="197"/>
        <v>4.1025244885334506E-4</v>
      </c>
    </row>
    <row r="6339" spans="1:5">
      <c r="A6339" s="2">
        <f t="shared" si="196"/>
        <v>40743.954861111109</v>
      </c>
      <c r="B6339">
        <v>1248040500</v>
      </c>
      <c r="C6339">
        <v>0.99075000000000002</v>
      </c>
      <c r="E6339">
        <f t="shared" si="197"/>
        <v>4.1025998957880633E-4</v>
      </c>
    </row>
    <row r="6340" spans="1:5">
      <c r="A6340" s="2">
        <f t="shared" si="196"/>
        <v>40743.961805555555</v>
      </c>
      <c r="B6340">
        <v>1248041100</v>
      </c>
      <c r="C6340">
        <v>1.6317200000000001</v>
      </c>
      <c r="E6340">
        <f t="shared" si="197"/>
        <v>4.1027402150674492E-4</v>
      </c>
    </row>
    <row r="6341" spans="1:5">
      <c r="A6341" s="2">
        <f t="shared" si="196"/>
        <v>40743.96875</v>
      </c>
      <c r="B6341">
        <v>1248041700</v>
      </c>
      <c r="C6341">
        <v>1.4789650000000001</v>
      </c>
      <c r="E6341">
        <f t="shared" si="197"/>
        <v>4.1028650636495436E-4</v>
      </c>
    </row>
    <row r="6342" spans="1:5">
      <c r="A6342" s="2">
        <f t="shared" si="196"/>
        <v>40743.975694444445</v>
      </c>
      <c r="B6342">
        <v>1248042300</v>
      </c>
      <c r="C6342">
        <v>1.489058</v>
      </c>
      <c r="E6342">
        <f t="shared" si="197"/>
        <v>4.1029909336139775E-4</v>
      </c>
    </row>
    <row r="6343" spans="1:5">
      <c r="A6343" s="2">
        <f t="shared" si="196"/>
        <v>40743.982638888883</v>
      </c>
      <c r="B6343">
        <v>1248042900</v>
      </c>
      <c r="C6343">
        <v>1.4801930000000001</v>
      </c>
      <c r="E6343">
        <f t="shared" si="197"/>
        <v>4.1031159050349664E-4</v>
      </c>
    </row>
    <row r="6344" spans="1:5">
      <c r="A6344" s="2">
        <f t="shared" si="196"/>
        <v>40743.989583333328</v>
      </c>
      <c r="B6344">
        <v>1248043500</v>
      </c>
      <c r="C6344">
        <v>1.4860580000000001</v>
      </c>
      <c r="E6344">
        <f t="shared" si="197"/>
        <v>4.1032414696584167E-4</v>
      </c>
    </row>
    <row r="6345" spans="1:5">
      <c r="A6345" s="2">
        <f t="shared" si="196"/>
        <v>40743.996527777774</v>
      </c>
      <c r="B6345">
        <v>1248044100</v>
      </c>
      <c r="C6345">
        <v>1.4150799999999999</v>
      </c>
      <c r="E6345">
        <f t="shared" si="197"/>
        <v>4.1033598454161518E-4</v>
      </c>
    </row>
    <row r="6346" spans="1:5">
      <c r="A6346" s="2">
        <f t="shared" ref="A6346:A6409" si="198">B6346/86400+26299+1/24</f>
        <v>40744.003472222219</v>
      </c>
      <c r="B6346">
        <v>1248044700</v>
      </c>
      <c r="C6346">
        <v>1.508043</v>
      </c>
      <c r="E6346">
        <f t="shared" si="197"/>
        <v>4.1034876350280638E-4</v>
      </c>
    </row>
    <row r="6347" spans="1:5">
      <c r="A6347" s="2">
        <f t="shared" si="198"/>
        <v>40744.010416666664</v>
      </c>
      <c r="B6347">
        <v>1248045300</v>
      </c>
      <c r="C6347">
        <v>1.562816</v>
      </c>
      <c r="E6347">
        <f t="shared" ref="E6347:E6410" si="199">($C6347*LN(2)/E$3)+E6346*2^(-600/E$3)</f>
        <v>4.1036209708491953E-4</v>
      </c>
    </row>
    <row r="6348" spans="1:5">
      <c r="A6348" s="2">
        <f t="shared" si="198"/>
        <v>40744.017361111109</v>
      </c>
      <c r="B6348">
        <v>1248045900</v>
      </c>
      <c r="C6348">
        <v>1.6355649999999999</v>
      </c>
      <c r="E6348">
        <f t="shared" si="199"/>
        <v>4.1037616733160598E-4</v>
      </c>
    </row>
    <row r="6349" spans="1:5">
      <c r="A6349" s="2">
        <f t="shared" si="198"/>
        <v>40744.024305555555</v>
      </c>
      <c r="B6349">
        <v>1248046500</v>
      </c>
      <c r="C6349">
        <v>1.596695</v>
      </c>
      <c r="E6349">
        <f t="shared" si="199"/>
        <v>4.1038984384750749E-4</v>
      </c>
    </row>
    <row r="6350" spans="1:5">
      <c r="A6350" s="2">
        <f t="shared" si="198"/>
        <v>40744.03125</v>
      </c>
      <c r="B6350">
        <v>1248047100</v>
      </c>
      <c r="C6350">
        <v>1.6588609999999999</v>
      </c>
      <c r="E6350">
        <f t="shared" si="199"/>
        <v>4.1040414984946173E-4</v>
      </c>
    </row>
    <row r="6351" spans="1:5">
      <c r="A6351" s="2">
        <f t="shared" si="198"/>
        <v>40744.038194444445</v>
      </c>
      <c r="B6351">
        <v>1248047700</v>
      </c>
      <c r="C6351">
        <v>0.47648499999999999</v>
      </c>
      <c r="E6351">
        <f t="shared" si="199"/>
        <v>4.1040648157506177E-4</v>
      </c>
    </row>
    <row r="6352" spans="1:5">
      <c r="A6352" s="2">
        <f t="shared" si="198"/>
        <v>40744.045138888883</v>
      </c>
      <c r="B6352">
        <v>1248048300</v>
      </c>
      <c r="C6352">
        <v>0.41922999999999999</v>
      </c>
      <c r="E6352">
        <f t="shared" si="199"/>
        <v>4.1040823345214674E-4</v>
      </c>
    </row>
    <row r="6353" spans="1:5">
      <c r="A6353" s="2">
        <f t="shared" si="198"/>
        <v>40744.052083333328</v>
      </c>
      <c r="B6353">
        <v>1248048900</v>
      </c>
      <c r="C6353">
        <v>1.5762370000000001</v>
      </c>
      <c r="E6353">
        <f t="shared" si="199"/>
        <v>4.1042170259040692E-4</v>
      </c>
    </row>
    <row r="6354" spans="1:5">
      <c r="A6354" s="2">
        <f t="shared" si="198"/>
        <v>40744.059027777774</v>
      </c>
      <c r="B6354">
        <v>1248049500</v>
      </c>
      <c r="C6354">
        <v>1.527819</v>
      </c>
      <c r="E6354">
        <f t="shared" si="199"/>
        <v>4.1043468130677716E-4</v>
      </c>
    </row>
    <row r="6355" spans="1:5">
      <c r="A6355" s="2">
        <f t="shared" si="198"/>
        <v>40744.065972222219</v>
      </c>
      <c r="B6355">
        <v>1248050100</v>
      </c>
      <c r="C6355">
        <v>0.31180999999999998</v>
      </c>
      <c r="E6355">
        <f t="shared" si="199"/>
        <v>4.104353451458531E-4</v>
      </c>
    </row>
    <row r="6356" spans="1:5">
      <c r="A6356" s="2">
        <f t="shared" si="198"/>
        <v>40744.072916666664</v>
      </c>
      <c r="B6356">
        <v>1248050700</v>
      </c>
      <c r="C6356">
        <v>2.4499999999999999E-4</v>
      </c>
      <c r="E6356">
        <f t="shared" si="199"/>
        <v>4.1043285369160614E-4</v>
      </c>
    </row>
    <row r="6357" spans="1:5">
      <c r="A6357" s="2">
        <f t="shared" si="198"/>
        <v>40744.079861111109</v>
      </c>
      <c r="B6357">
        <v>1248051300</v>
      </c>
      <c r="C6357">
        <v>2.1800000000000001E-4</v>
      </c>
      <c r="E6357">
        <f t="shared" si="199"/>
        <v>4.1043036197906292E-4</v>
      </c>
    </row>
    <row r="6358" spans="1:5">
      <c r="A6358" s="2">
        <f t="shared" si="198"/>
        <v>40744.086805555555</v>
      </c>
      <c r="B6358">
        <v>1248051900</v>
      </c>
      <c r="C6358">
        <v>2.1800000000000001E-4</v>
      </c>
      <c r="E6358">
        <f t="shared" si="199"/>
        <v>4.1042787028166015E-4</v>
      </c>
    </row>
    <row r="6359" spans="1:5">
      <c r="A6359" s="2">
        <f t="shared" si="198"/>
        <v>40744.09375</v>
      </c>
      <c r="B6359">
        <v>1248052500</v>
      </c>
      <c r="C6359">
        <v>1.36E-4</v>
      </c>
      <c r="E6359">
        <f t="shared" si="199"/>
        <v>4.1042537776896516E-4</v>
      </c>
    </row>
    <row r="6360" spans="1:5">
      <c r="A6360" s="2">
        <f t="shared" si="198"/>
        <v>40744.100694444445</v>
      </c>
      <c r="B6360">
        <v>1248053100</v>
      </c>
      <c r="C6360">
        <v>1.64E-4</v>
      </c>
      <c r="E6360">
        <f t="shared" si="199"/>
        <v>4.1042288555497779E-4</v>
      </c>
    </row>
    <row r="6361" spans="1:5">
      <c r="A6361" s="2">
        <f t="shared" si="198"/>
        <v>40744.107638888883</v>
      </c>
      <c r="B6361">
        <v>1248053700</v>
      </c>
      <c r="C6361">
        <v>1.9100000000000001E-4</v>
      </c>
      <c r="E6361">
        <f t="shared" si="199"/>
        <v>4.1042039362956898E-4</v>
      </c>
    </row>
    <row r="6362" spans="1:5">
      <c r="A6362" s="2">
        <f t="shared" si="198"/>
        <v>40744.114583333328</v>
      </c>
      <c r="B6362">
        <v>1248054300</v>
      </c>
      <c r="C6362">
        <v>5.5000000000000002E-5</v>
      </c>
      <c r="E6362">
        <f t="shared" si="199"/>
        <v>4.1041790034199914E-4</v>
      </c>
    </row>
    <row r="6363" spans="1:5">
      <c r="A6363" s="2">
        <f t="shared" si="198"/>
        <v>40744.121527777774</v>
      </c>
      <c r="B6363">
        <v>1248054900</v>
      </c>
      <c r="C6363">
        <v>8.4599999999999996E-4</v>
      </c>
      <c r="E6363">
        <f t="shared" si="199"/>
        <v>4.1041541508021539E-4</v>
      </c>
    </row>
    <row r="6364" spans="1:5">
      <c r="A6364" s="2">
        <f t="shared" si="198"/>
        <v>40744.128472222219</v>
      </c>
      <c r="B6364">
        <v>1248055500</v>
      </c>
      <c r="C6364">
        <v>0</v>
      </c>
      <c r="E6364">
        <f t="shared" si="199"/>
        <v>4.1041292126589937E-4</v>
      </c>
    </row>
    <row r="6365" spans="1:5">
      <c r="A6365" s="2">
        <f t="shared" si="198"/>
        <v>40744.135416666664</v>
      </c>
      <c r="B6365">
        <v>1248056100</v>
      </c>
      <c r="C6365">
        <v>2.1800000000000001E-4</v>
      </c>
      <c r="E6365">
        <f t="shared" si="199"/>
        <v>4.1041042967447189E-4</v>
      </c>
    </row>
    <row r="6366" spans="1:5">
      <c r="A6366" s="2">
        <f t="shared" si="198"/>
        <v>40744.142361111109</v>
      </c>
      <c r="B6366">
        <v>1248056700</v>
      </c>
      <c r="C6366">
        <v>0</v>
      </c>
      <c r="E6366">
        <f t="shared" si="199"/>
        <v>4.1040793589044875E-4</v>
      </c>
    </row>
    <row r="6367" spans="1:5">
      <c r="A6367" s="2">
        <f t="shared" si="198"/>
        <v>40744.149305555555</v>
      </c>
      <c r="B6367">
        <v>1248057300</v>
      </c>
      <c r="C6367">
        <v>2.9999999999999997E-4</v>
      </c>
      <c r="E6367">
        <f t="shared" si="199"/>
        <v>4.1040544515974655E-4</v>
      </c>
    </row>
    <row r="6368" spans="1:5">
      <c r="A6368" s="2">
        <f t="shared" si="198"/>
        <v>40744.15625</v>
      </c>
      <c r="B6368">
        <v>1248057900</v>
      </c>
      <c r="C6368">
        <v>1.36E-4</v>
      </c>
      <c r="E6368">
        <f t="shared" si="199"/>
        <v>4.104029527833137E-4</v>
      </c>
    </row>
    <row r="6369" spans="1:5">
      <c r="A6369" s="2">
        <f t="shared" si="198"/>
        <v>40744.163194444445</v>
      </c>
      <c r="B6369">
        <v>1248058500</v>
      </c>
      <c r="C6369">
        <v>0.23330500000000001</v>
      </c>
      <c r="E6369">
        <f t="shared" si="199"/>
        <v>4.1040282177727473E-4</v>
      </c>
    </row>
    <row r="6370" spans="1:5">
      <c r="A6370" s="2">
        <f t="shared" si="198"/>
        <v>40744.170138888883</v>
      </c>
      <c r="B6370">
        <v>1248059100</v>
      </c>
      <c r="C6370">
        <v>1.4851570000000001</v>
      </c>
      <c r="E6370">
        <f t="shared" si="199"/>
        <v>4.1041536856063863E-4</v>
      </c>
    </row>
    <row r="6371" spans="1:5">
      <c r="A6371" s="2">
        <f t="shared" si="198"/>
        <v>40744.177083333328</v>
      </c>
      <c r="B6371">
        <v>1248059700</v>
      </c>
      <c r="C6371">
        <v>1.7441310000000001</v>
      </c>
      <c r="E6371">
        <f t="shared" si="199"/>
        <v>4.1043053795609057E-4</v>
      </c>
    </row>
    <row r="6372" spans="1:5">
      <c r="A6372" s="2">
        <f t="shared" si="198"/>
        <v>40744.184027777774</v>
      </c>
      <c r="B6372">
        <v>1248060300</v>
      </c>
      <c r="C6372">
        <v>1.902914</v>
      </c>
      <c r="E6372">
        <f t="shared" si="199"/>
        <v>4.1044731529075589E-4</v>
      </c>
    </row>
    <row r="6373" spans="1:5">
      <c r="A6373" s="2">
        <f t="shared" si="198"/>
        <v>40744.190972222219</v>
      </c>
      <c r="B6373">
        <v>1248060900</v>
      </c>
      <c r="C6373">
        <v>2.1906659999999998</v>
      </c>
      <c r="E6373">
        <f t="shared" si="199"/>
        <v>4.1046700665312404E-4</v>
      </c>
    </row>
    <row r="6374" spans="1:5">
      <c r="A6374" s="2">
        <f t="shared" si="198"/>
        <v>40744.197916666664</v>
      </c>
      <c r="B6374">
        <v>1248061500</v>
      </c>
      <c r="C6374">
        <v>2.3210250000000001</v>
      </c>
      <c r="E6374">
        <f t="shared" si="199"/>
        <v>4.1048801807094576E-4</v>
      </c>
    </row>
    <row r="6375" spans="1:5">
      <c r="A6375" s="2">
        <f t="shared" si="198"/>
        <v>40744.204861111109</v>
      </c>
      <c r="B6375">
        <v>1248062100</v>
      </c>
      <c r="C6375">
        <v>2.2242440000000001</v>
      </c>
      <c r="E6375">
        <f t="shared" si="199"/>
        <v>4.1050804923799852E-4</v>
      </c>
    </row>
    <row r="6376" spans="1:5">
      <c r="A6376" s="2">
        <f t="shared" si="198"/>
        <v>40744.211805555555</v>
      </c>
      <c r="B6376">
        <v>1248062700</v>
      </c>
      <c r="C6376">
        <v>1.9636070000000001</v>
      </c>
      <c r="E6376">
        <f t="shared" si="199"/>
        <v>4.1052544075343176E-4</v>
      </c>
    </row>
    <row r="6377" spans="1:5">
      <c r="A6377" s="2">
        <f t="shared" si="198"/>
        <v>40744.21875</v>
      </c>
      <c r="B6377">
        <v>1248063300</v>
      </c>
      <c r="C6377">
        <v>1.9759089999999999</v>
      </c>
      <c r="E6377">
        <f t="shared" si="199"/>
        <v>4.1054295674832766E-4</v>
      </c>
    </row>
    <row r="6378" spans="1:5">
      <c r="A6378" s="2">
        <f t="shared" si="198"/>
        <v>40744.225694444445</v>
      </c>
      <c r="B6378">
        <v>1248063900</v>
      </c>
      <c r="C6378">
        <v>2.04121</v>
      </c>
      <c r="E6378">
        <f t="shared" si="199"/>
        <v>4.1056113395480112E-4</v>
      </c>
    </row>
    <row r="6379" spans="1:5">
      <c r="A6379" s="2">
        <f t="shared" si="198"/>
        <v>40744.232638888883</v>
      </c>
      <c r="B6379">
        <v>1248064500</v>
      </c>
      <c r="C6379">
        <v>2.2121050000000002</v>
      </c>
      <c r="E6379">
        <f t="shared" si="199"/>
        <v>4.1058104174317747E-4</v>
      </c>
    </row>
    <row r="6380" spans="1:5">
      <c r="A6380" s="2">
        <f t="shared" si="198"/>
        <v>40744.239583333328</v>
      </c>
      <c r="B6380">
        <v>1248065100</v>
      </c>
      <c r="C6380">
        <v>2.6194160000000002</v>
      </c>
      <c r="E6380">
        <f t="shared" si="199"/>
        <v>4.106050743412946E-4</v>
      </c>
    </row>
    <row r="6381" spans="1:5">
      <c r="A6381" s="2">
        <f t="shared" si="198"/>
        <v>40744.246527777774</v>
      </c>
      <c r="B6381">
        <v>1248065700</v>
      </c>
      <c r="C6381">
        <v>2.722197</v>
      </c>
      <c r="E6381">
        <f t="shared" si="199"/>
        <v>4.1063014767983732E-4</v>
      </c>
    </row>
    <row r="6382" spans="1:5">
      <c r="A6382" s="2">
        <f t="shared" si="198"/>
        <v>40744.253472222219</v>
      </c>
      <c r="B6382">
        <v>1248066300</v>
      </c>
      <c r="C6382">
        <v>2.513223</v>
      </c>
      <c r="E6382">
        <f t="shared" si="199"/>
        <v>4.1065310453901956E-4</v>
      </c>
    </row>
    <row r="6383" spans="1:5">
      <c r="A6383" s="2">
        <f t="shared" si="198"/>
        <v>40744.260416666664</v>
      </c>
      <c r="B6383">
        <v>1248066900</v>
      </c>
      <c r="C6383">
        <v>2.4395470000000001</v>
      </c>
      <c r="E6383">
        <f t="shared" si="199"/>
        <v>4.106753151251773E-4</v>
      </c>
    </row>
    <row r="6384" spans="1:5">
      <c r="A6384" s="2">
        <f t="shared" si="198"/>
        <v>40744.267361111109</v>
      </c>
      <c r="B6384">
        <v>1248067500</v>
      </c>
      <c r="C6384">
        <v>2.6096759999999999</v>
      </c>
      <c r="E6384">
        <f t="shared" si="199"/>
        <v>4.1069924851127449E-4</v>
      </c>
    </row>
    <row r="6385" spans="1:5">
      <c r="A6385" s="2">
        <f t="shared" si="198"/>
        <v>40744.274305555555</v>
      </c>
      <c r="B6385">
        <v>1248068100</v>
      </c>
      <c r="C6385">
        <v>2.8225519999999999</v>
      </c>
      <c r="E6385">
        <f t="shared" si="199"/>
        <v>4.1072533759538911E-4</v>
      </c>
    </row>
    <row r="6386" spans="1:5">
      <c r="A6386" s="2">
        <f t="shared" si="198"/>
        <v>40744.28125</v>
      </c>
      <c r="B6386">
        <v>1248068700</v>
      </c>
      <c r="C6386">
        <v>2.7366000000000001</v>
      </c>
      <c r="E6386">
        <f t="shared" si="199"/>
        <v>4.1075055606561579E-4</v>
      </c>
    </row>
    <row r="6387" spans="1:5">
      <c r="A6387" s="2">
        <f t="shared" si="198"/>
        <v>40744.288194444445</v>
      </c>
      <c r="B6387">
        <v>1248069300</v>
      </c>
      <c r="C6387">
        <v>2.5562939999999998</v>
      </c>
      <c r="E6387">
        <f t="shared" si="199"/>
        <v>4.1077394838292614E-4</v>
      </c>
    </row>
    <row r="6388" spans="1:5">
      <c r="A6388" s="2">
        <f t="shared" si="198"/>
        <v>40744.295138888883</v>
      </c>
      <c r="B6388">
        <v>1248069900</v>
      </c>
      <c r="C6388">
        <v>2.3323179999999999</v>
      </c>
      <c r="E6388">
        <f t="shared" si="199"/>
        <v>4.1079507230244006E-4</v>
      </c>
    </row>
    <row r="6389" spans="1:5">
      <c r="A6389" s="2">
        <f t="shared" si="198"/>
        <v>40744.302083333328</v>
      </c>
      <c r="B6389">
        <v>1248070500</v>
      </c>
      <c r="C6389">
        <v>2.5466929999999999</v>
      </c>
      <c r="E6389">
        <f t="shared" si="199"/>
        <v>4.1081836711775511E-4</v>
      </c>
    </row>
    <row r="6390" spans="1:5">
      <c r="A6390" s="2">
        <f t="shared" si="198"/>
        <v>40744.309027777774</v>
      </c>
      <c r="B6390">
        <v>1248071100</v>
      </c>
      <c r="C6390">
        <v>2.465706</v>
      </c>
      <c r="E6390">
        <f t="shared" si="199"/>
        <v>4.1084084161784003E-4</v>
      </c>
    </row>
    <row r="6391" spans="1:5">
      <c r="A6391" s="2">
        <f t="shared" si="198"/>
        <v>40744.315972222219</v>
      </c>
      <c r="B6391">
        <v>1248071700</v>
      </c>
      <c r="C6391">
        <v>2.4054489999999999</v>
      </c>
      <c r="E6391">
        <f t="shared" si="199"/>
        <v>4.1086270574508234E-4</v>
      </c>
    </row>
    <row r="6392" spans="1:5">
      <c r="A6392" s="2">
        <f t="shared" si="198"/>
        <v>40744.322916666664</v>
      </c>
      <c r="B6392">
        <v>1248072300</v>
      </c>
      <c r="C6392">
        <v>2.1942379999999999</v>
      </c>
      <c r="E6392">
        <f t="shared" si="199"/>
        <v>4.1088243075785891E-4</v>
      </c>
    </row>
    <row r="6393" spans="1:5">
      <c r="A6393" s="2">
        <f t="shared" si="198"/>
        <v>40744.329861111109</v>
      </c>
      <c r="B6393">
        <v>1248072900</v>
      </c>
      <c r="C6393">
        <v>1.3684639999999999</v>
      </c>
      <c r="E6393">
        <f t="shared" si="199"/>
        <v>4.1089379285053768E-4</v>
      </c>
    </row>
    <row r="6394" spans="1:5">
      <c r="A6394" s="2">
        <f t="shared" si="198"/>
        <v>40744.336805555555</v>
      </c>
      <c r="B6394">
        <v>1248073500</v>
      </c>
      <c r="C6394">
        <v>2.3295E-2</v>
      </c>
      <c r="E6394">
        <f t="shared" si="199"/>
        <v>4.1089153204318515E-4</v>
      </c>
    </row>
    <row r="6395" spans="1:5">
      <c r="A6395" s="2">
        <f t="shared" si="198"/>
        <v>40744.34375</v>
      </c>
      <c r="B6395">
        <v>1248074100</v>
      </c>
      <c r="C6395">
        <v>8.2000000000000001E-5</v>
      </c>
      <c r="E6395">
        <f t="shared" si="199"/>
        <v>4.1088903616626389E-4</v>
      </c>
    </row>
    <row r="6396" spans="1:5">
      <c r="A6396" s="2">
        <f t="shared" si="198"/>
        <v>40744.350694444445</v>
      </c>
      <c r="B6396">
        <v>1248074700</v>
      </c>
      <c r="C6396">
        <v>1.9100000000000001E-4</v>
      </c>
      <c r="E6396">
        <f t="shared" si="199"/>
        <v>4.1088654140837604E-4</v>
      </c>
    </row>
    <row r="6397" spans="1:5">
      <c r="A6397" s="2">
        <f t="shared" si="198"/>
        <v>40744.357638888883</v>
      </c>
      <c r="B6397">
        <v>1248075300</v>
      </c>
      <c r="C6397">
        <v>6.2699999999999995E-4</v>
      </c>
      <c r="E6397">
        <f t="shared" si="199"/>
        <v>4.1088405108111788E-4</v>
      </c>
    </row>
    <row r="6398" spans="1:5">
      <c r="A6398" s="2">
        <f t="shared" si="198"/>
        <v>40744.364583333328</v>
      </c>
      <c r="B6398">
        <v>1248075900</v>
      </c>
      <c r="C6398">
        <v>2.1800000000000001E-4</v>
      </c>
      <c r="E6398">
        <f t="shared" si="199"/>
        <v>4.108815566269561E-4</v>
      </c>
    </row>
    <row r="6399" spans="1:5">
      <c r="A6399" s="2">
        <f t="shared" si="198"/>
        <v>40744.371527777774</v>
      </c>
      <c r="B6399">
        <v>1248076500</v>
      </c>
      <c r="C6399">
        <v>0</v>
      </c>
      <c r="E6399">
        <f t="shared" si="199"/>
        <v>4.1087905998021606E-4</v>
      </c>
    </row>
    <row r="6400" spans="1:5">
      <c r="A6400" s="2">
        <f t="shared" si="198"/>
        <v>40744.378472222219</v>
      </c>
      <c r="B6400">
        <v>1248077100</v>
      </c>
      <c r="C6400">
        <v>2.9999999999999997E-4</v>
      </c>
      <c r="E6400">
        <f t="shared" si="199"/>
        <v>4.1087656638681436E-4</v>
      </c>
    </row>
    <row r="6401" spans="1:5">
      <c r="A6401" s="2">
        <f t="shared" si="198"/>
        <v>40744.385416666664</v>
      </c>
      <c r="B6401">
        <v>1248077700</v>
      </c>
      <c r="C6401">
        <v>0</v>
      </c>
      <c r="E6401">
        <f t="shared" si="199"/>
        <v>4.1087406977039664E-4</v>
      </c>
    </row>
    <row r="6402" spans="1:5">
      <c r="A6402" s="2">
        <f t="shared" si="198"/>
        <v>40744.392361111109</v>
      </c>
      <c r="B6402">
        <v>1248078300</v>
      </c>
      <c r="C6402">
        <v>0</v>
      </c>
      <c r="E6402">
        <f t="shared" si="199"/>
        <v>4.1087157316914912E-4</v>
      </c>
    </row>
    <row r="6403" spans="1:5">
      <c r="A6403" s="2">
        <f t="shared" si="198"/>
        <v>40744.399305555555</v>
      </c>
      <c r="B6403">
        <v>1248078900</v>
      </c>
      <c r="C6403">
        <v>0</v>
      </c>
      <c r="E6403">
        <f t="shared" si="199"/>
        <v>4.1086907658307177E-4</v>
      </c>
    </row>
    <row r="6404" spans="1:5">
      <c r="A6404" s="2">
        <f t="shared" si="198"/>
        <v>40744.40625</v>
      </c>
      <c r="B6404">
        <v>1248079500</v>
      </c>
      <c r="C6404">
        <v>0</v>
      </c>
      <c r="E6404">
        <f t="shared" si="199"/>
        <v>4.1086658001216446E-4</v>
      </c>
    </row>
    <row r="6405" spans="1:5">
      <c r="A6405" s="2">
        <f t="shared" si="198"/>
        <v>40744.413194444445</v>
      </c>
      <c r="B6405">
        <v>1248080100</v>
      </c>
      <c r="C6405">
        <v>0</v>
      </c>
      <c r="E6405">
        <f t="shared" si="199"/>
        <v>4.1086408345642709E-4</v>
      </c>
    </row>
    <row r="6406" spans="1:5">
      <c r="A6406" s="2">
        <f t="shared" si="198"/>
        <v>40744.420138888883</v>
      </c>
      <c r="B6406">
        <v>1248080700</v>
      </c>
      <c r="C6406">
        <v>2.4499999999999999E-4</v>
      </c>
      <c r="E6406">
        <f t="shared" si="199"/>
        <v>4.1086158939703009E-4</v>
      </c>
    </row>
    <row r="6407" spans="1:5">
      <c r="A6407" s="2">
        <f t="shared" si="198"/>
        <v>40744.427083333328</v>
      </c>
      <c r="B6407">
        <v>1248081300</v>
      </c>
      <c r="C6407">
        <v>2.4499999999999999E-4</v>
      </c>
      <c r="E6407">
        <f t="shared" si="199"/>
        <v>4.108590953527878E-4</v>
      </c>
    </row>
    <row r="6408" spans="1:5">
      <c r="A6408" s="2">
        <f t="shared" si="198"/>
        <v>40744.434027777774</v>
      </c>
      <c r="B6408">
        <v>1248081900</v>
      </c>
      <c r="C6408">
        <v>4.0900000000000002E-4</v>
      </c>
      <c r="E6408">
        <f t="shared" si="199"/>
        <v>4.1085660298456524E-4</v>
      </c>
    </row>
    <row r="6409" spans="1:5">
      <c r="A6409" s="2">
        <f t="shared" si="198"/>
        <v>40744.440972222219</v>
      </c>
      <c r="B6409">
        <v>1248082500</v>
      </c>
      <c r="C6409">
        <v>0</v>
      </c>
      <c r="E6409">
        <f t="shared" si="199"/>
        <v>4.1085410648945147E-4</v>
      </c>
    </row>
    <row r="6410" spans="1:5">
      <c r="A6410" s="2">
        <f t="shared" ref="A6410:A6473" si="200">B6410/86400+26299+1/24</f>
        <v>40744.447916666664</v>
      </c>
      <c r="B6410">
        <v>1248083100</v>
      </c>
      <c r="C6410">
        <v>0</v>
      </c>
      <c r="E6410">
        <f t="shared" si="199"/>
        <v>4.1085161000950721E-4</v>
      </c>
    </row>
    <row r="6411" spans="1:5">
      <c r="A6411" s="2">
        <f t="shared" si="200"/>
        <v>40744.454861111109</v>
      </c>
      <c r="B6411">
        <v>1248083700</v>
      </c>
      <c r="C6411">
        <v>0</v>
      </c>
      <c r="E6411">
        <f t="shared" ref="E6411:E6474" si="201">($C6411*LN(2)/E$3)+E6410*2^(-600/E$3)</f>
        <v>4.1084911354473234E-4</v>
      </c>
    </row>
    <row r="6412" spans="1:5">
      <c r="A6412" s="2">
        <f t="shared" si="200"/>
        <v>40744.461805555555</v>
      </c>
      <c r="B6412">
        <v>1248084300</v>
      </c>
      <c r="C6412">
        <v>2.1800000000000001E-4</v>
      </c>
      <c r="E6412">
        <f t="shared" si="201"/>
        <v>4.1084661930286212E-4</v>
      </c>
    </row>
    <row r="6413" spans="1:5">
      <c r="A6413" s="2">
        <f t="shared" si="200"/>
        <v>40744.46875</v>
      </c>
      <c r="B6413">
        <v>1248084900</v>
      </c>
      <c r="C6413">
        <v>1.0922499999999999</v>
      </c>
      <c r="E6413">
        <f t="shared" si="201"/>
        <v>4.1085518433143343E-4</v>
      </c>
    </row>
    <row r="6414" spans="1:5">
      <c r="A6414" s="2">
        <f t="shared" si="200"/>
        <v>40744.475694444445</v>
      </c>
      <c r="B6414">
        <v>1248085500</v>
      </c>
      <c r="C6414">
        <v>0.16963900000000001</v>
      </c>
      <c r="E6414">
        <f t="shared" si="201"/>
        <v>4.1085440581749684E-4</v>
      </c>
    </row>
    <row r="6415" spans="1:5">
      <c r="A6415" s="2">
        <f t="shared" si="200"/>
        <v>40744.482638888883</v>
      </c>
      <c r="B6415">
        <v>1248086100</v>
      </c>
      <c r="C6415">
        <v>8.4599999999999996E-4</v>
      </c>
      <c r="E6415">
        <f t="shared" si="201"/>
        <v>4.108519179033673E-4</v>
      </c>
    </row>
    <row r="6416" spans="1:5">
      <c r="A6416" s="2">
        <f t="shared" si="200"/>
        <v>40744.489583333328</v>
      </c>
      <c r="B6416">
        <v>1248086700</v>
      </c>
      <c r="C6416">
        <v>1.8575999999999999E-2</v>
      </c>
      <c r="E6416">
        <f t="shared" si="201"/>
        <v>4.1084960956007898E-4</v>
      </c>
    </row>
    <row r="6417" spans="1:5">
      <c r="A6417" s="2">
        <f t="shared" si="200"/>
        <v>40744.496527777774</v>
      </c>
      <c r="B6417">
        <v>1248087300</v>
      </c>
      <c r="C6417">
        <v>2.2912999999999999E-2</v>
      </c>
      <c r="E6417">
        <f t="shared" si="201"/>
        <v>4.1084734515259768E-4</v>
      </c>
    </row>
    <row r="6418" spans="1:5">
      <c r="A6418" s="2">
        <f t="shared" si="200"/>
        <v>40744.503472222219</v>
      </c>
      <c r="B6418">
        <v>1248087900</v>
      </c>
      <c r="C6418">
        <v>5.8370000000000002E-3</v>
      </c>
      <c r="E6418">
        <f t="shared" si="201"/>
        <v>4.1084490782635781E-4</v>
      </c>
    </row>
    <row r="6419" spans="1:5">
      <c r="A6419" s="2">
        <f t="shared" si="200"/>
        <v>40744.510416666664</v>
      </c>
      <c r="B6419">
        <v>1248088500</v>
      </c>
      <c r="C6419">
        <v>2.9814E-2</v>
      </c>
      <c r="E6419">
        <f t="shared" si="201"/>
        <v>4.1084271333543501E-4</v>
      </c>
    </row>
    <row r="6420" spans="1:5">
      <c r="A6420" s="2">
        <f t="shared" si="200"/>
        <v>40744.517361111109</v>
      </c>
      <c r="B6420">
        <v>1248089100</v>
      </c>
      <c r="C6420">
        <v>2.9214E-2</v>
      </c>
      <c r="E6420">
        <f t="shared" si="201"/>
        <v>4.1084051278151082E-4</v>
      </c>
    </row>
    <row r="6421" spans="1:5">
      <c r="A6421" s="2">
        <f t="shared" si="200"/>
        <v>40744.524305555555</v>
      </c>
      <c r="B6421">
        <v>1248089700</v>
      </c>
      <c r="C6421">
        <v>3.3251000000000003E-2</v>
      </c>
      <c r="E6421">
        <f t="shared" si="201"/>
        <v>4.1083835312457083E-4</v>
      </c>
    </row>
    <row r="6422" spans="1:5">
      <c r="A6422" s="2">
        <f t="shared" si="200"/>
        <v>40744.53125</v>
      </c>
      <c r="B6422">
        <v>1248090300</v>
      </c>
      <c r="C6422">
        <v>0.353572</v>
      </c>
      <c r="E6422">
        <f t="shared" si="201"/>
        <v>4.1083943744403702E-4</v>
      </c>
    </row>
    <row r="6423" spans="1:5">
      <c r="A6423" s="2">
        <f t="shared" si="200"/>
        <v>40744.538194444445</v>
      </c>
      <c r="B6423">
        <v>1248090900</v>
      </c>
      <c r="C6423">
        <v>1.156871</v>
      </c>
      <c r="E6423">
        <f t="shared" si="201"/>
        <v>4.1084865694774393E-4</v>
      </c>
    </row>
    <row r="6424" spans="1:5">
      <c r="A6424" s="2">
        <f t="shared" si="200"/>
        <v>40744.545138888883</v>
      </c>
      <c r="B6424">
        <v>1248091500</v>
      </c>
      <c r="C6424">
        <v>2.960277</v>
      </c>
      <c r="E6424">
        <f t="shared" si="201"/>
        <v>4.1087613989625963E-4</v>
      </c>
    </row>
    <row r="6425" spans="1:5">
      <c r="A6425" s="2">
        <f t="shared" si="200"/>
        <v>40744.552083333328</v>
      </c>
      <c r="B6425">
        <v>1248092100</v>
      </c>
      <c r="C6425">
        <v>3.0376089999999998</v>
      </c>
      <c r="E6425">
        <f t="shared" si="201"/>
        <v>4.1090440583645111E-4</v>
      </c>
    </row>
    <row r="6426" spans="1:5">
      <c r="A6426" s="2">
        <f t="shared" si="200"/>
        <v>40744.559027777774</v>
      </c>
      <c r="B6426">
        <v>1248092700</v>
      </c>
      <c r="C6426">
        <v>3.2948360000000001</v>
      </c>
      <c r="E6426">
        <f t="shared" si="201"/>
        <v>4.1093527660095164E-4</v>
      </c>
    </row>
    <row r="6427" spans="1:5">
      <c r="A6427" s="2">
        <f t="shared" si="200"/>
        <v>40744.565972222219</v>
      </c>
      <c r="B6427">
        <v>1248093300</v>
      </c>
      <c r="C6427">
        <v>3.4622109999999999</v>
      </c>
      <c r="E6427">
        <f t="shared" si="201"/>
        <v>4.1096784222238806E-4</v>
      </c>
    </row>
    <row r="6428" spans="1:5">
      <c r="A6428" s="2">
        <f t="shared" si="200"/>
        <v>40744.572916666664</v>
      </c>
      <c r="B6428">
        <v>1248093900</v>
      </c>
      <c r="C6428">
        <v>2.9159769999999998</v>
      </c>
      <c r="E6428">
        <f t="shared" si="201"/>
        <v>4.1099487581056727E-4</v>
      </c>
    </row>
    <row r="6429" spans="1:5">
      <c r="A6429" s="2">
        <f t="shared" si="200"/>
        <v>40744.579861111109</v>
      </c>
      <c r="B6429">
        <v>1248094500</v>
      </c>
      <c r="C6429">
        <v>4.1262850000000002</v>
      </c>
      <c r="E6429">
        <f t="shared" si="201"/>
        <v>4.1103416629759566E-4</v>
      </c>
    </row>
    <row r="6430" spans="1:5">
      <c r="A6430" s="2">
        <f t="shared" si="200"/>
        <v>40744.586805555555</v>
      </c>
      <c r="B6430">
        <v>1248095100</v>
      </c>
      <c r="C6430">
        <v>4.2646369999999996</v>
      </c>
      <c r="E6430">
        <f t="shared" si="201"/>
        <v>4.110748576679076E-4</v>
      </c>
    </row>
    <row r="6431" spans="1:5">
      <c r="A6431" s="2">
        <f t="shared" si="200"/>
        <v>40744.59375</v>
      </c>
      <c r="B6431">
        <v>1248095700</v>
      </c>
      <c r="C6431">
        <v>4.6600270000000004</v>
      </c>
      <c r="E6431">
        <f t="shared" si="201"/>
        <v>4.1111955299500698E-4</v>
      </c>
    </row>
    <row r="6432" spans="1:5">
      <c r="A6432" s="2">
        <f t="shared" si="200"/>
        <v>40744.600694444445</v>
      </c>
      <c r="B6432">
        <v>1248096300</v>
      </c>
      <c r="C6432">
        <v>5.0623719999999999</v>
      </c>
      <c r="E6432">
        <f t="shared" si="201"/>
        <v>4.1116832268942401E-4</v>
      </c>
    </row>
    <row r="6433" spans="1:5">
      <c r="A6433" s="2">
        <f t="shared" si="200"/>
        <v>40744.607638888883</v>
      </c>
      <c r="B6433">
        <v>1248096900</v>
      </c>
      <c r="C6433">
        <v>5.5404119999999999</v>
      </c>
      <c r="E6433">
        <f t="shared" si="201"/>
        <v>4.1122193330680285E-4</v>
      </c>
    </row>
    <row r="6434" spans="1:5">
      <c r="A6434" s="2">
        <f t="shared" si="200"/>
        <v>40744.614583333328</v>
      </c>
      <c r="B6434">
        <v>1248097500</v>
      </c>
      <c r="C6434">
        <v>5.4030959999999997</v>
      </c>
      <c r="E6434">
        <f t="shared" si="201"/>
        <v>4.1127415296820808E-4</v>
      </c>
    </row>
    <row r="6435" spans="1:5">
      <c r="A6435" s="2">
        <f t="shared" si="200"/>
        <v>40744.621527777774</v>
      </c>
      <c r="B6435">
        <v>1248098100</v>
      </c>
      <c r="C6435">
        <v>4.4145830000000004</v>
      </c>
      <c r="E6435">
        <f t="shared" si="201"/>
        <v>4.1131636141737265E-4</v>
      </c>
    </row>
    <row r="6436" spans="1:5">
      <c r="A6436" s="2">
        <f t="shared" si="200"/>
        <v>40744.628472222219</v>
      </c>
      <c r="B6436">
        <v>1248098700</v>
      </c>
      <c r="C6436">
        <v>4.6870310000000002</v>
      </c>
      <c r="E6436">
        <f t="shared" si="201"/>
        <v>4.1136132875263997E-4</v>
      </c>
    </row>
    <row r="6437" spans="1:5">
      <c r="A6437" s="2">
        <f t="shared" si="200"/>
        <v>40744.635416666664</v>
      </c>
      <c r="B6437">
        <v>1248099300</v>
      </c>
      <c r="C6437">
        <v>3.9002889999999999</v>
      </c>
      <c r="E6437">
        <f t="shared" si="201"/>
        <v>4.1139832830032941E-4</v>
      </c>
    </row>
    <row r="6438" spans="1:5">
      <c r="A6438" s="2">
        <f t="shared" si="200"/>
        <v>40744.642361111109</v>
      </c>
      <c r="B6438">
        <v>1248099900</v>
      </c>
      <c r="C6438">
        <v>3.105801</v>
      </c>
      <c r="E6438">
        <f t="shared" si="201"/>
        <v>4.1142728166336024E-4</v>
      </c>
    </row>
    <row r="6439" spans="1:5">
      <c r="A6439" s="2">
        <f t="shared" si="200"/>
        <v>40744.649305555555</v>
      </c>
      <c r="B6439">
        <v>1248100500</v>
      </c>
      <c r="C6439">
        <v>3.4455450000000001</v>
      </c>
      <c r="E6439">
        <f t="shared" si="201"/>
        <v>4.1145967551486278E-4</v>
      </c>
    </row>
    <row r="6440" spans="1:5">
      <c r="A6440" s="2">
        <f t="shared" si="200"/>
        <v>40744.65625</v>
      </c>
      <c r="B6440">
        <v>1248101100</v>
      </c>
      <c r="C6440">
        <v>3.4628649999999999</v>
      </c>
      <c r="E6440">
        <f t="shared" si="201"/>
        <v>4.1149224457309106E-4</v>
      </c>
    </row>
    <row r="6441" spans="1:5">
      <c r="A6441" s="2">
        <f t="shared" si="200"/>
        <v>40744.663194444445</v>
      </c>
      <c r="B6441">
        <v>1248101700</v>
      </c>
      <c r="C6441">
        <v>3.347645</v>
      </c>
      <c r="E6441">
        <f t="shared" si="201"/>
        <v>4.1152364657439511E-4</v>
      </c>
    </row>
    <row r="6442" spans="1:5">
      <c r="A6442" s="2">
        <f t="shared" si="200"/>
        <v>40744.670138888883</v>
      </c>
      <c r="B6442">
        <v>1248102300</v>
      </c>
      <c r="C6442">
        <v>3.3772959999999999</v>
      </c>
      <c r="E6442">
        <f t="shared" si="201"/>
        <v>4.1155534866728024E-4</v>
      </c>
    </row>
    <row r="6443" spans="1:5">
      <c r="A6443" s="2">
        <f t="shared" si="200"/>
        <v>40744.677083333328</v>
      </c>
      <c r="B6443">
        <v>1248102900</v>
      </c>
      <c r="C6443">
        <v>3.7859430000000001</v>
      </c>
      <c r="E6443">
        <f t="shared" si="201"/>
        <v>4.1159118902821468E-4</v>
      </c>
    </row>
    <row r="6444" spans="1:5">
      <c r="A6444" s="2">
        <f t="shared" si="200"/>
        <v>40744.684027777774</v>
      </c>
      <c r="B6444">
        <v>1248103500</v>
      </c>
      <c r="C6444">
        <v>3.8427349999999998</v>
      </c>
      <c r="E6444">
        <f t="shared" si="201"/>
        <v>4.116276043168127E-4</v>
      </c>
    </row>
    <row r="6445" spans="1:5">
      <c r="A6445" s="2">
        <f t="shared" si="200"/>
        <v>40744.690972222219</v>
      </c>
      <c r="B6445">
        <v>1248104100</v>
      </c>
      <c r="C6445">
        <v>3.319658</v>
      </c>
      <c r="E6445">
        <f t="shared" si="201"/>
        <v>4.1165872206494307E-4</v>
      </c>
    </row>
    <row r="6446" spans="1:5">
      <c r="A6446" s="2">
        <f t="shared" si="200"/>
        <v>40744.697916666664</v>
      </c>
      <c r="B6446">
        <v>1248104700</v>
      </c>
      <c r="C6446">
        <v>3.8299690000000002</v>
      </c>
      <c r="E6446">
        <f t="shared" si="201"/>
        <v>4.1169500765901687E-4</v>
      </c>
    </row>
    <row r="6447" spans="1:5">
      <c r="A6447" s="2">
        <f t="shared" si="200"/>
        <v>40744.704861111109</v>
      </c>
      <c r="B6447">
        <v>1248105300</v>
      </c>
      <c r="C6447">
        <v>3.6410710000000002</v>
      </c>
      <c r="E6447">
        <f t="shared" si="201"/>
        <v>4.1172938001979786E-4</v>
      </c>
    </row>
    <row r="6448" spans="1:5">
      <c r="A6448" s="2">
        <f t="shared" si="200"/>
        <v>40744.711805555555</v>
      </c>
      <c r="B6448">
        <v>1248105900</v>
      </c>
      <c r="C6448">
        <v>3.888887</v>
      </c>
      <c r="E6448">
        <f t="shared" si="201"/>
        <v>4.1176626186045578E-4</v>
      </c>
    </row>
    <row r="6449" spans="1:5">
      <c r="A6449" s="2">
        <f t="shared" si="200"/>
        <v>40744.71875</v>
      </c>
      <c r="B6449">
        <v>1248106500</v>
      </c>
      <c r="C6449">
        <v>3.4577369999999998</v>
      </c>
      <c r="E6449">
        <f t="shared" si="201"/>
        <v>4.1179877712335119E-4</v>
      </c>
    </row>
    <row r="6450" spans="1:5">
      <c r="A6450" s="2">
        <f t="shared" si="200"/>
        <v>40744.725694444445</v>
      </c>
      <c r="B6450">
        <v>1248107100</v>
      </c>
      <c r="C6450">
        <v>2.651329</v>
      </c>
      <c r="E6450">
        <f t="shared" si="201"/>
        <v>4.1182312551229735E-4</v>
      </c>
    </row>
    <row r="6451" spans="1:5">
      <c r="A6451" s="2">
        <f t="shared" si="200"/>
        <v>40744.732638888883</v>
      </c>
      <c r="B6451">
        <v>1248107700</v>
      </c>
      <c r="C6451">
        <v>2.5367359999999999</v>
      </c>
      <c r="E6451">
        <f t="shared" si="201"/>
        <v>4.1184631324404165E-4</v>
      </c>
    </row>
    <row r="6452" spans="1:5">
      <c r="A6452" s="2">
        <f t="shared" si="200"/>
        <v>40744.739583333328</v>
      </c>
      <c r="B6452">
        <v>1248108300</v>
      </c>
      <c r="C6452">
        <v>2.2917559999999999</v>
      </c>
      <c r="E6452">
        <f t="shared" si="201"/>
        <v>4.1186701986696967E-4</v>
      </c>
    </row>
    <row r="6453" spans="1:5">
      <c r="A6453" s="2">
        <f t="shared" si="200"/>
        <v>40744.746527777774</v>
      </c>
      <c r="B6453">
        <v>1248108900</v>
      </c>
      <c r="C6453">
        <v>2.2172339999999999</v>
      </c>
      <c r="E6453">
        <f t="shared" si="201"/>
        <v>4.1188697166291287E-4</v>
      </c>
    </row>
    <row r="6454" spans="1:5">
      <c r="A6454" s="2">
        <f t="shared" si="200"/>
        <v>40744.753472222219</v>
      </c>
      <c r="B6454">
        <v>1248109500</v>
      </c>
      <c r="C6454">
        <v>1.728583</v>
      </c>
      <c r="E6454">
        <f t="shared" si="201"/>
        <v>4.119019746583215E-4</v>
      </c>
    </row>
    <row r="6455" spans="1:5">
      <c r="A6455" s="2">
        <f t="shared" si="200"/>
        <v>40744.760416666664</v>
      </c>
      <c r="B6455">
        <v>1248110100</v>
      </c>
      <c r="C6455">
        <v>2.1937739999999999</v>
      </c>
      <c r="E6455">
        <f t="shared" si="201"/>
        <v>4.1192168865713727E-4</v>
      </c>
    </row>
    <row r="6456" spans="1:5">
      <c r="A6456" s="2">
        <f t="shared" si="200"/>
        <v>40744.767361111109</v>
      </c>
      <c r="B6456">
        <v>1248110700</v>
      </c>
      <c r="C6456">
        <v>2.1585580000000002</v>
      </c>
      <c r="E6456">
        <f t="shared" si="201"/>
        <v>4.119410458957601E-4</v>
      </c>
    </row>
    <row r="6457" spans="1:5">
      <c r="A6457" s="2">
        <f t="shared" si="200"/>
        <v>40744.774305555555</v>
      </c>
      <c r="B6457">
        <v>1248111300</v>
      </c>
      <c r="C6457">
        <v>2.0316100000000001</v>
      </c>
      <c r="E6457">
        <f t="shared" si="201"/>
        <v>4.1195911738562687E-4</v>
      </c>
    </row>
    <row r="6458" spans="1:5">
      <c r="A6458" s="2">
        <f t="shared" si="200"/>
        <v>40744.78125</v>
      </c>
      <c r="B6458">
        <v>1248111900</v>
      </c>
      <c r="C6458">
        <v>2.3183790000000002</v>
      </c>
      <c r="E6458">
        <f t="shared" si="201"/>
        <v>4.1198009294026925E-4</v>
      </c>
    </row>
    <row r="6459" spans="1:5">
      <c r="A6459" s="2">
        <f t="shared" si="200"/>
        <v>40744.788194444445</v>
      </c>
      <c r="B6459">
        <v>1248112500</v>
      </c>
      <c r="C6459">
        <v>2.655176</v>
      </c>
      <c r="E6459">
        <f t="shared" si="201"/>
        <v>4.1200447918692288E-4</v>
      </c>
    </row>
    <row r="6460" spans="1:5">
      <c r="A6460" s="2">
        <f t="shared" si="200"/>
        <v>40744.795138888883</v>
      </c>
      <c r="B6460">
        <v>1248113100</v>
      </c>
      <c r="C6460">
        <v>2.3055590000000001</v>
      </c>
      <c r="E6460">
        <f t="shared" si="201"/>
        <v>4.1202532463489031E-4</v>
      </c>
    </row>
    <row r="6461" spans="1:5">
      <c r="A6461" s="2">
        <f t="shared" si="200"/>
        <v>40744.802083333328</v>
      </c>
      <c r="B6461">
        <v>1248113700</v>
      </c>
      <c r="C6461">
        <v>2.3439109999999999</v>
      </c>
      <c r="E6461">
        <f t="shared" si="201"/>
        <v>4.1204655835558053E-4</v>
      </c>
    </row>
    <row r="6462" spans="1:5">
      <c r="A6462" s="2">
        <f t="shared" si="200"/>
        <v>40744.809027777774</v>
      </c>
      <c r="B6462">
        <v>1248114300</v>
      </c>
      <c r="C6462">
        <v>2.260551</v>
      </c>
      <c r="E6462">
        <f t="shared" si="201"/>
        <v>4.1206694774165631E-4</v>
      </c>
    </row>
    <row r="6463" spans="1:5">
      <c r="A6463" s="2">
        <f t="shared" si="200"/>
        <v>40744.815972222219</v>
      </c>
      <c r="B6463">
        <v>1248114900</v>
      </c>
      <c r="C6463">
        <v>3.309266</v>
      </c>
      <c r="E6463">
        <f t="shared" si="201"/>
        <v>4.1209795757805997E-4</v>
      </c>
    </row>
    <row r="6464" spans="1:5">
      <c r="A6464" s="2">
        <f t="shared" si="200"/>
        <v>40744.822916666664</v>
      </c>
      <c r="B6464">
        <v>1248115500</v>
      </c>
      <c r="C6464">
        <v>1.7459999999999999E-3</v>
      </c>
      <c r="E6464">
        <f t="shared" si="201"/>
        <v>4.1209547122221898E-4</v>
      </c>
    </row>
    <row r="6465" spans="1:5">
      <c r="A6465" s="2">
        <f t="shared" si="200"/>
        <v>40744.829861111109</v>
      </c>
      <c r="B6465">
        <v>1248116100</v>
      </c>
      <c r="C6465">
        <v>4.9100000000000001E-4</v>
      </c>
      <c r="E6465">
        <f t="shared" si="201"/>
        <v>4.1209297217181676E-4</v>
      </c>
    </row>
    <row r="6466" spans="1:5">
      <c r="A6466" s="2">
        <f t="shared" si="200"/>
        <v>40744.836805555555</v>
      </c>
      <c r="B6466">
        <v>1248116700</v>
      </c>
      <c r="C6466">
        <v>5.9999999999999995E-4</v>
      </c>
      <c r="E6466">
        <f t="shared" si="201"/>
        <v>4.1209047424046726E-4</v>
      </c>
    </row>
    <row r="6467" spans="1:5">
      <c r="A6467" s="2">
        <f t="shared" si="200"/>
        <v>40744.84375</v>
      </c>
      <c r="B6467">
        <v>1248117300</v>
      </c>
      <c r="C6467">
        <v>5.9999999999999995E-4</v>
      </c>
      <c r="E6467">
        <f t="shared" si="201"/>
        <v>4.1208797632429599E-4</v>
      </c>
    </row>
    <row r="6468" spans="1:5">
      <c r="A6468" s="2">
        <f t="shared" si="200"/>
        <v>40744.850694444445</v>
      </c>
      <c r="B6468">
        <v>1248117900</v>
      </c>
      <c r="C6468">
        <v>6.2699999999999995E-4</v>
      </c>
      <c r="E6468">
        <f t="shared" si="201"/>
        <v>4.1208547869673798E-4</v>
      </c>
    </row>
    <row r="6469" spans="1:5">
      <c r="A6469" s="2">
        <f t="shared" si="200"/>
        <v>40744.857638888883</v>
      </c>
      <c r="B6469">
        <v>1248118500</v>
      </c>
      <c r="C6469">
        <v>5.9999999999999995E-4</v>
      </c>
      <c r="E6469">
        <f t="shared" si="201"/>
        <v>4.1208298081092123E-4</v>
      </c>
    </row>
    <row r="6470" spans="1:5">
      <c r="A6470" s="2">
        <f t="shared" si="200"/>
        <v>40744.864583333328</v>
      </c>
      <c r="B6470">
        <v>1248119100</v>
      </c>
      <c r="C6470">
        <v>8.2000000000000001E-5</v>
      </c>
      <c r="E6470">
        <f t="shared" si="201"/>
        <v>4.1208047769437911E-4</v>
      </c>
    </row>
    <row r="6471" spans="1:5">
      <c r="A6471" s="2">
        <f t="shared" si="200"/>
        <v>40744.871527777774</v>
      </c>
      <c r="B6471">
        <v>1248119700</v>
      </c>
      <c r="C6471">
        <v>5.4600000000000004E-4</v>
      </c>
      <c r="E6471">
        <f t="shared" si="201"/>
        <v>4.1207797929207978E-4</v>
      </c>
    </row>
    <row r="6472" spans="1:5">
      <c r="A6472" s="2">
        <f t="shared" si="200"/>
        <v>40744.878472222219</v>
      </c>
      <c r="B6472">
        <v>1248120300</v>
      </c>
      <c r="C6472">
        <v>3.2699999999999998E-4</v>
      </c>
      <c r="E6472">
        <f t="shared" si="201"/>
        <v>4.1207547868709899E-4</v>
      </c>
    </row>
    <row r="6473" spans="1:5">
      <c r="A6473" s="2">
        <f t="shared" si="200"/>
        <v>40744.885416666664</v>
      </c>
      <c r="B6473">
        <v>1248120900</v>
      </c>
      <c r="C6473">
        <v>1.36E-4</v>
      </c>
      <c r="E6473">
        <f t="shared" si="201"/>
        <v>4.1207297616301238E-4</v>
      </c>
    </row>
    <row r="6474" spans="1:5">
      <c r="A6474" s="2">
        <f t="shared" ref="A6474:A6537" si="202">B6474/86400+26299+1/24</f>
        <v>40744.892361111109</v>
      </c>
      <c r="B6474">
        <v>1248121500</v>
      </c>
      <c r="C6474">
        <v>2.6999999999999999E-5</v>
      </c>
      <c r="E6474">
        <f t="shared" si="201"/>
        <v>4.1207047255026428E-4</v>
      </c>
    </row>
    <row r="6475" spans="1:5">
      <c r="A6475" s="2">
        <f t="shared" si="202"/>
        <v>40744.899305555555</v>
      </c>
      <c r="B6475">
        <v>1248122100</v>
      </c>
      <c r="C6475">
        <v>4.64E-4</v>
      </c>
      <c r="E6475">
        <f t="shared" ref="E6475:E6538" si="203">($C6475*LN(2)/E$3)+E6474*2^(-600/E$3)</f>
        <v>4.1206797337832684E-4</v>
      </c>
    </row>
    <row r="6476" spans="1:5">
      <c r="A6476" s="2">
        <f t="shared" si="202"/>
        <v>40744.90625</v>
      </c>
      <c r="B6476">
        <v>1248122700</v>
      </c>
      <c r="C6476">
        <v>9.8799999999999999E-2</v>
      </c>
      <c r="E6476">
        <f t="shared" si="203"/>
        <v>4.1206647009250913E-4</v>
      </c>
    </row>
    <row r="6477" spans="1:5">
      <c r="A6477" s="2">
        <f t="shared" si="202"/>
        <v>40744.913194444445</v>
      </c>
      <c r="B6477">
        <v>1248123300</v>
      </c>
      <c r="C6477">
        <v>2.3581240000000001</v>
      </c>
      <c r="E6477">
        <f t="shared" si="203"/>
        <v>4.1208784750145514E-4</v>
      </c>
    </row>
    <row r="6478" spans="1:5">
      <c r="A6478" s="2">
        <f t="shared" si="202"/>
        <v>40744.920138888883</v>
      </c>
      <c r="B6478">
        <v>1248123900</v>
      </c>
      <c r="C6478">
        <v>2.0904470000000002</v>
      </c>
      <c r="E6478">
        <f t="shared" si="203"/>
        <v>4.1210651395492764E-4</v>
      </c>
    </row>
    <row r="6479" spans="1:5">
      <c r="A6479" s="2">
        <f t="shared" si="202"/>
        <v>40744.927083333328</v>
      </c>
      <c r="B6479">
        <v>1248124500</v>
      </c>
      <c r="C6479">
        <v>2.2459570000000002</v>
      </c>
      <c r="E6479">
        <f t="shared" si="203"/>
        <v>4.1212675517995228E-4</v>
      </c>
    </row>
    <row r="6480" spans="1:5">
      <c r="A6480" s="2">
        <f t="shared" si="202"/>
        <v>40744.934027777774</v>
      </c>
      <c r="B6480">
        <v>1248125100</v>
      </c>
      <c r="C6480">
        <v>0.63747799999999999</v>
      </c>
      <c r="E6480">
        <f t="shared" si="203"/>
        <v>4.1213070685101329E-4</v>
      </c>
    </row>
    <row r="6481" spans="1:5">
      <c r="A6481" s="2">
        <f t="shared" si="202"/>
        <v>40744.940972222219</v>
      </c>
      <c r="B6481">
        <v>1248125700</v>
      </c>
      <c r="C6481">
        <v>0.117048</v>
      </c>
      <c r="E6481">
        <f t="shared" si="203"/>
        <v>4.1212938798563419E-4</v>
      </c>
    </row>
    <row r="6482" spans="1:5">
      <c r="A6482" s="2">
        <f t="shared" si="202"/>
        <v>40744.947916666664</v>
      </c>
      <c r="B6482">
        <v>1248126300</v>
      </c>
      <c r="C6482">
        <v>0.374413</v>
      </c>
      <c r="E6482">
        <f t="shared" si="203"/>
        <v>4.1213067552188797E-4</v>
      </c>
    </row>
    <row r="6483" spans="1:5">
      <c r="A6483" s="2">
        <f t="shared" si="202"/>
        <v>40744.954861111109</v>
      </c>
      <c r="B6483">
        <v>1248126900</v>
      </c>
      <c r="C6483">
        <v>2.3888370000000001</v>
      </c>
      <c r="E6483">
        <f t="shared" si="203"/>
        <v>4.1215236357820546E-4</v>
      </c>
    </row>
    <row r="6484" spans="1:5">
      <c r="A6484" s="2">
        <f t="shared" si="202"/>
        <v>40744.961805555555</v>
      </c>
      <c r="B6484">
        <v>1248127500</v>
      </c>
      <c r="C6484">
        <v>2.3149690000000001</v>
      </c>
      <c r="E6484">
        <f t="shared" si="203"/>
        <v>4.1217330342478063E-4</v>
      </c>
    </row>
    <row r="6485" spans="1:5">
      <c r="A6485" s="2">
        <f t="shared" si="202"/>
        <v>40744.96875</v>
      </c>
      <c r="B6485">
        <v>1248128100</v>
      </c>
      <c r="C6485">
        <v>2.2142879999999998</v>
      </c>
      <c r="E6485">
        <f t="shared" si="203"/>
        <v>4.1219322352483882E-4</v>
      </c>
    </row>
    <row r="6486" spans="1:5">
      <c r="A6486" s="2">
        <f t="shared" si="202"/>
        <v>40744.975694444445</v>
      </c>
      <c r="B6486">
        <v>1248128700</v>
      </c>
      <c r="C6486">
        <v>2.3228800000000001</v>
      </c>
      <c r="E6486">
        <f t="shared" si="203"/>
        <v>4.1221424323962397E-4</v>
      </c>
    </row>
    <row r="6487" spans="1:5">
      <c r="A6487" s="2">
        <f t="shared" si="202"/>
        <v>40744.982638888883</v>
      </c>
      <c r="B6487">
        <v>1248129300</v>
      </c>
      <c r="C6487">
        <v>2.3055590000000001</v>
      </c>
      <c r="E6487">
        <f t="shared" si="203"/>
        <v>4.1223508741299844E-4</v>
      </c>
    </row>
    <row r="6488" spans="1:5">
      <c r="A6488" s="2">
        <f t="shared" si="202"/>
        <v>40744.989583333328</v>
      </c>
      <c r="B6488">
        <v>1248129900</v>
      </c>
      <c r="C6488">
        <v>2.373043</v>
      </c>
      <c r="E6488">
        <f t="shared" si="203"/>
        <v>4.1225661488546254E-4</v>
      </c>
    </row>
    <row r="6489" spans="1:5">
      <c r="A6489" s="2">
        <f t="shared" si="202"/>
        <v>40744.996527777774</v>
      </c>
      <c r="B6489">
        <v>1248130500</v>
      </c>
      <c r="C6489">
        <v>2.2468020000000002</v>
      </c>
      <c r="E6489">
        <f t="shared" si="203"/>
        <v>4.122768637559326E-4</v>
      </c>
    </row>
    <row r="6490" spans="1:5">
      <c r="A6490" s="2">
        <f t="shared" si="202"/>
        <v>40745.003472222219</v>
      </c>
      <c r="B6490">
        <v>1248131100</v>
      </c>
      <c r="C6490">
        <v>2.2871739999999998</v>
      </c>
      <c r="E6490">
        <f t="shared" si="203"/>
        <v>4.122975213597478E-4</v>
      </c>
    </row>
    <row r="6491" spans="1:5">
      <c r="A6491" s="2">
        <f t="shared" si="202"/>
        <v>40745.010416666664</v>
      </c>
      <c r="B6491">
        <v>1248131700</v>
      </c>
      <c r="C6491">
        <v>2.4495849999999999</v>
      </c>
      <c r="E6491">
        <f t="shared" si="203"/>
        <v>4.1231982361100553E-4</v>
      </c>
    </row>
    <row r="6492" spans="1:5">
      <c r="A6492" s="2">
        <f t="shared" si="202"/>
        <v>40745.017361111109</v>
      </c>
      <c r="B6492">
        <v>1248132300</v>
      </c>
      <c r="C6492">
        <v>2.2410459999999999</v>
      </c>
      <c r="E6492">
        <f t="shared" si="203"/>
        <v>4.1234001380508422E-4</v>
      </c>
    </row>
    <row r="6493" spans="1:5">
      <c r="A6493" s="2">
        <f t="shared" si="202"/>
        <v>40745.024305555555</v>
      </c>
      <c r="B6493">
        <v>1248132900</v>
      </c>
      <c r="C6493">
        <v>2.251576</v>
      </c>
      <c r="E6493">
        <f t="shared" si="203"/>
        <v>4.1236031051617469E-4</v>
      </c>
    </row>
    <row r="6494" spans="1:5">
      <c r="A6494" s="2">
        <f t="shared" si="202"/>
        <v>40745.03125</v>
      </c>
      <c r="B6494">
        <v>1248133500</v>
      </c>
      <c r="C6494">
        <v>2.2358920000000002</v>
      </c>
      <c r="E6494">
        <f t="shared" si="203"/>
        <v>4.1238044826851731E-4</v>
      </c>
    </row>
    <row r="6495" spans="1:5">
      <c r="A6495" s="2">
        <f t="shared" si="202"/>
        <v>40745.038194444445</v>
      </c>
      <c r="B6495">
        <v>1248134100</v>
      </c>
      <c r="C6495">
        <v>2.255204</v>
      </c>
      <c r="E6495">
        <f t="shared" si="203"/>
        <v>4.1240078147549249E-4</v>
      </c>
    </row>
    <row r="6496" spans="1:5">
      <c r="A6496" s="2">
        <f t="shared" si="202"/>
        <v>40745.045138888883</v>
      </c>
      <c r="B6496">
        <v>1248134700</v>
      </c>
      <c r="C6496">
        <v>2.1696070000000001</v>
      </c>
      <c r="E6496">
        <f t="shared" si="203"/>
        <v>4.1242024769871965E-4</v>
      </c>
    </row>
    <row r="6497" spans="1:5">
      <c r="A6497" s="2">
        <f t="shared" si="202"/>
        <v>40745.052083333328</v>
      </c>
      <c r="B6497">
        <v>1248135300</v>
      </c>
      <c r="C6497">
        <v>0.22258500000000001</v>
      </c>
      <c r="E6497">
        <f t="shared" si="203"/>
        <v>4.1241999587108966E-4</v>
      </c>
    </row>
    <row r="6498" spans="1:5">
      <c r="A6498" s="2">
        <f t="shared" si="202"/>
        <v>40745.059027777774</v>
      </c>
      <c r="B6498">
        <v>1248135900</v>
      </c>
      <c r="C6498">
        <v>0.27760400000000002</v>
      </c>
      <c r="E6498">
        <f t="shared" si="203"/>
        <v>4.1242030123485844E-4</v>
      </c>
    </row>
    <row r="6499" spans="1:5">
      <c r="A6499" s="2">
        <f t="shared" si="202"/>
        <v>40745.065972222219</v>
      </c>
      <c r="B6499">
        <v>1248136500</v>
      </c>
      <c r="C6499">
        <v>1.4088350000000001</v>
      </c>
      <c r="E6499">
        <f t="shared" si="203"/>
        <v>4.1243206282920458E-4</v>
      </c>
    </row>
    <row r="6500" spans="1:5">
      <c r="A6500" s="2">
        <f t="shared" si="202"/>
        <v>40745.072916666664</v>
      </c>
      <c r="B6500">
        <v>1248137100</v>
      </c>
      <c r="C6500">
        <v>5.9999999999999995E-4</v>
      </c>
      <c r="E6500">
        <f t="shared" si="203"/>
        <v>4.124295628374326E-4</v>
      </c>
    </row>
    <row r="6501" spans="1:5">
      <c r="A6501" s="2">
        <f t="shared" si="202"/>
        <v>40745.079861111109</v>
      </c>
      <c r="B6501">
        <v>1248137700</v>
      </c>
      <c r="C6501">
        <v>8.2000000000000001E-5</v>
      </c>
      <c r="E6501">
        <f t="shared" si="203"/>
        <v>4.1242705761494812E-4</v>
      </c>
    </row>
    <row r="6502" spans="1:5">
      <c r="A6502" s="2">
        <f t="shared" si="202"/>
        <v>40745.086805555555</v>
      </c>
      <c r="B6502">
        <v>1248138300</v>
      </c>
      <c r="C6502">
        <v>5.9999999999999995E-4</v>
      </c>
      <c r="E6502">
        <f t="shared" si="203"/>
        <v>4.1242455765358942E-4</v>
      </c>
    </row>
    <row r="6503" spans="1:5">
      <c r="A6503" s="2">
        <f t="shared" si="202"/>
        <v>40745.09375</v>
      </c>
      <c r="B6503">
        <v>1248138900</v>
      </c>
      <c r="C6503">
        <v>2.2442120000000001</v>
      </c>
      <c r="E6503">
        <f t="shared" si="203"/>
        <v>4.1244477927406957E-4</v>
      </c>
    </row>
    <row r="6504" spans="1:5">
      <c r="A6504" s="2">
        <f t="shared" si="202"/>
        <v>40745.100694444445</v>
      </c>
      <c r="B6504">
        <v>1248139500</v>
      </c>
      <c r="C6504">
        <v>2.667341</v>
      </c>
      <c r="E6504">
        <f t="shared" si="203"/>
        <v>4.124692858948506E-4</v>
      </c>
    </row>
    <row r="6505" spans="1:5">
      <c r="A6505" s="2">
        <f t="shared" si="202"/>
        <v>40745.107638888883</v>
      </c>
      <c r="B6505">
        <v>1248140100</v>
      </c>
      <c r="C6505">
        <v>2.5064579999999999</v>
      </c>
      <c r="E6505">
        <f t="shared" si="203"/>
        <v>4.1249216306815878E-4</v>
      </c>
    </row>
    <row r="6506" spans="1:5">
      <c r="A6506" s="2">
        <f t="shared" si="202"/>
        <v>40745.114583333328</v>
      </c>
      <c r="B6506">
        <v>1248140700</v>
      </c>
      <c r="C6506">
        <v>2.408833</v>
      </c>
      <c r="E6506">
        <f t="shared" si="203"/>
        <v>4.1251405143198199E-4</v>
      </c>
    </row>
    <row r="6507" spans="1:5">
      <c r="A6507" s="2">
        <f t="shared" si="202"/>
        <v>40745.121527777774</v>
      </c>
      <c r="B6507">
        <v>1248141300</v>
      </c>
      <c r="C6507">
        <v>2.5603590000000001</v>
      </c>
      <c r="E6507">
        <f t="shared" si="203"/>
        <v>4.1253747420091008E-4</v>
      </c>
    </row>
    <row r="6508" spans="1:5">
      <c r="A6508" s="2">
        <f t="shared" si="202"/>
        <v>40745.128472222219</v>
      </c>
      <c r="B6508">
        <v>1248141900</v>
      </c>
      <c r="C6508">
        <v>2.521379</v>
      </c>
      <c r="E6508">
        <f t="shared" si="203"/>
        <v>4.1256050206822941E-4</v>
      </c>
    </row>
    <row r="6509" spans="1:5">
      <c r="A6509" s="2">
        <f t="shared" si="202"/>
        <v>40745.135416666664</v>
      </c>
      <c r="B6509">
        <v>1248142500</v>
      </c>
      <c r="C6509">
        <v>2.986326</v>
      </c>
      <c r="E6509">
        <f t="shared" si="203"/>
        <v>4.1258823841915099E-4</v>
      </c>
    </row>
    <row r="6510" spans="1:5">
      <c r="A6510" s="2">
        <f t="shared" si="202"/>
        <v>40745.142361111109</v>
      </c>
      <c r="B6510">
        <v>1248143100</v>
      </c>
      <c r="C6510">
        <v>2.947838</v>
      </c>
      <c r="E6510">
        <f t="shared" si="203"/>
        <v>4.1261558482484851E-4</v>
      </c>
    </row>
    <row r="6511" spans="1:5">
      <c r="A6511" s="2">
        <f t="shared" si="202"/>
        <v>40745.149305555555</v>
      </c>
      <c r="B6511">
        <v>1248143700</v>
      </c>
      <c r="C6511">
        <v>3.1147779999999998</v>
      </c>
      <c r="E6511">
        <f t="shared" si="203"/>
        <v>4.1264462170355364E-4</v>
      </c>
    </row>
    <row r="6512" spans="1:5">
      <c r="A6512" s="2">
        <f t="shared" si="202"/>
        <v>40745.15625</v>
      </c>
      <c r="B6512">
        <v>1248144300</v>
      </c>
      <c r="C6512">
        <v>3.1568109999999998</v>
      </c>
      <c r="E6512">
        <f t="shared" si="203"/>
        <v>4.1267408408352825E-4</v>
      </c>
    </row>
    <row r="6513" spans="1:5">
      <c r="A6513" s="2">
        <f t="shared" si="202"/>
        <v>40745.163194444445</v>
      </c>
      <c r="B6513">
        <v>1248144900</v>
      </c>
      <c r="C6513">
        <v>3.0041660000000001</v>
      </c>
      <c r="E6513">
        <f t="shared" si="203"/>
        <v>4.1270200041400822E-4</v>
      </c>
    </row>
    <row r="6514" spans="1:5">
      <c r="A6514" s="2">
        <f t="shared" si="202"/>
        <v>40745.170138888883</v>
      </c>
      <c r="B6514">
        <v>1248145500</v>
      </c>
      <c r="C6514">
        <v>3.3877709999999999</v>
      </c>
      <c r="E6514">
        <f t="shared" si="203"/>
        <v>4.1273380142953784E-4</v>
      </c>
    </row>
    <row r="6515" spans="1:5">
      <c r="A6515" s="2">
        <f t="shared" si="202"/>
        <v>40745.177083333328</v>
      </c>
      <c r="B6515">
        <v>1248146100</v>
      </c>
      <c r="C6515">
        <v>3.857383</v>
      </c>
      <c r="E6515">
        <f t="shared" si="203"/>
        <v>4.1277035811887236E-4</v>
      </c>
    </row>
    <row r="6516" spans="1:5">
      <c r="A6516" s="2">
        <f t="shared" si="202"/>
        <v>40745.184027777774</v>
      </c>
      <c r="B6516">
        <v>1248146700</v>
      </c>
      <c r="C6516">
        <v>3.6164399999999999</v>
      </c>
      <c r="E6516">
        <f t="shared" si="203"/>
        <v>4.1280447450176954E-4</v>
      </c>
    </row>
    <row r="6517" spans="1:5">
      <c r="A6517" s="2">
        <f t="shared" si="202"/>
        <v>40745.190972222219</v>
      </c>
      <c r="B6517">
        <v>1248147300</v>
      </c>
      <c r="C6517">
        <v>2.9671500000000002</v>
      </c>
      <c r="E6517">
        <f t="shared" si="203"/>
        <v>4.1283201517054404E-4</v>
      </c>
    </row>
    <row r="6518" spans="1:5">
      <c r="A6518" s="2">
        <f t="shared" si="202"/>
        <v>40745.197916666664</v>
      </c>
      <c r="B6518">
        <v>1248147900</v>
      </c>
      <c r="C6518">
        <v>2.8494199999999998</v>
      </c>
      <c r="E6518">
        <f t="shared" si="203"/>
        <v>4.1285836339361018E-4</v>
      </c>
    </row>
    <row r="6519" spans="1:5">
      <c r="A6519" s="2">
        <f t="shared" si="202"/>
        <v>40745.204861111109</v>
      </c>
      <c r="B6519">
        <v>1248148500</v>
      </c>
      <c r="C6519">
        <v>2.9456829999999998</v>
      </c>
      <c r="E6519">
        <f t="shared" si="203"/>
        <v>4.1288568633376981E-4</v>
      </c>
    </row>
    <row r="6520" spans="1:5">
      <c r="A6520" s="2">
        <f t="shared" si="202"/>
        <v>40745.211805555555</v>
      </c>
      <c r="B6520">
        <v>1248149100</v>
      </c>
      <c r="C6520">
        <v>3.1358069999999998</v>
      </c>
      <c r="E6520">
        <f t="shared" si="203"/>
        <v>4.1291493453669614E-4</v>
      </c>
    </row>
    <row r="6521" spans="1:5">
      <c r="A6521" s="2">
        <f t="shared" si="202"/>
        <v>40745.21875</v>
      </c>
      <c r="B6521">
        <v>1248149700</v>
      </c>
      <c r="C6521">
        <v>3.2805430000000002</v>
      </c>
      <c r="E6521">
        <f t="shared" si="203"/>
        <v>4.129456483361394E-4</v>
      </c>
    </row>
    <row r="6522" spans="1:5">
      <c r="A6522" s="2">
        <f t="shared" si="202"/>
        <v>40745.225694444445</v>
      </c>
      <c r="B6522">
        <v>1248150300</v>
      </c>
      <c r="C6522">
        <v>3.2481100000000001</v>
      </c>
      <c r="E6522">
        <f t="shared" si="203"/>
        <v>4.1297603349262253E-4</v>
      </c>
    </row>
    <row r="6523" spans="1:5">
      <c r="A6523" s="2">
        <f t="shared" si="202"/>
        <v>40745.232638888883</v>
      </c>
      <c r="B6523">
        <v>1248150900</v>
      </c>
      <c r="C6523">
        <v>3.0569480000000002</v>
      </c>
      <c r="E6523">
        <f t="shared" si="203"/>
        <v>4.1300448252362524E-4</v>
      </c>
    </row>
    <row r="6524" spans="1:5">
      <c r="A6524" s="2">
        <f t="shared" si="202"/>
        <v>40745.239583333328</v>
      </c>
      <c r="B6524">
        <v>1248151500</v>
      </c>
      <c r="C6524">
        <v>2.4308450000000001</v>
      </c>
      <c r="E6524">
        <f t="shared" si="203"/>
        <v>4.1302659069494005E-4</v>
      </c>
    </row>
    <row r="6525" spans="1:5">
      <c r="A6525" s="2">
        <f t="shared" si="202"/>
        <v>40745.246527777774</v>
      </c>
      <c r="B6525">
        <v>1248152100</v>
      </c>
      <c r="C6525">
        <v>3.188561</v>
      </c>
      <c r="E6525">
        <f t="shared" si="203"/>
        <v>4.130563722933876E-4</v>
      </c>
    </row>
    <row r="6526" spans="1:5">
      <c r="A6526" s="2">
        <f t="shared" si="202"/>
        <v>40745.253472222219</v>
      </c>
      <c r="B6526">
        <v>1248152700</v>
      </c>
      <c r="C6526">
        <v>3.028251</v>
      </c>
      <c r="E6526">
        <f t="shared" si="203"/>
        <v>4.1308453021521064E-4</v>
      </c>
    </row>
    <row r="6527" spans="1:5">
      <c r="A6527" s="2">
        <f t="shared" si="202"/>
        <v>40745.260416666664</v>
      </c>
      <c r="B6527">
        <v>1248153300</v>
      </c>
      <c r="C6527">
        <v>3.071542</v>
      </c>
      <c r="E6527">
        <f t="shared" si="203"/>
        <v>4.1311312638369469E-4</v>
      </c>
    </row>
    <row r="6528" spans="1:5">
      <c r="A6528" s="2">
        <f t="shared" si="202"/>
        <v>40745.267361111109</v>
      </c>
      <c r="B6528">
        <v>1248153900</v>
      </c>
      <c r="C6528">
        <v>3.0860799999999999</v>
      </c>
      <c r="E6528">
        <f t="shared" si="203"/>
        <v>4.1314186960803657E-4</v>
      </c>
    </row>
    <row r="6529" spans="1:5">
      <c r="A6529" s="2">
        <f t="shared" si="202"/>
        <v>40745.274305555555</v>
      </c>
      <c r="B6529">
        <v>1248154500</v>
      </c>
      <c r="C6529">
        <v>2.410577</v>
      </c>
      <c r="E6529">
        <f t="shared" si="203"/>
        <v>4.1316377168591946E-4</v>
      </c>
    </row>
    <row r="6530" spans="1:5">
      <c r="A6530" s="2">
        <f t="shared" si="202"/>
        <v>40745.28125</v>
      </c>
      <c r="B6530">
        <v>1248155100</v>
      </c>
      <c r="C6530">
        <v>2.416086</v>
      </c>
      <c r="E6530">
        <f t="shared" si="203"/>
        <v>4.1318572942160856E-4</v>
      </c>
    </row>
    <row r="6531" spans="1:5">
      <c r="A6531" s="2">
        <f t="shared" si="202"/>
        <v>40745.288194444445</v>
      </c>
      <c r="B6531">
        <v>1248155700</v>
      </c>
      <c r="C6531">
        <v>2.3910469999999999</v>
      </c>
      <c r="E6531">
        <f t="shared" si="203"/>
        <v>4.1320743344825398E-4</v>
      </c>
    </row>
    <row r="6532" spans="1:5">
      <c r="A6532" s="2">
        <f t="shared" si="202"/>
        <v>40745.295138888883</v>
      </c>
      <c r="B6532">
        <v>1248156300</v>
      </c>
      <c r="C6532">
        <v>2.4322910000000002</v>
      </c>
      <c r="E6532">
        <f t="shared" si="203"/>
        <v>4.1322955503034393E-4</v>
      </c>
    </row>
    <row r="6533" spans="1:5">
      <c r="A6533" s="2">
        <f t="shared" si="202"/>
        <v>40745.302083333328</v>
      </c>
      <c r="B6533">
        <v>1248156900</v>
      </c>
      <c r="C6533">
        <v>2.5160049999999998</v>
      </c>
      <c r="E6533">
        <f t="shared" si="203"/>
        <v>4.1325252426864588E-4</v>
      </c>
    </row>
    <row r="6534" spans="1:5">
      <c r="A6534" s="2">
        <f t="shared" si="202"/>
        <v>40745.309027777774</v>
      </c>
      <c r="B6534">
        <v>1248157500</v>
      </c>
      <c r="C6534">
        <v>2.522443</v>
      </c>
      <c r="E6534">
        <f t="shared" si="203"/>
        <v>4.1327555856646294E-4</v>
      </c>
    </row>
    <row r="6535" spans="1:5">
      <c r="A6535" s="2">
        <f t="shared" si="202"/>
        <v>40745.315972222219</v>
      </c>
      <c r="B6535">
        <v>1248158100</v>
      </c>
      <c r="C6535">
        <v>2.8364630000000002</v>
      </c>
      <c r="E6535">
        <f t="shared" si="203"/>
        <v>4.1330177287594633E-4</v>
      </c>
    </row>
    <row r="6536" spans="1:5">
      <c r="A6536" s="2">
        <f t="shared" si="202"/>
        <v>40745.322916666664</v>
      </c>
      <c r="B6536">
        <v>1248158700</v>
      </c>
      <c r="C6536">
        <v>2.9836800000000001</v>
      </c>
      <c r="E6536">
        <f t="shared" si="203"/>
        <v>4.1332947792603023E-4</v>
      </c>
    </row>
    <row r="6537" spans="1:5">
      <c r="A6537" s="2">
        <f t="shared" si="202"/>
        <v>40745.329861111109</v>
      </c>
      <c r="B6537">
        <v>1248159300</v>
      </c>
      <c r="C6537">
        <v>3.0882900000000002</v>
      </c>
      <c r="E6537">
        <f t="shared" si="203"/>
        <v>4.1335824221692177E-4</v>
      </c>
    </row>
    <row r="6538" spans="1:5">
      <c r="A6538" s="2">
        <f t="shared" ref="A6538:A6601" si="204">B6538/86400+26299+1/24</f>
        <v>40745.336805555555</v>
      </c>
      <c r="B6538">
        <v>1248159900</v>
      </c>
      <c r="C6538">
        <v>2.903403</v>
      </c>
      <c r="E6538">
        <f t="shared" si="203"/>
        <v>4.133851339405274E-4</v>
      </c>
    </row>
    <row r="6539" spans="1:5">
      <c r="A6539" s="2">
        <f t="shared" si="204"/>
        <v>40745.34375</v>
      </c>
      <c r="B6539">
        <v>1248160500</v>
      </c>
      <c r="C6539">
        <v>2.6425190000000001</v>
      </c>
      <c r="E6539">
        <f t="shared" ref="E6539:E6602" si="205">($C6539*LN(2)/E$3)+E6538*2^(-600/E$3)</f>
        <v>4.1340938346940163E-4</v>
      </c>
    </row>
    <row r="6540" spans="1:5">
      <c r="A6540" s="2">
        <f t="shared" si="204"/>
        <v>40745.350694444445</v>
      </c>
      <c r="B6540">
        <v>1248161100</v>
      </c>
      <c r="C6540">
        <v>2.6628959999999999</v>
      </c>
      <c r="E6540">
        <f t="shared" si="205"/>
        <v>4.1343383921342011E-4</v>
      </c>
    </row>
    <row r="6541" spans="1:5">
      <c r="A6541" s="2">
        <f t="shared" si="204"/>
        <v>40745.357638888883</v>
      </c>
      <c r="B6541">
        <v>1248161700</v>
      </c>
      <c r="C6541">
        <v>1.5400119999999999</v>
      </c>
      <c r="E6541">
        <f t="shared" si="205"/>
        <v>4.1344692310836355E-4</v>
      </c>
    </row>
    <row r="6542" spans="1:5">
      <c r="A6542" s="2">
        <f t="shared" si="204"/>
        <v>40745.364583333328</v>
      </c>
      <c r="B6542">
        <v>1248162300</v>
      </c>
      <c r="C6542">
        <v>2.8040590000000001</v>
      </c>
      <c r="E6542">
        <f t="shared" si="205"/>
        <v>4.1347280821393774E-4</v>
      </c>
    </row>
    <row r="6543" spans="1:5">
      <c r="A6543" s="2">
        <f t="shared" si="204"/>
        <v>40745.371527777774</v>
      </c>
      <c r="B6543">
        <v>1248162900</v>
      </c>
      <c r="C6543">
        <v>2.8771339999999999</v>
      </c>
      <c r="E6543">
        <f t="shared" si="205"/>
        <v>4.1349943320929402E-4</v>
      </c>
    </row>
    <row r="6544" spans="1:5">
      <c r="A6544" s="2">
        <f t="shared" si="204"/>
        <v>40745.378472222219</v>
      </c>
      <c r="B6544">
        <v>1248163500</v>
      </c>
      <c r="C6544">
        <v>2.6627879999999999</v>
      </c>
      <c r="E6544">
        <f t="shared" si="205"/>
        <v>4.1352388731240124E-4</v>
      </c>
    </row>
    <row r="6545" spans="1:5">
      <c r="A6545" s="2">
        <f t="shared" si="204"/>
        <v>40745.385416666664</v>
      </c>
      <c r="B6545">
        <v>1248164100</v>
      </c>
      <c r="C6545">
        <v>2.6907179999999999</v>
      </c>
      <c r="E6545">
        <f t="shared" si="205"/>
        <v>4.1354862412035058E-4</v>
      </c>
    </row>
    <row r="6546" spans="1:5">
      <c r="A6546" s="2">
        <f t="shared" si="204"/>
        <v>40745.392361111109</v>
      </c>
      <c r="B6546">
        <v>1248164700</v>
      </c>
      <c r="C6546">
        <v>2.8810340000000001</v>
      </c>
      <c r="E6546">
        <f t="shared" si="205"/>
        <v>4.1357528815120825E-4</v>
      </c>
    </row>
    <row r="6547" spans="1:5">
      <c r="A6547" s="2">
        <f t="shared" si="204"/>
        <v>40745.399305555555</v>
      </c>
      <c r="B6547">
        <v>1248165300</v>
      </c>
      <c r="C6547">
        <v>2.7257150000000001</v>
      </c>
      <c r="E6547">
        <f t="shared" si="205"/>
        <v>4.1360037906937162E-4</v>
      </c>
    </row>
    <row r="6548" spans="1:5">
      <c r="A6548" s="2">
        <f t="shared" si="204"/>
        <v>40745.40625</v>
      </c>
      <c r="B6548">
        <v>1248165900</v>
      </c>
      <c r="C6548">
        <v>2.9225789999999998</v>
      </c>
      <c r="E6548">
        <f t="shared" si="205"/>
        <v>4.1362746352137001E-4</v>
      </c>
    </row>
    <row r="6549" spans="1:5">
      <c r="A6549" s="2">
        <f t="shared" si="204"/>
        <v>40745.413194444445</v>
      </c>
      <c r="B6549">
        <v>1248166500</v>
      </c>
      <c r="C6549">
        <v>2.8762319999999999</v>
      </c>
      <c r="E6549">
        <f t="shared" si="205"/>
        <v>4.1365407844223335E-4</v>
      </c>
    </row>
    <row r="6550" spans="1:5">
      <c r="A6550" s="2">
        <f t="shared" si="204"/>
        <v>40745.420138888883</v>
      </c>
      <c r="B6550">
        <v>1248167100</v>
      </c>
      <c r="C6550">
        <v>3.096419</v>
      </c>
      <c r="E6550">
        <f t="shared" si="205"/>
        <v>4.1368292308497246E-4</v>
      </c>
    </row>
    <row r="6551" spans="1:5">
      <c r="A6551" s="2">
        <f t="shared" si="204"/>
        <v>40745.427083333328</v>
      </c>
      <c r="B6551">
        <v>1248167700</v>
      </c>
      <c r="C6551">
        <v>2.9044120000000002</v>
      </c>
      <c r="E6551">
        <f t="shared" si="205"/>
        <v>4.1370982305408545E-4</v>
      </c>
    </row>
    <row r="6552" spans="1:5">
      <c r="A6552" s="2">
        <f t="shared" si="204"/>
        <v>40745.434027777774</v>
      </c>
      <c r="B6552">
        <v>1248168300</v>
      </c>
      <c r="C6552">
        <v>2.8948909999999999</v>
      </c>
      <c r="E6552">
        <f t="shared" si="205"/>
        <v>4.1373662643842327E-4</v>
      </c>
    </row>
    <row r="6553" spans="1:5">
      <c r="A6553" s="2">
        <f t="shared" si="204"/>
        <v>40745.440972222219</v>
      </c>
      <c r="B6553">
        <v>1248168900</v>
      </c>
      <c r="C6553">
        <v>2.8978660000000001</v>
      </c>
      <c r="E6553">
        <f t="shared" si="205"/>
        <v>4.1376345978839371E-4</v>
      </c>
    </row>
    <row r="6554" spans="1:5">
      <c r="A6554" s="2">
        <f t="shared" si="204"/>
        <v>40745.447916666664</v>
      </c>
      <c r="B6554">
        <v>1248169500</v>
      </c>
      <c r="C6554">
        <v>3.442517</v>
      </c>
      <c r="E6554">
        <f t="shared" si="205"/>
        <v>4.1379580877929511E-4</v>
      </c>
    </row>
    <row r="6555" spans="1:5">
      <c r="A6555" s="2">
        <f t="shared" si="204"/>
        <v>40745.454861111109</v>
      </c>
      <c r="B6555">
        <v>1248170100</v>
      </c>
      <c r="C6555">
        <v>3.5718390000000002</v>
      </c>
      <c r="E6555">
        <f t="shared" si="205"/>
        <v>4.1382946724680456E-4</v>
      </c>
    </row>
    <row r="6556" spans="1:5">
      <c r="A6556" s="2">
        <f t="shared" si="204"/>
        <v>40745.461805555555</v>
      </c>
      <c r="B6556">
        <v>1248170700</v>
      </c>
      <c r="C6556">
        <v>3.3538649999999999</v>
      </c>
      <c r="E6556">
        <f t="shared" si="205"/>
        <v>4.1386091803775004E-4</v>
      </c>
    </row>
    <row r="6557" spans="1:5">
      <c r="A6557" s="2">
        <f t="shared" si="204"/>
        <v>40745.46875</v>
      </c>
      <c r="B6557">
        <v>1248171300</v>
      </c>
      <c r="C6557">
        <v>3.3016290000000001</v>
      </c>
      <c r="E6557">
        <f t="shared" si="205"/>
        <v>4.1389183963179296E-4</v>
      </c>
    </row>
    <row r="6558" spans="1:5">
      <c r="A6558" s="2">
        <f t="shared" si="204"/>
        <v>40745.475694444445</v>
      </c>
      <c r="B6558">
        <v>1248171900</v>
      </c>
      <c r="C6558">
        <v>1.538567</v>
      </c>
      <c r="E6558">
        <f t="shared" si="205"/>
        <v>4.1390490610993837E-4</v>
      </c>
    </row>
    <row r="6559" spans="1:5">
      <c r="A6559" s="2">
        <f t="shared" si="204"/>
        <v>40745.482638888883</v>
      </c>
      <c r="B6559">
        <v>1248172500</v>
      </c>
      <c r="C6559">
        <v>3.4964439999999999</v>
      </c>
      <c r="E6559">
        <f t="shared" si="205"/>
        <v>4.1393780037230437E-4</v>
      </c>
    </row>
    <row r="6560" spans="1:5">
      <c r="A6560" s="2">
        <f t="shared" si="204"/>
        <v>40745.489583333328</v>
      </c>
      <c r="B6560">
        <v>1248173100</v>
      </c>
      <c r="C6560">
        <v>3.156784</v>
      </c>
      <c r="E6560">
        <f t="shared" si="205"/>
        <v>4.1396725462107981E-4</v>
      </c>
    </row>
    <row r="6561" spans="1:5">
      <c r="A6561" s="2">
        <f t="shared" si="204"/>
        <v>40745.496527777774</v>
      </c>
      <c r="B6561">
        <v>1248173700</v>
      </c>
      <c r="C6561">
        <v>3.7147209999999999</v>
      </c>
      <c r="E6561">
        <f t="shared" si="205"/>
        <v>4.1400235904519051E-4</v>
      </c>
    </row>
    <row r="6562" spans="1:5">
      <c r="A6562" s="2">
        <f t="shared" si="204"/>
        <v>40745.503472222219</v>
      </c>
      <c r="B6562">
        <v>1248174300</v>
      </c>
      <c r="C6562">
        <v>3.8655930000000001</v>
      </c>
      <c r="E6562">
        <f t="shared" si="205"/>
        <v>4.1403899117089502E-4</v>
      </c>
    </row>
    <row r="6563" spans="1:5">
      <c r="A6563" s="2">
        <f t="shared" si="204"/>
        <v>40745.510416666664</v>
      </c>
      <c r="B6563">
        <v>1248174900</v>
      </c>
      <c r="C6563">
        <v>4.0169569999999997</v>
      </c>
      <c r="E6563">
        <f t="shared" si="205"/>
        <v>4.1407715597150589E-4</v>
      </c>
    </row>
    <row r="6564" spans="1:5">
      <c r="A6564" s="2">
        <f t="shared" si="204"/>
        <v>40745.517361111109</v>
      </c>
      <c r="B6564">
        <v>1248175500</v>
      </c>
      <c r="C6564">
        <v>4.5715960000000004</v>
      </c>
      <c r="E6564">
        <f t="shared" si="205"/>
        <v>4.1412093749493138E-4</v>
      </c>
    </row>
    <row r="6565" spans="1:5">
      <c r="A6565" s="2">
        <f t="shared" si="204"/>
        <v>40745.524305555555</v>
      </c>
      <c r="B6565">
        <v>1248176100</v>
      </c>
      <c r="C6565">
        <v>4.4262579999999998</v>
      </c>
      <c r="E6565">
        <f t="shared" si="205"/>
        <v>4.1416324688149777E-4</v>
      </c>
    </row>
    <row r="6566" spans="1:5">
      <c r="A6566" s="2">
        <f t="shared" si="204"/>
        <v>40745.53125</v>
      </c>
      <c r="B6566">
        <v>1248176700</v>
      </c>
      <c r="C6566">
        <v>3.8053629999999998</v>
      </c>
      <c r="E6566">
        <f t="shared" si="205"/>
        <v>4.1419926806675144E-4</v>
      </c>
    </row>
    <row r="6567" spans="1:5">
      <c r="A6567" s="2">
        <f t="shared" si="204"/>
        <v>40745.538194444445</v>
      </c>
      <c r="B6567">
        <v>1248177300</v>
      </c>
      <c r="C6567">
        <v>4.223204</v>
      </c>
      <c r="E6567">
        <f t="shared" si="205"/>
        <v>4.1423952060352969E-4</v>
      </c>
    </row>
    <row r="6568" spans="1:5">
      <c r="A6568" s="2">
        <f t="shared" si="204"/>
        <v>40745.545138888883</v>
      </c>
      <c r="B6568">
        <v>1248177900</v>
      </c>
      <c r="C6568">
        <v>4.2081160000000004</v>
      </c>
      <c r="E6568">
        <f t="shared" si="205"/>
        <v>4.1427962009612899E-4</v>
      </c>
    </row>
    <row r="6569" spans="1:5">
      <c r="A6569" s="2">
        <f t="shared" si="204"/>
        <v>40745.552083333328</v>
      </c>
      <c r="B6569">
        <v>1248178500</v>
      </c>
      <c r="C6569">
        <v>4.7784110000000002</v>
      </c>
      <c r="E6569">
        <f t="shared" si="205"/>
        <v>4.1432549485164339E-4</v>
      </c>
    </row>
    <row r="6570" spans="1:5">
      <c r="A6570" s="2">
        <f t="shared" si="204"/>
        <v>40745.559027777774</v>
      </c>
      <c r="B6570">
        <v>1248179100</v>
      </c>
      <c r="C6570">
        <v>5.2560409999999997</v>
      </c>
      <c r="E6570">
        <f t="shared" si="205"/>
        <v>4.1437620639554735E-4</v>
      </c>
    </row>
    <row r="6571" spans="1:5">
      <c r="A6571" s="2">
        <f t="shared" si="204"/>
        <v>40745.565972222219</v>
      </c>
      <c r="B6571">
        <v>1248179700</v>
      </c>
      <c r="C6571">
        <v>5.2973150000000002</v>
      </c>
      <c r="E6571">
        <f t="shared" si="205"/>
        <v>4.144273356224538E-4</v>
      </c>
    </row>
    <row r="6572" spans="1:5">
      <c r="A6572" s="2">
        <f t="shared" si="204"/>
        <v>40745.572916666664</v>
      </c>
      <c r="B6572">
        <v>1248180300</v>
      </c>
      <c r="C6572">
        <v>5.2306489999999997</v>
      </c>
      <c r="E6572">
        <f t="shared" si="205"/>
        <v>4.1447778939700849E-4</v>
      </c>
    </row>
    <row r="6573" spans="1:5">
      <c r="A6573" s="2">
        <f t="shared" si="204"/>
        <v>40745.579861111109</v>
      </c>
      <c r="B6573">
        <v>1248180900</v>
      </c>
      <c r="C6573">
        <v>5.8581940000000001</v>
      </c>
      <c r="E6573">
        <f t="shared" si="205"/>
        <v>4.1453459815527297E-4</v>
      </c>
    </row>
    <row r="6574" spans="1:5">
      <c r="A6574" s="2">
        <f t="shared" si="204"/>
        <v>40745.586805555555</v>
      </c>
      <c r="B6574">
        <v>1248181500</v>
      </c>
      <c r="C6574">
        <v>5.9621259999999996</v>
      </c>
      <c r="E6574">
        <f t="shared" si="205"/>
        <v>4.1459245911124222E-4</v>
      </c>
    </row>
    <row r="6575" spans="1:5">
      <c r="A6575" s="2">
        <f t="shared" si="204"/>
        <v>40745.59375</v>
      </c>
      <c r="B6575">
        <v>1248182100</v>
      </c>
      <c r="C6575">
        <v>5.8026049999999998</v>
      </c>
      <c r="E6575">
        <f t="shared" si="205"/>
        <v>4.1464870421034948E-4</v>
      </c>
    </row>
    <row r="6576" spans="1:5">
      <c r="A6576" s="2">
        <f t="shared" si="204"/>
        <v>40745.600694444445</v>
      </c>
      <c r="B6576">
        <v>1248182700</v>
      </c>
      <c r="C6576">
        <v>6.3666780000000003</v>
      </c>
      <c r="E6576">
        <f t="shared" si="205"/>
        <v>4.1471066146266339E-4</v>
      </c>
    </row>
    <row r="6577" spans="1:5">
      <c r="A6577" s="2">
        <f t="shared" si="204"/>
        <v>40745.607638888883</v>
      </c>
      <c r="B6577">
        <v>1248183300</v>
      </c>
      <c r="C6577">
        <v>4.4223270000000001</v>
      </c>
      <c r="E6577">
        <f t="shared" si="205"/>
        <v>4.1475292745575288E-4</v>
      </c>
    </row>
    <row r="6578" spans="1:5">
      <c r="A6578" s="2">
        <f t="shared" si="204"/>
        <v>40745.614583333328</v>
      </c>
      <c r="B6578">
        <v>1248183900</v>
      </c>
      <c r="C6578">
        <v>4.8090450000000002</v>
      </c>
      <c r="E6578">
        <f t="shared" si="205"/>
        <v>4.1479910957275466E-4</v>
      </c>
    </row>
    <row r="6579" spans="1:5">
      <c r="A6579" s="2">
        <f t="shared" si="204"/>
        <v>40745.621527777774</v>
      </c>
      <c r="B6579">
        <v>1248184500</v>
      </c>
      <c r="C6579">
        <v>5.899222</v>
      </c>
      <c r="E6579">
        <f t="shared" si="205"/>
        <v>4.1485633187841994E-4</v>
      </c>
    </row>
    <row r="6580" spans="1:5">
      <c r="A6580" s="2">
        <f t="shared" si="204"/>
        <v>40745.628472222219</v>
      </c>
      <c r="B6580">
        <v>1248185100</v>
      </c>
      <c r="C6580">
        <v>4.8345760000000002</v>
      </c>
      <c r="E6580">
        <f t="shared" si="205"/>
        <v>4.1490277192532052E-4</v>
      </c>
    </row>
    <row r="6581" spans="1:5">
      <c r="A6581" s="2">
        <f t="shared" si="204"/>
        <v>40745.635416666664</v>
      </c>
      <c r="B6581">
        <v>1248185700</v>
      </c>
      <c r="C6581">
        <v>4.0565629999999997</v>
      </c>
      <c r="E6581">
        <f t="shared" si="205"/>
        <v>4.1494133257625364E-4</v>
      </c>
    </row>
    <row r="6582" spans="1:5">
      <c r="A6582" s="2">
        <f t="shared" si="204"/>
        <v>40745.642361111109</v>
      </c>
      <c r="B6582">
        <v>1248186300</v>
      </c>
      <c r="C6582">
        <v>4.7012409999999996</v>
      </c>
      <c r="E6582">
        <f t="shared" si="205"/>
        <v>4.1498642179293272E-4</v>
      </c>
    </row>
    <row r="6583" spans="1:5">
      <c r="A6583" s="2">
        <f t="shared" si="204"/>
        <v>40745.649305555555</v>
      </c>
      <c r="B6583">
        <v>1248186900</v>
      </c>
      <c r="C6583">
        <v>5.2489790000000003</v>
      </c>
      <c r="E6583">
        <f t="shared" si="205"/>
        <v>4.1503705780236206E-4</v>
      </c>
    </row>
    <row r="6584" spans="1:5">
      <c r="A6584" s="2">
        <f t="shared" si="204"/>
        <v>40745.65625</v>
      </c>
      <c r="B6584">
        <v>1248187500</v>
      </c>
      <c r="C6584">
        <v>5.5441739999999999</v>
      </c>
      <c r="E6584">
        <f t="shared" si="205"/>
        <v>4.1509068301070421E-4</v>
      </c>
    </row>
    <row r="6585" spans="1:5">
      <c r="A6585" s="2">
        <f t="shared" si="204"/>
        <v>40745.663194444445</v>
      </c>
      <c r="B6585">
        <v>1248188100</v>
      </c>
      <c r="C6585">
        <v>5.7952380000000003</v>
      </c>
      <c r="E6585">
        <f t="shared" si="205"/>
        <v>4.1514685047516818E-4</v>
      </c>
    </row>
    <row r="6586" spans="1:5">
      <c r="A6586" s="2">
        <f t="shared" si="204"/>
        <v>40745.670138888883</v>
      </c>
      <c r="B6586">
        <v>1248188700</v>
      </c>
      <c r="C6586">
        <v>5.8745349999999998</v>
      </c>
      <c r="E6586">
        <f t="shared" si="205"/>
        <v>4.1520382065701164E-4</v>
      </c>
    </row>
    <row r="6587" spans="1:5">
      <c r="A6587" s="2">
        <f t="shared" si="204"/>
        <v>40745.677083333328</v>
      </c>
      <c r="B6587">
        <v>1248189300</v>
      </c>
      <c r="C6587">
        <v>5.7730880000000004</v>
      </c>
      <c r="E6587">
        <f t="shared" si="205"/>
        <v>4.1525976311595093E-4</v>
      </c>
    </row>
    <row r="6588" spans="1:5">
      <c r="A6588" s="2">
        <f t="shared" si="204"/>
        <v>40745.684027777774</v>
      </c>
      <c r="B6588">
        <v>1248189900</v>
      </c>
      <c r="C6588">
        <v>5.5781919999999996</v>
      </c>
      <c r="E6588">
        <f t="shared" si="205"/>
        <v>4.1531373147905213E-4</v>
      </c>
    </row>
    <row r="6589" spans="1:5">
      <c r="A6589" s="2">
        <f t="shared" si="204"/>
        <v>40745.690972222219</v>
      </c>
      <c r="B6589">
        <v>1248190500</v>
      </c>
      <c r="C6589">
        <v>2.9736419999999999</v>
      </c>
      <c r="E6589">
        <f t="shared" si="205"/>
        <v>4.1534132264673854E-4</v>
      </c>
    </row>
    <row r="6590" spans="1:5">
      <c r="A6590" s="2">
        <f t="shared" si="204"/>
        <v>40745.697916666664</v>
      </c>
      <c r="B6590">
        <v>1248191100</v>
      </c>
      <c r="C6590">
        <v>2.6342819999999998</v>
      </c>
      <c r="E6590">
        <f t="shared" si="205"/>
        <v>4.1536547687122562E-4</v>
      </c>
    </row>
    <row r="6591" spans="1:5">
      <c r="A6591" s="2">
        <f t="shared" si="204"/>
        <v>40745.704861111109</v>
      </c>
      <c r="B6591">
        <v>1248191700</v>
      </c>
      <c r="C6591">
        <v>2.1244079999999999</v>
      </c>
      <c r="E6591">
        <f t="shared" si="205"/>
        <v>4.1538446733951722E-4</v>
      </c>
    </row>
    <row r="6592" spans="1:5">
      <c r="A6592" s="2">
        <f t="shared" si="204"/>
        <v>40745.711805555555</v>
      </c>
      <c r="B6592">
        <v>1248192300</v>
      </c>
      <c r="C6592">
        <v>1.6686540000000001</v>
      </c>
      <c r="E6592">
        <f t="shared" si="205"/>
        <v>4.1539884216848196E-4</v>
      </c>
    </row>
    <row r="6593" spans="1:5">
      <c r="A6593" s="2">
        <f t="shared" si="204"/>
        <v>40745.71875</v>
      </c>
      <c r="B6593">
        <v>1248192900</v>
      </c>
      <c r="C6593">
        <v>0.59746200000000005</v>
      </c>
      <c r="E6593">
        <f t="shared" si="205"/>
        <v>4.1540236870621285E-4</v>
      </c>
    </row>
    <row r="6594" spans="1:5">
      <c r="A6594" s="2">
        <f t="shared" si="204"/>
        <v>40745.725694444445</v>
      </c>
      <c r="B6594">
        <v>1248193500</v>
      </c>
      <c r="C6594">
        <v>2.3783349999999999</v>
      </c>
      <c r="E6594">
        <f t="shared" si="205"/>
        <v>4.1542393052655267E-4</v>
      </c>
    </row>
    <row r="6595" spans="1:5">
      <c r="A6595" s="2">
        <f t="shared" si="204"/>
        <v>40745.732638888883</v>
      </c>
      <c r="B6595">
        <v>1248194100</v>
      </c>
      <c r="C6595">
        <v>1.8819380000000001</v>
      </c>
      <c r="E6595">
        <f t="shared" si="205"/>
        <v>4.1544046509107925E-4</v>
      </c>
    </row>
    <row r="6596" spans="1:5">
      <c r="A6596" s="2">
        <f t="shared" si="204"/>
        <v>40745.739583333328</v>
      </c>
      <c r="B6596">
        <v>1248194700</v>
      </c>
      <c r="C6596">
        <v>2.2085330000000001</v>
      </c>
      <c r="E6596">
        <f t="shared" si="205"/>
        <v>4.154603070566384E-4</v>
      </c>
    </row>
    <row r="6597" spans="1:5">
      <c r="A6597" s="2">
        <f t="shared" si="204"/>
        <v>40745.746527777774</v>
      </c>
      <c r="B6597">
        <v>1248195300</v>
      </c>
      <c r="C6597">
        <v>2.2353730000000001</v>
      </c>
      <c r="E6597">
        <f t="shared" si="205"/>
        <v>4.1548042071638764E-4</v>
      </c>
    </row>
    <row r="6598" spans="1:5">
      <c r="A6598" s="2">
        <f t="shared" si="204"/>
        <v>40745.753472222219</v>
      </c>
      <c r="B6598">
        <v>1248195900</v>
      </c>
      <c r="C6598">
        <v>2.1320730000000001</v>
      </c>
      <c r="E6598">
        <f t="shared" si="205"/>
        <v>4.1549948811143419E-4</v>
      </c>
    </row>
    <row r="6599" spans="1:5">
      <c r="A6599" s="2">
        <f t="shared" si="204"/>
        <v>40745.760416666664</v>
      </c>
      <c r="B6599">
        <v>1248196500</v>
      </c>
      <c r="C6599">
        <v>0.80935400000000002</v>
      </c>
      <c r="E6599">
        <f t="shared" si="205"/>
        <v>4.1550515991586201E-4</v>
      </c>
    </row>
    <row r="6600" spans="1:5">
      <c r="A6600" s="2">
        <f t="shared" si="204"/>
        <v>40745.767361111109</v>
      </c>
      <c r="B6600">
        <v>1248197100</v>
      </c>
      <c r="C6600">
        <v>0</v>
      </c>
      <c r="E6600">
        <f t="shared" si="205"/>
        <v>4.1550263517464101E-4</v>
      </c>
    </row>
    <row r="6601" spans="1:5">
      <c r="A6601" s="2">
        <f t="shared" si="204"/>
        <v>40745.774305555555</v>
      </c>
      <c r="B6601">
        <v>1248197700</v>
      </c>
      <c r="C6601">
        <v>0</v>
      </c>
      <c r="E6601">
        <f t="shared" si="205"/>
        <v>4.1550011044876116E-4</v>
      </c>
    </row>
    <row r="6602" spans="1:5">
      <c r="A6602" s="2">
        <f t="shared" ref="A6602:A6665" si="206">B6602/86400+26299+1/24</f>
        <v>40745.78125</v>
      </c>
      <c r="B6602">
        <v>1248198300</v>
      </c>
      <c r="C6602">
        <v>0</v>
      </c>
      <c r="E6602">
        <f t="shared" si="205"/>
        <v>4.1549758573822233E-4</v>
      </c>
    </row>
    <row r="6603" spans="1:5">
      <c r="A6603" s="2">
        <f t="shared" si="206"/>
        <v>40745.788194444445</v>
      </c>
      <c r="B6603">
        <v>1248198900</v>
      </c>
      <c r="C6603">
        <v>0</v>
      </c>
      <c r="E6603">
        <f t="shared" ref="E6603:E6666" si="207">($C6603*LN(2)/E$3)+E6602*2^(-600/E$3)</f>
        <v>4.1549506104302441E-4</v>
      </c>
    </row>
    <row r="6604" spans="1:5">
      <c r="A6604" s="2">
        <f t="shared" si="206"/>
        <v>40745.795138888883</v>
      </c>
      <c r="B6604">
        <v>1248199500</v>
      </c>
      <c r="C6604">
        <v>0</v>
      </c>
      <c r="E6604">
        <f t="shared" si="207"/>
        <v>4.1549253636316737E-4</v>
      </c>
    </row>
    <row r="6605" spans="1:5">
      <c r="A6605" s="2">
        <f t="shared" si="206"/>
        <v>40745.802083333328</v>
      </c>
      <c r="B6605">
        <v>1248200100</v>
      </c>
      <c r="C6605">
        <v>0</v>
      </c>
      <c r="E6605">
        <f t="shared" si="207"/>
        <v>4.1549001169865108E-4</v>
      </c>
    </row>
    <row r="6606" spans="1:5">
      <c r="A6606" s="2">
        <f t="shared" si="206"/>
        <v>40745.809027777774</v>
      </c>
      <c r="B6606">
        <v>1248200700</v>
      </c>
      <c r="C6606">
        <v>0</v>
      </c>
      <c r="E6606">
        <f t="shared" si="207"/>
        <v>4.1548748704947543E-4</v>
      </c>
    </row>
    <row r="6607" spans="1:5">
      <c r="A6607" s="2">
        <f t="shared" si="206"/>
        <v>40745.815972222219</v>
      </c>
      <c r="B6607">
        <v>1248201300</v>
      </c>
      <c r="C6607">
        <v>0</v>
      </c>
      <c r="E6607">
        <f t="shared" si="207"/>
        <v>4.1548496241564038E-4</v>
      </c>
    </row>
    <row r="6608" spans="1:5">
      <c r="A6608" s="2">
        <f t="shared" si="206"/>
        <v>40745.822916666664</v>
      </c>
      <c r="B6608">
        <v>1248201900</v>
      </c>
      <c r="C6608">
        <v>0</v>
      </c>
      <c r="E6608">
        <f t="shared" si="207"/>
        <v>4.1548243779714582E-4</v>
      </c>
    </row>
    <row r="6609" spans="1:5">
      <c r="A6609" s="2">
        <f t="shared" si="206"/>
        <v>40745.829861111109</v>
      </c>
      <c r="B6609">
        <v>1248202500</v>
      </c>
      <c r="C6609">
        <v>0</v>
      </c>
      <c r="E6609">
        <f t="shared" si="207"/>
        <v>4.1547991319399163E-4</v>
      </c>
    </row>
    <row r="6610" spans="1:5">
      <c r="A6610" s="2">
        <f t="shared" si="206"/>
        <v>40745.836805555555</v>
      </c>
      <c r="B6610">
        <v>1248203100</v>
      </c>
      <c r="C6610">
        <v>0</v>
      </c>
      <c r="E6610">
        <f t="shared" si="207"/>
        <v>4.1547738860617771E-4</v>
      </c>
    </row>
    <row r="6611" spans="1:5">
      <c r="A6611" s="2">
        <f t="shared" si="206"/>
        <v>40745.84375</v>
      </c>
      <c r="B6611">
        <v>1248203700</v>
      </c>
      <c r="C6611">
        <v>0</v>
      </c>
      <c r="E6611">
        <f t="shared" si="207"/>
        <v>4.15474864033704E-4</v>
      </c>
    </row>
    <row r="6612" spans="1:5">
      <c r="A6612" s="2">
        <f t="shared" si="206"/>
        <v>40745.850694444445</v>
      </c>
      <c r="B6612">
        <v>1248204300</v>
      </c>
      <c r="C6612">
        <v>0</v>
      </c>
      <c r="E6612">
        <f t="shared" si="207"/>
        <v>4.154723394765704E-4</v>
      </c>
    </row>
    <row r="6613" spans="1:5">
      <c r="A6613" s="2">
        <f t="shared" si="206"/>
        <v>40745.857638888883</v>
      </c>
      <c r="B6613">
        <v>1248204900</v>
      </c>
      <c r="C6613">
        <v>0</v>
      </c>
      <c r="E6613">
        <f t="shared" si="207"/>
        <v>4.1546981493477679E-4</v>
      </c>
    </row>
    <row r="6614" spans="1:5">
      <c r="A6614" s="2">
        <f t="shared" si="206"/>
        <v>40745.864583333328</v>
      </c>
      <c r="B6614">
        <v>1248205500</v>
      </c>
      <c r="C6614">
        <v>0</v>
      </c>
      <c r="E6614">
        <f t="shared" si="207"/>
        <v>4.1546729040832313E-4</v>
      </c>
    </row>
    <row r="6615" spans="1:5">
      <c r="A6615" s="2">
        <f t="shared" si="206"/>
        <v>40745.871527777774</v>
      </c>
      <c r="B6615">
        <v>1248206100</v>
      </c>
      <c r="C6615">
        <v>0</v>
      </c>
      <c r="E6615">
        <f t="shared" si="207"/>
        <v>4.1546476589720931E-4</v>
      </c>
    </row>
    <row r="6616" spans="1:5">
      <c r="A6616" s="2">
        <f t="shared" si="206"/>
        <v>40745.878472222219</v>
      </c>
      <c r="B6616">
        <v>1248206700</v>
      </c>
      <c r="C6616">
        <v>0</v>
      </c>
      <c r="E6616">
        <f t="shared" si="207"/>
        <v>4.1546224140143521E-4</v>
      </c>
    </row>
    <row r="6617" spans="1:5">
      <c r="A6617" s="2">
        <f t="shared" si="206"/>
        <v>40745.885416666664</v>
      </c>
      <c r="B6617">
        <v>1248207300</v>
      </c>
      <c r="C6617">
        <v>0</v>
      </c>
      <c r="E6617">
        <f t="shared" si="207"/>
        <v>4.1545971692100072E-4</v>
      </c>
    </row>
    <row r="6618" spans="1:5">
      <c r="A6618" s="2">
        <f t="shared" si="206"/>
        <v>40745.892361111109</v>
      </c>
      <c r="B6618">
        <v>1248207900</v>
      </c>
      <c r="C6618">
        <v>0</v>
      </c>
      <c r="E6618">
        <f t="shared" si="207"/>
        <v>4.154571924559058E-4</v>
      </c>
    </row>
    <row r="6619" spans="1:5">
      <c r="A6619" s="2">
        <f t="shared" si="206"/>
        <v>40745.899305555555</v>
      </c>
      <c r="B6619">
        <v>1248208500</v>
      </c>
      <c r="C6619">
        <v>0</v>
      </c>
      <c r="E6619">
        <f t="shared" si="207"/>
        <v>4.1545466800615034E-4</v>
      </c>
    </row>
    <row r="6620" spans="1:5">
      <c r="A6620" s="2">
        <f t="shared" si="206"/>
        <v>40745.90625</v>
      </c>
      <c r="B6620">
        <v>1248209100</v>
      </c>
      <c r="C6620">
        <v>0</v>
      </c>
      <c r="E6620">
        <f t="shared" si="207"/>
        <v>4.1545214357173422E-4</v>
      </c>
    </row>
    <row r="6621" spans="1:5">
      <c r="A6621" s="2">
        <f t="shared" si="206"/>
        <v>40745.913194444445</v>
      </c>
      <c r="B6621">
        <v>1248209700</v>
      </c>
      <c r="C6621">
        <v>0</v>
      </c>
      <c r="E6621">
        <f t="shared" si="207"/>
        <v>4.1544961915265734E-4</v>
      </c>
    </row>
    <row r="6622" spans="1:5">
      <c r="A6622" s="2">
        <f t="shared" si="206"/>
        <v>40745.920138888883</v>
      </c>
      <c r="B6622">
        <v>1248210300</v>
      </c>
      <c r="C6622">
        <v>0</v>
      </c>
      <c r="E6622">
        <f t="shared" si="207"/>
        <v>4.1544709474891964E-4</v>
      </c>
    </row>
    <row r="6623" spans="1:5">
      <c r="A6623" s="2">
        <f t="shared" si="206"/>
        <v>40745.927083333328</v>
      </c>
      <c r="B6623">
        <v>1248210900</v>
      </c>
      <c r="C6623">
        <v>0</v>
      </c>
      <c r="E6623">
        <f t="shared" si="207"/>
        <v>4.1544457036052102E-4</v>
      </c>
    </row>
    <row r="6624" spans="1:5">
      <c r="A6624" s="2">
        <f t="shared" si="206"/>
        <v>40745.934027777774</v>
      </c>
      <c r="B6624">
        <v>1248211500</v>
      </c>
      <c r="C6624">
        <v>0</v>
      </c>
      <c r="E6624">
        <f t="shared" si="207"/>
        <v>4.1544204598746137E-4</v>
      </c>
    </row>
    <row r="6625" spans="1:5">
      <c r="A6625" s="2">
        <f t="shared" si="206"/>
        <v>40745.940972222219</v>
      </c>
      <c r="B6625">
        <v>1248212100</v>
      </c>
      <c r="C6625">
        <v>0</v>
      </c>
      <c r="E6625">
        <f t="shared" si="207"/>
        <v>4.1543952162974063E-4</v>
      </c>
    </row>
    <row r="6626" spans="1:5">
      <c r="A6626" s="2">
        <f t="shared" si="206"/>
        <v>40745.947916666664</v>
      </c>
      <c r="B6626">
        <v>1248212700</v>
      </c>
      <c r="C6626">
        <v>0</v>
      </c>
      <c r="E6626">
        <f t="shared" si="207"/>
        <v>4.1543699728735869E-4</v>
      </c>
    </row>
    <row r="6627" spans="1:5">
      <c r="A6627" s="2">
        <f t="shared" si="206"/>
        <v>40745.954861111109</v>
      </c>
      <c r="B6627">
        <v>1248213300</v>
      </c>
      <c r="C6627">
        <v>0</v>
      </c>
      <c r="E6627">
        <f t="shared" si="207"/>
        <v>4.1543447296031545E-4</v>
      </c>
    </row>
    <row r="6628" spans="1:5">
      <c r="A6628" s="2">
        <f t="shared" si="206"/>
        <v>40745.961805555555</v>
      </c>
      <c r="B6628">
        <v>1248213900</v>
      </c>
      <c r="C6628">
        <v>0</v>
      </c>
      <c r="E6628">
        <f t="shared" si="207"/>
        <v>4.1543194864861085E-4</v>
      </c>
    </row>
    <row r="6629" spans="1:5">
      <c r="A6629" s="2">
        <f t="shared" si="206"/>
        <v>40745.96875</v>
      </c>
      <c r="B6629">
        <v>1248214500</v>
      </c>
      <c r="C6629">
        <v>0</v>
      </c>
      <c r="E6629">
        <f t="shared" si="207"/>
        <v>4.1542942435224473E-4</v>
      </c>
    </row>
    <row r="6630" spans="1:5">
      <c r="A6630" s="2">
        <f t="shared" si="206"/>
        <v>40745.975694444445</v>
      </c>
      <c r="B6630">
        <v>1248215100</v>
      </c>
      <c r="C6630">
        <v>0</v>
      </c>
      <c r="E6630">
        <f t="shared" si="207"/>
        <v>4.1542690007121704E-4</v>
      </c>
    </row>
    <row r="6631" spans="1:5">
      <c r="A6631" s="2">
        <f t="shared" si="206"/>
        <v>40745.982638888883</v>
      </c>
      <c r="B6631">
        <v>1248215700</v>
      </c>
      <c r="C6631">
        <v>0</v>
      </c>
      <c r="E6631">
        <f t="shared" si="207"/>
        <v>4.1542437580552771E-4</v>
      </c>
    </row>
    <row r="6632" spans="1:5">
      <c r="A6632" s="2">
        <f t="shared" si="206"/>
        <v>40745.989583333328</v>
      </c>
      <c r="B6632">
        <v>1248216300</v>
      </c>
      <c r="C6632">
        <v>0</v>
      </c>
      <c r="E6632">
        <f t="shared" si="207"/>
        <v>4.154218515551766E-4</v>
      </c>
    </row>
    <row r="6633" spans="1:5">
      <c r="A6633" s="2">
        <f t="shared" si="206"/>
        <v>40745.996527777774</v>
      </c>
      <c r="B6633">
        <v>1248216900</v>
      </c>
      <c r="C6633">
        <v>0</v>
      </c>
      <c r="E6633">
        <f t="shared" si="207"/>
        <v>4.1541932732016364E-4</v>
      </c>
    </row>
    <row r="6634" spans="1:5">
      <c r="A6634" s="2">
        <f t="shared" si="206"/>
        <v>40746.003472222219</v>
      </c>
      <c r="B6634">
        <v>1248217500</v>
      </c>
      <c r="C6634">
        <v>0</v>
      </c>
      <c r="E6634">
        <f t="shared" si="207"/>
        <v>4.1541680310048872E-4</v>
      </c>
    </row>
    <row r="6635" spans="1:5">
      <c r="A6635" s="2">
        <f t="shared" si="206"/>
        <v>40746.010416666664</v>
      </c>
      <c r="B6635">
        <v>1248218100</v>
      </c>
      <c r="C6635">
        <v>0</v>
      </c>
      <c r="E6635">
        <f t="shared" si="207"/>
        <v>4.154142788961518E-4</v>
      </c>
    </row>
    <row r="6636" spans="1:5">
      <c r="A6636" s="2">
        <f t="shared" si="206"/>
        <v>40746.017361111109</v>
      </c>
      <c r="B6636">
        <v>1248218700</v>
      </c>
      <c r="C6636">
        <v>0</v>
      </c>
      <c r="E6636">
        <f t="shared" si="207"/>
        <v>4.154117547071527E-4</v>
      </c>
    </row>
    <row r="6637" spans="1:5">
      <c r="A6637" s="2">
        <f t="shared" si="206"/>
        <v>40746.024305555555</v>
      </c>
      <c r="B6637">
        <v>1248219300</v>
      </c>
      <c r="C6637">
        <v>0</v>
      </c>
      <c r="E6637">
        <f t="shared" si="207"/>
        <v>4.1540923053349138E-4</v>
      </c>
    </row>
    <row r="6638" spans="1:5">
      <c r="A6638" s="2">
        <f t="shared" si="206"/>
        <v>40746.03125</v>
      </c>
      <c r="B6638">
        <v>1248219900</v>
      </c>
      <c r="C6638">
        <v>0</v>
      </c>
      <c r="E6638">
        <f t="shared" si="207"/>
        <v>4.1540670637516778E-4</v>
      </c>
    </row>
    <row r="6639" spans="1:5">
      <c r="A6639" s="2">
        <f t="shared" si="206"/>
        <v>40746.038194444445</v>
      </c>
      <c r="B6639">
        <v>1248220500</v>
      </c>
      <c r="C6639">
        <v>0</v>
      </c>
      <c r="E6639">
        <f t="shared" si="207"/>
        <v>4.1540418223218173E-4</v>
      </c>
    </row>
    <row r="6640" spans="1:5">
      <c r="A6640" s="2">
        <f t="shared" si="206"/>
        <v>40746.045138888883</v>
      </c>
      <c r="B6640">
        <v>1248221100</v>
      </c>
      <c r="C6640">
        <v>0</v>
      </c>
      <c r="E6640">
        <f t="shared" si="207"/>
        <v>4.1540165810453319E-4</v>
      </c>
    </row>
    <row r="6641" spans="1:5">
      <c r="A6641" s="2">
        <f t="shared" si="206"/>
        <v>40746.052083333328</v>
      </c>
      <c r="B6641">
        <v>1248221700</v>
      </c>
      <c r="C6641">
        <v>0</v>
      </c>
      <c r="E6641">
        <f t="shared" si="207"/>
        <v>4.1539913399222205E-4</v>
      </c>
    </row>
    <row r="6642" spans="1:5">
      <c r="A6642" s="2">
        <f t="shared" si="206"/>
        <v>40746.059027777774</v>
      </c>
      <c r="B6642">
        <v>1248222300</v>
      </c>
      <c r="C6642">
        <v>0</v>
      </c>
      <c r="E6642">
        <f t="shared" si="207"/>
        <v>4.1539660989524819E-4</v>
      </c>
    </row>
    <row r="6643" spans="1:5">
      <c r="A6643" s="2">
        <f t="shared" si="206"/>
        <v>40746.065972222219</v>
      </c>
      <c r="B6643">
        <v>1248222900</v>
      </c>
      <c r="C6643">
        <v>0</v>
      </c>
      <c r="E6643">
        <f t="shared" si="207"/>
        <v>4.1539408581361156E-4</v>
      </c>
    </row>
    <row r="6644" spans="1:5">
      <c r="A6644" s="2">
        <f t="shared" si="206"/>
        <v>40746.072916666664</v>
      </c>
      <c r="B6644">
        <v>1248223500</v>
      </c>
      <c r="C6644">
        <v>0</v>
      </c>
      <c r="E6644">
        <f t="shared" si="207"/>
        <v>4.1539156174731206E-4</v>
      </c>
    </row>
    <row r="6645" spans="1:5">
      <c r="A6645" s="2">
        <f t="shared" si="206"/>
        <v>40746.079861111109</v>
      </c>
      <c r="B6645">
        <v>1248224100</v>
      </c>
      <c r="C6645">
        <v>0</v>
      </c>
      <c r="E6645">
        <f t="shared" si="207"/>
        <v>4.1538903769634957E-4</v>
      </c>
    </row>
    <row r="6646" spans="1:5">
      <c r="A6646" s="2">
        <f t="shared" si="206"/>
        <v>40746.086805555555</v>
      </c>
      <c r="B6646">
        <v>1248224700</v>
      </c>
      <c r="C6646">
        <v>0</v>
      </c>
      <c r="E6646">
        <f t="shared" si="207"/>
        <v>4.1538651366072405E-4</v>
      </c>
    </row>
    <row r="6647" spans="1:5">
      <c r="A6647" s="2">
        <f t="shared" si="206"/>
        <v>40746.09375</v>
      </c>
      <c r="B6647">
        <v>1248225300</v>
      </c>
      <c r="C6647">
        <v>0</v>
      </c>
      <c r="E6647">
        <f t="shared" si="207"/>
        <v>4.1538398964043537E-4</v>
      </c>
    </row>
    <row r="6648" spans="1:5">
      <c r="A6648" s="2">
        <f t="shared" si="206"/>
        <v>40746.100694444445</v>
      </c>
      <c r="B6648">
        <v>1248225900</v>
      </c>
      <c r="C6648">
        <v>0</v>
      </c>
      <c r="E6648">
        <f t="shared" si="207"/>
        <v>4.1538146563548344E-4</v>
      </c>
    </row>
    <row r="6649" spans="1:5">
      <c r="A6649" s="2">
        <f t="shared" si="206"/>
        <v>40746.107638888883</v>
      </c>
      <c r="B6649">
        <v>1248226500</v>
      </c>
      <c r="C6649">
        <v>0</v>
      </c>
      <c r="E6649">
        <f t="shared" si="207"/>
        <v>4.1537894164586815E-4</v>
      </c>
    </row>
    <row r="6650" spans="1:5">
      <c r="A6650" s="2">
        <f t="shared" si="206"/>
        <v>40746.114583333328</v>
      </c>
      <c r="B6650">
        <v>1248227100</v>
      </c>
      <c r="C6650">
        <v>0</v>
      </c>
      <c r="E6650">
        <f t="shared" si="207"/>
        <v>4.1537641767158944E-4</v>
      </c>
    </row>
    <row r="6651" spans="1:5">
      <c r="A6651" s="2">
        <f t="shared" si="206"/>
        <v>40746.121527777774</v>
      </c>
      <c r="B6651">
        <v>1248227700</v>
      </c>
      <c r="C6651">
        <v>0</v>
      </c>
      <c r="E6651">
        <f t="shared" si="207"/>
        <v>4.1537389371264715E-4</v>
      </c>
    </row>
    <row r="6652" spans="1:5">
      <c r="A6652" s="2">
        <f t="shared" si="206"/>
        <v>40746.128472222219</v>
      </c>
      <c r="B6652">
        <v>1248228300</v>
      </c>
      <c r="C6652">
        <v>0</v>
      </c>
      <c r="E6652">
        <f t="shared" si="207"/>
        <v>4.1537136976904128E-4</v>
      </c>
    </row>
    <row r="6653" spans="1:5">
      <c r="A6653" s="2">
        <f t="shared" si="206"/>
        <v>40746.135416666664</v>
      </c>
      <c r="B6653">
        <v>1248228900</v>
      </c>
      <c r="C6653">
        <v>0</v>
      </c>
      <c r="E6653">
        <f t="shared" si="207"/>
        <v>4.1536884584077166E-4</v>
      </c>
    </row>
    <row r="6654" spans="1:5">
      <c r="A6654" s="2">
        <f t="shared" si="206"/>
        <v>40746.142361111109</v>
      </c>
      <c r="B6654">
        <v>1248229500</v>
      </c>
      <c r="C6654">
        <v>0</v>
      </c>
      <c r="E6654">
        <f t="shared" si="207"/>
        <v>4.1536632192783825E-4</v>
      </c>
    </row>
    <row r="6655" spans="1:5">
      <c r="A6655" s="2">
        <f t="shared" si="206"/>
        <v>40746.149305555555</v>
      </c>
      <c r="B6655">
        <v>1248230100</v>
      </c>
      <c r="C6655">
        <v>0</v>
      </c>
      <c r="E6655">
        <f t="shared" si="207"/>
        <v>4.1536379803024093E-4</v>
      </c>
    </row>
    <row r="6656" spans="1:5">
      <c r="A6656" s="2">
        <f t="shared" si="206"/>
        <v>40746.15625</v>
      </c>
      <c r="B6656">
        <v>1248230700</v>
      </c>
      <c r="C6656">
        <v>0</v>
      </c>
      <c r="E6656">
        <f t="shared" si="207"/>
        <v>4.153612741479796E-4</v>
      </c>
    </row>
    <row r="6657" spans="1:5">
      <c r="A6657" s="2">
        <f t="shared" si="206"/>
        <v>40746.163194444445</v>
      </c>
      <c r="B6657">
        <v>1248231300</v>
      </c>
      <c r="C6657">
        <v>0</v>
      </c>
      <c r="E6657">
        <f t="shared" si="207"/>
        <v>4.1535875028105419E-4</v>
      </c>
    </row>
    <row r="6658" spans="1:5">
      <c r="A6658" s="2">
        <f t="shared" si="206"/>
        <v>40746.170138888883</v>
      </c>
      <c r="B6658">
        <v>1248231900</v>
      </c>
      <c r="C6658">
        <v>0</v>
      </c>
      <c r="E6658">
        <f t="shared" si="207"/>
        <v>4.1535622642946461E-4</v>
      </c>
    </row>
    <row r="6659" spans="1:5">
      <c r="A6659" s="2">
        <f t="shared" si="206"/>
        <v>40746.177083333328</v>
      </c>
      <c r="B6659">
        <v>1248232500</v>
      </c>
      <c r="C6659">
        <v>0</v>
      </c>
      <c r="E6659">
        <f t="shared" si="207"/>
        <v>4.1535370259321075E-4</v>
      </c>
    </row>
    <row r="6660" spans="1:5">
      <c r="A6660" s="2">
        <f t="shared" si="206"/>
        <v>40746.184027777774</v>
      </c>
      <c r="B6660">
        <v>1248233100</v>
      </c>
      <c r="C6660">
        <v>0</v>
      </c>
      <c r="E6660">
        <f t="shared" si="207"/>
        <v>4.1535117877229249E-4</v>
      </c>
    </row>
    <row r="6661" spans="1:5">
      <c r="A6661" s="2">
        <f t="shared" si="206"/>
        <v>40746.190972222219</v>
      </c>
      <c r="B6661">
        <v>1248233700</v>
      </c>
      <c r="C6661">
        <v>0</v>
      </c>
      <c r="E6661">
        <f t="shared" si="207"/>
        <v>4.1534865496670978E-4</v>
      </c>
    </row>
    <row r="6662" spans="1:5">
      <c r="A6662" s="2">
        <f t="shared" si="206"/>
        <v>40746.197916666664</v>
      </c>
      <c r="B6662">
        <v>1248234300</v>
      </c>
      <c r="C6662">
        <v>0</v>
      </c>
      <c r="E6662">
        <f t="shared" si="207"/>
        <v>4.1534613117646252E-4</v>
      </c>
    </row>
    <row r="6663" spans="1:5">
      <c r="A6663" s="2">
        <f t="shared" si="206"/>
        <v>40746.204861111109</v>
      </c>
      <c r="B6663">
        <v>1248234900</v>
      </c>
      <c r="C6663">
        <v>0</v>
      </c>
      <c r="E6663">
        <f t="shared" si="207"/>
        <v>4.1534360740155059E-4</v>
      </c>
    </row>
    <row r="6664" spans="1:5">
      <c r="A6664" s="2">
        <f t="shared" si="206"/>
        <v>40746.211805555555</v>
      </c>
      <c r="B6664">
        <v>1248235500</v>
      </c>
      <c r="C6664">
        <v>0</v>
      </c>
      <c r="E6664">
        <f t="shared" si="207"/>
        <v>4.1534108364197394E-4</v>
      </c>
    </row>
    <row r="6665" spans="1:5">
      <c r="A6665" s="2">
        <f t="shared" si="206"/>
        <v>40746.21875</v>
      </c>
      <c r="B6665">
        <v>1248236100</v>
      </c>
      <c r="C6665">
        <v>0</v>
      </c>
      <c r="E6665">
        <f t="shared" si="207"/>
        <v>4.1533855989773247E-4</v>
      </c>
    </row>
    <row r="6666" spans="1:5">
      <c r="A6666" s="2">
        <f t="shared" ref="A6666:A6729" si="208">B6666/86400+26299+1/24</f>
        <v>40746.225694444445</v>
      </c>
      <c r="B6666">
        <v>1248236700</v>
      </c>
      <c r="C6666">
        <v>0</v>
      </c>
      <c r="E6666">
        <f t="shared" si="207"/>
        <v>4.1533603616882605E-4</v>
      </c>
    </row>
    <row r="6667" spans="1:5">
      <c r="A6667" s="2">
        <f t="shared" si="208"/>
        <v>40746.232638888883</v>
      </c>
      <c r="B6667">
        <v>1248237300</v>
      </c>
      <c r="C6667">
        <v>0</v>
      </c>
      <c r="E6667">
        <f t="shared" ref="E6667:E6730" si="209">($C6667*LN(2)/E$3)+E6666*2^(-600/E$3)</f>
        <v>4.153335124552546E-4</v>
      </c>
    </row>
    <row r="6668" spans="1:5">
      <c r="A6668" s="2">
        <f t="shared" si="208"/>
        <v>40746.239583333328</v>
      </c>
      <c r="B6668">
        <v>1248237900</v>
      </c>
      <c r="C6668">
        <v>0</v>
      </c>
      <c r="E6668">
        <f t="shared" si="209"/>
        <v>4.1533098875701804E-4</v>
      </c>
    </row>
    <row r="6669" spans="1:5">
      <c r="A6669" s="2">
        <f t="shared" si="208"/>
        <v>40746.246527777774</v>
      </c>
      <c r="B6669">
        <v>1248238500</v>
      </c>
      <c r="C6669">
        <v>0</v>
      </c>
      <c r="D6669" s="3"/>
      <c r="E6669">
        <f t="shared" si="209"/>
        <v>4.1532846507411628E-4</v>
      </c>
    </row>
    <row r="6670" spans="1:5">
      <c r="A6670" s="2">
        <f t="shared" si="208"/>
        <v>40746.253472222219</v>
      </c>
      <c r="B6670">
        <v>1248239100</v>
      </c>
      <c r="C6670">
        <v>0</v>
      </c>
      <c r="D6670" s="3"/>
      <c r="E6670">
        <f t="shared" si="209"/>
        <v>4.153259414065492E-4</v>
      </c>
    </row>
    <row r="6671" spans="1:5">
      <c r="A6671" s="2">
        <f t="shared" si="208"/>
        <v>40746.260416666664</v>
      </c>
      <c r="B6671">
        <v>1248239700</v>
      </c>
      <c r="C6671">
        <v>0</v>
      </c>
      <c r="E6671">
        <f t="shared" si="209"/>
        <v>4.1532341775431676E-4</v>
      </c>
    </row>
    <row r="6672" spans="1:5">
      <c r="A6672" s="2">
        <f t="shared" si="208"/>
        <v>40746.267361111109</v>
      </c>
      <c r="B6672">
        <v>1248240300</v>
      </c>
      <c r="C6672">
        <v>0</v>
      </c>
      <c r="E6672">
        <f t="shared" si="209"/>
        <v>4.1532089411741883E-4</v>
      </c>
    </row>
    <row r="6673" spans="1:5">
      <c r="A6673" s="2">
        <f t="shared" si="208"/>
        <v>40746.274305555555</v>
      </c>
      <c r="B6673">
        <v>1248240900</v>
      </c>
      <c r="C6673">
        <v>0</v>
      </c>
      <c r="E6673">
        <f t="shared" si="209"/>
        <v>4.1531837049585532E-4</v>
      </c>
    </row>
    <row r="6674" spans="1:5">
      <c r="A6674" s="2">
        <f t="shared" si="208"/>
        <v>40746.28125</v>
      </c>
      <c r="B6674">
        <v>1248241500</v>
      </c>
      <c r="C6674">
        <v>0</v>
      </c>
      <c r="E6674">
        <f t="shared" si="209"/>
        <v>4.1531584688962611E-4</v>
      </c>
    </row>
    <row r="6675" spans="1:5">
      <c r="A6675" s="2">
        <f t="shared" si="208"/>
        <v>40746.288194444445</v>
      </c>
      <c r="B6675">
        <v>1248242100</v>
      </c>
      <c r="C6675">
        <v>0.25280900000000001</v>
      </c>
      <c r="E6675">
        <f t="shared" si="209"/>
        <v>4.1531588355270678E-4</v>
      </c>
    </row>
    <row r="6676" spans="1:5">
      <c r="A6676" s="2">
        <f t="shared" si="208"/>
        <v>40746.295138888883</v>
      </c>
      <c r="B6676">
        <v>1248242700</v>
      </c>
      <c r="C6676">
        <v>2.014097</v>
      </c>
      <c r="E6676">
        <f t="shared" si="209"/>
        <v>4.1533375717787312E-4</v>
      </c>
    </row>
    <row r="6677" spans="1:5">
      <c r="A6677" s="2">
        <f t="shared" si="208"/>
        <v>40746.302083333328</v>
      </c>
      <c r="B6677">
        <v>1248243300</v>
      </c>
      <c r="C6677">
        <v>2.4329999999999998</v>
      </c>
      <c r="E6677">
        <f t="shared" si="209"/>
        <v>4.1535587301994882E-4</v>
      </c>
    </row>
    <row r="6678" spans="1:5">
      <c r="A6678" s="2">
        <f t="shared" si="208"/>
        <v>40746.309027777774</v>
      </c>
      <c r="B6678">
        <v>1248243900</v>
      </c>
      <c r="C6678">
        <v>3.3209949999999999</v>
      </c>
      <c r="E6678">
        <f t="shared" si="209"/>
        <v>4.1538698165403704E-4</v>
      </c>
    </row>
    <row r="6679" spans="1:5">
      <c r="A6679" s="2">
        <f t="shared" si="208"/>
        <v>40746.315972222219</v>
      </c>
      <c r="B6679">
        <v>1248244500</v>
      </c>
      <c r="C6679">
        <v>2.805831</v>
      </c>
      <c r="E6679">
        <f t="shared" si="209"/>
        <v>4.1541287291664493E-4</v>
      </c>
    </row>
    <row r="6680" spans="1:5">
      <c r="A6680" s="2">
        <f t="shared" si="208"/>
        <v>40746.322916666664</v>
      </c>
      <c r="B6680">
        <v>1248245100</v>
      </c>
      <c r="C6680">
        <v>1.914698</v>
      </c>
      <c r="E6680">
        <f t="shared" si="209"/>
        <v>4.1542973931629751E-4</v>
      </c>
    </row>
    <row r="6681" spans="1:5">
      <c r="A6681" s="2">
        <f t="shared" si="208"/>
        <v>40746.329861111109</v>
      </c>
      <c r="B6681">
        <v>1248245700</v>
      </c>
      <c r="C6681">
        <v>2.5173960000000002</v>
      </c>
      <c r="E6681">
        <f t="shared" si="209"/>
        <v>4.1545270927255342E-4</v>
      </c>
    </row>
    <row r="6682" spans="1:5">
      <c r="A6682" s="2">
        <f t="shared" si="208"/>
        <v>40746.336805555555</v>
      </c>
      <c r="B6682">
        <v>1248246300</v>
      </c>
      <c r="C6682">
        <v>3.1303239999999999</v>
      </c>
      <c r="E6682">
        <f t="shared" si="209"/>
        <v>4.1548188634985141E-4</v>
      </c>
    </row>
    <row r="6683" spans="1:5">
      <c r="A6683" s="2">
        <f t="shared" si="208"/>
        <v>40746.34375</v>
      </c>
      <c r="B6683">
        <v>1248246900</v>
      </c>
      <c r="C6683">
        <v>2.5941290000000001</v>
      </c>
      <c r="E6683">
        <f t="shared" si="209"/>
        <v>4.155056330817077E-4</v>
      </c>
    </row>
    <row r="6684" spans="1:5">
      <c r="A6684" s="2">
        <f t="shared" si="208"/>
        <v>40746.350694444445</v>
      </c>
      <c r="B6684">
        <v>1248247500</v>
      </c>
      <c r="C6684">
        <v>2.627081</v>
      </c>
      <c r="E6684">
        <f t="shared" si="209"/>
        <v>4.1552971338163527E-4</v>
      </c>
    </row>
    <row r="6685" spans="1:5">
      <c r="A6685" s="2">
        <f t="shared" si="208"/>
        <v>40746.357638888883</v>
      </c>
      <c r="B6685">
        <v>1248248100</v>
      </c>
      <c r="C6685">
        <v>2.3563499999999999</v>
      </c>
      <c r="E6685">
        <f t="shared" si="209"/>
        <v>4.1555105178111629E-4</v>
      </c>
    </row>
    <row r="6686" spans="1:5">
      <c r="A6686" s="2">
        <f t="shared" si="208"/>
        <v>40746.364583333328</v>
      </c>
      <c r="B6686">
        <v>1248248700</v>
      </c>
      <c r="C6686">
        <v>1.600214</v>
      </c>
      <c r="E6686">
        <f t="shared" si="209"/>
        <v>4.155647324904872E-4</v>
      </c>
    </row>
    <row r="6687" spans="1:5">
      <c r="A6687" s="2">
        <f t="shared" si="208"/>
        <v>40746.371527777774</v>
      </c>
      <c r="B6687">
        <v>1248249300</v>
      </c>
      <c r="C6687">
        <v>2.2174520000000002</v>
      </c>
      <c r="E6687">
        <f t="shared" si="209"/>
        <v>4.1558466402569032E-4</v>
      </c>
    </row>
    <row r="6688" spans="1:5">
      <c r="A6688" s="2">
        <f t="shared" si="208"/>
        <v>40746.378472222219</v>
      </c>
      <c r="B6688">
        <v>1248249900</v>
      </c>
      <c r="C6688">
        <v>2.796227</v>
      </c>
      <c r="E6688">
        <f t="shared" si="209"/>
        <v>4.1561045682523521E-4</v>
      </c>
    </row>
    <row r="6689" spans="1:5">
      <c r="A6689" s="2">
        <f t="shared" si="208"/>
        <v>40746.385416666664</v>
      </c>
      <c r="B6689">
        <v>1248250500</v>
      </c>
      <c r="C6689">
        <v>2.3980570000000001</v>
      </c>
      <c r="E6689">
        <f t="shared" si="209"/>
        <v>4.1563221711032433E-4</v>
      </c>
    </row>
    <row r="6690" spans="1:5">
      <c r="A6690" s="2">
        <f t="shared" si="208"/>
        <v>40746.392361111109</v>
      </c>
      <c r="B6690">
        <v>1248251100</v>
      </c>
      <c r="C6690">
        <v>2.2027770000000002</v>
      </c>
      <c r="E6690">
        <f t="shared" si="209"/>
        <v>4.1565199961842228E-4</v>
      </c>
    </row>
    <row r="6691" spans="1:5">
      <c r="A6691" s="2">
        <f t="shared" si="208"/>
        <v>40746.399305555555</v>
      </c>
      <c r="B6691">
        <v>1248251700</v>
      </c>
      <c r="C6691">
        <v>2.0884299999999998</v>
      </c>
      <c r="E6691">
        <f t="shared" si="209"/>
        <v>4.1567062398835972E-4</v>
      </c>
    </row>
    <row r="6692" spans="1:5">
      <c r="A6692" s="2">
        <f t="shared" si="208"/>
        <v>40746.40625</v>
      </c>
      <c r="B6692">
        <v>1248252300</v>
      </c>
      <c r="C6692">
        <v>2.2998029999999998</v>
      </c>
      <c r="E6692">
        <f t="shared" si="209"/>
        <v>4.1569138886735269E-4</v>
      </c>
    </row>
    <row r="6693" spans="1:5">
      <c r="A6693" s="2">
        <f t="shared" si="208"/>
        <v>40746.413194444445</v>
      </c>
      <c r="B6693">
        <v>1248252900</v>
      </c>
      <c r="C6693">
        <v>2.8252790000000001</v>
      </c>
      <c r="E6693">
        <f t="shared" si="209"/>
        <v>4.1571747523458456E-4</v>
      </c>
    </row>
    <row r="6694" spans="1:5">
      <c r="A6694" s="2">
        <f t="shared" si="208"/>
        <v>40746.420138888883</v>
      </c>
      <c r="B6694">
        <v>1248253500</v>
      </c>
      <c r="C6694">
        <v>2.548657</v>
      </c>
      <c r="E6694">
        <f t="shared" si="209"/>
        <v>4.1574076002968979E-4</v>
      </c>
    </row>
    <row r="6695" spans="1:5">
      <c r="A6695" s="2">
        <f t="shared" si="208"/>
        <v>40746.427083333328</v>
      </c>
      <c r="B6695">
        <v>1248254100</v>
      </c>
      <c r="C6695">
        <v>1.7411030000000001</v>
      </c>
      <c r="E6695">
        <f t="shared" si="209"/>
        <v>4.1575586640113158E-4</v>
      </c>
    </row>
    <row r="6696" spans="1:5">
      <c r="A6696" s="2">
        <f t="shared" si="208"/>
        <v>40746.434027777774</v>
      </c>
      <c r="B6696">
        <v>1248254700</v>
      </c>
      <c r="C6696">
        <v>0</v>
      </c>
      <c r="D6696" t="s">
        <v>332</v>
      </c>
      <c r="E6696">
        <f t="shared" si="209"/>
        <v>4.1575334013653839E-4</v>
      </c>
    </row>
    <row r="6697" spans="1:5">
      <c r="A6697" s="2">
        <f t="shared" si="208"/>
        <v>40746.440972222219</v>
      </c>
      <c r="B6697">
        <v>1248255300</v>
      </c>
      <c r="C6697">
        <v>0</v>
      </c>
      <c r="E6697">
        <f t="shared" si="209"/>
        <v>4.1575081388729561E-4</v>
      </c>
    </row>
    <row r="6698" spans="1:5">
      <c r="A6698" s="2">
        <f t="shared" si="208"/>
        <v>40746.447916666664</v>
      </c>
      <c r="B6698">
        <v>1248255900</v>
      </c>
      <c r="C6698">
        <v>0</v>
      </c>
      <c r="E6698">
        <f t="shared" si="209"/>
        <v>4.1574828765340312E-4</v>
      </c>
    </row>
    <row r="6699" spans="1:5">
      <c r="A6699" s="2">
        <f t="shared" si="208"/>
        <v>40746.454861111109</v>
      </c>
      <c r="B6699">
        <v>1248256500</v>
      </c>
      <c r="C6699">
        <v>0</v>
      </c>
      <c r="E6699">
        <f t="shared" si="209"/>
        <v>4.1574576143486083E-4</v>
      </c>
    </row>
    <row r="6700" spans="1:5">
      <c r="A6700" s="2">
        <f t="shared" si="208"/>
        <v>40746.461805555555</v>
      </c>
      <c r="B6700">
        <v>1248257100</v>
      </c>
      <c r="C6700">
        <v>0</v>
      </c>
      <c r="E6700">
        <f t="shared" si="209"/>
        <v>4.1574323523166866E-4</v>
      </c>
    </row>
    <row r="6701" spans="1:5">
      <c r="A6701" s="2">
        <f t="shared" si="208"/>
        <v>40746.46875</v>
      </c>
      <c r="B6701">
        <v>1248257700</v>
      </c>
      <c r="C6701">
        <v>0</v>
      </c>
      <c r="E6701">
        <f t="shared" si="209"/>
        <v>4.1574070904382647E-4</v>
      </c>
    </row>
    <row r="6702" spans="1:5">
      <c r="A6702" s="2">
        <f t="shared" si="208"/>
        <v>40746.475694444445</v>
      </c>
      <c r="B6702">
        <v>1248258300</v>
      </c>
      <c r="C6702">
        <v>0</v>
      </c>
      <c r="D6702" t="s">
        <v>333</v>
      </c>
      <c r="E6702">
        <f t="shared" si="209"/>
        <v>4.157381828713342E-4</v>
      </c>
    </row>
    <row r="6703" spans="1:5">
      <c r="A6703" s="2">
        <f t="shared" si="208"/>
        <v>40746.482638888883</v>
      </c>
      <c r="B6703">
        <v>1248258900</v>
      </c>
      <c r="C6703">
        <v>0</v>
      </c>
      <c r="E6703">
        <f t="shared" si="209"/>
        <v>4.1573565671419179E-4</v>
      </c>
    </row>
    <row r="6704" spans="1:5">
      <c r="A6704" s="2">
        <f t="shared" si="208"/>
        <v>40746.489583333328</v>
      </c>
      <c r="B6704">
        <v>1248259500</v>
      </c>
      <c r="C6704">
        <v>0</v>
      </c>
      <c r="E6704">
        <f t="shared" si="209"/>
        <v>4.1573313057239908E-4</v>
      </c>
    </row>
    <row r="6705" spans="1:5">
      <c r="A6705" s="2">
        <f t="shared" si="208"/>
        <v>40746.496527777774</v>
      </c>
      <c r="B6705">
        <v>1248260100</v>
      </c>
      <c r="C6705">
        <v>0</v>
      </c>
      <c r="E6705">
        <f t="shared" si="209"/>
        <v>4.1573060444595602E-4</v>
      </c>
    </row>
    <row r="6706" spans="1:5">
      <c r="A6706" s="2">
        <f t="shared" si="208"/>
        <v>40746.503472222219</v>
      </c>
      <c r="B6706">
        <v>1248260700</v>
      </c>
      <c r="C6706">
        <v>0</v>
      </c>
      <c r="E6706">
        <f t="shared" si="209"/>
        <v>4.157280783348625E-4</v>
      </c>
    </row>
    <row r="6707" spans="1:5">
      <c r="A6707" s="2">
        <f t="shared" si="208"/>
        <v>40746.510416666664</v>
      </c>
      <c r="B6707">
        <v>1248261300</v>
      </c>
      <c r="C6707">
        <v>0</v>
      </c>
      <c r="E6707">
        <f t="shared" si="209"/>
        <v>4.1572555223911846E-4</v>
      </c>
    </row>
    <row r="6708" spans="1:5">
      <c r="A6708" s="2">
        <f t="shared" si="208"/>
        <v>40746.517361111109</v>
      </c>
      <c r="B6708">
        <v>1248261900</v>
      </c>
      <c r="C6708">
        <v>0</v>
      </c>
      <c r="E6708">
        <f t="shared" si="209"/>
        <v>4.1572302615872374E-4</v>
      </c>
    </row>
    <row r="6709" spans="1:5">
      <c r="A6709" s="2">
        <f t="shared" si="208"/>
        <v>40746.524305555555</v>
      </c>
      <c r="B6709">
        <v>1248262500</v>
      </c>
      <c r="C6709">
        <v>0</v>
      </c>
      <c r="E6709">
        <f t="shared" si="209"/>
        <v>4.1572050009367828E-4</v>
      </c>
    </row>
    <row r="6710" spans="1:5">
      <c r="A6710" s="2">
        <f t="shared" si="208"/>
        <v>40746.53125</v>
      </c>
      <c r="B6710">
        <v>1248263100</v>
      </c>
      <c r="C6710">
        <v>0</v>
      </c>
      <c r="E6710">
        <f t="shared" si="209"/>
        <v>4.1571797404398205E-4</v>
      </c>
    </row>
    <row r="6711" spans="1:5">
      <c r="A6711" s="2">
        <f t="shared" si="208"/>
        <v>40746.538194444445</v>
      </c>
      <c r="B6711">
        <v>1248263700</v>
      </c>
      <c r="C6711">
        <v>0</v>
      </c>
      <c r="E6711">
        <f t="shared" si="209"/>
        <v>4.1571544800963486E-4</v>
      </c>
    </row>
    <row r="6712" spans="1:5">
      <c r="A6712" s="2">
        <f t="shared" si="208"/>
        <v>40746.545138888883</v>
      </c>
      <c r="B6712">
        <v>1248264300</v>
      </c>
      <c r="C6712">
        <v>0</v>
      </c>
      <c r="D6712" s="3"/>
      <c r="E6712">
        <f t="shared" si="209"/>
        <v>4.1571292199063666E-4</v>
      </c>
    </row>
    <row r="6713" spans="1:5">
      <c r="A6713" s="2">
        <f t="shared" si="208"/>
        <v>40746.552083333328</v>
      </c>
      <c r="B6713">
        <v>1248264900</v>
      </c>
      <c r="C6713">
        <v>0</v>
      </c>
      <c r="D6713" s="3"/>
      <c r="E6713">
        <f t="shared" si="209"/>
        <v>4.1571039598698736E-4</v>
      </c>
    </row>
    <row r="6714" spans="1:5">
      <c r="A6714" s="2">
        <f t="shared" si="208"/>
        <v>40746.559027777774</v>
      </c>
      <c r="B6714">
        <v>1248265500</v>
      </c>
      <c r="C6714">
        <v>0</v>
      </c>
      <c r="E6714">
        <f t="shared" si="209"/>
        <v>4.1570786999868683E-4</v>
      </c>
    </row>
    <row r="6715" spans="1:5">
      <c r="A6715" s="2">
        <f t="shared" si="208"/>
        <v>40746.565972222219</v>
      </c>
      <c r="B6715">
        <v>1248266100</v>
      </c>
      <c r="C6715">
        <v>0</v>
      </c>
      <c r="E6715">
        <f t="shared" si="209"/>
        <v>4.1570534402573503E-4</v>
      </c>
    </row>
    <row r="6716" spans="1:5">
      <c r="A6716" s="2">
        <f t="shared" si="208"/>
        <v>40746.572916666664</v>
      </c>
      <c r="B6716">
        <v>1248266700</v>
      </c>
      <c r="C6716">
        <v>0</v>
      </c>
      <c r="E6716">
        <f t="shared" si="209"/>
        <v>4.1570281806813184E-4</v>
      </c>
    </row>
    <row r="6717" spans="1:5">
      <c r="A6717" s="2">
        <f t="shared" si="208"/>
        <v>40746.579861111109</v>
      </c>
      <c r="B6717">
        <v>1248267300</v>
      </c>
      <c r="C6717">
        <v>0</v>
      </c>
      <c r="E6717">
        <f t="shared" si="209"/>
        <v>4.1570029212587717E-4</v>
      </c>
    </row>
    <row r="6718" spans="1:5">
      <c r="A6718" s="2">
        <f t="shared" si="208"/>
        <v>40746.586805555555</v>
      </c>
      <c r="B6718">
        <v>1248267900</v>
      </c>
      <c r="C6718">
        <v>0</v>
      </c>
      <c r="E6718">
        <f t="shared" si="209"/>
        <v>4.1569776619897094E-4</v>
      </c>
    </row>
    <row r="6719" spans="1:5">
      <c r="A6719" s="2">
        <f t="shared" si="208"/>
        <v>40746.59375</v>
      </c>
      <c r="B6719">
        <v>1248268500</v>
      </c>
      <c r="C6719">
        <v>0</v>
      </c>
      <c r="E6719">
        <f t="shared" si="209"/>
        <v>4.1569524028741306E-4</v>
      </c>
    </row>
    <row r="6720" spans="1:5">
      <c r="A6720" s="2">
        <f t="shared" si="208"/>
        <v>40746.600694444445</v>
      </c>
      <c r="B6720">
        <v>1248269100</v>
      </c>
      <c r="C6720">
        <v>0</v>
      </c>
      <c r="E6720">
        <f t="shared" si="209"/>
        <v>4.1569271439120342E-4</v>
      </c>
    </row>
    <row r="6721" spans="1:5">
      <c r="A6721" s="2">
        <f t="shared" si="208"/>
        <v>40746.607638888883</v>
      </c>
      <c r="B6721">
        <v>1248269700</v>
      </c>
      <c r="C6721">
        <v>0</v>
      </c>
      <c r="E6721">
        <f t="shared" si="209"/>
        <v>4.1569018851034191E-4</v>
      </c>
    </row>
    <row r="6722" spans="1:5">
      <c r="A6722" s="2">
        <f t="shared" si="208"/>
        <v>40746.614583333328</v>
      </c>
      <c r="B6722">
        <v>1248270300</v>
      </c>
      <c r="C6722">
        <v>0</v>
      </c>
      <c r="E6722">
        <f t="shared" si="209"/>
        <v>4.1568766264482847E-4</v>
      </c>
    </row>
    <row r="6723" spans="1:5">
      <c r="A6723" s="2">
        <f t="shared" si="208"/>
        <v>40746.621527777774</v>
      </c>
      <c r="B6723">
        <v>1248270900</v>
      </c>
      <c r="C6723">
        <v>0</v>
      </c>
      <c r="E6723">
        <f t="shared" si="209"/>
        <v>4.1568513679466295E-4</v>
      </c>
    </row>
    <row r="6724" spans="1:5">
      <c r="A6724" s="2">
        <f t="shared" si="208"/>
        <v>40746.628472222219</v>
      </c>
      <c r="B6724">
        <v>1248271500</v>
      </c>
      <c r="C6724">
        <v>0</v>
      </c>
      <c r="E6724">
        <f t="shared" si="209"/>
        <v>4.1568261095984533E-4</v>
      </c>
    </row>
    <row r="6725" spans="1:5">
      <c r="A6725" s="2">
        <f t="shared" si="208"/>
        <v>40746.635416666664</v>
      </c>
      <c r="B6725">
        <v>1248272100</v>
      </c>
      <c r="C6725">
        <v>0</v>
      </c>
      <c r="E6725">
        <f t="shared" si="209"/>
        <v>4.1568008514037547E-4</v>
      </c>
    </row>
    <row r="6726" spans="1:5">
      <c r="A6726" s="2">
        <f t="shared" si="208"/>
        <v>40746.642361111109</v>
      </c>
      <c r="B6726">
        <v>1248272700</v>
      </c>
      <c r="C6726">
        <v>0</v>
      </c>
      <c r="E6726">
        <f t="shared" si="209"/>
        <v>4.156775593362533E-4</v>
      </c>
    </row>
    <row r="6727" spans="1:5">
      <c r="A6727" s="2">
        <f t="shared" si="208"/>
        <v>40746.649305555555</v>
      </c>
      <c r="B6727">
        <v>1248273300</v>
      </c>
      <c r="C6727">
        <v>0</v>
      </c>
      <c r="E6727">
        <f t="shared" si="209"/>
        <v>4.1567503354747871E-4</v>
      </c>
    </row>
    <row r="6728" spans="1:5">
      <c r="A6728" s="2">
        <f t="shared" si="208"/>
        <v>40746.65625</v>
      </c>
      <c r="B6728">
        <v>1248273900</v>
      </c>
      <c r="C6728">
        <v>3.8391609999999998</v>
      </c>
      <c r="E6728">
        <f t="shared" si="209"/>
        <v>4.1571138782663423E-4</v>
      </c>
    </row>
    <row r="6729" spans="1:5">
      <c r="A6729" s="2">
        <f t="shared" si="208"/>
        <v>40746.663194444445</v>
      </c>
      <c r="B6729">
        <v>1248274500</v>
      </c>
      <c r="C6729">
        <v>2.665651</v>
      </c>
      <c r="E6729">
        <f t="shared" si="209"/>
        <v>4.1573585748345238E-4</v>
      </c>
    </row>
    <row r="6730" spans="1:5">
      <c r="A6730" s="2">
        <f t="shared" ref="A6730:A6793" si="210">B6730/86400+26299+1/24</f>
        <v>40746.670138888883</v>
      </c>
      <c r="B6730">
        <v>1248275100</v>
      </c>
      <c r="C6730">
        <v>2.1556679999999999</v>
      </c>
      <c r="E6730">
        <f t="shared" si="209"/>
        <v>4.1575516227829065E-4</v>
      </c>
    </row>
    <row r="6731" spans="1:5">
      <c r="A6731" s="2">
        <f t="shared" si="210"/>
        <v>40746.677083333328</v>
      </c>
      <c r="B6731">
        <v>1248275700</v>
      </c>
      <c r="C6731">
        <v>2.5576859999999999</v>
      </c>
      <c r="E6731">
        <f t="shared" ref="E6731:E6794" si="211">($C6731*LN(2)/E$3)+E6730*2^(-600/E$3)</f>
        <v>4.1577853828312446E-4</v>
      </c>
    </row>
    <row r="6732" spans="1:5">
      <c r="A6732" s="2">
        <f t="shared" si="210"/>
        <v>40746.684027777774</v>
      </c>
      <c r="B6732">
        <v>1248276300</v>
      </c>
      <c r="C6732">
        <v>1.9504870000000001</v>
      </c>
      <c r="E6732">
        <f t="shared" si="211"/>
        <v>4.1579576490418334E-4</v>
      </c>
    </row>
    <row r="6733" spans="1:5">
      <c r="A6733" s="2">
        <f t="shared" si="210"/>
        <v>40746.690972222219</v>
      </c>
      <c r="B6733">
        <v>1248276900</v>
      </c>
      <c r="C6733">
        <v>2.0554510000000001</v>
      </c>
      <c r="E6733">
        <f t="shared" si="211"/>
        <v>4.1581405441475832E-4</v>
      </c>
    </row>
    <row r="6734" spans="1:5">
      <c r="A6734" s="2">
        <f t="shared" si="210"/>
        <v>40746.697916666664</v>
      </c>
      <c r="B6734">
        <v>1248277500</v>
      </c>
      <c r="C6734">
        <v>2.5834899999999998</v>
      </c>
      <c r="E6734">
        <f t="shared" si="211"/>
        <v>4.1583769138469446E-4</v>
      </c>
    </row>
    <row r="6735" spans="1:5">
      <c r="A6735" s="2">
        <f t="shared" si="210"/>
        <v>40746.704861111109</v>
      </c>
      <c r="B6735">
        <v>1248278100</v>
      </c>
      <c r="C6735">
        <v>2.6559940000000002</v>
      </c>
      <c r="E6735">
        <f t="shared" si="211"/>
        <v>4.1586206247542687E-4</v>
      </c>
    </row>
    <row r="6736" spans="1:5">
      <c r="A6736" s="2">
        <f t="shared" si="210"/>
        <v>40746.711805555555</v>
      </c>
      <c r="B6736">
        <v>1248278700</v>
      </c>
      <c r="C6736">
        <v>2.498275</v>
      </c>
      <c r="E6736">
        <f t="shared" si="211"/>
        <v>4.158848361620543E-4</v>
      </c>
    </row>
    <row r="6737" spans="1:5">
      <c r="A6737" s="2">
        <f t="shared" si="210"/>
        <v>40746.71875</v>
      </c>
      <c r="B6737">
        <v>1248279300</v>
      </c>
      <c r="C6737">
        <v>2.4903919999999999</v>
      </c>
      <c r="E6737">
        <f t="shared" si="211"/>
        <v>4.15907529877376E-4</v>
      </c>
    </row>
    <row r="6738" spans="1:5">
      <c r="A6738" s="2">
        <f t="shared" si="210"/>
        <v>40746.725694444445</v>
      </c>
      <c r="B6738">
        <v>1248279900</v>
      </c>
      <c r="C6738">
        <v>2.4290440000000002</v>
      </c>
      <c r="E6738">
        <f t="shared" si="211"/>
        <v>4.1592960216971903E-4</v>
      </c>
    </row>
    <row r="6739" spans="1:5">
      <c r="A6739" s="2">
        <f t="shared" si="210"/>
        <v>40746.732638888883</v>
      </c>
      <c r="B6739">
        <v>1248280500</v>
      </c>
      <c r="C6739">
        <v>2.5448919999999999</v>
      </c>
      <c r="E6739">
        <f t="shared" si="211"/>
        <v>4.1595284754686627E-4</v>
      </c>
    </row>
    <row r="6740" spans="1:5">
      <c r="A6740" s="2">
        <f t="shared" si="210"/>
        <v>40746.739583333328</v>
      </c>
      <c r="B6740">
        <v>1248281100</v>
      </c>
      <c r="C6740">
        <v>2.3549319999999998</v>
      </c>
      <c r="E6740">
        <f t="shared" si="211"/>
        <v>4.1597416901484281E-4</v>
      </c>
    </row>
    <row r="6741" spans="1:5">
      <c r="A6741" s="2">
        <f t="shared" si="210"/>
        <v>40746.746527777774</v>
      </c>
      <c r="B6741">
        <v>1248281700</v>
      </c>
      <c r="C6741">
        <v>2.2046320000000001</v>
      </c>
      <c r="E6741">
        <f t="shared" si="211"/>
        <v>4.1599396823113744E-4</v>
      </c>
    </row>
    <row r="6742" spans="1:5">
      <c r="A6742" s="2">
        <f t="shared" si="210"/>
        <v>40746.753472222219</v>
      </c>
      <c r="B6742">
        <v>1248282300</v>
      </c>
      <c r="C6742">
        <v>1.7043330000000001</v>
      </c>
      <c r="E6742">
        <f t="shared" si="211"/>
        <v>4.1600870068589157E-4</v>
      </c>
    </row>
    <row r="6743" spans="1:5">
      <c r="A6743" s="2">
        <f t="shared" si="210"/>
        <v>40746.760416666664</v>
      </c>
      <c r="B6743">
        <v>1248282900</v>
      </c>
      <c r="C6743">
        <v>3.2091829999999999</v>
      </c>
      <c r="E6743">
        <f t="shared" si="211"/>
        <v>4.1603867300775492E-4</v>
      </c>
    </row>
    <row r="6744" spans="1:5">
      <c r="A6744" s="2">
        <f t="shared" si="210"/>
        <v>40746.767361111109</v>
      </c>
      <c r="B6744">
        <v>1248283500</v>
      </c>
      <c r="C6744">
        <v>5.3080069999999999</v>
      </c>
      <c r="E6744">
        <f t="shared" si="211"/>
        <v>4.1608990041329109E-4</v>
      </c>
    </row>
    <row r="6745" spans="1:5">
      <c r="A6745" s="2">
        <f t="shared" si="210"/>
        <v>40746.774305555555</v>
      </c>
      <c r="B6745">
        <v>1248284100</v>
      </c>
      <c r="C6745">
        <v>5.6936049999999998</v>
      </c>
      <c r="E6745">
        <f t="shared" si="211"/>
        <v>4.1614503254579362E-4</v>
      </c>
    </row>
    <row r="6746" spans="1:5">
      <c r="A6746" s="2">
        <f t="shared" si="210"/>
        <v>40746.78125</v>
      </c>
      <c r="B6746">
        <v>1248284700</v>
      </c>
      <c r="C6746">
        <v>2.523889</v>
      </c>
      <c r="E6746">
        <f t="shared" si="211"/>
        <v>4.1616806391178175E-4</v>
      </c>
    </row>
    <row r="6747" spans="1:5">
      <c r="A6747" s="2">
        <f t="shared" si="210"/>
        <v>40746.788194444445</v>
      </c>
      <c r="B6747">
        <v>1248285300</v>
      </c>
      <c r="C6747">
        <v>2.332865</v>
      </c>
      <c r="E6747">
        <f t="shared" si="211"/>
        <v>4.161891605945307E-4</v>
      </c>
    </row>
    <row r="6748" spans="1:5">
      <c r="A6748" s="2">
        <f t="shared" si="210"/>
        <v>40746.795138888883</v>
      </c>
      <c r="B6748">
        <v>1248285900</v>
      </c>
      <c r="C6748">
        <v>2.35616</v>
      </c>
      <c r="E6748">
        <f t="shared" si="211"/>
        <v>4.1621049306282817E-4</v>
      </c>
    </row>
    <row r="6749" spans="1:5">
      <c r="A6749" s="2">
        <f t="shared" si="210"/>
        <v>40746.802083333328</v>
      </c>
      <c r="B6749">
        <v>1248286500</v>
      </c>
      <c r="C6749">
        <v>2.342657</v>
      </c>
      <c r="E6749">
        <f t="shared" si="211"/>
        <v>4.1623168865356493E-4</v>
      </c>
    </row>
    <row r="6750" spans="1:5">
      <c r="A6750" s="2">
        <f t="shared" si="210"/>
        <v>40746.809027777774</v>
      </c>
      <c r="B6750">
        <v>1248287100</v>
      </c>
      <c r="C6750">
        <v>2.2250359999999998</v>
      </c>
      <c r="E6750">
        <f t="shared" si="211"/>
        <v>4.1625169294101568E-4</v>
      </c>
    </row>
    <row r="6751" spans="1:5">
      <c r="A6751" s="2">
        <f t="shared" si="210"/>
        <v>40746.815972222219</v>
      </c>
      <c r="B6751">
        <v>1248287700</v>
      </c>
      <c r="C6751">
        <v>2.163907</v>
      </c>
      <c r="E6751">
        <f t="shared" si="211"/>
        <v>4.1627107803969223E-4</v>
      </c>
    </row>
    <row r="6752" spans="1:5">
      <c r="A6752" s="2">
        <f t="shared" si="210"/>
        <v>40746.822916666664</v>
      </c>
      <c r="B6752">
        <v>1248288300</v>
      </c>
      <c r="C6752">
        <v>2.2355369999999999</v>
      </c>
      <c r="E6752">
        <f t="shared" si="211"/>
        <v>4.162911884338048E-4</v>
      </c>
    </row>
    <row r="6753" spans="1:5">
      <c r="A6753" s="2">
        <f t="shared" si="210"/>
        <v>40746.829861111109</v>
      </c>
      <c r="B6753">
        <v>1248288900</v>
      </c>
      <c r="C6753">
        <v>2.2166070000000002</v>
      </c>
      <c r="E6753">
        <f t="shared" si="211"/>
        <v>4.1631110699732478E-4</v>
      </c>
    </row>
    <row r="6754" spans="1:5">
      <c r="A6754" s="2">
        <f t="shared" si="210"/>
        <v>40746.836805555555</v>
      </c>
      <c r="B6754">
        <v>1248289500</v>
      </c>
      <c r="C6754">
        <v>2.4025300000000001</v>
      </c>
      <c r="E6754">
        <f t="shared" si="211"/>
        <v>4.1633290832412479E-4</v>
      </c>
    </row>
    <row r="6755" spans="1:5">
      <c r="A6755" s="2">
        <f t="shared" si="210"/>
        <v>40746.84375</v>
      </c>
      <c r="B6755">
        <v>1248290100</v>
      </c>
      <c r="C6755">
        <v>2.162242</v>
      </c>
      <c r="E6755">
        <f t="shared" si="211"/>
        <v>4.1635227606747898E-4</v>
      </c>
    </row>
    <row r="6756" spans="1:5">
      <c r="A6756" s="2">
        <f t="shared" si="210"/>
        <v>40746.850694444445</v>
      </c>
      <c r="B6756">
        <v>1248290700</v>
      </c>
      <c r="C6756">
        <v>2.3824540000000001</v>
      </c>
      <c r="E6756">
        <f t="shared" si="211"/>
        <v>4.1637387382992567E-4</v>
      </c>
    </row>
    <row r="6757" spans="1:5">
      <c r="A6757" s="2">
        <f t="shared" si="210"/>
        <v>40746.857638888883</v>
      </c>
      <c r="B6757">
        <v>1248291300</v>
      </c>
      <c r="C6757">
        <v>2.4007580000000002</v>
      </c>
      <c r="E6757">
        <f t="shared" si="211"/>
        <v>4.1639565682988932E-4</v>
      </c>
    </row>
    <row r="6758" spans="1:5">
      <c r="A6758" s="2">
        <f t="shared" si="210"/>
        <v>40746.864583333328</v>
      </c>
      <c r="B6758">
        <v>1248291900</v>
      </c>
      <c r="C6758">
        <v>2.3056670000000001</v>
      </c>
      <c r="E6758">
        <f t="shared" si="211"/>
        <v>4.1641647668940818E-4</v>
      </c>
    </row>
    <row r="6759" spans="1:5">
      <c r="A6759" s="2">
        <f t="shared" si="210"/>
        <v>40746.871527777774</v>
      </c>
      <c r="B6759">
        <v>1248292500</v>
      </c>
      <c r="C6759">
        <v>2.2053410000000002</v>
      </c>
      <c r="E6759">
        <f t="shared" si="211"/>
        <v>4.1643628039830446E-4</v>
      </c>
    </row>
    <row r="6760" spans="1:5">
      <c r="A6760" s="2">
        <f t="shared" si="210"/>
        <v>40746.878472222219</v>
      </c>
      <c r="B6760">
        <v>1248293100</v>
      </c>
      <c r="C6760">
        <v>2.4982489999999999</v>
      </c>
      <c r="E6760">
        <f t="shared" si="211"/>
        <v>4.1645905033249364E-4</v>
      </c>
    </row>
    <row r="6761" spans="1:5">
      <c r="A6761" s="2">
        <f t="shared" si="210"/>
        <v>40746.885416666664</v>
      </c>
      <c r="B6761">
        <v>1248293700</v>
      </c>
      <c r="C6761">
        <v>2.3741889999999999</v>
      </c>
      <c r="E6761">
        <f t="shared" si="211"/>
        <v>4.1648056374461994E-4</v>
      </c>
    </row>
    <row r="6762" spans="1:5">
      <c r="A6762" s="2">
        <f t="shared" si="210"/>
        <v>40746.892361111109</v>
      </c>
      <c r="B6762">
        <v>1248294300</v>
      </c>
      <c r="C6762">
        <v>2.3676430000000002</v>
      </c>
      <c r="E6762">
        <f t="shared" si="211"/>
        <v>4.1650201073319999E-4</v>
      </c>
    </row>
    <row r="6763" spans="1:5">
      <c r="A6763" s="2">
        <f t="shared" si="210"/>
        <v>40746.899305555555</v>
      </c>
      <c r="B6763">
        <v>1248294900</v>
      </c>
      <c r="C6763">
        <v>2.3000219999999998</v>
      </c>
      <c r="E6763">
        <f t="shared" si="211"/>
        <v>4.1652277277828581E-4</v>
      </c>
    </row>
    <row r="6764" spans="1:5">
      <c r="A6764" s="2">
        <f t="shared" si="210"/>
        <v>40746.90625</v>
      </c>
      <c r="B6764">
        <v>1248295500</v>
      </c>
      <c r="C6764">
        <v>2.2585860000000002</v>
      </c>
      <c r="E6764">
        <f t="shared" si="211"/>
        <v>4.1654311506546227E-4</v>
      </c>
    </row>
    <row r="6765" spans="1:5">
      <c r="A6765" s="2">
        <f t="shared" si="210"/>
        <v>40746.913194444445</v>
      </c>
      <c r="B6765">
        <v>1248296100</v>
      </c>
      <c r="C6765">
        <v>2.3571680000000002</v>
      </c>
      <c r="E6765">
        <f t="shared" si="211"/>
        <v>4.1656445559126422E-4</v>
      </c>
    </row>
    <row r="6766" spans="1:5">
      <c r="A6766" s="2">
        <f t="shared" si="210"/>
        <v>40746.920138888883</v>
      </c>
      <c r="B6766">
        <v>1248296700</v>
      </c>
      <c r="C6766">
        <v>2.1816369999999998</v>
      </c>
      <c r="E6766">
        <f t="shared" si="211"/>
        <v>4.165840183452195E-4</v>
      </c>
    </row>
    <row r="6767" spans="1:5">
      <c r="A6767" s="2">
        <f t="shared" si="210"/>
        <v>40746.927083333328</v>
      </c>
      <c r="B6767">
        <v>1248297300</v>
      </c>
      <c r="C6767">
        <v>2.1112609999999998</v>
      </c>
      <c r="E6767">
        <f t="shared" si="211"/>
        <v>4.16602868266621E-4</v>
      </c>
    </row>
    <row r="6768" spans="1:5">
      <c r="A6768" s="2">
        <f t="shared" si="210"/>
        <v>40746.934027777774</v>
      </c>
      <c r="B6768">
        <v>1248297900</v>
      </c>
      <c r="C6768">
        <v>2.185918</v>
      </c>
      <c r="E6768">
        <f t="shared" si="211"/>
        <v>4.1662247414182477E-4</v>
      </c>
    </row>
    <row r="6769" spans="1:5">
      <c r="A6769" s="2">
        <f t="shared" si="210"/>
        <v>40746.940972222219</v>
      </c>
      <c r="B6769">
        <v>1248298500</v>
      </c>
      <c r="C6769">
        <v>1.744022</v>
      </c>
      <c r="E6769">
        <f t="shared" si="211"/>
        <v>4.1663760471706562E-4</v>
      </c>
    </row>
    <row r="6770" spans="1:5">
      <c r="A6770" s="2">
        <f t="shared" si="210"/>
        <v>40746.947916666664</v>
      </c>
      <c r="B6770">
        <v>1248299100</v>
      </c>
      <c r="C6770">
        <v>1.896285</v>
      </c>
      <c r="E6770">
        <f t="shared" si="211"/>
        <v>4.1665427720223965E-4</v>
      </c>
    </row>
    <row r="6771" spans="1:5">
      <c r="A6771" s="2">
        <f t="shared" si="210"/>
        <v>40746.954861111109</v>
      </c>
      <c r="B6771">
        <v>1248299700</v>
      </c>
      <c r="C6771">
        <v>2.0477859999999999</v>
      </c>
      <c r="E6771">
        <f t="shared" si="211"/>
        <v>4.1667248387103117E-4</v>
      </c>
    </row>
    <row r="6772" spans="1:5">
      <c r="A6772" s="2">
        <f t="shared" si="210"/>
        <v>40746.961805555555</v>
      </c>
      <c r="B6772">
        <v>1248300300</v>
      </c>
      <c r="C6772">
        <v>2.138973</v>
      </c>
      <c r="E6772">
        <f t="shared" si="211"/>
        <v>4.1669161390058576E-4</v>
      </c>
    </row>
    <row r="6773" spans="1:5">
      <c r="A6773" s="2">
        <f t="shared" si="210"/>
        <v>40746.96875</v>
      </c>
      <c r="B6773">
        <v>1248300900</v>
      </c>
      <c r="C6773">
        <v>2.0945939999999998</v>
      </c>
      <c r="E6773">
        <f t="shared" si="211"/>
        <v>4.1671029437772037E-4</v>
      </c>
    </row>
    <row r="6774" spans="1:5">
      <c r="A6774" s="2">
        <f t="shared" si="210"/>
        <v>40746.975694444445</v>
      </c>
      <c r="B6774">
        <v>1248301500</v>
      </c>
      <c r="C6774">
        <v>2.221435</v>
      </c>
      <c r="E6774">
        <f t="shared" si="211"/>
        <v>4.1673025928886862E-4</v>
      </c>
    </row>
    <row r="6775" spans="1:5">
      <c r="A6775" s="2">
        <f t="shared" si="210"/>
        <v>40746.982638888883</v>
      </c>
      <c r="B6775">
        <v>1248302100</v>
      </c>
      <c r="C6775">
        <v>2.1948120000000002</v>
      </c>
      <c r="E6775">
        <f t="shared" si="211"/>
        <v>4.1674995446155564E-4</v>
      </c>
    </row>
    <row r="6776" spans="1:5">
      <c r="A6776" s="2">
        <f t="shared" si="210"/>
        <v>40746.989583333328</v>
      </c>
      <c r="B6776">
        <v>1248302700</v>
      </c>
      <c r="C6776">
        <v>2.1649699999999998</v>
      </c>
      <c r="E6776">
        <f t="shared" si="211"/>
        <v>4.1676934729787871E-4</v>
      </c>
    </row>
    <row r="6777" spans="1:5">
      <c r="A6777" s="2">
        <f t="shared" si="210"/>
        <v>40746.996527777774</v>
      </c>
      <c r="B6777">
        <v>1248303300</v>
      </c>
      <c r="C6777">
        <v>1.985565</v>
      </c>
      <c r="E6777">
        <f t="shared" si="211"/>
        <v>4.1678692314131479E-4</v>
      </c>
    </row>
    <row r="6778" spans="1:5">
      <c r="A6778" s="2">
        <f t="shared" si="210"/>
        <v>40747.003472222219</v>
      </c>
      <c r="B6778">
        <v>1248303900</v>
      </c>
      <c r="C6778">
        <v>2.0572240000000002</v>
      </c>
      <c r="E6778">
        <f t="shared" si="211"/>
        <v>4.1680522458487014E-4</v>
      </c>
    </row>
    <row r="6779" spans="1:5">
      <c r="A6779" s="2">
        <f t="shared" si="210"/>
        <v>40747.010416666664</v>
      </c>
      <c r="B6779">
        <v>1248304500</v>
      </c>
      <c r="C6779">
        <v>0.81069100000000005</v>
      </c>
      <c r="E6779">
        <f t="shared" si="211"/>
        <v>4.1681090199533036E-4</v>
      </c>
    </row>
    <row r="6780" spans="1:5">
      <c r="A6780" s="2">
        <f t="shared" si="210"/>
        <v>40747.017361111109</v>
      </c>
      <c r="B6780">
        <v>1248305100</v>
      </c>
      <c r="C6780">
        <v>2.3444569999999998</v>
      </c>
      <c r="E6780">
        <f t="shared" si="211"/>
        <v>4.1683211216679935E-4</v>
      </c>
    </row>
    <row r="6781" spans="1:5">
      <c r="A6781" s="2">
        <f t="shared" si="210"/>
        <v>40747.024305555555</v>
      </c>
      <c r="B6781">
        <v>1248305700</v>
      </c>
      <c r="C6781">
        <v>2.237692</v>
      </c>
      <c r="E6781">
        <f t="shared" si="211"/>
        <v>4.1685224097606343E-4</v>
      </c>
    </row>
    <row r="6782" spans="1:5">
      <c r="A6782" s="2">
        <f t="shared" si="210"/>
        <v>40747.03125</v>
      </c>
      <c r="B6782">
        <v>1248306300</v>
      </c>
      <c r="C6782">
        <v>2.2703440000000001</v>
      </c>
      <c r="E6782">
        <f t="shared" si="211"/>
        <v>4.1687270033721443E-4</v>
      </c>
    </row>
    <row r="6783" spans="1:5">
      <c r="A6783" s="2">
        <f t="shared" si="210"/>
        <v>40747.038194444445</v>
      </c>
      <c r="B6783">
        <v>1248306900</v>
      </c>
      <c r="C6783">
        <v>2.2781709999999999</v>
      </c>
      <c r="E6783">
        <f t="shared" si="211"/>
        <v>4.1689323883984877E-4</v>
      </c>
    </row>
    <row r="6784" spans="1:5">
      <c r="A6784" s="2">
        <f t="shared" si="210"/>
        <v>40747.045138888883</v>
      </c>
      <c r="B6784">
        <v>1248307500</v>
      </c>
      <c r="C6784">
        <v>2.1018210000000002</v>
      </c>
      <c r="E6784">
        <f t="shared" si="211"/>
        <v>4.1691199128131138E-4</v>
      </c>
    </row>
    <row r="6785" spans="1:5">
      <c r="A6785" s="2">
        <f t="shared" si="210"/>
        <v>40747.052083333328</v>
      </c>
      <c r="B6785">
        <v>1248308100</v>
      </c>
      <c r="C6785">
        <v>2.1944029999999999</v>
      </c>
      <c r="E6785">
        <f t="shared" si="211"/>
        <v>4.1693168120770152E-4</v>
      </c>
    </row>
    <row r="6786" spans="1:5">
      <c r="A6786" s="2">
        <f t="shared" si="210"/>
        <v>40747.059027777774</v>
      </c>
      <c r="B6786">
        <v>1248308700</v>
      </c>
      <c r="C6786">
        <v>2.1409389999999999</v>
      </c>
      <c r="E6786">
        <f t="shared" si="211"/>
        <v>4.1695082957241789E-4</v>
      </c>
    </row>
    <row r="6787" spans="1:5">
      <c r="A6787" s="2">
        <f t="shared" si="210"/>
        <v>40747.065972222219</v>
      </c>
      <c r="B6787">
        <v>1248309300</v>
      </c>
      <c r="C6787">
        <v>2.0344470000000001</v>
      </c>
      <c r="E6787">
        <f t="shared" si="211"/>
        <v>4.169688993521903E-4</v>
      </c>
    </row>
    <row r="6788" spans="1:5">
      <c r="A6788" s="2">
        <f t="shared" si="210"/>
        <v>40747.072916666664</v>
      </c>
      <c r="B6788">
        <v>1248309900</v>
      </c>
      <c r="C6788">
        <v>2.1489319999999998</v>
      </c>
      <c r="E6788">
        <f t="shared" si="211"/>
        <v>4.1698812843767795E-4</v>
      </c>
    </row>
    <row r="6789" spans="1:5">
      <c r="A6789" s="2">
        <f t="shared" si="210"/>
        <v>40747.079861111109</v>
      </c>
      <c r="B6789">
        <v>1248310500</v>
      </c>
      <c r="C6789">
        <v>2.154277</v>
      </c>
      <c r="E6789">
        <f t="shared" si="211"/>
        <v>4.1700741153634857E-4</v>
      </c>
    </row>
    <row r="6790" spans="1:5">
      <c r="A6790" s="2">
        <f t="shared" si="210"/>
        <v>40747.086805555555</v>
      </c>
      <c r="B6790">
        <v>1248311100</v>
      </c>
      <c r="C6790">
        <v>2.2155969999999998</v>
      </c>
      <c r="E6790">
        <f t="shared" si="211"/>
        <v>4.1702731551937098E-4</v>
      </c>
    </row>
    <row r="6791" spans="1:5">
      <c r="A6791" s="2">
        <f t="shared" si="210"/>
        <v>40747.09375</v>
      </c>
      <c r="B6791">
        <v>1248311700</v>
      </c>
      <c r="C6791">
        <v>1.688458</v>
      </c>
      <c r="E6791">
        <f t="shared" si="211"/>
        <v>4.1704188092546012E-4</v>
      </c>
    </row>
    <row r="6792" spans="1:5">
      <c r="A6792" s="2">
        <f t="shared" si="210"/>
        <v>40747.100694444445</v>
      </c>
      <c r="B6792">
        <v>1248312300</v>
      </c>
      <c r="C6792">
        <v>1.1969689999999999</v>
      </c>
      <c r="E6792">
        <f t="shared" si="211"/>
        <v>4.170514688226756E-4</v>
      </c>
    </row>
    <row r="6793" spans="1:5">
      <c r="A6793" s="2">
        <f t="shared" si="210"/>
        <v>40747.107638888883</v>
      </c>
      <c r="B6793">
        <v>1248312900</v>
      </c>
      <c r="C6793">
        <v>1.6474040000000001</v>
      </c>
      <c r="E6793">
        <f t="shared" si="211"/>
        <v>4.1706561831884951E-4</v>
      </c>
    </row>
    <row r="6794" spans="1:5">
      <c r="A6794" s="2">
        <f t="shared" ref="A6794:A6857" si="212">B6794/86400+26299+1/24</f>
        <v>40747.114583333328</v>
      </c>
      <c r="B6794">
        <v>1248313500</v>
      </c>
      <c r="C6794">
        <v>2.7701229999999999</v>
      </c>
      <c r="E6794">
        <f t="shared" si="211"/>
        <v>4.1709113775852846E-4</v>
      </c>
    </row>
    <row r="6795" spans="1:5">
      <c r="A6795" s="2">
        <f t="shared" si="212"/>
        <v>40747.121527777774</v>
      </c>
      <c r="B6795">
        <v>1248314100</v>
      </c>
      <c r="C6795">
        <v>2.5553119999999998</v>
      </c>
      <c r="E6795">
        <f t="shared" ref="E6795:E6858" si="213">($C6795*LN(2)/E$3)+E6794*2^(-600/E$3)</f>
        <v>4.1711448160351581E-4</v>
      </c>
    </row>
    <row r="6796" spans="1:5">
      <c r="A6796" s="2">
        <f t="shared" si="212"/>
        <v>40747.128472222219</v>
      </c>
      <c r="B6796">
        <v>1248314700</v>
      </c>
      <c r="C6796">
        <v>3.0819879999999999</v>
      </c>
      <c r="E6796">
        <f t="shared" si="213"/>
        <v>4.1714315907374308E-4</v>
      </c>
    </row>
    <row r="6797" spans="1:5">
      <c r="A6797" s="2">
        <f t="shared" si="212"/>
        <v>40747.135416666664</v>
      </c>
      <c r="B6797">
        <v>1248315300</v>
      </c>
      <c r="C6797">
        <v>2.9828890000000001</v>
      </c>
      <c r="E6797">
        <f t="shared" si="213"/>
        <v>4.1717083277170925E-4</v>
      </c>
    </row>
    <row r="6798" spans="1:5">
      <c r="A6798" s="2">
        <f t="shared" si="212"/>
        <v>40747.142361111109</v>
      </c>
      <c r="B6798">
        <v>1248315900</v>
      </c>
      <c r="C6798">
        <v>3.0978370000000002</v>
      </c>
      <c r="E6798">
        <f t="shared" si="213"/>
        <v>4.1719967040593995E-4</v>
      </c>
    </row>
    <row r="6799" spans="1:5">
      <c r="A6799" s="2">
        <f t="shared" si="212"/>
        <v>40747.149305555555</v>
      </c>
      <c r="B6799">
        <v>1248316500</v>
      </c>
      <c r="C6799">
        <v>3.138563</v>
      </c>
      <c r="E6799">
        <f t="shared" si="213"/>
        <v>4.1722892030636585E-4</v>
      </c>
    </row>
    <row r="6800" spans="1:5">
      <c r="A6800" s="2">
        <f t="shared" si="212"/>
        <v>40747.15625</v>
      </c>
      <c r="B6800">
        <v>1248317100</v>
      </c>
      <c r="C6800">
        <v>3.5496629999999998</v>
      </c>
      <c r="E6800">
        <f t="shared" si="213"/>
        <v>4.1726233333182769E-4</v>
      </c>
    </row>
    <row r="6801" spans="1:5">
      <c r="A6801" s="2">
        <f t="shared" si="212"/>
        <v>40747.163194444445</v>
      </c>
      <c r="B6801">
        <v>1248317700</v>
      </c>
      <c r="C6801">
        <v>3.7894329999999998</v>
      </c>
      <c r="E6801">
        <f t="shared" si="213"/>
        <v>4.1729817435933218E-4</v>
      </c>
    </row>
    <row r="6802" spans="1:5">
      <c r="A6802" s="2">
        <f t="shared" si="212"/>
        <v>40747.170138888883</v>
      </c>
      <c r="B6802">
        <v>1248318300</v>
      </c>
      <c r="C6802">
        <v>3.4441269999999999</v>
      </c>
      <c r="E6802">
        <f t="shared" si="213"/>
        <v>4.1733051817702043E-4</v>
      </c>
    </row>
    <row r="6803" spans="1:5">
      <c r="A6803" s="2">
        <f t="shared" si="212"/>
        <v>40747.177083333328</v>
      </c>
      <c r="B6803">
        <v>1248318900</v>
      </c>
      <c r="C6803">
        <v>3.405011</v>
      </c>
      <c r="E6803">
        <f t="shared" si="213"/>
        <v>4.1736246566159008E-4</v>
      </c>
    </row>
    <row r="6804" spans="1:5">
      <c r="A6804" s="2">
        <f t="shared" si="212"/>
        <v>40747.184027777774</v>
      </c>
      <c r="B6804">
        <v>1248319500</v>
      </c>
      <c r="C6804">
        <v>3.0781429999999999</v>
      </c>
      <c r="E6804">
        <f t="shared" si="213"/>
        <v>4.17391102685802E-4</v>
      </c>
    </row>
    <row r="6805" spans="1:5">
      <c r="A6805" s="2">
        <f t="shared" si="212"/>
        <v>40747.190972222219</v>
      </c>
      <c r="B6805">
        <v>1248320100</v>
      </c>
      <c r="C6805">
        <v>3.0324529999999998</v>
      </c>
      <c r="E6805">
        <f t="shared" si="213"/>
        <v>4.1741927682303274E-4</v>
      </c>
    </row>
    <row r="6806" spans="1:5">
      <c r="A6806" s="2">
        <f t="shared" si="212"/>
        <v>40747.197916666664</v>
      </c>
      <c r="B6806">
        <v>1248320700</v>
      </c>
      <c r="C6806">
        <v>2.8604669999999999</v>
      </c>
      <c r="E6806">
        <f t="shared" si="213"/>
        <v>4.1744570904791105E-4</v>
      </c>
    </row>
    <row r="6807" spans="1:5">
      <c r="A6807" s="2">
        <f t="shared" si="212"/>
        <v>40747.204861111109</v>
      </c>
      <c r="B6807">
        <v>1248321300</v>
      </c>
      <c r="C6807">
        <v>3.191182</v>
      </c>
      <c r="E6807">
        <f t="shared" si="213"/>
        <v>4.1747549033785333E-4</v>
      </c>
    </row>
    <row r="6808" spans="1:5">
      <c r="A6808" s="2">
        <f t="shared" si="212"/>
        <v>40747.211805555555</v>
      </c>
      <c r="B6808">
        <v>1248321900</v>
      </c>
      <c r="C6808">
        <v>2.9574940000000001</v>
      </c>
      <c r="E6808">
        <f t="shared" si="213"/>
        <v>4.1750290483555516E-4</v>
      </c>
    </row>
    <row r="6809" spans="1:5">
      <c r="A6809" s="2">
        <f t="shared" si="212"/>
        <v>40747.21875</v>
      </c>
      <c r="B6809">
        <v>1248322500</v>
      </c>
      <c r="C6809">
        <v>3.0948370000000001</v>
      </c>
      <c r="E6809">
        <f t="shared" si="213"/>
        <v>4.1753171007033143E-4</v>
      </c>
    </row>
    <row r="6810" spans="1:5">
      <c r="A6810" s="2">
        <f t="shared" si="212"/>
        <v>40747.225694444445</v>
      </c>
      <c r="B6810">
        <v>1248323100</v>
      </c>
      <c r="C6810">
        <v>2.9953289999999999</v>
      </c>
      <c r="E6810">
        <f t="shared" si="213"/>
        <v>4.1755950739003463E-4</v>
      </c>
    </row>
    <row r="6811" spans="1:5">
      <c r="A6811" s="2">
        <f t="shared" si="212"/>
        <v>40747.232638888883</v>
      </c>
      <c r="B6811">
        <v>1248323700</v>
      </c>
      <c r="C6811">
        <v>3.0203959999999999</v>
      </c>
      <c r="E6811">
        <f t="shared" si="213"/>
        <v>4.1758755840001636E-4</v>
      </c>
    </row>
    <row r="6812" spans="1:5">
      <c r="A6812" s="2">
        <f t="shared" si="212"/>
        <v>40747.239583333328</v>
      </c>
      <c r="B6812">
        <v>1248324300</v>
      </c>
      <c r="C6812">
        <v>3.2515999999999998</v>
      </c>
      <c r="E6812">
        <f t="shared" si="213"/>
        <v>4.1761795069480078E-4</v>
      </c>
    </row>
    <row r="6813" spans="1:5">
      <c r="A6813" s="2">
        <f t="shared" si="212"/>
        <v>40747.246527777774</v>
      </c>
      <c r="B6813">
        <v>1248324900</v>
      </c>
      <c r="C6813">
        <v>2.3998020000000002</v>
      </c>
      <c r="E6813">
        <f t="shared" si="213"/>
        <v>4.1763971645373014E-4</v>
      </c>
    </row>
    <row r="6814" spans="1:5">
      <c r="A6814" s="2">
        <f t="shared" si="212"/>
        <v>40747.253472222219</v>
      </c>
      <c r="B6814">
        <v>1248325500</v>
      </c>
      <c r="C6814">
        <v>2.1795089999999999</v>
      </c>
      <c r="E6814">
        <f t="shared" si="213"/>
        <v>4.1765925112332138E-4</v>
      </c>
    </row>
    <row r="6815" spans="1:5">
      <c r="A6815" s="2">
        <f t="shared" si="212"/>
        <v>40747.260416666664</v>
      </c>
      <c r="B6815">
        <v>1248326100</v>
      </c>
      <c r="C6815">
        <v>2.3480020000000001</v>
      </c>
      <c r="E6815">
        <f t="shared" si="213"/>
        <v>4.1768049204096936E-4</v>
      </c>
    </row>
    <row r="6816" spans="1:5">
      <c r="A6816" s="2">
        <f t="shared" si="212"/>
        <v>40747.267361111109</v>
      </c>
      <c r="B6816">
        <v>1248326700</v>
      </c>
      <c r="C6816">
        <v>2.3786360000000002</v>
      </c>
      <c r="E6816">
        <f t="shared" si="213"/>
        <v>4.1770204306700389E-4</v>
      </c>
    </row>
    <row r="6817" spans="1:5">
      <c r="A6817" s="2">
        <f t="shared" si="212"/>
        <v>40747.274305555555</v>
      </c>
      <c r="B6817">
        <v>1248327300</v>
      </c>
      <c r="C6817">
        <v>2.2558859999999998</v>
      </c>
      <c r="E6817">
        <f t="shared" si="213"/>
        <v>4.1772235084504858E-4</v>
      </c>
    </row>
    <row r="6818" spans="1:5">
      <c r="A6818" s="2">
        <f t="shared" si="212"/>
        <v>40747.28125</v>
      </c>
      <c r="B6818">
        <v>1248327900</v>
      </c>
      <c r="C6818">
        <v>2.324735</v>
      </c>
      <c r="E6818">
        <f t="shared" si="213"/>
        <v>4.1774335574910627E-4</v>
      </c>
    </row>
    <row r="6819" spans="1:5">
      <c r="A6819" s="2">
        <f t="shared" si="212"/>
        <v>40747.288194444445</v>
      </c>
      <c r="B6819">
        <v>1248328500</v>
      </c>
      <c r="C6819">
        <v>2.2136330000000002</v>
      </c>
      <c r="E6819">
        <f t="shared" si="213"/>
        <v>4.1776323537042549E-4</v>
      </c>
    </row>
    <row r="6820" spans="1:5">
      <c r="A6820" s="2">
        <f t="shared" si="212"/>
        <v>40747.295138888883</v>
      </c>
      <c r="B6820">
        <v>1248329100</v>
      </c>
      <c r="C6820">
        <v>2.4077130000000002</v>
      </c>
      <c r="E6820">
        <f t="shared" si="213"/>
        <v>4.1778508036304695E-4</v>
      </c>
    </row>
    <row r="6821" spans="1:5">
      <c r="A6821" s="2">
        <f t="shared" si="212"/>
        <v>40747.302083333328</v>
      </c>
      <c r="B6821">
        <v>1248329700</v>
      </c>
      <c r="C6821">
        <v>2.4118599999999999</v>
      </c>
      <c r="E6821">
        <f t="shared" si="213"/>
        <v>4.1780696722053913E-4</v>
      </c>
    </row>
    <row r="6822" spans="1:5">
      <c r="A6822" s="2">
        <f t="shared" si="212"/>
        <v>40747.309027777774</v>
      </c>
      <c r="B6822">
        <v>1248330300</v>
      </c>
      <c r="C6822">
        <v>2.1618339999999998</v>
      </c>
      <c r="E6822">
        <f t="shared" si="213"/>
        <v>4.1782632187513526E-4</v>
      </c>
    </row>
    <row r="6823" spans="1:5">
      <c r="A6823" s="2">
        <f t="shared" si="212"/>
        <v>40747.315972222219</v>
      </c>
      <c r="B6823">
        <v>1248330900</v>
      </c>
      <c r="C6823">
        <v>2.2819370000000001</v>
      </c>
      <c r="E6823">
        <f t="shared" si="213"/>
        <v>4.1784689272239707E-4</v>
      </c>
    </row>
    <row r="6824" spans="1:5">
      <c r="A6824" s="2">
        <f t="shared" si="212"/>
        <v>40747.322916666664</v>
      </c>
      <c r="B6824">
        <v>1248331500</v>
      </c>
      <c r="C6824">
        <v>2.2447569999999999</v>
      </c>
      <c r="E6824">
        <f t="shared" si="213"/>
        <v>4.1786708691438681E-4</v>
      </c>
    </row>
    <row r="6825" spans="1:5">
      <c r="A6825" s="2">
        <f t="shared" si="212"/>
        <v>40747.329861111109</v>
      </c>
      <c r="B6825">
        <v>1248332100</v>
      </c>
      <c r="C6825">
        <v>2.3321540000000001</v>
      </c>
      <c r="E6825">
        <f t="shared" si="213"/>
        <v>4.1788816607287479E-4</v>
      </c>
    </row>
    <row r="6826" spans="1:5">
      <c r="A6826" s="2">
        <f t="shared" si="212"/>
        <v>40747.336805555555</v>
      </c>
      <c r="B6826">
        <v>1248332700</v>
      </c>
      <c r="C6826">
        <v>2.2941029999999998</v>
      </c>
      <c r="E6826">
        <f t="shared" si="213"/>
        <v>4.1790885975218788E-4</v>
      </c>
    </row>
    <row r="6827" spans="1:5">
      <c r="A6827" s="2">
        <f t="shared" si="212"/>
        <v>40747.34375</v>
      </c>
      <c r="B6827">
        <v>1248333300</v>
      </c>
      <c r="C6827">
        <v>2.0622150000000001</v>
      </c>
      <c r="E6827">
        <f t="shared" si="213"/>
        <v>4.1792720492348721E-4</v>
      </c>
    </row>
    <row r="6828" spans="1:5">
      <c r="A6828" s="2">
        <f t="shared" si="212"/>
        <v>40747.350694444445</v>
      </c>
      <c r="B6828">
        <v>1248333900</v>
      </c>
      <c r="C6828">
        <v>2.173835</v>
      </c>
      <c r="E6828">
        <f t="shared" si="213"/>
        <v>4.1794668038432477E-4</v>
      </c>
    </row>
    <row r="6829" spans="1:5">
      <c r="A6829" s="2">
        <f t="shared" si="212"/>
        <v>40747.357638888883</v>
      </c>
      <c r="B6829">
        <v>1248334500</v>
      </c>
      <c r="C6829">
        <v>2.2606329999999999</v>
      </c>
      <c r="E6829">
        <f t="shared" si="213"/>
        <v>4.1796703474981917E-4</v>
      </c>
    </row>
    <row r="6830" spans="1:5">
      <c r="A6830" s="2">
        <f t="shared" si="212"/>
        <v>40747.364583333328</v>
      </c>
      <c r="B6830">
        <v>1248335100</v>
      </c>
      <c r="C6830">
        <v>2.2641789999999999</v>
      </c>
      <c r="E6830">
        <f t="shared" si="213"/>
        <v>4.1798742490277874E-4</v>
      </c>
    </row>
    <row r="6831" spans="1:5">
      <c r="A6831" s="2">
        <f t="shared" si="212"/>
        <v>40747.371527777774</v>
      </c>
      <c r="B6831">
        <v>1248335700</v>
      </c>
      <c r="C6831">
        <v>2.331718</v>
      </c>
      <c r="E6831">
        <f t="shared" si="213"/>
        <v>4.1800849891458417E-4</v>
      </c>
    </row>
    <row r="6832" spans="1:5">
      <c r="A6832" s="2">
        <f t="shared" si="212"/>
        <v>40747.378472222219</v>
      </c>
      <c r="B6832">
        <v>1248336300</v>
      </c>
      <c r="C6832">
        <v>2.2871739999999998</v>
      </c>
      <c r="E6832">
        <f t="shared" si="213"/>
        <v>4.1802912169116511E-4</v>
      </c>
    </row>
    <row r="6833" spans="1:5">
      <c r="A6833" s="2">
        <f t="shared" si="212"/>
        <v>40747.385416666664</v>
      </c>
      <c r="B6833">
        <v>1248336900</v>
      </c>
      <c r="C6833">
        <v>1.967589</v>
      </c>
      <c r="E6833">
        <f t="shared" si="213"/>
        <v>4.1804650783279062E-4</v>
      </c>
    </row>
    <row r="6834" spans="1:5">
      <c r="A6834" s="2">
        <f t="shared" si="212"/>
        <v>40747.392361111109</v>
      </c>
      <c r="B6834">
        <v>1248337500</v>
      </c>
      <c r="C6834">
        <v>1.906406</v>
      </c>
      <c r="E6834">
        <f t="shared" si="213"/>
        <v>4.1806327425468042E-4</v>
      </c>
    </row>
    <row r="6835" spans="1:5">
      <c r="A6835" s="2">
        <f t="shared" si="212"/>
        <v>40747.399305555555</v>
      </c>
      <c r="B6835">
        <v>1248338100</v>
      </c>
      <c r="C6835">
        <v>2.183055</v>
      </c>
      <c r="E6835">
        <f t="shared" si="213"/>
        <v>4.1808284226174479E-4</v>
      </c>
    </row>
    <row r="6836" spans="1:5">
      <c r="A6836" s="2">
        <f t="shared" si="212"/>
        <v>40747.40625</v>
      </c>
      <c r="B6836">
        <v>1248338700</v>
      </c>
      <c r="C6836">
        <v>2.2737259999999999</v>
      </c>
      <c r="E6836">
        <f t="shared" si="213"/>
        <v>4.1810332839565146E-4</v>
      </c>
    </row>
    <row r="6837" spans="1:5">
      <c r="A6837" s="2">
        <f t="shared" si="212"/>
        <v>40747.413194444445</v>
      </c>
      <c r="B6837">
        <v>1248339300</v>
      </c>
      <c r="C6837">
        <v>1.9252819999999999</v>
      </c>
      <c r="E6837">
        <f t="shared" si="213"/>
        <v>4.1812028563380672E-4</v>
      </c>
    </row>
    <row r="6838" spans="1:5">
      <c r="A6838" s="2">
        <f t="shared" si="212"/>
        <v>40747.420138888883</v>
      </c>
      <c r="B6838">
        <v>1248339900</v>
      </c>
      <c r="C6838">
        <v>2.2875009999999998</v>
      </c>
      <c r="E6838">
        <f t="shared" si="213"/>
        <v>4.1814091104273908E-4</v>
      </c>
    </row>
    <row r="6839" spans="1:5">
      <c r="A6839" s="2">
        <f t="shared" si="212"/>
        <v>40747.427083333328</v>
      </c>
      <c r="B6839">
        <v>1248340500</v>
      </c>
      <c r="C6839">
        <v>2.2312270000000001</v>
      </c>
      <c r="E6839">
        <f t="shared" si="213"/>
        <v>4.1816096642680717E-4</v>
      </c>
    </row>
    <row r="6840" spans="1:5">
      <c r="A6840" s="2">
        <f t="shared" si="212"/>
        <v>40747.434027777774</v>
      </c>
      <c r="B6840">
        <v>1248341100</v>
      </c>
      <c r="C6840">
        <v>2.2718159999999998</v>
      </c>
      <c r="E6840">
        <f t="shared" si="213"/>
        <v>4.1818143274300424E-4</v>
      </c>
    </row>
    <row r="6841" spans="1:5">
      <c r="A6841" s="2">
        <f t="shared" si="212"/>
        <v>40747.440972222219</v>
      </c>
      <c r="B6841">
        <v>1248341700</v>
      </c>
      <c r="C6841">
        <v>2.3437760000000001</v>
      </c>
      <c r="E6841">
        <f t="shared" si="213"/>
        <v>4.1820262769005228E-4</v>
      </c>
    </row>
    <row r="6842" spans="1:5">
      <c r="A6842" s="2">
        <f t="shared" si="212"/>
        <v>40747.447916666664</v>
      </c>
      <c r="B6842">
        <v>1248342300</v>
      </c>
      <c r="C6842">
        <v>2.7436919999999998</v>
      </c>
      <c r="E6842">
        <f t="shared" si="213"/>
        <v>4.1822787254818081E-4</v>
      </c>
    </row>
    <row r="6843" spans="1:5">
      <c r="A6843" s="2">
        <f t="shared" si="212"/>
        <v>40747.454861111109</v>
      </c>
      <c r="B6843">
        <v>1248342900</v>
      </c>
      <c r="C6843">
        <v>2.5226890000000002</v>
      </c>
      <c r="E6843">
        <f t="shared" si="213"/>
        <v>4.1825087910550037E-4</v>
      </c>
    </row>
    <row r="6844" spans="1:5">
      <c r="A6844" s="2">
        <f t="shared" si="212"/>
        <v>40747.461805555555</v>
      </c>
      <c r="B6844">
        <v>1248343500</v>
      </c>
      <c r="C6844">
        <v>2.7032379999999998</v>
      </c>
      <c r="E6844">
        <f t="shared" si="213"/>
        <v>4.182757139836217E-4</v>
      </c>
    </row>
    <row r="6845" spans="1:5">
      <c r="A6845" s="2">
        <f t="shared" si="212"/>
        <v>40747.46875</v>
      </c>
      <c r="B6845">
        <v>1248344100</v>
      </c>
      <c r="C6845">
        <v>2.732726</v>
      </c>
      <c r="E6845">
        <f t="shared" si="213"/>
        <v>4.1830084734249015E-4</v>
      </c>
    </row>
    <row r="6846" spans="1:5">
      <c r="A6846" s="2">
        <f t="shared" si="212"/>
        <v>40747.475694444445</v>
      </c>
      <c r="B6846">
        <v>1248344700</v>
      </c>
      <c r="C6846">
        <v>2.5200420000000001</v>
      </c>
      <c r="E6846">
        <f t="shared" si="213"/>
        <v>4.1832382664962349E-4</v>
      </c>
    </row>
    <row r="6847" spans="1:5">
      <c r="A6847" s="2">
        <f t="shared" si="212"/>
        <v>40747.482638888883</v>
      </c>
      <c r="B6847">
        <v>1248345300</v>
      </c>
      <c r="C6847">
        <v>2.5487389999999999</v>
      </c>
      <c r="E6847">
        <f t="shared" si="213"/>
        <v>4.1834709643814291E-4</v>
      </c>
    </row>
    <row r="6848" spans="1:5">
      <c r="A6848" s="2">
        <f t="shared" si="212"/>
        <v>40747.489583333328</v>
      </c>
      <c r="B6848">
        <v>1248345900</v>
      </c>
      <c r="C6848">
        <v>2.7226859999999999</v>
      </c>
      <c r="E6848">
        <f t="shared" si="213"/>
        <v>4.1837212768591601E-4</v>
      </c>
    </row>
    <row r="6849" spans="1:5">
      <c r="A6849" s="2">
        <f t="shared" si="212"/>
        <v>40747.496527777774</v>
      </c>
      <c r="B6849">
        <v>1248346500</v>
      </c>
      <c r="C6849">
        <v>2.379645</v>
      </c>
      <c r="E6849">
        <f t="shared" si="213"/>
        <v>4.1839368472772431E-4</v>
      </c>
    </row>
    <row r="6850" spans="1:5">
      <c r="A6850" s="2">
        <f t="shared" si="212"/>
        <v>40747.503472222219</v>
      </c>
      <c r="B6850">
        <v>1248347100</v>
      </c>
      <c r="C6850">
        <v>2.7169880000000002</v>
      </c>
      <c r="E6850">
        <f t="shared" si="213"/>
        <v>4.1841865798747624E-4</v>
      </c>
    </row>
    <row r="6851" spans="1:5">
      <c r="A6851" s="2">
        <f t="shared" si="212"/>
        <v>40747.510416666664</v>
      </c>
      <c r="B6851">
        <v>1248347700</v>
      </c>
      <c r="C6851">
        <v>2.6700970000000002</v>
      </c>
      <c r="E6851">
        <f t="shared" si="213"/>
        <v>4.1844315621971019E-4</v>
      </c>
    </row>
    <row r="6852" spans="1:5">
      <c r="A6852" s="2">
        <f t="shared" si="212"/>
        <v>40747.517361111109</v>
      </c>
      <c r="B6852">
        <v>1248348300</v>
      </c>
      <c r="C6852">
        <v>2.6350720000000001</v>
      </c>
      <c r="E6852">
        <f t="shared" si="213"/>
        <v>4.1846729959698091E-4</v>
      </c>
    </row>
    <row r="6853" spans="1:5">
      <c r="A6853" s="2">
        <f t="shared" si="212"/>
        <v>40747.524305555555</v>
      </c>
      <c r="B6853">
        <v>1248348900</v>
      </c>
      <c r="C6853">
        <v>2.474653</v>
      </c>
      <c r="E6853">
        <f t="shared" si="213"/>
        <v>4.18489818228019E-4</v>
      </c>
    </row>
    <row r="6854" spans="1:5">
      <c r="A6854" s="2">
        <f t="shared" si="212"/>
        <v>40747.53125</v>
      </c>
      <c r="B6854">
        <v>1248349500</v>
      </c>
      <c r="C6854">
        <v>2.5643959999999999</v>
      </c>
      <c r="E6854">
        <f t="shared" si="213"/>
        <v>4.1851324556990444E-4</v>
      </c>
    </row>
    <row r="6855" spans="1:5">
      <c r="A6855" s="2">
        <f t="shared" si="212"/>
        <v>40747.538194444445</v>
      </c>
      <c r="B6855">
        <v>1248350100</v>
      </c>
      <c r="C6855">
        <v>2.6095139999999999</v>
      </c>
      <c r="E6855">
        <f t="shared" si="213"/>
        <v>4.1853712968963801E-4</v>
      </c>
    </row>
    <row r="6856" spans="1:5">
      <c r="A6856" s="2">
        <f t="shared" si="212"/>
        <v>40747.545138888883</v>
      </c>
      <c r="B6856">
        <v>1248350700</v>
      </c>
      <c r="C6856">
        <v>2.5941010000000002</v>
      </c>
      <c r="E6856">
        <f t="shared" si="213"/>
        <v>4.1856085757330382E-4</v>
      </c>
    </row>
    <row r="6857" spans="1:5">
      <c r="A6857" s="2">
        <f t="shared" si="212"/>
        <v>40747.552083333328</v>
      </c>
      <c r="B6857">
        <v>1248351300</v>
      </c>
      <c r="C6857">
        <v>2.6273810000000002</v>
      </c>
      <c r="E6857">
        <f t="shared" si="213"/>
        <v>4.1858492234688561E-4</v>
      </c>
    </row>
    <row r="6858" spans="1:5">
      <c r="A6858" s="2">
        <f t="shared" ref="A6858:A6921" si="214">B6858/86400+26299+1/24</f>
        <v>40747.559027777774</v>
      </c>
      <c r="B6858">
        <v>1248351900</v>
      </c>
      <c r="C6858">
        <v>2.7058849999999999</v>
      </c>
      <c r="E6858">
        <f t="shared" si="213"/>
        <v>4.1860978200202245E-4</v>
      </c>
    </row>
    <row r="6859" spans="1:5">
      <c r="A6859" s="2">
        <f t="shared" si="214"/>
        <v>40747.565972222219</v>
      </c>
      <c r="B6859">
        <v>1248352500</v>
      </c>
      <c r="C6859">
        <v>2.6563490000000001</v>
      </c>
      <c r="E6859">
        <f t="shared" ref="E6859:E6922" si="215">($C6859*LN(2)/E$3)+E6858*2^(-600/E$3)</f>
        <v>4.1863413984381787E-4</v>
      </c>
    </row>
    <row r="6860" spans="1:5">
      <c r="A6860" s="2">
        <f t="shared" si="214"/>
        <v>40747.572916666664</v>
      </c>
      <c r="B6860">
        <v>1248353100</v>
      </c>
      <c r="C6860">
        <v>2.6477840000000001</v>
      </c>
      <c r="E6860">
        <f t="shared" si="215"/>
        <v>4.1865841079791329E-4</v>
      </c>
    </row>
    <row r="6861" spans="1:5">
      <c r="A6861" s="2">
        <f t="shared" si="214"/>
        <v>40747.579861111109</v>
      </c>
      <c r="B6861">
        <v>1248353700</v>
      </c>
      <c r="C6861">
        <v>2.590964</v>
      </c>
      <c r="E6861">
        <f t="shared" si="215"/>
        <v>4.1868210617552738E-4</v>
      </c>
    </row>
    <row r="6862" spans="1:5">
      <c r="A6862" s="2">
        <f t="shared" si="214"/>
        <v>40747.586805555555</v>
      </c>
      <c r="B6862">
        <v>1248354300</v>
      </c>
      <c r="C6862">
        <v>2.5389740000000001</v>
      </c>
      <c r="E6862">
        <f t="shared" si="215"/>
        <v>4.1870527489466097E-4</v>
      </c>
    </row>
    <row r="6863" spans="1:5">
      <c r="A6863" s="2">
        <f t="shared" si="214"/>
        <v>40747.59375</v>
      </c>
      <c r="B6863">
        <v>1248354900</v>
      </c>
      <c r="C6863">
        <v>2.6486019999999999</v>
      </c>
      <c r="E6863">
        <f t="shared" si="215"/>
        <v>4.1872955370058843E-4</v>
      </c>
    </row>
    <row r="6864" spans="1:5">
      <c r="A6864" s="2">
        <f t="shared" si="214"/>
        <v>40747.600694444445</v>
      </c>
      <c r="B6864">
        <v>1248355500</v>
      </c>
      <c r="C6864">
        <v>2.5993119999999998</v>
      </c>
      <c r="E6864">
        <f t="shared" si="215"/>
        <v>4.1875333318800156E-4</v>
      </c>
    </row>
    <row r="6865" spans="1:5">
      <c r="A6865" s="2">
        <f t="shared" si="214"/>
        <v>40747.607638888883</v>
      </c>
      <c r="B6865">
        <v>1248356100</v>
      </c>
      <c r="C6865">
        <v>2.5999940000000001</v>
      </c>
      <c r="E6865">
        <f t="shared" si="215"/>
        <v>4.1877711943769135E-4</v>
      </c>
    </row>
    <row r="6866" spans="1:5">
      <c r="A6866" s="2">
        <f t="shared" si="214"/>
        <v>40747.614583333328</v>
      </c>
      <c r="B6866">
        <v>1248356700</v>
      </c>
      <c r="C6866">
        <v>2.6550129999999998</v>
      </c>
      <c r="E6866">
        <f t="shared" si="215"/>
        <v>4.1880146273271695E-4</v>
      </c>
    </row>
    <row r="6867" spans="1:5">
      <c r="A6867" s="2">
        <f t="shared" si="214"/>
        <v>40747.621527777774</v>
      </c>
      <c r="B6867">
        <v>1248357300</v>
      </c>
      <c r="C6867">
        <v>2.4956290000000001</v>
      </c>
      <c r="E6867">
        <f t="shared" si="215"/>
        <v>4.188241917619745E-4</v>
      </c>
    </row>
    <row r="6868" spans="1:5">
      <c r="A6868" s="2">
        <f t="shared" si="214"/>
        <v>40747.628472222219</v>
      </c>
      <c r="B6868">
        <v>1248357900</v>
      </c>
      <c r="C6868">
        <v>2.4219789999999999</v>
      </c>
      <c r="E6868">
        <f t="shared" si="215"/>
        <v>4.1884617478289986E-4</v>
      </c>
    </row>
    <row r="6869" spans="1:5">
      <c r="A6869" s="2">
        <f t="shared" si="214"/>
        <v>40747.635416666664</v>
      </c>
      <c r="B6869">
        <v>1248358500</v>
      </c>
      <c r="C6869">
        <v>2.5175329999999998</v>
      </c>
      <c r="E6869">
        <f t="shared" si="215"/>
        <v>4.1886912536723958E-4</v>
      </c>
    </row>
    <row r="6870" spans="1:5">
      <c r="A6870" s="2">
        <f t="shared" si="214"/>
        <v>40747.642361111109</v>
      </c>
      <c r="B6870">
        <v>1248359100</v>
      </c>
      <c r="C6870">
        <v>2.6757439999999999</v>
      </c>
      <c r="E6870">
        <f t="shared" si="215"/>
        <v>4.1889367805073816E-4</v>
      </c>
    </row>
    <row r="6871" spans="1:5">
      <c r="A6871" s="2">
        <f t="shared" si="214"/>
        <v>40747.649305555555</v>
      </c>
      <c r="B6871">
        <v>1248359700</v>
      </c>
      <c r="C6871">
        <v>2.8625949999999998</v>
      </c>
      <c r="E6871">
        <f t="shared" si="215"/>
        <v>4.1892012286742444E-4</v>
      </c>
    </row>
    <row r="6872" spans="1:5">
      <c r="A6872" s="2">
        <f t="shared" si="214"/>
        <v>40747.65625</v>
      </c>
      <c r="B6872">
        <v>1248360300</v>
      </c>
      <c r="C6872">
        <v>2.7448100000000002</v>
      </c>
      <c r="E6872">
        <f t="shared" si="215"/>
        <v>4.1894537468806366E-4</v>
      </c>
    </row>
    <row r="6873" spans="1:5">
      <c r="A6873" s="2">
        <f t="shared" si="214"/>
        <v>40747.663194444445</v>
      </c>
      <c r="B6873">
        <v>1248360900</v>
      </c>
      <c r="C6873">
        <v>2.425281</v>
      </c>
      <c r="E6873">
        <f t="shared" si="215"/>
        <v>4.1896739041274468E-4</v>
      </c>
    </row>
    <row r="6874" spans="1:5">
      <c r="A6874" s="2">
        <f t="shared" si="214"/>
        <v>40747.670138888883</v>
      </c>
      <c r="B6874">
        <v>1248361500</v>
      </c>
      <c r="C6874">
        <v>2.4860280000000001</v>
      </c>
      <c r="E6874">
        <f t="shared" si="215"/>
        <v>4.1899002120227247E-4</v>
      </c>
    </row>
    <row r="6875" spans="1:5">
      <c r="A6875" s="2">
        <f t="shared" si="214"/>
        <v>40747.677083333328</v>
      </c>
      <c r="B6875">
        <v>1248362100</v>
      </c>
      <c r="C6875">
        <v>2.2479490000000002</v>
      </c>
      <c r="E6875">
        <f t="shared" si="215"/>
        <v>4.1901024077435742E-4</v>
      </c>
    </row>
    <row r="6876" spans="1:5">
      <c r="A6876" s="2">
        <f t="shared" si="214"/>
        <v>40747.684027777774</v>
      </c>
      <c r="B6876">
        <v>1248362700</v>
      </c>
      <c r="C6876">
        <v>0.80643500000000001</v>
      </c>
      <c r="E6876">
        <f t="shared" si="215"/>
        <v>4.1901586168496401E-4</v>
      </c>
    </row>
    <row r="6877" spans="1:5">
      <c r="A6877" s="2">
        <f t="shared" si="214"/>
        <v>40747.690972222219</v>
      </c>
      <c r="B6877">
        <v>1248363300</v>
      </c>
      <c r="C6877">
        <v>7.36E-4</v>
      </c>
      <c r="E6877">
        <f t="shared" si="215"/>
        <v>4.1901332306524348E-4</v>
      </c>
    </row>
    <row r="6878" spans="1:5">
      <c r="A6878" s="2">
        <f t="shared" si="214"/>
        <v>40747.697916666664</v>
      </c>
      <c r="B6878">
        <v>1248363900</v>
      </c>
      <c r="C6878">
        <v>2.1800000000000001E-4</v>
      </c>
      <c r="E6878">
        <f t="shared" si="215"/>
        <v>4.1901077921504512E-4</v>
      </c>
    </row>
    <row r="6879" spans="1:5">
      <c r="A6879" s="2">
        <f t="shared" si="214"/>
        <v>40747.704861111109</v>
      </c>
      <c r="B6879">
        <v>1248364500</v>
      </c>
      <c r="C6879">
        <v>1.9997769999999999</v>
      </c>
      <c r="E6879">
        <f t="shared" si="215"/>
        <v>4.190284853669709E-4</v>
      </c>
    </row>
    <row r="6880" spans="1:5">
      <c r="A6880" s="2">
        <f t="shared" si="214"/>
        <v>40747.711805555555</v>
      </c>
      <c r="B6880">
        <v>1248365100</v>
      </c>
      <c r="C6880">
        <v>2.3131159999999999</v>
      </c>
      <c r="E6880">
        <f t="shared" si="215"/>
        <v>4.1904936466629733E-4</v>
      </c>
    </row>
    <row r="6881" spans="1:5">
      <c r="A6881" s="2">
        <f t="shared" si="214"/>
        <v>40747.71875</v>
      </c>
      <c r="B6881">
        <v>1248365700</v>
      </c>
      <c r="C6881">
        <v>2.290311</v>
      </c>
      <c r="E6881">
        <f t="shared" si="215"/>
        <v>4.1907001288735677E-4</v>
      </c>
    </row>
    <row r="6882" spans="1:5">
      <c r="A6882" s="2">
        <f t="shared" si="214"/>
        <v>40747.725694444445</v>
      </c>
      <c r="B6882">
        <v>1248366300</v>
      </c>
      <c r="C6882">
        <v>2.3615059999999999</v>
      </c>
      <c r="E6882">
        <f t="shared" si="215"/>
        <v>4.1909138199083367E-4</v>
      </c>
    </row>
    <row r="6883" spans="1:5">
      <c r="A6883" s="2">
        <f t="shared" si="214"/>
        <v>40747.732638888883</v>
      </c>
      <c r="B6883">
        <v>1248366900</v>
      </c>
      <c r="C6883">
        <v>2.4985490000000001</v>
      </c>
      <c r="E6883">
        <f t="shared" si="215"/>
        <v>4.1911413882995084E-4</v>
      </c>
    </row>
    <row r="6884" spans="1:5">
      <c r="A6884" s="2">
        <f t="shared" si="214"/>
        <v>40747.739583333328</v>
      </c>
      <c r="B6884">
        <v>1248367500</v>
      </c>
      <c r="C6884">
        <v>2.7525300000000001</v>
      </c>
      <c r="E6884">
        <f t="shared" si="215"/>
        <v>4.1913946765387522E-4</v>
      </c>
    </row>
    <row r="6885" spans="1:5">
      <c r="A6885" s="2">
        <f t="shared" si="214"/>
        <v>40747.746527777774</v>
      </c>
      <c r="B6885">
        <v>1248368100</v>
      </c>
      <c r="C6885">
        <v>2.9705870000000001</v>
      </c>
      <c r="E6885">
        <f t="shared" si="215"/>
        <v>4.1916700463649786E-4</v>
      </c>
    </row>
    <row r="6886" spans="1:5">
      <c r="A6886" s="2">
        <f t="shared" si="214"/>
        <v>40747.753472222219</v>
      </c>
      <c r="B6886">
        <v>1248368700</v>
      </c>
      <c r="C6886">
        <v>3.0912899999999999</v>
      </c>
      <c r="E6886">
        <f t="shared" si="215"/>
        <v>4.1919576383840363E-4</v>
      </c>
    </row>
    <row r="6887" spans="1:5">
      <c r="A6887" s="2">
        <f t="shared" si="214"/>
        <v>40747.760416666664</v>
      </c>
      <c r="B6887">
        <v>1248369300</v>
      </c>
      <c r="C6887">
        <v>2.642792</v>
      </c>
      <c r="E6887">
        <f t="shared" si="215"/>
        <v>4.1921998082477933E-4</v>
      </c>
    </row>
    <row r="6888" spans="1:5">
      <c r="A6888" s="2">
        <f t="shared" si="214"/>
        <v>40747.767361111109</v>
      </c>
      <c r="B6888">
        <v>1248369900</v>
      </c>
      <c r="C6888">
        <v>3.1994470000000002</v>
      </c>
      <c r="E6888">
        <f t="shared" si="215"/>
        <v>4.1924983503520923E-4</v>
      </c>
    </row>
    <row r="6889" spans="1:5">
      <c r="A6889" s="2">
        <f t="shared" si="214"/>
        <v>40747.774305555555</v>
      </c>
      <c r="B6889">
        <v>1248370500</v>
      </c>
      <c r="C6889">
        <v>3.0594570000000001</v>
      </c>
      <c r="E6889">
        <f t="shared" si="215"/>
        <v>4.1927827135381364E-4</v>
      </c>
    </row>
    <row r="6890" spans="1:5">
      <c r="A6890" s="2">
        <f t="shared" si="214"/>
        <v>40747.78125</v>
      </c>
      <c r="B6890">
        <v>1248371100</v>
      </c>
      <c r="C6890">
        <v>3.3917809999999999</v>
      </c>
      <c r="E6890">
        <f t="shared" si="215"/>
        <v>4.1931007302001174E-4</v>
      </c>
    </row>
    <row r="6891" spans="1:5">
      <c r="A6891" s="2">
        <f t="shared" si="214"/>
        <v>40747.788194444445</v>
      </c>
      <c r="B6891">
        <v>1248371700</v>
      </c>
      <c r="C6891">
        <v>2.599666</v>
      </c>
      <c r="E6891">
        <f t="shared" si="215"/>
        <v>4.1933385256504339E-4</v>
      </c>
    </row>
    <row r="6892" spans="1:5">
      <c r="A6892" s="2">
        <f t="shared" si="214"/>
        <v>40747.795138888883</v>
      </c>
      <c r="B6892">
        <v>1248372300</v>
      </c>
      <c r="C6892">
        <v>2.5992310000000001</v>
      </c>
      <c r="E6892">
        <f t="shared" si="215"/>
        <v>4.1935762756023948E-4</v>
      </c>
    </row>
    <row r="6893" spans="1:5">
      <c r="A6893" s="2">
        <f t="shared" si="214"/>
        <v>40747.802083333328</v>
      </c>
      <c r="B6893">
        <v>1248372900</v>
      </c>
      <c r="C6893">
        <v>2.8660329999999998</v>
      </c>
      <c r="E6893">
        <f t="shared" si="215"/>
        <v>4.1938410437522566E-4</v>
      </c>
    </row>
    <row r="6894" spans="1:5">
      <c r="A6894" s="2">
        <f t="shared" si="214"/>
        <v>40747.809027777774</v>
      </c>
      <c r="B6894">
        <v>1248373500</v>
      </c>
      <c r="C6894">
        <v>2.6908280000000002</v>
      </c>
      <c r="E6894">
        <f t="shared" si="215"/>
        <v>4.1940880668863117E-4</v>
      </c>
    </row>
    <row r="6895" spans="1:5">
      <c r="A6895" s="2">
        <f t="shared" si="214"/>
        <v>40747.815972222219</v>
      </c>
      <c r="B6895">
        <v>1248374100</v>
      </c>
      <c r="C6895">
        <v>2.362187</v>
      </c>
      <c r="E6895">
        <f t="shared" si="215"/>
        <v>4.1943018063013058E-4</v>
      </c>
    </row>
    <row r="6896" spans="1:5">
      <c r="A6896" s="2">
        <f t="shared" si="214"/>
        <v>40747.822916666664</v>
      </c>
      <c r="B6896">
        <v>1248374700</v>
      </c>
      <c r="C6896">
        <v>2.6365729999999998</v>
      </c>
      <c r="E6896">
        <f t="shared" si="215"/>
        <v>4.1945433321089452E-4</v>
      </c>
    </row>
    <row r="6897" spans="1:5">
      <c r="A6897" s="2">
        <f t="shared" si="214"/>
        <v>40747.829861111109</v>
      </c>
      <c r="B6897">
        <v>1248375300</v>
      </c>
      <c r="C6897">
        <v>2.7576839999999998</v>
      </c>
      <c r="E6897">
        <f t="shared" si="215"/>
        <v>4.1947971216341467E-4</v>
      </c>
    </row>
    <row r="6898" spans="1:5">
      <c r="A6898" s="2">
        <f t="shared" si="214"/>
        <v>40747.836805555555</v>
      </c>
      <c r="B6898">
        <v>1248375900</v>
      </c>
      <c r="C6898">
        <v>2.6283349999999999</v>
      </c>
      <c r="E6898">
        <f t="shared" si="215"/>
        <v>4.1950378101511835E-4</v>
      </c>
    </row>
    <row r="6899" spans="1:5">
      <c r="A6899" s="2">
        <f t="shared" si="214"/>
        <v>40747.84375</v>
      </c>
      <c r="B6899">
        <v>1248376500</v>
      </c>
      <c r="C6899">
        <v>2.4635229999999999</v>
      </c>
      <c r="E6899">
        <f t="shared" si="215"/>
        <v>4.1952618063213678E-4</v>
      </c>
    </row>
    <row r="6900" spans="1:5">
      <c r="A6900" s="2">
        <f t="shared" si="214"/>
        <v>40747.850694444445</v>
      </c>
      <c r="B6900">
        <v>1248377100</v>
      </c>
      <c r="C6900">
        <v>2.587145</v>
      </c>
      <c r="E6900">
        <f t="shared" si="215"/>
        <v>4.1954983206102839E-4</v>
      </c>
    </row>
    <row r="6901" spans="1:5">
      <c r="A6901" s="2">
        <f t="shared" si="214"/>
        <v>40747.857638888883</v>
      </c>
      <c r="B6901">
        <v>1248377700</v>
      </c>
      <c r="C6901">
        <v>2.4799730000000002</v>
      </c>
      <c r="E6901">
        <f t="shared" si="215"/>
        <v>4.1957239799110009E-4</v>
      </c>
    </row>
    <row r="6902" spans="1:5">
      <c r="A6902" s="2">
        <f t="shared" si="214"/>
        <v>40747.864583333328</v>
      </c>
      <c r="B6902">
        <v>1248378300</v>
      </c>
      <c r="C6902">
        <v>2.5236429999999999</v>
      </c>
      <c r="E6902">
        <f t="shared" si="215"/>
        <v>4.195954060400303E-4</v>
      </c>
    </row>
    <row r="6903" spans="1:5">
      <c r="A6903" s="2">
        <f t="shared" si="214"/>
        <v>40747.871527777774</v>
      </c>
      <c r="B6903">
        <v>1248378900</v>
      </c>
      <c r="C6903">
        <v>2.676752</v>
      </c>
      <c r="E6903">
        <f t="shared" si="215"/>
        <v>4.1961996451866121E-4</v>
      </c>
    </row>
    <row r="6904" spans="1:5">
      <c r="A6904" s="2">
        <f t="shared" si="214"/>
        <v>40747.878472222219</v>
      </c>
      <c r="B6904">
        <v>1248379500</v>
      </c>
      <c r="C6904">
        <v>2.7586949999999999</v>
      </c>
      <c r="E6904">
        <f t="shared" si="215"/>
        <v>4.1964535270337883E-4</v>
      </c>
    </row>
    <row r="6905" spans="1:5">
      <c r="A6905" s="2">
        <f t="shared" si="214"/>
        <v>40747.885416666664</v>
      </c>
      <c r="B6905">
        <v>1248380100</v>
      </c>
      <c r="C6905">
        <v>2.5208879999999998</v>
      </c>
      <c r="E6905">
        <f t="shared" si="215"/>
        <v>4.1966833240850442E-4</v>
      </c>
    </row>
    <row r="6906" spans="1:5">
      <c r="A6906" s="2">
        <f t="shared" si="214"/>
        <v>40747.892361111109</v>
      </c>
      <c r="B6906">
        <v>1248380700</v>
      </c>
      <c r="C6906">
        <v>2.7450830000000002</v>
      </c>
      <c r="E6906">
        <f t="shared" si="215"/>
        <v>4.196935824475178E-4</v>
      </c>
    </row>
    <row r="6907" spans="1:5">
      <c r="A6907" s="2">
        <f t="shared" si="214"/>
        <v>40747.899305555555</v>
      </c>
      <c r="B6907">
        <v>1248381300</v>
      </c>
      <c r="C6907">
        <v>2.8698510000000002</v>
      </c>
      <c r="E6907">
        <f t="shared" si="215"/>
        <v>4.1972009588688578E-4</v>
      </c>
    </row>
    <row r="6908" spans="1:5">
      <c r="A6908" s="2">
        <f t="shared" si="214"/>
        <v>40747.90625</v>
      </c>
      <c r="B6908">
        <v>1248381900</v>
      </c>
      <c r="C6908">
        <v>2.8398729999999999</v>
      </c>
      <c r="E6908">
        <f t="shared" si="215"/>
        <v>4.1974630557115706E-4</v>
      </c>
    </row>
    <row r="6909" spans="1:5">
      <c r="A6909" s="2">
        <f t="shared" si="214"/>
        <v>40747.913194444445</v>
      </c>
      <c r="B6909">
        <v>1248382500</v>
      </c>
      <c r="C6909">
        <v>2.8188689999999998</v>
      </c>
      <c r="E6909">
        <f t="shared" si="215"/>
        <v>4.1977230238390693E-4</v>
      </c>
    </row>
    <row r="6910" spans="1:5">
      <c r="A6910" s="2">
        <f t="shared" si="214"/>
        <v>40747.920138888883</v>
      </c>
      <c r="B6910">
        <v>1248383100</v>
      </c>
      <c r="C6910">
        <v>2.7307619999999999</v>
      </c>
      <c r="E6910">
        <f t="shared" si="215"/>
        <v>4.197974067591567E-4</v>
      </c>
    </row>
    <row r="6911" spans="1:5">
      <c r="A6911" s="2">
        <f t="shared" si="214"/>
        <v>40747.927083333328</v>
      </c>
      <c r="B6911">
        <v>1248383700</v>
      </c>
      <c r="C6911">
        <v>3.1199859999999999</v>
      </c>
      <c r="E6911">
        <f t="shared" si="215"/>
        <v>4.1982645274142751E-4</v>
      </c>
    </row>
    <row r="6912" spans="1:5">
      <c r="A6912" s="2">
        <f t="shared" si="214"/>
        <v>40747.934027777774</v>
      </c>
      <c r="B6912">
        <v>1248384300</v>
      </c>
      <c r="C6912">
        <v>3.2572749999999999</v>
      </c>
      <c r="E6912">
        <f t="shared" si="215"/>
        <v>4.1985688890398913E-4</v>
      </c>
    </row>
    <row r="6913" spans="1:5">
      <c r="A6913" s="2">
        <f t="shared" si="214"/>
        <v>40747.940972222219</v>
      </c>
      <c r="B6913">
        <v>1248384900</v>
      </c>
      <c r="C6913">
        <v>3.232888</v>
      </c>
      <c r="E6913">
        <f t="shared" si="215"/>
        <v>4.1988707790894104E-4</v>
      </c>
    </row>
    <row r="6914" spans="1:5">
      <c r="A6914" s="2">
        <f t="shared" si="214"/>
        <v>40747.947916666664</v>
      </c>
      <c r="B6914">
        <v>1248385500</v>
      </c>
      <c r="C6914">
        <v>3.2770510000000002</v>
      </c>
      <c r="E6914">
        <f t="shared" si="215"/>
        <v>4.1991771397915391E-4</v>
      </c>
    </row>
    <row r="6915" spans="1:5">
      <c r="A6915" s="2">
        <f t="shared" si="214"/>
        <v>40747.954861111109</v>
      </c>
      <c r="B6915">
        <v>1248386100</v>
      </c>
      <c r="C6915">
        <v>3.6955979999999999</v>
      </c>
      <c r="E6915">
        <f t="shared" si="215"/>
        <v>4.1995258858343483E-4</v>
      </c>
    </row>
    <row r="6916" spans="1:5">
      <c r="A6916" s="2">
        <f t="shared" si="214"/>
        <v>40747.961805555555</v>
      </c>
      <c r="B6916">
        <v>1248386700</v>
      </c>
      <c r="C6916">
        <v>3.33188</v>
      </c>
      <c r="E6916">
        <f t="shared" si="215"/>
        <v>4.1998377952127963E-4</v>
      </c>
    </row>
    <row r="6917" spans="1:5">
      <c r="A6917" s="2">
        <f t="shared" si="214"/>
        <v>40747.96875</v>
      </c>
      <c r="B6917">
        <v>1248387300</v>
      </c>
      <c r="C6917">
        <v>2.6671499999999999</v>
      </c>
      <c r="E6917">
        <f t="shared" si="215"/>
        <v>4.2000823839840224E-4</v>
      </c>
    </row>
    <row r="6918" spans="1:5">
      <c r="A6918" s="2">
        <f t="shared" si="214"/>
        <v>40747.975694444445</v>
      </c>
      <c r="B6918">
        <v>1248387900</v>
      </c>
      <c r="C6918">
        <v>3.1647759999999998</v>
      </c>
      <c r="E6918">
        <f t="shared" si="215"/>
        <v>4.2003773669806296E-4</v>
      </c>
    </row>
    <row r="6919" spans="1:5">
      <c r="A6919" s="2">
        <f t="shared" si="214"/>
        <v>40747.982638888883</v>
      </c>
      <c r="B6919">
        <v>1248388500</v>
      </c>
      <c r="C6919">
        <v>1.3102259999999999</v>
      </c>
      <c r="E6919">
        <f t="shared" si="215"/>
        <v>4.2004845337078689E-4</v>
      </c>
    </row>
    <row r="6920" spans="1:5">
      <c r="A6920" s="2">
        <f t="shared" si="214"/>
        <v>40747.989583333328</v>
      </c>
      <c r="B6920">
        <v>1248389100</v>
      </c>
      <c r="C6920">
        <v>0</v>
      </c>
      <c r="E6920">
        <f t="shared" si="215"/>
        <v>4.2004590102307296E-4</v>
      </c>
    </row>
    <row r="6921" spans="1:5">
      <c r="A6921" s="2">
        <f t="shared" si="214"/>
        <v>40747.996527777774</v>
      </c>
      <c r="B6921">
        <v>1248389700</v>
      </c>
      <c r="C6921">
        <v>0</v>
      </c>
      <c r="E6921">
        <f t="shared" si="215"/>
        <v>4.2004334869086789E-4</v>
      </c>
    </row>
    <row r="6922" spans="1:5">
      <c r="A6922" s="2">
        <f t="shared" ref="A6922:A6985" si="216">B6922/86400+26299+1/24</f>
        <v>40748.003472222219</v>
      </c>
      <c r="B6922">
        <v>1248390300</v>
      </c>
      <c r="C6922">
        <v>0</v>
      </c>
      <c r="E6922">
        <f t="shared" si="215"/>
        <v>4.2004079637417163E-4</v>
      </c>
    </row>
    <row r="6923" spans="1:5">
      <c r="A6923" s="2">
        <f t="shared" si="216"/>
        <v>40748.010416666664</v>
      </c>
      <c r="B6923">
        <v>1248390900</v>
      </c>
      <c r="C6923">
        <v>0</v>
      </c>
      <c r="E6923">
        <f t="shared" ref="E6923:E6986" si="217">($C6923*LN(2)/E$3)+E6922*2^(-600/E$3)</f>
        <v>4.2003824407298401E-4</v>
      </c>
    </row>
    <row r="6924" spans="1:5">
      <c r="A6924" s="2">
        <f t="shared" si="216"/>
        <v>40748.017361111109</v>
      </c>
      <c r="B6924">
        <v>1248391500</v>
      </c>
      <c r="C6924">
        <v>0</v>
      </c>
      <c r="E6924">
        <f t="shared" si="217"/>
        <v>4.2003569178730498E-4</v>
      </c>
    </row>
    <row r="6925" spans="1:5">
      <c r="A6925" s="2">
        <f t="shared" si="216"/>
        <v>40748.024305555555</v>
      </c>
      <c r="B6925">
        <v>1248392100</v>
      </c>
      <c r="C6925">
        <v>0.22261300000000001</v>
      </c>
      <c r="E6925">
        <f t="shared" si="217"/>
        <v>4.2003539396938215E-4</v>
      </c>
    </row>
    <row r="6926" spans="1:5">
      <c r="A6926" s="2">
        <f t="shared" si="216"/>
        <v>40748.03125</v>
      </c>
      <c r="B6926">
        <v>1248392700</v>
      </c>
      <c r="C6926">
        <v>2.763058</v>
      </c>
      <c r="E6926">
        <f t="shared" si="217"/>
        <v>4.2006082381490734E-4</v>
      </c>
    </row>
    <row r="6927" spans="1:5">
      <c r="A6927" s="2">
        <f t="shared" si="216"/>
        <v>40748.038194444445</v>
      </c>
      <c r="B6927">
        <v>1248393300</v>
      </c>
      <c r="C6927">
        <v>2.833736</v>
      </c>
      <c r="E6927">
        <f t="shared" si="217"/>
        <v>4.2008696927801925E-4</v>
      </c>
    </row>
    <row r="6928" spans="1:5">
      <c r="A6928" s="2">
        <f t="shared" si="216"/>
        <v>40748.045138888883</v>
      </c>
      <c r="B6928">
        <v>1248393900</v>
      </c>
      <c r="C6928">
        <v>2.9492289999999999</v>
      </c>
      <c r="E6928">
        <f t="shared" si="217"/>
        <v>4.2011428420602012E-4</v>
      </c>
    </row>
    <row r="6929" spans="1:5">
      <c r="A6929" s="2">
        <f t="shared" si="216"/>
        <v>40748.052083333328</v>
      </c>
      <c r="B6929">
        <v>1248394500</v>
      </c>
      <c r="C6929">
        <v>3.276014</v>
      </c>
      <c r="E6929">
        <f t="shared" si="217"/>
        <v>4.2014490839372163E-4</v>
      </c>
    </row>
    <row r="6930" spans="1:5">
      <c r="A6930" s="2">
        <f t="shared" si="216"/>
        <v>40748.059027777774</v>
      </c>
      <c r="B6930">
        <v>1248395100</v>
      </c>
      <c r="C6930">
        <v>3.503892</v>
      </c>
      <c r="E6930">
        <f t="shared" si="217"/>
        <v>4.2017784016743545E-4</v>
      </c>
    </row>
    <row r="6931" spans="1:5">
      <c r="A6931" s="2">
        <f t="shared" si="216"/>
        <v>40748.065972222219</v>
      </c>
      <c r="B6931">
        <v>1248395700</v>
      </c>
      <c r="C6931">
        <v>2.7939630000000002</v>
      </c>
      <c r="E6931">
        <f t="shared" si="217"/>
        <v>4.2020358212934377E-4</v>
      </c>
    </row>
    <row r="6932" spans="1:5">
      <c r="A6932" s="2">
        <f t="shared" si="216"/>
        <v>40748.072916666664</v>
      </c>
      <c r="B6932">
        <v>1248396300</v>
      </c>
      <c r="C6932">
        <v>2.4010850000000001</v>
      </c>
      <c r="E6932">
        <f t="shared" si="217"/>
        <v>4.2022534517038732E-4</v>
      </c>
    </row>
    <row r="6933" spans="1:5">
      <c r="A6933" s="2">
        <f t="shared" si="216"/>
        <v>40748.079861111109</v>
      </c>
      <c r="B6933">
        <v>1248396900</v>
      </c>
      <c r="C6933">
        <v>2.6599499999999998</v>
      </c>
      <c r="E6933">
        <f t="shared" si="217"/>
        <v>4.2024972966365039E-4</v>
      </c>
    </row>
    <row r="6934" spans="1:5">
      <c r="A6934" s="2">
        <f t="shared" si="216"/>
        <v>40748.086805555555</v>
      </c>
      <c r="B6934">
        <v>1248397500</v>
      </c>
      <c r="C6934">
        <v>2.8995030000000002</v>
      </c>
      <c r="E6934">
        <f t="shared" si="217"/>
        <v>4.2027654001620821E-4</v>
      </c>
    </row>
    <row r="6935" spans="1:5">
      <c r="A6935" s="2">
        <f t="shared" si="216"/>
        <v>40748.09375</v>
      </c>
      <c r="B6935">
        <v>1248398100</v>
      </c>
      <c r="C6935">
        <v>3.0248979999999999</v>
      </c>
      <c r="E6935">
        <f t="shared" si="217"/>
        <v>4.2030462010941058E-4</v>
      </c>
    </row>
    <row r="6936" spans="1:5">
      <c r="A6936" s="2">
        <f t="shared" si="216"/>
        <v>40748.100694444445</v>
      </c>
      <c r="B6936">
        <v>1248398700</v>
      </c>
      <c r="C6936">
        <v>2.9214880000000001</v>
      </c>
      <c r="E6936">
        <f t="shared" si="217"/>
        <v>4.2033165277550875E-4</v>
      </c>
    </row>
    <row r="6937" spans="1:5">
      <c r="A6937" s="2">
        <f t="shared" si="216"/>
        <v>40748.107638888883</v>
      </c>
      <c r="B6937">
        <v>1248399300</v>
      </c>
      <c r="C6937">
        <v>2.7151329999999998</v>
      </c>
      <c r="E6937">
        <f t="shared" si="217"/>
        <v>4.2035659547354676E-4</v>
      </c>
    </row>
    <row r="6938" spans="1:5">
      <c r="A6938" s="2">
        <f t="shared" si="216"/>
        <v>40748.114583333328</v>
      </c>
      <c r="B6938">
        <v>1248399900</v>
      </c>
      <c r="C6938">
        <v>2.8491200000000001</v>
      </c>
      <c r="E6938">
        <f t="shared" si="217"/>
        <v>4.2038289493670695E-4</v>
      </c>
    </row>
    <row r="6939" spans="1:5">
      <c r="A6939" s="2">
        <f t="shared" si="216"/>
        <v>40748.121527777774</v>
      </c>
      <c r="B6939">
        <v>1248400500</v>
      </c>
      <c r="C6939">
        <v>2.8135500000000002</v>
      </c>
      <c r="E6939">
        <f t="shared" si="217"/>
        <v>4.204088340146207E-4</v>
      </c>
    </row>
    <row r="6940" spans="1:5">
      <c r="A6940" s="2">
        <f t="shared" si="216"/>
        <v>40748.128472222219</v>
      </c>
      <c r="B6940">
        <v>1248401100</v>
      </c>
      <c r="C6940">
        <v>3.049064</v>
      </c>
      <c r="E6940">
        <f t="shared" si="217"/>
        <v>4.2043715803851561E-4</v>
      </c>
    </row>
    <row r="6941" spans="1:5">
      <c r="A6941" s="2">
        <f t="shared" si="216"/>
        <v>40748.135416666664</v>
      </c>
      <c r="B6941">
        <v>1248401700</v>
      </c>
      <c r="C6941">
        <v>2.9558840000000002</v>
      </c>
      <c r="E6941">
        <f t="shared" si="217"/>
        <v>4.2046453823535001E-4</v>
      </c>
    </row>
    <row r="6942" spans="1:5">
      <c r="A6942" s="2">
        <f t="shared" si="216"/>
        <v>40748.142361111109</v>
      </c>
      <c r="B6942">
        <v>1248402300</v>
      </c>
      <c r="C6942">
        <v>2.8662770000000002</v>
      </c>
      <c r="E6942">
        <f t="shared" si="217"/>
        <v>4.2049101079543887E-4</v>
      </c>
    </row>
    <row r="6943" spans="1:5">
      <c r="A6943" s="2">
        <f t="shared" si="216"/>
        <v>40748.149305555555</v>
      </c>
      <c r="B6943">
        <v>1248402900</v>
      </c>
      <c r="C6943">
        <v>3.2756050000000001</v>
      </c>
      <c r="E6943">
        <f t="shared" si="217"/>
        <v>4.205216285519945E-4</v>
      </c>
    </row>
    <row r="6944" spans="1:5">
      <c r="A6944" s="2">
        <f t="shared" si="216"/>
        <v>40748.15625</v>
      </c>
      <c r="B6944">
        <v>1248403500</v>
      </c>
      <c r="C6944">
        <v>3.4779239999999998</v>
      </c>
      <c r="E6944">
        <f t="shared" si="217"/>
        <v>4.205542950528223E-4</v>
      </c>
    </row>
    <row r="6945" spans="1:5">
      <c r="A6945" s="2">
        <f t="shared" si="216"/>
        <v>40748.163194444445</v>
      </c>
      <c r="B6945">
        <v>1248404100</v>
      </c>
      <c r="C6945">
        <v>3.5119400000000001</v>
      </c>
      <c r="E6945">
        <f t="shared" si="217"/>
        <v>4.2058730584289083E-4</v>
      </c>
    </row>
    <row r="6946" spans="1:5">
      <c r="A6946" s="2">
        <f t="shared" si="216"/>
        <v>40748.170138888883</v>
      </c>
      <c r="B6946">
        <v>1248404700</v>
      </c>
      <c r="C6946">
        <v>3.1378520000000001</v>
      </c>
      <c r="E6946">
        <f t="shared" si="217"/>
        <v>4.2061652795851074E-4</v>
      </c>
    </row>
    <row r="6947" spans="1:5">
      <c r="A6947" s="2">
        <f t="shared" si="216"/>
        <v>40748.177083333328</v>
      </c>
      <c r="B6947">
        <v>1248405300</v>
      </c>
      <c r="C6947">
        <v>3.0540560000000001</v>
      </c>
      <c r="E6947">
        <f t="shared" si="217"/>
        <v>4.2064490127550547E-4</v>
      </c>
    </row>
    <row r="6948" spans="1:5">
      <c r="A6948" s="2">
        <f t="shared" si="216"/>
        <v>40748.184027777774</v>
      </c>
      <c r="B6948">
        <v>1248405900</v>
      </c>
      <c r="C6948">
        <v>3.323995</v>
      </c>
      <c r="E6948">
        <f t="shared" si="217"/>
        <v>4.2067600815345858E-4</v>
      </c>
    </row>
    <row r="6949" spans="1:5">
      <c r="A6949" s="2">
        <f t="shared" si="216"/>
        <v>40748.190972222219</v>
      </c>
      <c r="B6949">
        <v>1248406500</v>
      </c>
      <c r="C6949">
        <v>3.7407699999999999</v>
      </c>
      <c r="E6949">
        <f t="shared" si="217"/>
        <v>4.207113356171738E-4</v>
      </c>
    </row>
    <row r="6950" spans="1:5">
      <c r="A6950" s="2">
        <f t="shared" si="216"/>
        <v>40748.197916666664</v>
      </c>
      <c r="B6950">
        <v>1248407100</v>
      </c>
      <c r="C6950">
        <v>3.3260969999999999</v>
      </c>
      <c r="E6950">
        <f t="shared" si="217"/>
        <v>4.2074246337888061E-4</v>
      </c>
    </row>
    <row r="6951" spans="1:5">
      <c r="A6951" s="2">
        <f t="shared" si="216"/>
        <v>40748.204861111109</v>
      </c>
      <c r="B6951">
        <v>1248407700</v>
      </c>
      <c r="C6951">
        <v>3.2879610000000001</v>
      </c>
      <c r="E6951">
        <f t="shared" si="217"/>
        <v>4.2077320473953982E-4</v>
      </c>
    </row>
    <row r="6952" spans="1:5">
      <c r="A6952" s="2">
        <f t="shared" si="216"/>
        <v>40748.211805555555</v>
      </c>
      <c r="B6952">
        <v>1248408300</v>
      </c>
      <c r="C6952">
        <v>3.3850150000000001</v>
      </c>
      <c r="E6952">
        <f t="shared" si="217"/>
        <v>4.2080492880123448E-4</v>
      </c>
    </row>
    <row r="6953" spans="1:5">
      <c r="A6953" s="2">
        <f t="shared" si="216"/>
        <v>40748.21875</v>
      </c>
      <c r="B6953">
        <v>1248408900</v>
      </c>
      <c r="C6953">
        <v>3.224923</v>
      </c>
      <c r="E6953">
        <f t="shared" si="217"/>
        <v>4.2083503138223692E-4</v>
      </c>
    </row>
    <row r="6954" spans="1:5">
      <c r="A6954" s="2">
        <f t="shared" si="216"/>
        <v>40748.225694444445</v>
      </c>
      <c r="B6954">
        <v>1248409500</v>
      </c>
      <c r="C6954">
        <v>2.7936100000000001</v>
      </c>
      <c r="E6954">
        <f t="shared" si="217"/>
        <v>4.2086076577593193E-4</v>
      </c>
    </row>
    <row r="6955" spans="1:5">
      <c r="A6955" s="2">
        <f t="shared" si="216"/>
        <v>40748.232638888883</v>
      </c>
      <c r="B6955">
        <v>1248410100</v>
      </c>
      <c r="C6955">
        <v>3.0284990000000001</v>
      </c>
      <c r="E6955">
        <f t="shared" si="217"/>
        <v>4.2088887878733539E-4</v>
      </c>
    </row>
    <row r="6956" spans="1:5">
      <c r="A6956" s="2">
        <f t="shared" si="216"/>
        <v>40748.239583333328</v>
      </c>
      <c r="B6956">
        <v>1248410700</v>
      </c>
      <c r="C6956">
        <v>2.8190059999999999</v>
      </c>
      <c r="E6956">
        <f t="shared" si="217"/>
        <v>4.2091487004487782E-4</v>
      </c>
    </row>
    <row r="6957" spans="1:5">
      <c r="A6957" s="2">
        <f t="shared" si="216"/>
        <v>40748.246527777774</v>
      </c>
      <c r="B6957">
        <v>1248411300</v>
      </c>
      <c r="C6957">
        <v>2.8385630000000002</v>
      </c>
      <c r="E6957">
        <f t="shared" si="217"/>
        <v>4.2094105920265556E-4</v>
      </c>
    </row>
    <row r="6958" spans="1:5">
      <c r="A6958" s="2">
        <f t="shared" si="216"/>
        <v>40748.253472222219</v>
      </c>
      <c r="B6958">
        <v>1248411900</v>
      </c>
      <c r="C6958">
        <v>2.987527</v>
      </c>
      <c r="E6958">
        <f t="shared" si="217"/>
        <v>4.2096875679345117E-4</v>
      </c>
    </row>
    <row r="6959" spans="1:5">
      <c r="A6959" s="2">
        <f t="shared" si="216"/>
        <v>40748.260416666664</v>
      </c>
      <c r="B6959">
        <v>1248412500</v>
      </c>
      <c r="C6959">
        <v>2.901465</v>
      </c>
      <c r="E6959">
        <f t="shared" si="217"/>
        <v>4.2099558264659012E-4</v>
      </c>
    </row>
    <row r="6960" spans="1:5">
      <c r="A6960" s="2">
        <f t="shared" si="216"/>
        <v>40748.267361111109</v>
      </c>
      <c r="B6960">
        <v>1248413100</v>
      </c>
      <c r="C6960">
        <v>2.7372000000000001</v>
      </c>
      <c r="E6960">
        <f t="shared" si="217"/>
        <v>4.2102074478788418E-4</v>
      </c>
    </row>
    <row r="6961" spans="1:5">
      <c r="A6961" s="2">
        <f t="shared" si="216"/>
        <v>40748.274305555555</v>
      </c>
      <c r="B6961">
        <v>1248413700</v>
      </c>
      <c r="C6961">
        <v>2.8046579999999999</v>
      </c>
      <c r="E6961">
        <f t="shared" si="217"/>
        <v>4.2104658993872277E-4</v>
      </c>
    </row>
    <row r="6962" spans="1:5">
      <c r="A6962" s="2">
        <f t="shared" si="216"/>
        <v>40748.28125</v>
      </c>
      <c r="B6962">
        <v>1248414300</v>
      </c>
      <c r="C6962">
        <v>2.8948369999999999</v>
      </c>
      <c r="E6962">
        <f t="shared" si="217"/>
        <v>4.2107334819566631E-4</v>
      </c>
    </row>
    <row r="6963" spans="1:5">
      <c r="A6963" s="2">
        <f t="shared" si="216"/>
        <v>40748.288194444445</v>
      </c>
      <c r="B6963">
        <v>1248414900</v>
      </c>
      <c r="C6963">
        <v>2.9459</v>
      </c>
      <c r="E6963">
        <f t="shared" si="217"/>
        <v>4.2110062341657915E-4</v>
      </c>
    </row>
    <row r="6964" spans="1:5">
      <c r="A6964" s="2">
        <f t="shared" si="216"/>
        <v>40748.295138888883</v>
      </c>
      <c r="B6964">
        <v>1248415500</v>
      </c>
      <c r="C6964">
        <v>2.9293710000000002</v>
      </c>
      <c r="E6964">
        <f t="shared" si="217"/>
        <v>4.2112773107883417E-4</v>
      </c>
    </row>
    <row r="6965" spans="1:5">
      <c r="A6965" s="2">
        <f t="shared" si="216"/>
        <v>40748.302083333328</v>
      </c>
      <c r="B6965">
        <v>1248416100</v>
      </c>
      <c r="C6965">
        <v>3.1067840000000002</v>
      </c>
      <c r="E6965">
        <f t="shared" si="217"/>
        <v>4.211566352779894E-4</v>
      </c>
    </row>
    <row r="6966" spans="1:5">
      <c r="A6966" s="2">
        <f t="shared" si="216"/>
        <v>40748.309027777774</v>
      </c>
      <c r="B6966">
        <v>1248416700</v>
      </c>
      <c r="C6966">
        <v>2.6230980000000002</v>
      </c>
      <c r="E6966">
        <f t="shared" si="217"/>
        <v>4.2118064090389138E-4</v>
      </c>
    </row>
    <row r="6967" spans="1:5">
      <c r="A6967" s="2">
        <f t="shared" si="216"/>
        <v>40748.315972222219</v>
      </c>
      <c r="B6967">
        <v>1248417300</v>
      </c>
      <c r="C6967">
        <v>2.51715</v>
      </c>
      <c r="E6967">
        <f t="shared" si="217"/>
        <v>4.2120357342454633E-4</v>
      </c>
    </row>
    <row r="6968" spans="1:5">
      <c r="A6968" s="2">
        <f t="shared" si="216"/>
        <v>40748.322916666664</v>
      </c>
      <c r="B6968">
        <v>1248417900</v>
      </c>
      <c r="C6968">
        <v>2.7926820000000001</v>
      </c>
      <c r="E6968">
        <f t="shared" si="217"/>
        <v>4.2122929618079686E-4</v>
      </c>
    </row>
    <row r="6969" spans="1:5">
      <c r="A6969" s="2">
        <f t="shared" si="216"/>
        <v>40748.329861111109</v>
      </c>
      <c r="B6969">
        <v>1248418500</v>
      </c>
      <c r="C6969">
        <v>2.9406370000000002</v>
      </c>
      <c r="E6969">
        <f t="shared" si="217"/>
        <v>4.2125651715452781E-4</v>
      </c>
    </row>
    <row r="6970" spans="1:5">
      <c r="A6970" s="2">
        <f t="shared" si="216"/>
        <v>40748.336805555555</v>
      </c>
      <c r="B6970">
        <v>1248419100</v>
      </c>
      <c r="C6970">
        <v>2.6804890000000001</v>
      </c>
      <c r="E6970">
        <f t="shared" si="217"/>
        <v>4.2128110338516536E-4</v>
      </c>
    </row>
    <row r="6971" spans="1:5">
      <c r="A6971" s="2">
        <f t="shared" si="216"/>
        <v>40748.34375</v>
      </c>
      <c r="B6971">
        <v>1248419700</v>
      </c>
      <c r="C6971">
        <v>2.731554</v>
      </c>
      <c r="E6971">
        <f t="shared" si="217"/>
        <v>4.2130620661322461E-4</v>
      </c>
    </row>
    <row r="6972" spans="1:5">
      <c r="A6972" s="2">
        <f t="shared" si="216"/>
        <v>40748.350694444445</v>
      </c>
      <c r="B6972">
        <v>1248420300</v>
      </c>
      <c r="C6972">
        <v>2.38</v>
      </c>
      <c r="E6972">
        <f t="shared" si="217"/>
        <v>4.2132774942180352E-4</v>
      </c>
    </row>
    <row r="6973" spans="1:5">
      <c r="A6973" s="2">
        <f t="shared" si="216"/>
        <v>40748.357638888883</v>
      </c>
      <c r="B6973">
        <v>1248420900</v>
      </c>
      <c r="C6973">
        <v>2.7077399999999998</v>
      </c>
      <c r="E6973">
        <f t="shared" si="217"/>
        <v>4.2135261119665752E-4</v>
      </c>
    </row>
    <row r="6974" spans="1:5">
      <c r="A6974" s="2">
        <f t="shared" si="216"/>
        <v>40748.364583333328</v>
      </c>
      <c r="B6974">
        <v>1248421500</v>
      </c>
      <c r="C6974">
        <v>2.952448</v>
      </c>
      <c r="E6974">
        <f t="shared" si="217"/>
        <v>4.2137995103375814E-4</v>
      </c>
    </row>
    <row r="6975" spans="1:5">
      <c r="A6975" s="2">
        <f t="shared" si="216"/>
        <v>40748.371527777774</v>
      </c>
      <c r="B6975">
        <v>1248422100</v>
      </c>
      <c r="C6975">
        <v>2.8706160000000001</v>
      </c>
      <c r="E6975">
        <f t="shared" si="217"/>
        <v>4.2140646197354355E-4</v>
      </c>
    </row>
    <row r="6976" spans="1:5">
      <c r="A6976" s="2">
        <f t="shared" si="216"/>
        <v>40748.378472222219</v>
      </c>
      <c r="B6976">
        <v>1248422700</v>
      </c>
      <c r="C6976">
        <v>2.973805</v>
      </c>
      <c r="E6976">
        <f t="shared" si="217"/>
        <v>4.2143401777060372E-4</v>
      </c>
    </row>
    <row r="6977" spans="1:5">
      <c r="A6977" s="2">
        <f t="shared" si="216"/>
        <v>40748.385416666664</v>
      </c>
      <c r="B6977">
        <v>1248423300</v>
      </c>
      <c r="C6977">
        <v>2.0204529999999998</v>
      </c>
      <c r="E6977">
        <f t="shared" si="217"/>
        <v>4.2145191858869576E-4</v>
      </c>
    </row>
    <row r="6978" spans="1:5">
      <c r="A6978" s="2">
        <f t="shared" si="216"/>
        <v>40748.392361111109</v>
      </c>
      <c r="B6978">
        <v>1248423900</v>
      </c>
      <c r="C6978">
        <v>2.598929</v>
      </c>
      <c r="E6978">
        <f t="shared" si="217"/>
        <v>4.2147567765542807E-4</v>
      </c>
    </row>
    <row r="6979" spans="1:5">
      <c r="A6979" s="2">
        <f t="shared" si="216"/>
        <v>40748.399305555555</v>
      </c>
      <c r="B6979">
        <v>1248424500</v>
      </c>
      <c r="C6979">
        <v>1.633956</v>
      </c>
      <c r="E6979">
        <f t="shared" si="217"/>
        <v>4.2148966407776461E-4</v>
      </c>
    </row>
    <row r="6980" spans="1:5">
      <c r="A6980" s="2">
        <f t="shared" si="216"/>
        <v>40748.40625</v>
      </c>
      <c r="B6980">
        <v>1248425100</v>
      </c>
      <c r="C6980">
        <v>2.2401469999999999</v>
      </c>
      <c r="E6980">
        <f t="shared" si="217"/>
        <v>4.2150978944860586E-4</v>
      </c>
    </row>
    <row r="6981" spans="1:5">
      <c r="A6981" s="2">
        <f t="shared" si="216"/>
        <v>40748.413194444445</v>
      </c>
      <c r="B6981">
        <v>1248425700</v>
      </c>
      <c r="C6981">
        <v>2.2535669999999999</v>
      </c>
      <c r="E6981">
        <f t="shared" si="217"/>
        <v>4.2153005060453709E-4</v>
      </c>
    </row>
    <row r="6982" spans="1:5">
      <c r="A6982" s="2">
        <f t="shared" si="216"/>
        <v>40748.420138888883</v>
      </c>
      <c r="B6982">
        <v>1248426300</v>
      </c>
      <c r="C6982">
        <v>2.2610679999999999</v>
      </c>
      <c r="E6982">
        <f t="shared" si="217"/>
        <v>4.2155038760168022E-4</v>
      </c>
    </row>
    <row r="6983" spans="1:5">
      <c r="A6983" s="2">
        <f t="shared" si="216"/>
        <v>40748.427083333328</v>
      </c>
      <c r="B6983">
        <v>1248426900</v>
      </c>
      <c r="C6983">
        <v>2.5864630000000002</v>
      </c>
      <c r="E6983">
        <f t="shared" si="217"/>
        <v>4.2157401982407947E-4</v>
      </c>
    </row>
    <row r="6984" spans="1:5">
      <c r="A6984" s="2">
        <f t="shared" si="216"/>
        <v>40748.434027777774</v>
      </c>
      <c r="B6984">
        <v>1248427500</v>
      </c>
      <c r="C6984">
        <v>2.8844159999999999</v>
      </c>
      <c r="E6984">
        <f t="shared" si="217"/>
        <v>4.2160066934036547E-4</v>
      </c>
    </row>
    <row r="6985" spans="1:5">
      <c r="A6985" s="2">
        <f t="shared" si="216"/>
        <v>40748.440972222219</v>
      </c>
      <c r="B6985">
        <v>1248428100</v>
      </c>
      <c r="C6985">
        <v>2.9641489999999999</v>
      </c>
      <c r="E6985">
        <f t="shared" si="217"/>
        <v>4.2162812616886204E-4</v>
      </c>
    </row>
    <row r="6986" spans="1:5">
      <c r="A6986" s="2">
        <f t="shared" ref="A6986:A7049" si="218">B6986/86400+26299+1/24</f>
        <v>40748.447916666664</v>
      </c>
      <c r="B6986">
        <v>1248428700</v>
      </c>
      <c r="C6986">
        <v>2.789355</v>
      </c>
      <c r="E6986">
        <f t="shared" si="217"/>
        <v>4.2165381265211316E-4</v>
      </c>
    </row>
    <row r="6987" spans="1:5">
      <c r="A6987" s="2">
        <f t="shared" si="218"/>
        <v>40748.454861111109</v>
      </c>
      <c r="B6987">
        <v>1248429300</v>
      </c>
      <c r="C6987">
        <v>3.0338180000000001</v>
      </c>
      <c r="E6987">
        <f t="shared" ref="E6987:E7050" si="219">($C6987*LN(2)/E$3)+E6986*2^(-600/E$3)</f>
        <v>4.2168197471142928E-4</v>
      </c>
    </row>
    <row r="6988" spans="1:5">
      <c r="A6988" s="2">
        <f t="shared" si="218"/>
        <v>40748.461805555555</v>
      </c>
      <c r="B6988">
        <v>1248429900</v>
      </c>
      <c r="C6988">
        <v>2.8910999999999998</v>
      </c>
      <c r="E6988">
        <f t="shared" si="219"/>
        <v>4.2170869126212829E-4</v>
      </c>
    </row>
    <row r="6989" spans="1:5">
      <c r="A6989" s="2">
        <f t="shared" si="218"/>
        <v>40748.46875</v>
      </c>
      <c r="B6989">
        <v>1248430500</v>
      </c>
      <c r="C6989">
        <v>2.4441290000000002</v>
      </c>
      <c r="E6989">
        <f t="shared" si="219"/>
        <v>4.2173088107398367E-4</v>
      </c>
    </row>
    <row r="6990" spans="1:5">
      <c r="A6990" s="2">
        <f t="shared" si="218"/>
        <v>40748.475694444445</v>
      </c>
      <c r="B6990">
        <v>1248431100</v>
      </c>
      <c r="C6990">
        <v>2.572635</v>
      </c>
      <c r="E6990">
        <f t="shared" si="219"/>
        <v>4.2175437216036084E-4</v>
      </c>
    </row>
    <row r="6991" spans="1:5">
      <c r="A6991" s="2">
        <f t="shared" si="218"/>
        <v>40748.482638888883</v>
      </c>
      <c r="B6991">
        <v>1248431700</v>
      </c>
      <c r="C6991">
        <v>2.553922</v>
      </c>
      <c r="E6991">
        <f t="shared" si="219"/>
        <v>4.2177767359321129E-4</v>
      </c>
    </row>
    <row r="6992" spans="1:5">
      <c r="A6992" s="2">
        <f t="shared" si="218"/>
        <v>40748.489583333328</v>
      </c>
      <c r="B6992">
        <v>1248432300</v>
      </c>
      <c r="C6992">
        <v>2.6314169999999999</v>
      </c>
      <c r="E6992">
        <f t="shared" si="219"/>
        <v>4.2180175969388372E-4</v>
      </c>
    </row>
    <row r="6993" spans="1:5">
      <c r="A6993" s="2">
        <f t="shared" si="218"/>
        <v>40748.496527777774</v>
      </c>
      <c r="B6993">
        <v>1248432900</v>
      </c>
      <c r="C6993">
        <v>2.7314989999999999</v>
      </c>
      <c r="E6993">
        <f t="shared" si="219"/>
        <v>4.2182685920127261E-4</v>
      </c>
    </row>
    <row r="6994" spans="1:5">
      <c r="A6994" s="2">
        <f t="shared" si="218"/>
        <v>40748.503472222219</v>
      </c>
      <c r="B6994">
        <v>1248433500</v>
      </c>
      <c r="C6994">
        <v>2.4566219999999999</v>
      </c>
      <c r="E6994">
        <f t="shared" si="219"/>
        <v>4.2184917481454133E-4</v>
      </c>
    </row>
    <row r="6995" spans="1:5">
      <c r="A6995" s="2">
        <f t="shared" si="218"/>
        <v>40748.510416666664</v>
      </c>
      <c r="B6995">
        <v>1248434100</v>
      </c>
      <c r="C6995">
        <v>2.4121860000000002</v>
      </c>
      <c r="E6995">
        <f t="shared" si="219"/>
        <v>4.2187104027878165E-4</v>
      </c>
    </row>
    <row r="6996" spans="1:5">
      <c r="A6996" s="2">
        <f t="shared" si="218"/>
        <v>40748.517361111109</v>
      </c>
      <c r="B6996">
        <v>1248434700</v>
      </c>
      <c r="C6996">
        <v>2.410469</v>
      </c>
      <c r="E6996">
        <f t="shared" si="219"/>
        <v>4.2189288822171275E-4</v>
      </c>
    </row>
    <row r="6997" spans="1:5">
      <c r="A6997" s="2">
        <f t="shared" si="218"/>
        <v>40748.524305555555</v>
      </c>
      <c r="B6997">
        <v>1248435300</v>
      </c>
      <c r="C6997">
        <v>2.3017669999999999</v>
      </c>
      <c r="E6997">
        <f t="shared" si="219"/>
        <v>4.2191363518212613E-4</v>
      </c>
    </row>
    <row r="6998" spans="1:5">
      <c r="A6998" s="2">
        <f t="shared" si="218"/>
        <v>40748.53125</v>
      </c>
      <c r="B6998">
        <v>1248435900</v>
      </c>
      <c r="C6998">
        <v>2.1686800000000002</v>
      </c>
      <c r="E6998">
        <f t="shared" si="219"/>
        <v>4.2193303421429621E-4</v>
      </c>
    </row>
    <row r="6999" spans="1:5">
      <c r="A6999" s="2">
        <f t="shared" si="218"/>
        <v>40748.538194444445</v>
      </c>
      <c r="B6999">
        <v>1248436500</v>
      </c>
      <c r="C6999">
        <v>2.0938020000000002</v>
      </c>
      <c r="E6999">
        <f t="shared" si="219"/>
        <v>4.2195167482213421E-4</v>
      </c>
    </row>
    <row r="7000" spans="1:5">
      <c r="A7000" s="2">
        <f t="shared" si="218"/>
        <v>40748.545138888883</v>
      </c>
      <c r="B7000">
        <v>1248437100</v>
      </c>
      <c r="C7000">
        <v>2.151386</v>
      </c>
      <c r="E7000">
        <f t="shared" si="219"/>
        <v>4.2197089848291022E-4</v>
      </c>
    </row>
    <row r="7001" spans="1:5">
      <c r="A7001" s="2">
        <f t="shared" si="218"/>
        <v>40748.552083333328</v>
      </c>
      <c r="B7001">
        <v>1248437700</v>
      </c>
      <c r="C7001">
        <v>2.1417299999999999</v>
      </c>
      <c r="E7001">
        <f t="shared" si="219"/>
        <v>4.2199002423837917E-4</v>
      </c>
    </row>
    <row r="7002" spans="1:5">
      <c r="A7002" s="2">
        <f t="shared" si="218"/>
        <v>40748.559027777774</v>
      </c>
      <c r="B7002">
        <v>1248438300</v>
      </c>
      <c r="C7002">
        <v>2.1657060000000001</v>
      </c>
      <c r="E7002">
        <f t="shared" si="219"/>
        <v>4.2200939268801382E-4</v>
      </c>
    </row>
    <row r="7003" spans="1:5">
      <c r="A7003" s="2">
        <f t="shared" si="218"/>
        <v>40748.565972222219</v>
      </c>
      <c r="B7003">
        <v>1248438900</v>
      </c>
      <c r="C7003">
        <v>2.1137969999999999</v>
      </c>
      <c r="E7003">
        <f t="shared" si="219"/>
        <v>4.2202823532576508E-4</v>
      </c>
    </row>
    <row r="7004" spans="1:5">
      <c r="A7004" s="2">
        <f t="shared" si="218"/>
        <v>40748.572916666664</v>
      </c>
      <c r="B7004">
        <v>1248439500</v>
      </c>
      <c r="C7004">
        <v>1.9253640000000001</v>
      </c>
      <c r="E7004">
        <f t="shared" si="219"/>
        <v>4.2204516954537277E-4</v>
      </c>
    </row>
    <row r="7005" spans="1:5">
      <c r="A7005" s="2">
        <f t="shared" si="218"/>
        <v>40748.579861111109</v>
      </c>
      <c r="B7005">
        <v>1248440100</v>
      </c>
      <c r="C7005">
        <v>1.8829739999999999</v>
      </c>
      <c r="E7005">
        <f t="shared" si="219"/>
        <v>4.2206167436895624E-4</v>
      </c>
    </row>
    <row r="7006" spans="1:5">
      <c r="A7006" s="2">
        <f t="shared" si="218"/>
        <v>40748.586805555555</v>
      </c>
      <c r="B7006">
        <v>1248440700</v>
      </c>
      <c r="C7006">
        <v>2.150185</v>
      </c>
      <c r="E7006">
        <f t="shared" si="219"/>
        <v>4.2208088519854123E-4</v>
      </c>
    </row>
    <row r="7007" spans="1:5">
      <c r="A7007" s="2">
        <f t="shared" si="218"/>
        <v>40748.59375</v>
      </c>
      <c r="B7007">
        <v>1248441300</v>
      </c>
      <c r="C7007">
        <v>2.0430120000000001</v>
      </c>
      <c r="E7007">
        <f t="shared" si="219"/>
        <v>4.2209901054616154E-4</v>
      </c>
    </row>
    <row r="7008" spans="1:5">
      <c r="A7008" s="2">
        <f t="shared" si="218"/>
        <v>40748.600694444445</v>
      </c>
      <c r="B7008">
        <v>1248441900</v>
      </c>
      <c r="C7008">
        <v>2.1221709999999998</v>
      </c>
      <c r="E7008">
        <f t="shared" si="219"/>
        <v>4.2211793744476001E-4</v>
      </c>
    </row>
    <row r="7009" spans="1:5">
      <c r="A7009" s="2">
        <f t="shared" si="218"/>
        <v>40748.607638888883</v>
      </c>
      <c r="B7009">
        <v>1248442500</v>
      </c>
      <c r="C7009">
        <v>2.179891</v>
      </c>
      <c r="E7009">
        <f t="shared" si="219"/>
        <v>4.2213744877185973E-4</v>
      </c>
    </row>
    <row r="7010" spans="1:5">
      <c r="A7010" s="2">
        <f t="shared" si="218"/>
        <v>40748.614583333328</v>
      </c>
      <c r="B7010">
        <v>1248443100</v>
      </c>
      <c r="C7010">
        <v>2.0556139999999998</v>
      </c>
      <c r="E7010">
        <f t="shared" si="219"/>
        <v>4.2215570139908872E-4</v>
      </c>
    </row>
    <row r="7011" spans="1:5">
      <c r="A7011" s="2">
        <f t="shared" si="218"/>
        <v>40748.621527777774</v>
      </c>
      <c r="B7011">
        <v>1248443700</v>
      </c>
      <c r="C7011">
        <v>2.1716540000000002</v>
      </c>
      <c r="E7011">
        <f t="shared" si="219"/>
        <v>4.2217512907875891E-4</v>
      </c>
    </row>
    <row r="7012" spans="1:5">
      <c r="A7012" s="2">
        <f t="shared" si="218"/>
        <v>40748.628472222219</v>
      </c>
      <c r="B7012">
        <v>1248444300</v>
      </c>
      <c r="C7012">
        <v>2.2173159999999998</v>
      </c>
      <c r="E7012">
        <f t="shared" si="219"/>
        <v>4.2219501906979164E-4</v>
      </c>
    </row>
    <row r="7013" spans="1:5">
      <c r="A7013" s="2">
        <f t="shared" si="218"/>
        <v>40748.635416666664</v>
      </c>
      <c r="B7013">
        <v>1248444900</v>
      </c>
      <c r="C7013">
        <v>2.21767</v>
      </c>
      <c r="E7013">
        <f t="shared" si="219"/>
        <v>4.2221491252500458E-4</v>
      </c>
    </row>
    <row r="7014" spans="1:5">
      <c r="A7014" s="2">
        <f t="shared" si="218"/>
        <v>40748.642361111109</v>
      </c>
      <c r="B7014">
        <v>1248445500</v>
      </c>
      <c r="C7014">
        <v>2.1938029999999999</v>
      </c>
      <c r="E7014">
        <f t="shared" si="219"/>
        <v>4.2223456415282641E-4</v>
      </c>
    </row>
    <row r="7015" spans="1:5">
      <c r="A7015" s="2">
        <f t="shared" si="218"/>
        <v>40748.649305555555</v>
      </c>
      <c r="B7015">
        <v>1248446100</v>
      </c>
      <c r="C7015">
        <v>2.2396020000000001</v>
      </c>
      <c r="E7015">
        <f t="shared" si="219"/>
        <v>4.2225467947808003E-4</v>
      </c>
    </row>
    <row r="7016" spans="1:5">
      <c r="A7016" s="2">
        <f t="shared" si="218"/>
        <v>40748.65625</v>
      </c>
      <c r="B7016">
        <v>1248446700</v>
      </c>
      <c r="C7016">
        <v>2.1371190000000002</v>
      </c>
      <c r="E7016">
        <f t="shared" si="219"/>
        <v>4.2227375681256474E-4</v>
      </c>
    </row>
    <row r="7017" spans="1:5">
      <c r="A7017" s="2">
        <f t="shared" si="218"/>
        <v>40748.663194444445</v>
      </c>
      <c r="B7017">
        <v>1248447300</v>
      </c>
      <c r="C7017">
        <v>2.196612</v>
      </c>
      <c r="E7017">
        <f t="shared" si="219"/>
        <v>4.2229343653020897E-4</v>
      </c>
    </row>
    <row r="7018" spans="1:5">
      <c r="A7018" s="2">
        <f t="shared" si="218"/>
        <v>40748.670138888883</v>
      </c>
      <c r="B7018">
        <v>1248447900</v>
      </c>
      <c r="C7018">
        <v>2.4327260000000002</v>
      </c>
      <c r="E7018">
        <f t="shared" si="219"/>
        <v>4.2231550730820406E-4</v>
      </c>
    </row>
    <row r="7019" spans="1:5">
      <c r="A7019" s="2">
        <f t="shared" si="218"/>
        <v>40748.677083333328</v>
      </c>
      <c r="B7019">
        <v>1248448500</v>
      </c>
      <c r="C7019">
        <v>2.3230170000000001</v>
      </c>
      <c r="E7019">
        <f t="shared" si="219"/>
        <v>4.2233646690421043E-4</v>
      </c>
    </row>
    <row r="7020" spans="1:5">
      <c r="A7020" s="2">
        <f t="shared" si="218"/>
        <v>40748.684027777774</v>
      </c>
      <c r="B7020">
        <v>1248449100</v>
      </c>
      <c r="C7020">
        <v>2.2559140000000002</v>
      </c>
      <c r="E7020">
        <f t="shared" si="219"/>
        <v>4.223567468055874E-4</v>
      </c>
    </row>
    <row r="7021" spans="1:5">
      <c r="A7021" s="2">
        <f t="shared" si="218"/>
        <v>40748.690972222219</v>
      </c>
      <c r="B7021">
        <v>1248449700</v>
      </c>
      <c r="C7021">
        <v>2.2642329999999999</v>
      </c>
      <c r="E7021">
        <f t="shared" si="219"/>
        <v>4.223771108321336E-4</v>
      </c>
    </row>
    <row r="7022" spans="1:5">
      <c r="A7022" s="2">
        <f t="shared" si="218"/>
        <v>40748.697916666664</v>
      </c>
      <c r="B7022">
        <v>1248450300</v>
      </c>
      <c r="C7022">
        <v>2.1088589999999998</v>
      </c>
      <c r="E7022">
        <f t="shared" si="219"/>
        <v>4.2239590122726886E-4</v>
      </c>
    </row>
    <row r="7023" spans="1:5">
      <c r="A7023" s="2">
        <f t="shared" si="218"/>
        <v>40748.704861111109</v>
      </c>
      <c r="B7023">
        <v>1248450900</v>
      </c>
      <c r="C7023">
        <v>2.2762899999999999</v>
      </c>
      <c r="E7023">
        <f t="shared" si="219"/>
        <v>4.2241638711986888E-4</v>
      </c>
    </row>
    <row r="7024" spans="1:5">
      <c r="A7024" s="2">
        <f t="shared" si="218"/>
        <v>40748.711805555555</v>
      </c>
      <c r="B7024">
        <v>1248451500</v>
      </c>
      <c r="C7024">
        <v>2.3680780000000001</v>
      </c>
      <c r="E7024">
        <f t="shared" si="219"/>
        <v>4.2243780244584573E-4</v>
      </c>
    </row>
    <row r="7025" spans="1:5">
      <c r="A7025" s="2">
        <f t="shared" si="218"/>
        <v>40748.71875</v>
      </c>
      <c r="B7025">
        <v>1248452100</v>
      </c>
      <c r="C7025">
        <v>2.3582320000000001</v>
      </c>
      <c r="E7025">
        <f t="shared" si="219"/>
        <v>4.2245911792902524E-4</v>
      </c>
    </row>
    <row r="7026" spans="1:5">
      <c r="A7026" s="2">
        <f t="shared" si="218"/>
        <v>40748.725694444445</v>
      </c>
      <c r="B7026">
        <v>1248452700</v>
      </c>
      <c r="C7026">
        <v>2.388128</v>
      </c>
      <c r="E7026">
        <f t="shared" si="219"/>
        <v>4.2248073604624515E-4</v>
      </c>
    </row>
    <row r="7027" spans="1:5">
      <c r="A7027" s="2">
        <f t="shared" si="218"/>
        <v>40748.732638888883</v>
      </c>
      <c r="B7027">
        <v>1248453300</v>
      </c>
      <c r="C7027">
        <v>2.4211619999999998</v>
      </c>
      <c r="E7027">
        <f t="shared" si="219"/>
        <v>4.2250268857490299E-4</v>
      </c>
    </row>
    <row r="7028" spans="1:5">
      <c r="A7028" s="2">
        <f t="shared" si="218"/>
        <v>40748.739583333328</v>
      </c>
      <c r="B7028">
        <v>1248453900</v>
      </c>
      <c r="C7028">
        <v>2.339356</v>
      </c>
      <c r="E7028">
        <f t="shared" si="219"/>
        <v>4.2252381250228849E-4</v>
      </c>
    </row>
    <row r="7029" spans="1:5">
      <c r="A7029" s="2">
        <f t="shared" si="218"/>
        <v>40748.746527777774</v>
      </c>
      <c r="B7029">
        <v>1248454500</v>
      </c>
      <c r="C7029">
        <v>2.346285</v>
      </c>
      <c r="E7029">
        <f t="shared" si="219"/>
        <v>4.2254500647286996E-4</v>
      </c>
    </row>
    <row r="7030" spans="1:5">
      <c r="A7030" s="2">
        <f t="shared" si="218"/>
        <v>40748.753472222219</v>
      </c>
      <c r="B7030">
        <v>1248455100</v>
      </c>
      <c r="C7030">
        <v>2.2965300000000002</v>
      </c>
      <c r="E7030">
        <f t="shared" si="219"/>
        <v>4.2256569643452124E-4</v>
      </c>
    </row>
    <row r="7031" spans="1:5">
      <c r="A7031" s="2">
        <f t="shared" si="218"/>
        <v>40748.760416666664</v>
      </c>
      <c r="B7031">
        <v>1248455700</v>
      </c>
      <c r="C7031">
        <v>2.338838</v>
      </c>
      <c r="E7031">
        <f t="shared" si="219"/>
        <v>4.2258681473314772E-4</v>
      </c>
    </row>
    <row r="7032" spans="1:5">
      <c r="A7032" s="2">
        <f t="shared" si="218"/>
        <v>40748.767361111109</v>
      </c>
      <c r="B7032">
        <v>1248456300</v>
      </c>
      <c r="C7032">
        <v>2.6319360000000001</v>
      </c>
      <c r="E7032">
        <f t="shared" si="219"/>
        <v>4.2261090117325225E-4</v>
      </c>
    </row>
    <row r="7033" spans="1:5">
      <c r="A7033" s="2">
        <f t="shared" si="218"/>
        <v>40748.774305555555</v>
      </c>
      <c r="B7033">
        <v>1248456900</v>
      </c>
      <c r="C7033">
        <v>2.6335730000000002</v>
      </c>
      <c r="E7033">
        <f t="shared" si="219"/>
        <v>4.2263500404526953E-4</v>
      </c>
    </row>
    <row r="7034" spans="1:5">
      <c r="A7034" s="2">
        <f t="shared" si="218"/>
        <v>40748.78125</v>
      </c>
      <c r="B7034">
        <v>1248457500</v>
      </c>
      <c r="C7034">
        <v>2.6170140000000002</v>
      </c>
      <c r="E7034">
        <f t="shared" si="219"/>
        <v>4.2265893907408842E-4</v>
      </c>
    </row>
    <row r="7035" spans="1:5">
      <c r="A7035" s="2">
        <f t="shared" si="218"/>
        <v>40748.788194444445</v>
      </c>
      <c r="B7035">
        <v>1248458100</v>
      </c>
      <c r="C7035">
        <v>2.6698520000000001</v>
      </c>
      <c r="E7035">
        <f t="shared" si="219"/>
        <v>4.2268340905985828E-4</v>
      </c>
    </row>
    <row r="7036" spans="1:5">
      <c r="A7036" s="2">
        <f t="shared" si="218"/>
        <v>40748.795138888883</v>
      </c>
      <c r="B7036">
        <v>1248458700</v>
      </c>
      <c r="C7036">
        <v>2.8814989999999998</v>
      </c>
      <c r="E7036">
        <f t="shared" si="219"/>
        <v>4.227100222940238E-4</v>
      </c>
    </row>
    <row r="7037" spans="1:5">
      <c r="A7037" s="2">
        <f t="shared" si="218"/>
        <v>40748.802083333328</v>
      </c>
      <c r="B7037">
        <v>1248459300</v>
      </c>
      <c r="C7037">
        <v>2.9446189999999999</v>
      </c>
      <c r="E7037">
        <f t="shared" si="219"/>
        <v>4.2273727459700845E-4</v>
      </c>
    </row>
    <row r="7038" spans="1:5">
      <c r="A7038" s="2">
        <f t="shared" si="218"/>
        <v>40748.809027777774</v>
      </c>
      <c r="B7038">
        <v>1248459900</v>
      </c>
      <c r="C7038">
        <v>2.952474</v>
      </c>
      <c r="E7038">
        <f t="shared" si="219"/>
        <v>4.2276460628376268E-4</v>
      </c>
    </row>
    <row r="7039" spans="1:5">
      <c r="A7039" s="2">
        <f t="shared" si="218"/>
        <v>40748.815972222219</v>
      </c>
      <c r="B7039">
        <v>1248460500</v>
      </c>
      <c r="C7039">
        <v>2.650512</v>
      </c>
      <c r="E7039">
        <f t="shared" si="219"/>
        <v>4.2278887976690674E-4</v>
      </c>
    </row>
    <row r="7040" spans="1:5">
      <c r="A7040" s="2">
        <f t="shared" si="218"/>
        <v>40748.822916666664</v>
      </c>
      <c r="B7040">
        <v>1248461100</v>
      </c>
      <c r="C7040">
        <v>2.9295870000000002</v>
      </c>
      <c r="E7040">
        <f t="shared" si="219"/>
        <v>4.2281597935826126E-4</v>
      </c>
    </row>
    <row r="7041" spans="1:5">
      <c r="A7041" s="2">
        <f t="shared" si="218"/>
        <v>40748.829861111109</v>
      </c>
      <c r="B7041">
        <v>1248461700</v>
      </c>
      <c r="C7041">
        <v>3.185371</v>
      </c>
      <c r="E7041">
        <f t="shared" si="219"/>
        <v>4.2284566916742425E-4</v>
      </c>
    </row>
    <row r="7042" spans="1:5">
      <c r="A7042" s="2">
        <f t="shared" si="218"/>
        <v>40748.836805555555</v>
      </c>
      <c r="B7042">
        <v>1248462300</v>
      </c>
      <c r="C7042">
        <v>3.2793960000000002</v>
      </c>
      <c r="E7042">
        <f t="shared" si="219"/>
        <v>4.2287631100864352E-4</v>
      </c>
    </row>
    <row r="7043" spans="1:5">
      <c r="A7043" s="2">
        <f t="shared" si="218"/>
        <v>40748.84375</v>
      </c>
      <c r="B7043">
        <v>1248462900</v>
      </c>
      <c r="C7043">
        <v>3.280843</v>
      </c>
      <c r="E7043">
        <f t="shared" si="219"/>
        <v>4.229069673177698E-4</v>
      </c>
    </row>
    <row r="7044" spans="1:5">
      <c r="A7044" s="2">
        <f t="shared" si="218"/>
        <v>40748.850694444445</v>
      </c>
      <c r="B7044">
        <v>1248463500</v>
      </c>
      <c r="C7044">
        <v>3.6284420000000002</v>
      </c>
      <c r="E7044">
        <f t="shared" si="219"/>
        <v>4.229411436543835E-4</v>
      </c>
    </row>
    <row r="7045" spans="1:5">
      <c r="A7045" s="2">
        <f t="shared" si="218"/>
        <v>40748.857638888883</v>
      </c>
      <c r="B7045">
        <v>1248464100</v>
      </c>
      <c r="C7045">
        <v>3.5600010000000002</v>
      </c>
      <c r="E7045">
        <f t="shared" si="219"/>
        <v>4.229746266658298E-4</v>
      </c>
    </row>
    <row r="7046" spans="1:5">
      <c r="A7046" s="2">
        <f t="shared" si="218"/>
        <v>40748.864583333328</v>
      </c>
      <c r="B7046">
        <v>1248464700</v>
      </c>
      <c r="C7046">
        <v>3.7827519999999999</v>
      </c>
      <c r="E7046">
        <f t="shared" si="219"/>
        <v>4.2301036532362755E-4</v>
      </c>
    </row>
    <row r="7047" spans="1:5">
      <c r="A7047" s="2">
        <f t="shared" si="218"/>
        <v>40748.871527777774</v>
      </c>
      <c r="B7047">
        <v>1248465300</v>
      </c>
      <c r="C7047">
        <v>3.6901700000000002</v>
      </c>
      <c r="E7047">
        <f t="shared" si="219"/>
        <v>4.2304516616539257E-4</v>
      </c>
    </row>
    <row r="7048" spans="1:5">
      <c r="A7048" s="2">
        <f t="shared" si="218"/>
        <v>40748.878472222219</v>
      </c>
      <c r="B7048">
        <v>1248465900</v>
      </c>
      <c r="C7048">
        <v>3.7115019999999999</v>
      </c>
      <c r="E7048">
        <f t="shared" si="219"/>
        <v>4.2308018282968991E-4</v>
      </c>
    </row>
    <row r="7049" spans="1:5">
      <c r="A7049" s="2">
        <f t="shared" si="218"/>
        <v>40748.885416666664</v>
      </c>
      <c r="B7049">
        <v>1248466500</v>
      </c>
      <c r="C7049">
        <v>3.918593</v>
      </c>
      <c r="E7049">
        <f t="shared" si="219"/>
        <v>4.2311729653865456E-4</v>
      </c>
    </row>
    <row r="7050" spans="1:5">
      <c r="A7050" s="2">
        <f t="shared" ref="A7050:A7113" si="220">B7050/86400+26299+1/24</f>
        <v>40748.892361111109</v>
      </c>
      <c r="B7050">
        <v>1248467100</v>
      </c>
      <c r="C7050">
        <v>3.680024</v>
      </c>
      <c r="E7050">
        <f t="shared" si="219"/>
        <v>4.2315199397983266E-4</v>
      </c>
    </row>
    <row r="7051" spans="1:5">
      <c r="A7051" s="2">
        <f t="shared" si="220"/>
        <v>40748.899305555555</v>
      </c>
      <c r="B7051">
        <v>1248467700</v>
      </c>
      <c r="C7051">
        <v>3.3517109999999999</v>
      </c>
      <c r="E7051">
        <f t="shared" ref="E7051:E7114" si="221">($C7051*LN(2)/E$3)+E7050*2^(-600/E$3)</f>
        <v>4.2318336631010138E-4</v>
      </c>
    </row>
    <row r="7052" spans="1:5">
      <c r="A7052" s="2">
        <f t="shared" si="220"/>
        <v>40748.90625</v>
      </c>
      <c r="B7052">
        <v>1248468300</v>
      </c>
      <c r="C7052">
        <v>3.2279230000000001</v>
      </c>
      <c r="E7052">
        <f t="shared" si="221"/>
        <v>4.2321348482064183E-4</v>
      </c>
    </row>
    <row r="7053" spans="1:5">
      <c r="A7053" s="2">
        <f t="shared" si="220"/>
        <v>40748.913194444445</v>
      </c>
      <c r="B7053">
        <v>1248468900</v>
      </c>
      <c r="C7053">
        <v>3.7759870000000002</v>
      </c>
      <c r="E7053">
        <f t="shared" si="221"/>
        <v>4.2324915351637512E-4</v>
      </c>
    </row>
    <row r="7054" spans="1:5">
      <c r="A7054" s="2">
        <f t="shared" si="220"/>
        <v>40748.920138888883</v>
      </c>
      <c r="B7054">
        <v>1248469500</v>
      </c>
      <c r="C7054">
        <v>3.697235</v>
      </c>
      <c r="E7054">
        <f t="shared" si="221"/>
        <v>4.2328402445604169E-4</v>
      </c>
    </row>
    <row r="7055" spans="1:5">
      <c r="A7055" s="2">
        <f t="shared" si="220"/>
        <v>40748.927083333328</v>
      </c>
      <c r="B7055">
        <v>1248470100</v>
      </c>
      <c r="C7055">
        <v>3.3938540000000001</v>
      </c>
      <c r="E7055">
        <f t="shared" si="221"/>
        <v>4.2331582277575292E-4</v>
      </c>
    </row>
    <row r="7056" spans="1:5">
      <c r="A7056" s="2">
        <f t="shared" si="220"/>
        <v>40748.934027777774</v>
      </c>
      <c r="B7056">
        <v>1248470700</v>
      </c>
      <c r="C7056">
        <v>3.4858069999999999</v>
      </c>
      <c r="E7056">
        <f t="shared" si="221"/>
        <v>4.2334855213109539E-4</v>
      </c>
    </row>
    <row r="7057" spans="1:5">
      <c r="A7057" s="2">
        <f t="shared" si="220"/>
        <v>40748.940972222219</v>
      </c>
      <c r="B7057">
        <v>1248471300</v>
      </c>
      <c r="C7057">
        <v>3.5775139999999999</v>
      </c>
      <c r="E7057">
        <f t="shared" si="221"/>
        <v>4.233822100251142E-4</v>
      </c>
    </row>
    <row r="7058" spans="1:5">
      <c r="A7058" s="2">
        <f t="shared" si="220"/>
        <v>40748.947916666664</v>
      </c>
      <c r="B7058">
        <v>1248471900</v>
      </c>
      <c r="C7058">
        <v>3.9533969999999998</v>
      </c>
      <c r="E7058">
        <f t="shared" si="221"/>
        <v>4.2341967436685291E-4</v>
      </c>
    </row>
    <row r="7059" spans="1:5">
      <c r="A7059" s="2">
        <f t="shared" si="220"/>
        <v>40748.954861111109</v>
      </c>
      <c r="B7059">
        <v>1248472500</v>
      </c>
      <c r="C7059">
        <v>3.8610660000000001</v>
      </c>
      <c r="E7059">
        <f t="shared" si="221"/>
        <v>4.2345620342400692E-4</v>
      </c>
    </row>
    <row r="7060" spans="1:5">
      <c r="A7060" s="2">
        <f t="shared" si="220"/>
        <v>40748.961805555555</v>
      </c>
      <c r="B7060">
        <v>1248473100</v>
      </c>
      <c r="C7060">
        <v>3.8167119999999999</v>
      </c>
      <c r="E7060">
        <f t="shared" si="221"/>
        <v>4.2349228307619961E-4</v>
      </c>
    </row>
    <row r="7061" spans="1:5">
      <c r="A7061" s="2">
        <f t="shared" si="220"/>
        <v>40748.96875</v>
      </c>
      <c r="B7061">
        <v>1248473700</v>
      </c>
      <c r="C7061">
        <v>3.8142830000000001</v>
      </c>
      <c r="E7061">
        <f t="shared" si="221"/>
        <v>4.2352833791012794E-4</v>
      </c>
    </row>
    <row r="7062" spans="1:5">
      <c r="A7062" s="2">
        <f t="shared" si="220"/>
        <v>40748.975694444445</v>
      </c>
      <c r="B7062">
        <v>1248474300</v>
      </c>
      <c r="C7062">
        <v>3.46543</v>
      </c>
      <c r="E7062">
        <f t="shared" si="221"/>
        <v>4.2356085961166897E-4</v>
      </c>
    </row>
    <row r="7063" spans="1:5">
      <c r="A7063" s="2">
        <f t="shared" si="220"/>
        <v>40748.982638888883</v>
      </c>
      <c r="B7063">
        <v>1248474900</v>
      </c>
      <c r="C7063">
        <v>3.5579559999999999</v>
      </c>
      <c r="E7063">
        <f t="shared" si="221"/>
        <v>4.2359431814734648E-4</v>
      </c>
    </row>
    <row r="7064" spans="1:5">
      <c r="A7064" s="2">
        <f t="shared" si="220"/>
        <v>40748.989583333328</v>
      </c>
      <c r="B7064">
        <v>1248475500</v>
      </c>
      <c r="C7064">
        <v>3.6832959999999999</v>
      </c>
      <c r="E7064">
        <f t="shared" si="221"/>
        <v>4.236290458262746E-4</v>
      </c>
    </row>
    <row r="7065" spans="1:5">
      <c r="A7065" s="2">
        <f t="shared" si="220"/>
        <v>40748.996527777774</v>
      </c>
      <c r="B7065">
        <v>1248476100</v>
      </c>
      <c r="C7065">
        <v>3.3287140000000002</v>
      </c>
      <c r="E7065">
        <f t="shared" si="221"/>
        <v>4.2366018236199965E-4</v>
      </c>
    </row>
    <row r="7066" spans="1:5">
      <c r="A7066" s="2">
        <f t="shared" si="220"/>
        <v>40749.003472222219</v>
      </c>
      <c r="B7066">
        <v>1248476700</v>
      </c>
      <c r="C7066">
        <v>4.7556599999999998</v>
      </c>
      <c r="E7066">
        <f t="shared" si="221"/>
        <v>4.2370576971371304E-4</v>
      </c>
    </row>
    <row r="7067" spans="1:5">
      <c r="A7067" s="2">
        <f t="shared" si="220"/>
        <v>40749.010416666664</v>
      </c>
      <c r="B7067">
        <v>1248477300</v>
      </c>
      <c r="C7067">
        <v>3.869577</v>
      </c>
      <c r="E7067">
        <f t="shared" si="221"/>
        <v>4.2374238322528469E-4</v>
      </c>
    </row>
    <row r="7068" spans="1:5">
      <c r="A7068" s="2">
        <f t="shared" si="220"/>
        <v>40749.017361111109</v>
      </c>
      <c r="B7068">
        <v>1248477900</v>
      </c>
      <c r="C7068">
        <v>3.849936</v>
      </c>
      <c r="E7068">
        <f t="shared" si="221"/>
        <v>4.2377879760552756E-4</v>
      </c>
    </row>
    <row r="7069" spans="1:5">
      <c r="A7069" s="2">
        <f t="shared" si="220"/>
        <v>40749.024305555555</v>
      </c>
      <c r="B7069">
        <v>1248478500</v>
      </c>
      <c r="C7069">
        <v>2.0678339999999999</v>
      </c>
      <c r="E7069">
        <f t="shared" si="221"/>
        <v>4.2379716401410661E-4</v>
      </c>
    </row>
    <row r="7070" spans="1:5">
      <c r="A7070" s="2">
        <f t="shared" si="220"/>
        <v>40749.03125</v>
      </c>
      <c r="B7070">
        <v>1248479100</v>
      </c>
      <c r="C7070">
        <v>2.7457910000000001</v>
      </c>
      <c r="E7070">
        <f t="shared" si="221"/>
        <v>4.238223961351051E-4</v>
      </c>
    </row>
    <row r="7071" spans="1:5">
      <c r="A7071" s="2">
        <f t="shared" si="220"/>
        <v>40749.038194444445</v>
      </c>
      <c r="B7071">
        <v>1248479700</v>
      </c>
      <c r="C7071">
        <v>1.1999999999999999E-3</v>
      </c>
      <c r="E7071">
        <f t="shared" si="221"/>
        <v>4.2381983300838886E-4</v>
      </c>
    </row>
    <row r="7072" spans="1:5">
      <c r="A7072" s="2">
        <f t="shared" si="220"/>
        <v>40749.045138888883</v>
      </c>
      <c r="B7072">
        <v>1248480300</v>
      </c>
      <c r="C7072">
        <v>3.1909999999999998E-3</v>
      </c>
      <c r="E7072">
        <f t="shared" si="221"/>
        <v>4.2381729006055467E-4</v>
      </c>
    </row>
    <row r="7073" spans="1:5">
      <c r="A7073" s="2">
        <f t="shared" si="220"/>
        <v>40749.052083333328</v>
      </c>
      <c r="B7073">
        <v>1248480900</v>
      </c>
      <c r="C7073">
        <v>3.0352079999999999</v>
      </c>
      <c r="E7073">
        <f t="shared" si="221"/>
        <v>4.238454530507401E-4</v>
      </c>
    </row>
    <row r="7074" spans="1:5">
      <c r="A7074" s="2">
        <f t="shared" si="220"/>
        <v>40749.059027777774</v>
      </c>
      <c r="B7074">
        <v>1248481500</v>
      </c>
      <c r="C7074">
        <v>3.4814150000000001</v>
      </c>
      <c r="E7074">
        <f t="shared" si="221"/>
        <v>4.2387813470910269E-4</v>
      </c>
    </row>
    <row r="7075" spans="1:5">
      <c r="A7075" s="2">
        <f t="shared" si="220"/>
        <v>40749.065972222219</v>
      </c>
      <c r="B7075">
        <v>1248482100</v>
      </c>
      <c r="C7075">
        <v>3.2574109999999998</v>
      </c>
      <c r="E7075">
        <f t="shared" si="221"/>
        <v>4.2390854762966153E-4</v>
      </c>
    </row>
    <row r="7076" spans="1:5">
      <c r="A7076" s="2">
        <f t="shared" si="220"/>
        <v>40749.072916666664</v>
      </c>
      <c r="B7076">
        <v>1248482700</v>
      </c>
      <c r="C7076">
        <v>2.3805179999999999</v>
      </c>
      <c r="E7076">
        <f t="shared" si="221"/>
        <v>4.2393007987149379E-4</v>
      </c>
    </row>
    <row r="7077" spans="1:5">
      <c r="A7077" s="2">
        <f t="shared" si="220"/>
        <v>40749.079861111109</v>
      </c>
      <c r="B7077">
        <v>1248483300</v>
      </c>
      <c r="C7077">
        <v>2.2238349999999998</v>
      </c>
      <c r="E7077">
        <f t="shared" si="221"/>
        <v>4.2395002521827737E-4</v>
      </c>
    </row>
    <row r="7078" spans="1:5">
      <c r="A7078" s="2">
        <f t="shared" si="220"/>
        <v>40749.086805555555</v>
      </c>
      <c r="B7078">
        <v>1248483900</v>
      </c>
      <c r="C7078">
        <v>2.5162779999999998</v>
      </c>
      <c r="E7078">
        <f t="shared" si="221"/>
        <v>4.2397293208033289E-4</v>
      </c>
    </row>
    <row r="7079" spans="1:5">
      <c r="A7079" s="2">
        <f t="shared" si="220"/>
        <v>40749.09375</v>
      </c>
      <c r="B7079">
        <v>1248484500</v>
      </c>
      <c r="C7079">
        <v>2.3112599999999999</v>
      </c>
      <c r="E7079">
        <f t="shared" si="221"/>
        <v>4.239937625394997E-4</v>
      </c>
    </row>
    <row r="7080" spans="1:5">
      <c r="A7080" s="2">
        <f t="shared" si="220"/>
        <v>40749.100694444445</v>
      </c>
      <c r="B7080">
        <v>1248485100</v>
      </c>
      <c r="C7080">
        <v>2.1972670000000001</v>
      </c>
      <c r="E7080">
        <f t="shared" si="221"/>
        <v>4.2401343843917651E-4</v>
      </c>
    </row>
    <row r="7081" spans="1:5">
      <c r="A7081" s="2">
        <f t="shared" si="220"/>
        <v>40749.107638888883</v>
      </c>
      <c r="B7081">
        <v>1248485700</v>
      </c>
      <c r="C7081">
        <v>1.5605789999999999</v>
      </c>
      <c r="E7081">
        <f t="shared" si="221"/>
        <v>4.2402666633578249E-4</v>
      </c>
    </row>
    <row r="7082" spans="1:5">
      <c r="A7082" s="2">
        <f t="shared" si="220"/>
        <v>40749.114583333328</v>
      </c>
      <c r="B7082">
        <v>1248486300</v>
      </c>
      <c r="C7082">
        <v>1.358589</v>
      </c>
      <c r="E7082">
        <f t="shared" si="221"/>
        <v>4.240378485535537E-4</v>
      </c>
    </row>
    <row r="7083" spans="1:5">
      <c r="A7083" s="2">
        <f t="shared" si="220"/>
        <v>40749.121527777774</v>
      </c>
      <c r="B7083">
        <v>1248486900</v>
      </c>
      <c r="C7083">
        <v>1.8151889999999999</v>
      </c>
      <c r="E7083">
        <f t="shared" si="221"/>
        <v>4.2405365479494648E-4</v>
      </c>
    </row>
    <row r="7084" spans="1:5">
      <c r="A7084" s="2">
        <f t="shared" si="220"/>
        <v>40749.128472222219</v>
      </c>
      <c r="B7084">
        <v>1248487500</v>
      </c>
      <c r="C7084">
        <v>1.771055</v>
      </c>
      <c r="E7084">
        <f t="shared" si="221"/>
        <v>4.2406901398528614E-4</v>
      </c>
    </row>
    <row r="7085" spans="1:5">
      <c r="A7085" s="2">
        <f t="shared" si="220"/>
        <v>40749.135416666664</v>
      </c>
      <c r="B7085">
        <v>1248488100</v>
      </c>
      <c r="C7085">
        <v>1.9210799999999999</v>
      </c>
      <c r="E7085">
        <f t="shared" si="221"/>
        <v>4.2408589241943717E-4</v>
      </c>
    </row>
    <row r="7086" spans="1:5">
      <c r="A7086" s="2">
        <f t="shared" si="220"/>
        <v>40749.142361111109</v>
      </c>
      <c r="B7086">
        <v>1248488700</v>
      </c>
      <c r="C7086">
        <v>2.8032119999999998</v>
      </c>
      <c r="E7086">
        <f t="shared" si="221"/>
        <v>4.2411170430149659E-4</v>
      </c>
    </row>
    <row r="7087" spans="1:5">
      <c r="A7087" s="2">
        <f t="shared" si="220"/>
        <v>40749.149305555555</v>
      </c>
      <c r="B7087">
        <v>1248489300</v>
      </c>
      <c r="C7087">
        <v>3.5337329999999998</v>
      </c>
      <c r="E7087">
        <f t="shared" si="221"/>
        <v>4.2414491417826211E-4</v>
      </c>
    </row>
    <row r="7088" spans="1:5">
      <c r="A7088" s="2">
        <f t="shared" si="220"/>
        <v>40749.15625</v>
      </c>
      <c r="B7088">
        <v>1248489900</v>
      </c>
      <c r="C7088">
        <v>3.7165210000000002</v>
      </c>
      <c r="E7088">
        <f t="shared" si="221"/>
        <v>4.2417997498869075E-4</v>
      </c>
    </row>
    <row r="7089" spans="1:5">
      <c r="A7089" s="2">
        <f t="shared" si="220"/>
        <v>40749.163194444445</v>
      </c>
      <c r="B7089">
        <v>1248490500</v>
      </c>
      <c r="C7089">
        <v>3.7020089999999999</v>
      </c>
      <c r="E7089">
        <f t="shared" si="221"/>
        <v>4.2421488861976942E-4</v>
      </c>
    </row>
    <row r="7090" spans="1:5">
      <c r="A7090" s="2">
        <f t="shared" si="220"/>
        <v>40749.170138888883</v>
      </c>
      <c r="B7090">
        <v>1248491100</v>
      </c>
      <c r="C7090">
        <v>4.5668449999999998</v>
      </c>
      <c r="E7090">
        <f t="shared" si="221"/>
        <v>4.2425856042866133E-4</v>
      </c>
    </row>
    <row r="7091" spans="1:5">
      <c r="A7091" s="2">
        <f t="shared" si="220"/>
        <v>40749.177083333328</v>
      </c>
      <c r="B7091">
        <v>1248491700</v>
      </c>
      <c r="C7091">
        <v>4.1786859999999999</v>
      </c>
      <c r="E7091">
        <f t="shared" si="221"/>
        <v>4.2429830099812235E-4</v>
      </c>
    </row>
    <row r="7092" spans="1:5">
      <c r="A7092" s="2">
        <f t="shared" si="220"/>
        <v>40749.184027777774</v>
      </c>
      <c r="B7092">
        <v>1248492300</v>
      </c>
      <c r="C7092">
        <v>4.4519510000000002</v>
      </c>
      <c r="E7092">
        <f t="shared" si="221"/>
        <v>4.2434080874262565E-4</v>
      </c>
    </row>
    <row r="7093" spans="1:5">
      <c r="A7093" s="2">
        <f t="shared" si="220"/>
        <v>40749.190972222219</v>
      </c>
      <c r="B7093">
        <v>1248492900</v>
      </c>
      <c r="C7093">
        <v>4.1377410000000001</v>
      </c>
      <c r="E7093">
        <f t="shared" si="221"/>
        <v>4.2438013415303544E-4</v>
      </c>
    </row>
    <row r="7094" spans="1:5">
      <c r="A7094" s="2">
        <f t="shared" si="220"/>
        <v>40749.197916666664</v>
      </c>
      <c r="B7094">
        <v>1248493500</v>
      </c>
      <c r="C7094">
        <v>3.4407450000000002</v>
      </c>
      <c r="E7094">
        <f t="shared" si="221"/>
        <v>4.2441240068820873E-4</v>
      </c>
    </row>
    <row r="7095" spans="1:5">
      <c r="A7095" s="2">
        <f t="shared" si="220"/>
        <v>40749.204861111109</v>
      </c>
      <c r="B7095">
        <v>1248494100</v>
      </c>
      <c r="C7095">
        <v>3.0496919999999998</v>
      </c>
      <c r="E7095">
        <f t="shared" si="221"/>
        <v>4.2444070674506009E-4</v>
      </c>
    </row>
    <row r="7096" spans="1:5">
      <c r="A7096" s="2">
        <f t="shared" si="220"/>
        <v>40749.211805555555</v>
      </c>
      <c r="B7096">
        <v>1248494700</v>
      </c>
      <c r="C7096">
        <v>3.1131679999999999</v>
      </c>
      <c r="E7096">
        <f t="shared" si="221"/>
        <v>4.2446965546573699E-4</v>
      </c>
    </row>
    <row r="7097" spans="1:5">
      <c r="A7097" s="2">
        <f t="shared" si="220"/>
        <v>40749.21875</v>
      </c>
      <c r="B7097">
        <v>1248495300</v>
      </c>
      <c r="C7097">
        <v>3.3199320000000001</v>
      </c>
      <c r="E7097">
        <f t="shared" si="221"/>
        <v>4.2450069795634893E-4</v>
      </c>
    </row>
    <row r="7098" spans="1:5">
      <c r="A7098" s="2">
        <f t="shared" si="220"/>
        <v>40749.225694444445</v>
      </c>
      <c r="B7098">
        <v>1248495900</v>
      </c>
      <c r="C7098">
        <v>3.218677</v>
      </c>
      <c r="E7098">
        <f t="shared" si="221"/>
        <v>4.2453071482602905E-4</v>
      </c>
    </row>
    <row r="7099" spans="1:5">
      <c r="A7099" s="2">
        <f t="shared" si="220"/>
        <v>40749.232638888883</v>
      </c>
      <c r="B7099">
        <v>1248496500</v>
      </c>
      <c r="C7099">
        <v>2.9323709999999998</v>
      </c>
      <c r="E7099">
        <f t="shared" si="221"/>
        <v>4.2455783202763922E-4</v>
      </c>
    </row>
    <row r="7100" spans="1:5">
      <c r="A7100" s="2">
        <f t="shared" si="220"/>
        <v>40749.239583333328</v>
      </c>
      <c r="B7100">
        <v>1248497100</v>
      </c>
      <c r="C7100">
        <v>3.3141750000000001</v>
      </c>
      <c r="E7100">
        <f t="shared" si="221"/>
        <v>4.245888156800201E-4</v>
      </c>
    </row>
    <row r="7101" spans="1:5">
      <c r="A7101" s="2">
        <f t="shared" si="220"/>
        <v>40749.246527777774</v>
      </c>
      <c r="B7101">
        <v>1248497700</v>
      </c>
      <c r="C7101">
        <v>3.1028289999999998</v>
      </c>
      <c r="E7101">
        <f t="shared" si="221"/>
        <v>4.2461765879534653E-4</v>
      </c>
    </row>
    <row r="7102" spans="1:5">
      <c r="A7102" s="2">
        <f t="shared" si="220"/>
        <v>40749.253472222219</v>
      </c>
      <c r="B7102">
        <v>1248498300</v>
      </c>
      <c r="C7102">
        <v>2.7637960000000001</v>
      </c>
      <c r="E7102">
        <f t="shared" si="221"/>
        <v>4.2464306827146942E-4</v>
      </c>
    </row>
    <row r="7103" spans="1:5">
      <c r="A7103" s="2">
        <f t="shared" si="220"/>
        <v>40749.260416666664</v>
      </c>
      <c r="B7103">
        <v>1248498900</v>
      </c>
      <c r="C7103">
        <v>3.2562929999999999</v>
      </c>
      <c r="E7103">
        <f t="shared" si="221"/>
        <v>4.2467346522181011E-4</v>
      </c>
    </row>
    <row r="7104" spans="1:5">
      <c r="A7104" s="2">
        <f t="shared" si="220"/>
        <v>40749.267361111109</v>
      </c>
      <c r="B7104">
        <v>1248499500</v>
      </c>
      <c r="C7104">
        <v>3.4474269999999998</v>
      </c>
      <c r="E7104">
        <f t="shared" si="221"/>
        <v>4.2470579764473747E-4</v>
      </c>
    </row>
    <row r="7105" spans="1:5">
      <c r="A7105" s="2">
        <f t="shared" si="220"/>
        <v>40749.274305555555</v>
      </c>
      <c r="B7105">
        <v>1248500100</v>
      </c>
      <c r="C7105">
        <v>3.2956279999999998</v>
      </c>
      <c r="E7105">
        <f t="shared" si="221"/>
        <v>4.2473659256836454E-4</v>
      </c>
    </row>
    <row r="7106" spans="1:5">
      <c r="A7106" s="2">
        <f t="shared" si="220"/>
        <v>40749.28125</v>
      </c>
      <c r="B7106">
        <v>1248500700</v>
      </c>
      <c r="C7106">
        <v>3.298028</v>
      </c>
      <c r="E7106">
        <f t="shared" si="221"/>
        <v>4.247674116102152E-4</v>
      </c>
    </row>
    <row r="7107" spans="1:5">
      <c r="A7107" s="2">
        <f t="shared" si="220"/>
        <v>40749.288194444445</v>
      </c>
      <c r="B7107">
        <v>1248501300</v>
      </c>
      <c r="C7107">
        <v>2.829453</v>
      </c>
      <c r="E7107">
        <f t="shared" si="221"/>
        <v>4.2479348509969535E-4</v>
      </c>
    </row>
    <row r="7108" spans="1:5">
      <c r="A7108" s="2">
        <f t="shared" si="220"/>
        <v>40749.295138888883</v>
      </c>
      <c r="B7108">
        <v>1248501900</v>
      </c>
      <c r="C7108">
        <v>3.2648860000000002</v>
      </c>
      <c r="E7108">
        <f t="shared" si="221"/>
        <v>4.2482396815931195E-4</v>
      </c>
    </row>
    <row r="7109" spans="1:5">
      <c r="A7109" s="2">
        <f t="shared" si="220"/>
        <v>40749.302083333328</v>
      </c>
      <c r="B7109">
        <v>1248502500</v>
      </c>
      <c r="C7109">
        <v>3.2693850000000002</v>
      </c>
      <c r="E7109">
        <f t="shared" si="221"/>
        <v>4.2485449659609536E-4</v>
      </c>
    </row>
    <row r="7110" spans="1:5">
      <c r="A7110" s="2">
        <f t="shared" si="220"/>
        <v>40749.309027777774</v>
      </c>
      <c r="B7110">
        <v>1248503100</v>
      </c>
      <c r="C7110">
        <v>3.4497460000000002</v>
      </c>
      <c r="E7110">
        <f t="shared" si="221"/>
        <v>4.2488685140405666E-4</v>
      </c>
    </row>
    <row r="7111" spans="1:5">
      <c r="A7111" s="2">
        <f t="shared" si="220"/>
        <v>40749.315972222219</v>
      </c>
      <c r="B7111">
        <v>1248503700</v>
      </c>
      <c r="C7111">
        <v>3.597645</v>
      </c>
      <c r="E7111">
        <f t="shared" si="221"/>
        <v>4.2492070382207529E-4</v>
      </c>
    </row>
    <row r="7112" spans="1:5">
      <c r="A7112" s="2">
        <f t="shared" si="220"/>
        <v>40749.322916666664</v>
      </c>
      <c r="B7112">
        <v>1248504300</v>
      </c>
      <c r="C7112">
        <v>3.219004</v>
      </c>
      <c r="E7112">
        <f t="shared" si="221"/>
        <v>4.2495072145126955E-4</v>
      </c>
    </row>
    <row r="7113" spans="1:5">
      <c r="A7113" s="2">
        <f t="shared" si="220"/>
        <v>40749.329861111109</v>
      </c>
      <c r="B7113">
        <v>1248504900</v>
      </c>
      <c r="C7113">
        <v>3.2431719999999999</v>
      </c>
      <c r="E7113">
        <f t="shared" si="221"/>
        <v>4.2498098365287442E-4</v>
      </c>
    </row>
    <row r="7114" spans="1:5">
      <c r="A7114" s="2">
        <f t="shared" ref="A7114:A7177" si="222">B7114/86400+26299+1/24</f>
        <v>40749.336805555555</v>
      </c>
      <c r="B7114">
        <v>1248505500</v>
      </c>
      <c r="C7114">
        <v>3.441808</v>
      </c>
      <c r="E7114">
        <f t="shared" si="221"/>
        <v>4.2501325730233717E-4</v>
      </c>
    </row>
    <row r="7115" spans="1:5">
      <c r="A7115" s="2">
        <f t="shared" si="222"/>
        <v>40749.34375</v>
      </c>
      <c r="B7115">
        <v>1248506100</v>
      </c>
      <c r="C7115">
        <v>3.3524470000000002</v>
      </c>
      <c r="E7115">
        <f t="shared" ref="E7115:E7178" si="223">($C7115*LN(2)/E$3)+E7114*2^(-600/E$3)</f>
        <v>4.2504462577661783E-4</v>
      </c>
    </row>
    <row r="7116" spans="1:5">
      <c r="A7116" s="2">
        <f t="shared" si="222"/>
        <v>40749.350694444445</v>
      </c>
      <c r="B7116">
        <v>1248506700</v>
      </c>
      <c r="C7116">
        <v>3.4813589999999999</v>
      </c>
      <c r="E7116">
        <f t="shared" si="223"/>
        <v>4.2507729958130166E-4</v>
      </c>
    </row>
    <row r="7117" spans="1:5">
      <c r="A7117" s="2">
        <f t="shared" si="222"/>
        <v>40749.357638888883</v>
      </c>
      <c r="B7117">
        <v>1248507300</v>
      </c>
      <c r="C7117">
        <v>3.4979460000000002</v>
      </c>
      <c r="E7117">
        <f t="shared" si="223"/>
        <v>4.2511014116775319E-4</v>
      </c>
    </row>
    <row r="7118" spans="1:5">
      <c r="A7118" s="2">
        <f t="shared" si="222"/>
        <v>40749.364583333328</v>
      </c>
      <c r="B7118">
        <v>1248507900</v>
      </c>
      <c r="C7118">
        <v>3.0026109999999999</v>
      </c>
      <c r="E7118">
        <f t="shared" si="223"/>
        <v>4.2513796618496642E-4</v>
      </c>
    </row>
    <row r="7119" spans="1:5">
      <c r="A7119" s="2">
        <f t="shared" si="222"/>
        <v>40749.371527777774</v>
      </c>
      <c r="B7119">
        <v>1248508500</v>
      </c>
      <c r="C7119">
        <v>3.4132210000000001</v>
      </c>
      <c r="E7119">
        <f t="shared" si="223"/>
        <v>4.2516994937353273E-4</v>
      </c>
    </row>
    <row r="7120" spans="1:5">
      <c r="A7120" s="2">
        <f t="shared" si="222"/>
        <v>40749.378472222219</v>
      </c>
      <c r="B7120">
        <v>1248509100</v>
      </c>
      <c r="C7120">
        <v>4.1298310000000003</v>
      </c>
      <c r="E7120">
        <f t="shared" si="223"/>
        <v>4.2520918963946018E-4</v>
      </c>
    </row>
    <row r="7121" spans="1:5">
      <c r="A7121" s="2">
        <f t="shared" si="222"/>
        <v>40749.385416666664</v>
      </c>
      <c r="B7121">
        <v>1248509700</v>
      </c>
      <c r="C7121">
        <v>3.0332180000000002</v>
      </c>
      <c r="E7121">
        <f t="shared" si="223"/>
        <v>4.2523732401884151E-4</v>
      </c>
    </row>
    <row r="7122" spans="1:5">
      <c r="A7122" s="2">
        <f t="shared" si="222"/>
        <v>40749.392361111109</v>
      </c>
      <c r="B7122">
        <v>1248510300</v>
      </c>
      <c r="C7122">
        <v>2.4869539999999999</v>
      </c>
      <c r="E7122">
        <f t="shared" si="223"/>
        <v>4.2525992608807443E-4</v>
      </c>
    </row>
    <row r="7123" spans="1:5">
      <c r="A7123" s="2">
        <f t="shared" si="222"/>
        <v>40749.399305555555</v>
      </c>
      <c r="B7123">
        <v>1248510900</v>
      </c>
      <c r="C7123">
        <v>2.3894920000000002</v>
      </c>
      <c r="E7123">
        <f t="shared" si="223"/>
        <v>4.2528154100023187E-4</v>
      </c>
    </row>
    <row r="7124" spans="1:5">
      <c r="A7124" s="2">
        <f t="shared" si="222"/>
        <v>40749.40625</v>
      </c>
      <c r="B7124">
        <v>1248511500</v>
      </c>
      <c r="C7124">
        <v>2.3744610000000002</v>
      </c>
      <c r="E7124">
        <f t="shared" si="223"/>
        <v>4.2530300355871043E-4</v>
      </c>
    </row>
    <row r="7125" spans="1:5">
      <c r="A7125" s="2">
        <f t="shared" si="222"/>
        <v>40749.413194444445</v>
      </c>
      <c r="B7125">
        <v>1248512100</v>
      </c>
      <c r="C7125">
        <v>2.2576870000000002</v>
      </c>
      <c r="E7125">
        <f t="shared" si="223"/>
        <v>4.253232833900416E-4</v>
      </c>
    </row>
    <row r="7126" spans="1:5">
      <c r="A7126" s="2">
        <f t="shared" si="222"/>
        <v>40749.420138888883</v>
      </c>
      <c r="B7126">
        <v>1248512700</v>
      </c>
      <c r="C7126">
        <v>2.2578770000000001</v>
      </c>
      <c r="E7126">
        <f t="shared" si="223"/>
        <v>4.2534356502231909E-4</v>
      </c>
    </row>
    <row r="7127" spans="1:5">
      <c r="A7127" s="2">
        <f t="shared" si="222"/>
        <v>40749.427083333328</v>
      </c>
      <c r="B7127">
        <v>1248513300</v>
      </c>
      <c r="C7127">
        <v>2.3680240000000001</v>
      </c>
      <c r="E7127">
        <f t="shared" si="223"/>
        <v>4.253649620149638E-4</v>
      </c>
    </row>
    <row r="7128" spans="1:5">
      <c r="A7128" s="2">
        <f t="shared" si="222"/>
        <v>40749.434027777774</v>
      </c>
      <c r="B7128">
        <v>1248513900</v>
      </c>
      <c r="C7128">
        <v>2.2456290000000001</v>
      </c>
      <c r="E7128">
        <f t="shared" si="223"/>
        <v>4.2538511935571994E-4</v>
      </c>
    </row>
    <row r="7129" spans="1:5">
      <c r="A7129" s="2">
        <f t="shared" si="222"/>
        <v>40749.440972222219</v>
      </c>
      <c r="B7129">
        <v>1248514500</v>
      </c>
      <c r="C7129">
        <v>2.337583</v>
      </c>
      <c r="E7129">
        <f t="shared" si="223"/>
        <v>4.2540620781296885E-4</v>
      </c>
    </row>
    <row r="7130" spans="1:5">
      <c r="A7130" s="2">
        <f t="shared" si="222"/>
        <v>40749.447916666664</v>
      </c>
      <c r="B7130">
        <v>1248515100</v>
      </c>
      <c r="C7130">
        <v>2.113442</v>
      </c>
      <c r="E7130">
        <f t="shared" si="223"/>
        <v>4.2542502621542799E-4</v>
      </c>
    </row>
    <row r="7131" spans="1:5">
      <c r="A7131" s="2">
        <f t="shared" si="222"/>
        <v>40749.454861111109</v>
      </c>
      <c r="B7131">
        <v>1248515700</v>
      </c>
      <c r="C7131">
        <v>2.140692</v>
      </c>
      <c r="E7131">
        <f t="shared" si="223"/>
        <v>4.2544412047045959E-4</v>
      </c>
    </row>
    <row r="7132" spans="1:5">
      <c r="A7132" s="2">
        <f t="shared" si="222"/>
        <v>40749.461805555555</v>
      </c>
      <c r="B7132">
        <v>1248516300</v>
      </c>
      <c r="C7132">
        <v>2.1241629999999998</v>
      </c>
      <c r="E7132">
        <f t="shared" si="223"/>
        <v>4.254630472165435E-4</v>
      </c>
    </row>
    <row r="7133" spans="1:5">
      <c r="A7133" s="2">
        <f t="shared" si="222"/>
        <v>40749.46875</v>
      </c>
      <c r="B7133">
        <v>1248516900</v>
      </c>
      <c r="C7133">
        <v>1.9876100000000001</v>
      </c>
      <c r="E7133">
        <f t="shared" si="223"/>
        <v>4.254805909444777E-4</v>
      </c>
    </row>
    <row r="7134" spans="1:5">
      <c r="A7134" s="2">
        <f t="shared" si="222"/>
        <v>40749.475694444445</v>
      </c>
      <c r="B7134">
        <v>1248517500</v>
      </c>
      <c r="C7134">
        <v>2.055914</v>
      </c>
      <c r="E7134">
        <f t="shared" si="223"/>
        <v>4.2549882629588177E-4</v>
      </c>
    </row>
    <row r="7135" spans="1:5">
      <c r="A7135" s="2">
        <f t="shared" si="222"/>
        <v>40749.482638888883</v>
      </c>
      <c r="B7135">
        <v>1248518100</v>
      </c>
      <c r="C7135">
        <v>2.0432299999999999</v>
      </c>
      <c r="E7135">
        <f t="shared" si="223"/>
        <v>4.2551693308274261E-4</v>
      </c>
    </row>
    <row r="7136" spans="1:5">
      <c r="A7136" s="2">
        <f t="shared" si="222"/>
        <v>40749.489583333328</v>
      </c>
      <c r="B7136">
        <v>1248518700</v>
      </c>
      <c r="C7136">
        <v>1.970971</v>
      </c>
      <c r="E7136">
        <f t="shared" si="223"/>
        <v>4.2553430797632932E-4</v>
      </c>
    </row>
    <row r="7137" spans="1:5">
      <c r="A7137" s="2">
        <f t="shared" si="222"/>
        <v>40749.496527777774</v>
      </c>
      <c r="B7137">
        <v>1248519300</v>
      </c>
      <c r="C7137">
        <v>2.0682990000000001</v>
      </c>
      <c r="E7137">
        <f t="shared" si="223"/>
        <v>4.2555266842703046E-4</v>
      </c>
    </row>
    <row r="7138" spans="1:5">
      <c r="A7138" s="2">
        <f t="shared" si="222"/>
        <v>40749.503472222219</v>
      </c>
      <c r="B7138">
        <v>1248519900</v>
      </c>
      <c r="C7138">
        <v>1.8283370000000001</v>
      </c>
      <c r="E7138">
        <f t="shared" si="223"/>
        <v>4.2556859861666939E-4</v>
      </c>
    </row>
    <row r="7139" spans="1:5">
      <c r="A7139" s="2">
        <f t="shared" si="222"/>
        <v>40749.510416666664</v>
      </c>
      <c r="B7139">
        <v>1248520500</v>
      </c>
      <c r="C7139">
        <v>1.9977309999999999</v>
      </c>
      <c r="E7139">
        <f t="shared" si="223"/>
        <v>4.2558624420089804E-4</v>
      </c>
    </row>
    <row r="7140" spans="1:5">
      <c r="A7140" s="2">
        <f t="shared" si="222"/>
        <v>40749.517361111109</v>
      </c>
      <c r="B7140">
        <v>1248521100</v>
      </c>
      <c r="C7140">
        <v>1.986002</v>
      </c>
      <c r="E7140">
        <f t="shared" si="223"/>
        <v>4.2560377089566825E-4</v>
      </c>
    </row>
    <row r="7141" spans="1:5">
      <c r="A7141" s="2">
        <f t="shared" si="222"/>
        <v>40749.524305555555</v>
      </c>
      <c r="B7141">
        <v>1248521700</v>
      </c>
      <c r="C7141">
        <v>1.9790179999999999</v>
      </c>
      <c r="E7141">
        <f t="shared" si="223"/>
        <v>4.2562122675539159E-4</v>
      </c>
    </row>
    <row r="7142" spans="1:5">
      <c r="A7142" s="2">
        <f t="shared" si="222"/>
        <v>40749.53125</v>
      </c>
      <c r="B7142">
        <v>1248522300</v>
      </c>
      <c r="C7142">
        <v>1.9599519999999999</v>
      </c>
      <c r="E7142">
        <f t="shared" si="223"/>
        <v>4.2563848942334933E-4</v>
      </c>
    </row>
    <row r="7143" spans="1:5">
      <c r="A7143" s="2">
        <f t="shared" si="222"/>
        <v>40749.538194444445</v>
      </c>
      <c r="B7143">
        <v>1248522900</v>
      </c>
      <c r="C7143">
        <v>2.2217349999999998</v>
      </c>
      <c r="E7143">
        <f t="shared" si="223"/>
        <v>4.2565840312211884E-4</v>
      </c>
    </row>
    <row r="7144" spans="1:5">
      <c r="A7144" s="2">
        <f t="shared" si="222"/>
        <v>40749.545138888883</v>
      </c>
      <c r="B7144">
        <v>1248523500</v>
      </c>
      <c r="C7144">
        <v>2.0579320000000001</v>
      </c>
      <c r="E7144">
        <f t="shared" si="223"/>
        <v>4.2567665782982251E-4</v>
      </c>
    </row>
    <row r="7145" spans="1:5">
      <c r="A7145" s="2">
        <f t="shared" si="222"/>
        <v>40749.552083333328</v>
      </c>
      <c r="B7145">
        <v>1248524100</v>
      </c>
      <c r="C7145">
        <v>2.0840920000000001</v>
      </c>
      <c r="E7145">
        <f t="shared" si="223"/>
        <v>4.2569517735484714E-4</v>
      </c>
    </row>
    <row r="7146" spans="1:5">
      <c r="A7146" s="2">
        <f t="shared" si="222"/>
        <v>40749.559027777774</v>
      </c>
      <c r="B7146">
        <v>1248524700</v>
      </c>
      <c r="C7146">
        <v>1.9899849999999999</v>
      </c>
      <c r="E7146">
        <f t="shared" si="223"/>
        <v>4.2571274372444761E-4</v>
      </c>
    </row>
    <row r="7147" spans="1:5">
      <c r="A7147" s="2">
        <f t="shared" si="222"/>
        <v>40749.565972222219</v>
      </c>
      <c r="B7147">
        <v>1248525300</v>
      </c>
      <c r="C7147">
        <v>2.011698</v>
      </c>
      <c r="E7147">
        <f t="shared" si="223"/>
        <v>4.2573052987977578E-4</v>
      </c>
    </row>
    <row r="7148" spans="1:5">
      <c r="A7148" s="2">
        <f t="shared" si="222"/>
        <v>40749.572916666664</v>
      </c>
      <c r="B7148">
        <v>1248525900</v>
      </c>
      <c r="C7148">
        <v>1.974791</v>
      </c>
      <c r="E7148">
        <f t="shared" si="223"/>
        <v>4.2574794216148541E-4</v>
      </c>
    </row>
    <row r="7149" spans="1:5">
      <c r="A7149" s="2">
        <f t="shared" si="222"/>
        <v>40749.579861111109</v>
      </c>
      <c r="B7149">
        <v>1248526500</v>
      </c>
      <c r="C7149">
        <v>2.033601</v>
      </c>
      <c r="E7149">
        <f t="shared" si="223"/>
        <v>4.2576594991957625E-4</v>
      </c>
    </row>
    <row r="7150" spans="1:5">
      <c r="A7150" s="2">
        <f t="shared" si="222"/>
        <v>40749.586805555555</v>
      </c>
      <c r="B7150">
        <v>1248527100</v>
      </c>
      <c r="C7150">
        <v>1.9857290000000001</v>
      </c>
      <c r="E7150">
        <f t="shared" si="223"/>
        <v>4.2578347275766467E-4</v>
      </c>
    </row>
    <row r="7151" spans="1:5">
      <c r="A7151" s="2">
        <f t="shared" si="222"/>
        <v>40749.59375</v>
      </c>
      <c r="B7151">
        <v>1248527700</v>
      </c>
      <c r="C7151">
        <v>2.1818550000000001</v>
      </c>
      <c r="E7151">
        <f t="shared" si="223"/>
        <v>4.2580298170168113E-4</v>
      </c>
    </row>
    <row r="7152" spans="1:5">
      <c r="A7152" s="2">
        <f t="shared" si="222"/>
        <v>40749.600694444445</v>
      </c>
      <c r="B7152">
        <v>1248528300</v>
      </c>
      <c r="C7152">
        <v>2.320125</v>
      </c>
      <c r="E7152">
        <f t="shared" si="223"/>
        <v>4.2582389081874752E-4</v>
      </c>
    </row>
    <row r="7153" spans="1:5">
      <c r="A7153" s="2">
        <f t="shared" si="222"/>
        <v>40749.607638888883</v>
      </c>
      <c r="B7153">
        <v>1248528900</v>
      </c>
      <c r="C7153">
        <v>2.1197710000000001</v>
      </c>
      <c r="E7153">
        <f t="shared" si="223"/>
        <v>4.2584277077844796E-4</v>
      </c>
    </row>
    <row r="7154" spans="1:5">
      <c r="A7154" s="2">
        <f t="shared" si="222"/>
        <v>40749.614583333328</v>
      </c>
      <c r="B7154">
        <v>1248529500</v>
      </c>
      <c r="C7154">
        <v>2.1025040000000002</v>
      </c>
      <c r="E7154">
        <f t="shared" si="223"/>
        <v>4.2586147575660976E-4</v>
      </c>
    </row>
    <row r="7155" spans="1:5">
      <c r="A7155" s="2">
        <f t="shared" si="222"/>
        <v>40749.621527777774</v>
      </c>
      <c r="B7155">
        <v>1248530100</v>
      </c>
      <c r="C7155">
        <v>2.2313369999999999</v>
      </c>
      <c r="E7155">
        <f t="shared" si="223"/>
        <v>4.258814853420713E-4</v>
      </c>
    </row>
    <row r="7156" spans="1:5">
      <c r="A7156" s="2">
        <f t="shared" si="222"/>
        <v>40749.628472222219</v>
      </c>
      <c r="B7156">
        <v>1248530700</v>
      </c>
      <c r="C7156">
        <v>1.9937210000000001</v>
      </c>
      <c r="E7156">
        <f t="shared" si="223"/>
        <v>4.258990884149231E-4</v>
      </c>
    </row>
    <row r="7157" spans="1:5">
      <c r="A7157" s="2">
        <f t="shared" si="222"/>
        <v>40749.635416666664</v>
      </c>
      <c r="B7157">
        <v>1248531300</v>
      </c>
      <c r="C7157">
        <v>2.102258</v>
      </c>
      <c r="E7157">
        <f t="shared" si="223"/>
        <v>4.2591779055958339E-4</v>
      </c>
    </row>
    <row r="7158" spans="1:5">
      <c r="A7158" s="2">
        <f t="shared" si="222"/>
        <v>40749.642361111109</v>
      </c>
      <c r="B7158">
        <v>1248531900</v>
      </c>
      <c r="C7158">
        <v>2.1207530000000001</v>
      </c>
      <c r="E7158">
        <f t="shared" si="223"/>
        <v>4.2593667989365556E-4</v>
      </c>
    </row>
    <row r="7159" spans="1:5">
      <c r="A7159" s="2">
        <f t="shared" si="222"/>
        <v>40749.649305555555</v>
      </c>
      <c r="B7159">
        <v>1248532500</v>
      </c>
      <c r="C7159">
        <v>2.2282540000000002</v>
      </c>
      <c r="E7159">
        <f t="shared" si="223"/>
        <v>4.2595665779991394E-4</v>
      </c>
    </row>
    <row r="7160" spans="1:5">
      <c r="A7160" s="2">
        <f t="shared" si="222"/>
        <v>40749.65625</v>
      </c>
      <c r="B7160">
        <v>1248533100</v>
      </c>
      <c r="C7160">
        <v>2.2859720000000001</v>
      </c>
      <c r="E7160">
        <f t="shared" si="223"/>
        <v>4.2597722010803284E-4</v>
      </c>
    </row>
    <row r="7161" spans="1:5">
      <c r="A7161" s="2">
        <f t="shared" si="222"/>
        <v>40749.663194444445</v>
      </c>
      <c r="B7161">
        <v>1248533700</v>
      </c>
      <c r="C7161">
        <v>2.5172870000000001</v>
      </c>
      <c r="E7161">
        <f t="shared" si="223"/>
        <v>4.2600012487058024E-4</v>
      </c>
    </row>
    <row r="7162" spans="1:5">
      <c r="A7162" s="2">
        <f t="shared" si="222"/>
        <v>40749.670138888883</v>
      </c>
      <c r="B7162">
        <v>1248534300</v>
      </c>
      <c r="C7162">
        <v>2.1829450000000001</v>
      </c>
      <c r="E7162">
        <f t="shared" si="223"/>
        <v>4.2601964353682645E-4</v>
      </c>
    </row>
    <row r="7163" spans="1:5">
      <c r="A7163" s="2">
        <f t="shared" si="222"/>
        <v>40749.677083333328</v>
      </c>
      <c r="B7163">
        <v>1248534900</v>
      </c>
      <c r="C7163">
        <v>2.5114230000000002</v>
      </c>
      <c r="E7163">
        <f t="shared" si="223"/>
        <v>4.260424886555402E-4</v>
      </c>
    </row>
    <row r="7164" spans="1:5">
      <c r="A7164" s="2">
        <f t="shared" si="222"/>
        <v>40749.684027777774</v>
      </c>
      <c r="B7164">
        <v>1248535500</v>
      </c>
      <c r="C7164">
        <v>2.3670689999999999</v>
      </c>
      <c r="E7164">
        <f t="shared" si="223"/>
        <v>4.2606387172980186E-4</v>
      </c>
    </row>
    <row r="7165" spans="1:5">
      <c r="A7165" s="2">
        <f t="shared" si="222"/>
        <v>40749.690972222219</v>
      </c>
      <c r="B7165">
        <v>1248536100</v>
      </c>
      <c r="C7165">
        <v>2.3122419999999999</v>
      </c>
      <c r="E7165">
        <f t="shared" si="223"/>
        <v>4.2608469942869207E-4</v>
      </c>
    </row>
    <row r="7166" spans="1:5">
      <c r="A7166" s="2">
        <f t="shared" si="222"/>
        <v>40749.697916666664</v>
      </c>
      <c r="B7166">
        <v>1248536700</v>
      </c>
      <c r="C7166">
        <v>2.368433</v>
      </c>
      <c r="E7166">
        <f t="shared" si="223"/>
        <v>4.2610609606000445E-4</v>
      </c>
    </row>
    <row r="7167" spans="1:5">
      <c r="A7167" s="2">
        <f t="shared" si="222"/>
        <v>40749.704861111109</v>
      </c>
      <c r="B7167">
        <v>1248537300</v>
      </c>
      <c r="C7167">
        <v>2.5705879999999999</v>
      </c>
      <c r="E7167">
        <f t="shared" si="223"/>
        <v>4.261295398307544E-4</v>
      </c>
    </row>
    <row r="7168" spans="1:5">
      <c r="A7168" s="2">
        <f t="shared" si="222"/>
        <v>40749.711805555555</v>
      </c>
      <c r="B7168">
        <v>1248537900</v>
      </c>
      <c r="C7168">
        <v>2.7297530000000001</v>
      </c>
      <c r="E7168">
        <f t="shared" si="223"/>
        <v>4.2615459535904037E-4</v>
      </c>
    </row>
    <row r="7169" spans="1:5">
      <c r="A7169" s="2">
        <f t="shared" si="222"/>
        <v>40749.71875</v>
      </c>
      <c r="B7169">
        <v>1248538500</v>
      </c>
      <c r="C7169">
        <v>2.6497190000000002</v>
      </c>
      <c r="E7169">
        <f t="shared" si="223"/>
        <v>4.2617884021264434E-4</v>
      </c>
    </row>
    <row r="7170" spans="1:5">
      <c r="A7170" s="2">
        <f t="shared" si="222"/>
        <v>40749.725694444445</v>
      </c>
      <c r="B7170">
        <v>1248539100</v>
      </c>
      <c r="C7170">
        <v>2.6947559999999999</v>
      </c>
      <c r="E7170">
        <f t="shared" si="223"/>
        <v>4.2620354101882365E-4</v>
      </c>
    </row>
    <row r="7171" spans="1:5">
      <c r="A7171" s="2">
        <f t="shared" si="222"/>
        <v>40749.732638888883</v>
      </c>
      <c r="B7171">
        <v>1248539700</v>
      </c>
      <c r="C7171">
        <v>3.0002110000000002</v>
      </c>
      <c r="E7171">
        <f t="shared" si="223"/>
        <v>4.2623133508684906E-4</v>
      </c>
    </row>
    <row r="7172" spans="1:5">
      <c r="A7172" s="2">
        <f t="shared" si="222"/>
        <v>40749.739583333328</v>
      </c>
      <c r="B7172">
        <v>1248540300</v>
      </c>
      <c r="C7172">
        <v>2.876261</v>
      </c>
      <c r="E7172">
        <f t="shared" si="223"/>
        <v>4.2625787371627829E-4</v>
      </c>
    </row>
    <row r="7173" spans="1:5">
      <c r="A7173" s="2">
        <f t="shared" si="222"/>
        <v>40749.746527777774</v>
      </c>
      <c r="B7173">
        <v>1248540900</v>
      </c>
      <c r="C7173">
        <v>3.0382910000000001</v>
      </c>
      <c r="E7173">
        <f t="shared" si="223"/>
        <v>4.2628605309894181E-4</v>
      </c>
    </row>
    <row r="7174" spans="1:5">
      <c r="A7174" s="2">
        <f t="shared" si="222"/>
        <v>40749.753472222219</v>
      </c>
      <c r="B7174">
        <v>1248541500</v>
      </c>
      <c r="C7174">
        <v>2.9726880000000002</v>
      </c>
      <c r="E7174">
        <f t="shared" si="223"/>
        <v>4.263135679339458E-4</v>
      </c>
    </row>
    <row r="7175" spans="1:5">
      <c r="A7175" s="2">
        <f t="shared" si="222"/>
        <v>40749.760416666664</v>
      </c>
      <c r="B7175">
        <v>1248542100</v>
      </c>
      <c r="C7175">
        <v>2.90212</v>
      </c>
      <c r="E7175">
        <f t="shared" si="223"/>
        <v>4.2634036794364922E-4</v>
      </c>
    </row>
    <row r="7176" spans="1:5">
      <c r="A7176" s="2">
        <f t="shared" si="222"/>
        <v>40749.767361111109</v>
      </c>
      <c r="B7176">
        <v>1248542700</v>
      </c>
      <c r="C7176">
        <v>2.8355619999999999</v>
      </c>
      <c r="E7176">
        <f t="shared" si="223"/>
        <v>4.2636649374257343E-4</v>
      </c>
    </row>
    <row r="7177" spans="1:5">
      <c r="A7177" s="2">
        <f t="shared" si="222"/>
        <v>40749.774305555555</v>
      </c>
      <c r="B7177">
        <v>1248543300</v>
      </c>
      <c r="C7177">
        <v>2.94841</v>
      </c>
      <c r="E7177">
        <f t="shared" si="223"/>
        <v>4.2639376221999232E-4</v>
      </c>
    </row>
    <row r="7178" spans="1:5">
      <c r="A7178" s="2">
        <f t="shared" ref="A7178:A7241" si="224">B7178/86400+26299+1/24</f>
        <v>40749.78125</v>
      </c>
      <c r="B7178">
        <v>1248543900</v>
      </c>
      <c r="C7178">
        <v>2.8926289999999999</v>
      </c>
      <c r="E7178">
        <f t="shared" si="223"/>
        <v>4.2642046562490419E-4</v>
      </c>
    </row>
    <row r="7179" spans="1:5">
      <c r="A7179" s="2">
        <f t="shared" si="224"/>
        <v>40749.788194444445</v>
      </c>
      <c r="B7179">
        <v>1248544500</v>
      </c>
      <c r="C7179">
        <v>3.1955179999999999</v>
      </c>
      <c r="E7179">
        <f t="shared" ref="E7179:E7242" si="225">($C7179*LN(2)/E$3)+E7178*2^(-600/E$3)</f>
        <v>4.2645023629303081E-4</v>
      </c>
    </row>
    <row r="7180" spans="1:5">
      <c r="A7180" s="2">
        <f t="shared" si="224"/>
        <v>40749.795138888883</v>
      </c>
      <c r="B7180">
        <v>1248545100</v>
      </c>
      <c r="C7180">
        <v>3.198029</v>
      </c>
      <c r="E7180">
        <f t="shared" si="225"/>
        <v>4.2648003220972683E-4</v>
      </c>
    </row>
    <row r="7181" spans="1:5">
      <c r="A7181" s="2">
        <f t="shared" si="224"/>
        <v>40749.802083333328</v>
      </c>
      <c r="B7181">
        <v>1248545700</v>
      </c>
      <c r="C7181">
        <v>3.0566490000000002</v>
      </c>
      <c r="E7181">
        <f t="shared" si="225"/>
        <v>4.2650839615810684E-4</v>
      </c>
    </row>
    <row r="7182" spans="1:5">
      <c r="A7182" s="2">
        <f t="shared" si="224"/>
        <v>40749.809027777774</v>
      </c>
      <c r="B7182">
        <v>1248546300</v>
      </c>
      <c r="C7182">
        <v>3.143799</v>
      </c>
      <c r="E7182">
        <f t="shared" si="225"/>
        <v>4.265376425219181E-4</v>
      </c>
    </row>
    <row r="7183" spans="1:5">
      <c r="A7183" s="2">
        <f t="shared" si="224"/>
        <v>40749.815972222219</v>
      </c>
      <c r="B7183">
        <v>1248546900</v>
      </c>
      <c r="C7183">
        <v>3.0370080000000002</v>
      </c>
      <c r="E7183">
        <f t="shared" si="225"/>
        <v>4.2656580721138612E-4</v>
      </c>
    </row>
    <row r="7184" spans="1:5">
      <c r="A7184" s="2">
        <f t="shared" si="224"/>
        <v>40749.822916666664</v>
      </c>
      <c r="B7184">
        <v>1248547500</v>
      </c>
      <c r="C7184">
        <v>2.9528300000000001</v>
      </c>
      <c r="E7184">
        <f t="shared" si="225"/>
        <v>4.2659311924005372E-4</v>
      </c>
    </row>
    <row r="7185" spans="1:5">
      <c r="A7185" s="2">
        <f t="shared" si="224"/>
        <v>40749.829861111109</v>
      </c>
      <c r="B7185">
        <v>1248548100</v>
      </c>
      <c r="C7185">
        <v>3.0869</v>
      </c>
      <c r="E7185">
        <f t="shared" si="225"/>
        <v>4.2662178886000647E-4</v>
      </c>
    </row>
    <row r="7186" spans="1:5">
      <c r="A7186" s="2">
        <f t="shared" si="224"/>
        <v>40749.836805555555</v>
      </c>
      <c r="B7186">
        <v>1248548700</v>
      </c>
      <c r="C7186">
        <v>3.0668769999999999</v>
      </c>
      <c r="E7186">
        <f t="shared" si="225"/>
        <v>4.2665025552829957E-4</v>
      </c>
    </row>
    <row r="7187" spans="1:5">
      <c r="A7187" s="2">
        <f t="shared" si="224"/>
        <v>40749.84375</v>
      </c>
      <c r="B7187">
        <v>1248549300</v>
      </c>
      <c r="C7187">
        <v>3.0189499999999998</v>
      </c>
      <c r="E7187">
        <f t="shared" si="225"/>
        <v>4.2667823665604111E-4</v>
      </c>
    </row>
    <row r="7188" spans="1:5">
      <c r="A7188" s="2">
        <f t="shared" si="224"/>
        <v>40749.850694444445</v>
      </c>
      <c r="B7188">
        <v>1248549900</v>
      </c>
      <c r="C7188">
        <v>2.7223329999999999</v>
      </c>
      <c r="E7188">
        <f t="shared" si="225"/>
        <v>4.2670321370625122E-4</v>
      </c>
    </row>
    <row r="7189" spans="1:5">
      <c r="A7189" s="2">
        <f t="shared" si="224"/>
        <v>40749.857638888883</v>
      </c>
      <c r="B7189">
        <v>1248550500</v>
      </c>
      <c r="C7189">
        <v>3.124733</v>
      </c>
      <c r="E7189">
        <f t="shared" si="225"/>
        <v>4.2673226580059094E-4</v>
      </c>
    </row>
    <row r="7190" spans="1:5">
      <c r="A7190" s="2">
        <f t="shared" si="224"/>
        <v>40749.864583333328</v>
      </c>
      <c r="B7190">
        <v>1248551100</v>
      </c>
      <c r="C7190">
        <v>2.085156</v>
      </c>
      <c r="E7190">
        <f t="shared" si="225"/>
        <v>4.2675078968677533E-4</v>
      </c>
    </row>
    <row r="7191" spans="1:5">
      <c r="A7191" s="2">
        <f t="shared" si="224"/>
        <v>40749.871527777774</v>
      </c>
      <c r="B7191">
        <v>1248551700</v>
      </c>
      <c r="C7191">
        <v>3.9516800000000001</v>
      </c>
      <c r="E7191">
        <f t="shared" si="225"/>
        <v>4.2678821617150723E-4</v>
      </c>
    </row>
    <row r="7192" spans="1:5">
      <c r="A7192" s="2">
        <f t="shared" si="224"/>
        <v>40749.878472222219</v>
      </c>
      <c r="B7192">
        <v>1248552300</v>
      </c>
      <c r="C7192">
        <v>4.0112290000000002</v>
      </c>
      <c r="E7192">
        <f t="shared" si="225"/>
        <v>4.26826245495028E-4</v>
      </c>
    </row>
    <row r="7193" spans="1:5">
      <c r="A7193" s="2">
        <f t="shared" si="224"/>
        <v>40749.885416666664</v>
      </c>
      <c r="B7193">
        <v>1248552900</v>
      </c>
      <c r="C7193">
        <v>3.6143930000000002</v>
      </c>
      <c r="E7193">
        <f t="shared" si="225"/>
        <v>4.2686025573946009E-4</v>
      </c>
    </row>
    <row r="7194" spans="1:5">
      <c r="A7194" s="2">
        <f t="shared" si="224"/>
        <v>40749.892361111109</v>
      </c>
      <c r="B7194">
        <v>1248553500</v>
      </c>
      <c r="C7194">
        <v>3.377815</v>
      </c>
      <c r="E7194">
        <f t="shared" si="225"/>
        <v>4.2689186989827103E-4</v>
      </c>
    </row>
    <row r="7195" spans="1:5">
      <c r="A7195" s="2">
        <f t="shared" si="224"/>
        <v>40749.899305555555</v>
      </c>
      <c r="B7195">
        <v>1248554100</v>
      </c>
      <c r="C7195">
        <v>3.270858</v>
      </c>
      <c r="E7195">
        <f t="shared" si="225"/>
        <v>4.2692240068723159E-4</v>
      </c>
    </row>
    <row r="7196" spans="1:5">
      <c r="A7196" s="2">
        <f t="shared" si="224"/>
        <v>40749.90625</v>
      </c>
      <c r="B7196">
        <v>1248554700</v>
      </c>
      <c r="C7196">
        <v>3.1507830000000001</v>
      </c>
      <c r="E7196">
        <f t="shared" si="225"/>
        <v>4.2695171526396905E-4</v>
      </c>
    </row>
    <row r="7197" spans="1:5">
      <c r="A7197" s="2">
        <f t="shared" si="224"/>
        <v>40749.913194444445</v>
      </c>
      <c r="B7197">
        <v>1248555300</v>
      </c>
      <c r="C7197">
        <v>3.1366800000000001</v>
      </c>
      <c r="E7197">
        <f t="shared" si="225"/>
        <v>4.2698088683830812E-4</v>
      </c>
    </row>
    <row r="7198" spans="1:5">
      <c r="A7198" s="2">
        <f t="shared" si="224"/>
        <v>40749.920138888883</v>
      </c>
      <c r="B7198">
        <v>1248555900</v>
      </c>
      <c r="C7198">
        <v>3.1677499999999998</v>
      </c>
      <c r="E7198">
        <f t="shared" si="225"/>
        <v>4.2701037288831524E-4</v>
      </c>
    </row>
    <row r="7199" spans="1:5">
      <c r="A7199" s="2">
        <f t="shared" si="224"/>
        <v>40749.927083333328</v>
      </c>
      <c r="B7199">
        <v>1248556500</v>
      </c>
      <c r="C7199">
        <v>3.092517</v>
      </c>
      <c r="E7199">
        <f t="shared" si="225"/>
        <v>4.27039096857533E-4</v>
      </c>
    </row>
    <row r="7200" spans="1:5">
      <c r="A7200" s="2">
        <f t="shared" si="224"/>
        <v>40749.934027777774</v>
      </c>
      <c r="B7200">
        <v>1248557100</v>
      </c>
      <c r="C7200">
        <v>2.6124049999999999</v>
      </c>
      <c r="E7200">
        <f t="shared" si="225"/>
        <v>4.2706295844929977E-4</v>
      </c>
    </row>
    <row r="7201" spans="1:5">
      <c r="A7201" s="2">
        <f t="shared" si="224"/>
        <v>40749.940972222219</v>
      </c>
      <c r="B7201">
        <v>1248557700</v>
      </c>
      <c r="C7201">
        <v>3.1310609999999999</v>
      </c>
      <c r="E7201">
        <f t="shared" si="225"/>
        <v>4.270920724428048E-4</v>
      </c>
    </row>
    <row r="7202" spans="1:5">
      <c r="A7202" s="2">
        <f t="shared" si="224"/>
        <v>40749.947916666664</v>
      </c>
      <c r="B7202">
        <v>1248558300</v>
      </c>
      <c r="C7202">
        <v>3.123669</v>
      </c>
      <c r="E7202">
        <f t="shared" si="225"/>
        <v>4.2712111139894652E-4</v>
      </c>
    </row>
    <row r="7203" spans="1:5">
      <c r="A7203" s="2">
        <f t="shared" si="224"/>
        <v>40749.954861111109</v>
      </c>
      <c r="B7203">
        <v>1248558900</v>
      </c>
      <c r="C7203">
        <v>3.0116939999999999</v>
      </c>
      <c r="E7203">
        <f t="shared" si="225"/>
        <v>4.2714901618246372E-4</v>
      </c>
    </row>
    <row r="7204" spans="1:5">
      <c r="A7204" s="2">
        <f t="shared" si="224"/>
        <v>40749.961805555555</v>
      </c>
      <c r="B7204">
        <v>1248559500</v>
      </c>
      <c r="C7204">
        <v>3.0678049999999999</v>
      </c>
      <c r="E7204">
        <f t="shared" si="225"/>
        <v>4.2717748904522239E-4</v>
      </c>
    </row>
    <row r="7205" spans="1:5">
      <c r="A7205" s="2">
        <f t="shared" si="224"/>
        <v>40749.96875</v>
      </c>
      <c r="B7205">
        <v>1248560100</v>
      </c>
      <c r="C7205">
        <v>3.253482</v>
      </c>
      <c r="E7205">
        <f t="shared" si="225"/>
        <v>4.2720784212798473E-4</v>
      </c>
    </row>
    <row r="7206" spans="1:5">
      <c r="A7206" s="2">
        <f t="shared" si="224"/>
        <v>40749.975694444445</v>
      </c>
      <c r="B7206">
        <v>1248560700</v>
      </c>
      <c r="C7206">
        <v>3.0550099999999998</v>
      </c>
      <c r="E7206">
        <f t="shared" si="225"/>
        <v>4.2723618505543663E-4</v>
      </c>
    </row>
    <row r="7207" spans="1:5">
      <c r="A7207" s="2">
        <f t="shared" si="224"/>
        <v>40749.982638888883</v>
      </c>
      <c r="B7207">
        <v>1248561300</v>
      </c>
      <c r="C7207">
        <v>3.065922</v>
      </c>
      <c r="E7207">
        <f t="shared" si="225"/>
        <v>4.2726463831896226E-4</v>
      </c>
    </row>
    <row r="7208" spans="1:5">
      <c r="A7208" s="2">
        <f t="shared" si="224"/>
        <v>40749.989583333328</v>
      </c>
      <c r="B7208">
        <v>1248561900</v>
      </c>
      <c r="C7208">
        <v>3.435562</v>
      </c>
      <c r="E7208">
        <f t="shared" si="225"/>
        <v>4.2729683483755843E-4</v>
      </c>
    </row>
    <row r="7209" spans="1:5">
      <c r="A7209" s="2">
        <f t="shared" si="224"/>
        <v>40749.996527777774</v>
      </c>
      <c r="B7209">
        <v>1248562500</v>
      </c>
      <c r="C7209">
        <v>3.215786</v>
      </c>
      <c r="E7209">
        <f t="shared" si="225"/>
        <v>4.2732680543921197E-4</v>
      </c>
    </row>
    <row r="7210" spans="1:5">
      <c r="A7210" s="2">
        <f t="shared" si="224"/>
        <v>40750.003472222219</v>
      </c>
      <c r="B7210">
        <v>1248563100</v>
      </c>
      <c r="C7210">
        <v>2.907931</v>
      </c>
      <c r="E7210">
        <f t="shared" si="225"/>
        <v>4.2735365814147529E-4</v>
      </c>
    </row>
    <row r="7211" spans="1:5">
      <c r="A7211" s="2">
        <f t="shared" si="224"/>
        <v>40750.010416666664</v>
      </c>
      <c r="B7211">
        <v>1248563700</v>
      </c>
      <c r="C7211">
        <v>2.7513839999999998</v>
      </c>
      <c r="E7211">
        <f t="shared" si="225"/>
        <v>4.2737892529366386E-4</v>
      </c>
    </row>
    <row r="7212" spans="1:5">
      <c r="A7212" s="2">
        <f t="shared" si="224"/>
        <v>40750.017361111109</v>
      </c>
      <c r="B7212">
        <v>1248564300</v>
      </c>
      <c r="C7212">
        <v>2.5577670000000001</v>
      </c>
      <c r="E7212">
        <f t="shared" si="225"/>
        <v>4.2740223148912985E-4</v>
      </c>
    </row>
    <row r="7213" spans="1:5">
      <c r="A7213" s="2">
        <f t="shared" si="224"/>
        <v>40750.024305555555</v>
      </c>
      <c r="B7213">
        <v>1248564900</v>
      </c>
      <c r="C7213">
        <v>2.3871199999999999</v>
      </c>
      <c r="E7213">
        <f t="shared" si="225"/>
        <v>4.274238093621788E-4</v>
      </c>
    </row>
    <row r="7214" spans="1:5">
      <c r="A7214" s="2">
        <f t="shared" si="224"/>
        <v>40750.03125</v>
      </c>
      <c r="B7214">
        <v>1248565500</v>
      </c>
      <c r="C7214">
        <v>2.370288</v>
      </c>
      <c r="E7214">
        <f t="shared" si="225"/>
        <v>4.274452166426392E-4</v>
      </c>
    </row>
    <row r="7215" spans="1:5">
      <c r="A7215" s="2">
        <f t="shared" si="224"/>
        <v>40750.038194444445</v>
      </c>
      <c r="B7215">
        <v>1248566100</v>
      </c>
      <c r="C7215">
        <v>2.3792629999999999</v>
      </c>
      <c r="E7215">
        <f t="shared" si="225"/>
        <v>4.2746671468487898E-4</v>
      </c>
    </row>
    <row r="7216" spans="1:5">
      <c r="A7216" s="2">
        <f t="shared" si="224"/>
        <v>40750.045138888883</v>
      </c>
      <c r="B7216">
        <v>1248566700</v>
      </c>
      <c r="C7216">
        <v>2.4126240000000001</v>
      </c>
      <c r="E7216">
        <f t="shared" si="225"/>
        <v>4.2748855045088931E-4</v>
      </c>
    </row>
    <row r="7217" spans="1:5">
      <c r="A7217" s="2">
        <f t="shared" si="224"/>
        <v>40750.052083333328</v>
      </c>
      <c r="B7217">
        <v>1248567300</v>
      </c>
      <c r="C7217">
        <v>2.5044400000000002</v>
      </c>
      <c r="E7217">
        <f t="shared" si="225"/>
        <v>4.2751131592563656E-4</v>
      </c>
    </row>
    <row r="7218" spans="1:5">
      <c r="A7218" s="2">
        <f t="shared" si="224"/>
        <v>40750.059027777774</v>
      </c>
      <c r="B7218">
        <v>1248567900</v>
      </c>
      <c r="C7218">
        <v>2.6704780000000001</v>
      </c>
      <c r="E7218">
        <f t="shared" si="225"/>
        <v>4.2753576276646836E-4</v>
      </c>
    </row>
    <row r="7219" spans="1:5">
      <c r="A7219" s="2">
        <f t="shared" si="224"/>
        <v>40750.065972222219</v>
      </c>
      <c r="B7219">
        <v>1248568500</v>
      </c>
      <c r="C7219">
        <v>2.5866820000000001</v>
      </c>
      <c r="E7219">
        <f t="shared" si="225"/>
        <v>4.275593608376911E-4</v>
      </c>
    </row>
    <row r="7220" spans="1:5">
      <c r="A7220" s="2">
        <f t="shared" si="224"/>
        <v>40750.072916666664</v>
      </c>
      <c r="B7220">
        <v>1248569100</v>
      </c>
      <c r="C7220">
        <v>2.7067299999999999</v>
      </c>
      <c r="E7220">
        <f t="shared" si="225"/>
        <v>4.2758417451879775E-4</v>
      </c>
    </row>
    <row r="7221" spans="1:5">
      <c r="A7221" s="2">
        <f t="shared" si="224"/>
        <v>40750.079861111109</v>
      </c>
      <c r="B7221">
        <v>1248569700</v>
      </c>
      <c r="C7221">
        <v>2.7627039999999998</v>
      </c>
      <c r="E7221">
        <f t="shared" si="225"/>
        <v>4.2760955491049838E-4</v>
      </c>
    </row>
    <row r="7222" spans="1:5">
      <c r="A7222" s="2">
        <f t="shared" si="224"/>
        <v>40750.086805555555</v>
      </c>
      <c r="B7222">
        <v>1248570300</v>
      </c>
      <c r="C7222">
        <v>2.6915110000000002</v>
      </c>
      <c r="E7222">
        <f t="shared" si="225"/>
        <v>4.2763421416035154E-4</v>
      </c>
    </row>
    <row r="7223" spans="1:5">
      <c r="A7223" s="2">
        <f t="shared" si="224"/>
        <v>40750.09375</v>
      </c>
      <c r="B7223">
        <v>1248570900</v>
      </c>
      <c r="C7223">
        <v>2.8655140000000001</v>
      </c>
      <c r="E7223">
        <f t="shared" si="225"/>
        <v>4.2766063542814024E-4</v>
      </c>
    </row>
    <row r="7224" spans="1:5">
      <c r="A7224" s="2">
        <f t="shared" si="224"/>
        <v>40750.100694444445</v>
      </c>
      <c r="B7224">
        <v>1248571500</v>
      </c>
      <c r="C7224">
        <v>2.920423</v>
      </c>
      <c r="E7224">
        <f t="shared" si="225"/>
        <v>4.2768761261125865E-4</v>
      </c>
    </row>
    <row r="7225" spans="1:5">
      <c r="A7225" s="2">
        <f t="shared" si="224"/>
        <v>40750.107638888883</v>
      </c>
      <c r="B7225">
        <v>1248572100</v>
      </c>
      <c r="C7225">
        <v>3.0332979999999998</v>
      </c>
      <c r="E7225">
        <f t="shared" si="225"/>
        <v>4.2771573274113351E-4</v>
      </c>
    </row>
    <row r="7226" spans="1:5">
      <c r="A7226" s="2">
        <f t="shared" si="224"/>
        <v>40750.114583333328</v>
      </c>
      <c r="B7226">
        <v>1248572700</v>
      </c>
      <c r="C7226">
        <v>2.0257179999999999</v>
      </c>
      <c r="E7226">
        <f t="shared" si="225"/>
        <v>4.2773364870937866E-4</v>
      </c>
    </row>
    <row r="7227" spans="1:5">
      <c r="A7227" s="2">
        <f t="shared" si="224"/>
        <v>40750.121527777774</v>
      </c>
      <c r="B7227">
        <v>1248573300</v>
      </c>
      <c r="C7227">
        <v>3.4692759999999998</v>
      </c>
      <c r="E7227">
        <f t="shared" si="225"/>
        <v>4.2776618380742923E-4</v>
      </c>
    </row>
    <row r="7228" spans="1:5">
      <c r="A7228" s="2">
        <f t="shared" si="224"/>
        <v>40750.128472222219</v>
      </c>
      <c r="B7228">
        <v>1248573900</v>
      </c>
      <c r="C7228">
        <v>3.7926799999999998</v>
      </c>
      <c r="E7228">
        <f t="shared" si="225"/>
        <v>4.278019938933087E-4</v>
      </c>
    </row>
    <row r="7229" spans="1:5">
      <c r="A7229" s="2">
        <f t="shared" si="224"/>
        <v>40750.135416666664</v>
      </c>
      <c r="B7229">
        <v>1248574500</v>
      </c>
      <c r="C7229">
        <v>2.4712700000000001</v>
      </c>
      <c r="E7229">
        <f t="shared" si="225"/>
        <v>4.2782442154337485E-4</v>
      </c>
    </row>
    <row r="7230" spans="1:5">
      <c r="A7230" s="2">
        <f t="shared" si="224"/>
        <v>40750.142361111109</v>
      </c>
      <c r="B7230">
        <v>1248575100</v>
      </c>
      <c r="C7230">
        <v>2.4475669999999998</v>
      </c>
      <c r="E7230">
        <f t="shared" si="225"/>
        <v>4.2784660901151641E-4</v>
      </c>
    </row>
    <row r="7231" spans="1:5">
      <c r="A7231" s="2">
        <f t="shared" si="224"/>
        <v>40750.149305555555</v>
      </c>
      <c r="B7231">
        <v>1248575700</v>
      </c>
      <c r="C7231">
        <v>2.4036219999999999</v>
      </c>
      <c r="E7231">
        <f t="shared" si="225"/>
        <v>4.2786835130387632E-4</v>
      </c>
    </row>
    <row r="7232" spans="1:5">
      <c r="A7232" s="2">
        <f t="shared" si="224"/>
        <v>40750.15625</v>
      </c>
      <c r="B7232">
        <v>1248576300</v>
      </c>
      <c r="C7232">
        <v>1.7806010000000001</v>
      </c>
      <c r="E7232">
        <f t="shared" si="225"/>
        <v>4.2788378398941245E-4</v>
      </c>
    </row>
    <row r="7233" spans="1:5">
      <c r="A7233" s="2">
        <f t="shared" si="224"/>
        <v>40750.163194444445</v>
      </c>
      <c r="B7233">
        <v>1248576900</v>
      </c>
      <c r="C7233">
        <v>2.4155959999999999</v>
      </c>
      <c r="E7233">
        <f t="shared" si="225"/>
        <v>4.279056473192941E-4</v>
      </c>
    </row>
    <row r="7234" spans="1:5">
      <c r="A7234" s="2">
        <f t="shared" si="224"/>
        <v>40750.170138888883</v>
      </c>
      <c r="B7234">
        <v>1248577500</v>
      </c>
      <c r="C7234">
        <v>2.476289</v>
      </c>
      <c r="E7234">
        <f t="shared" si="225"/>
        <v>4.2792812516807838E-4</v>
      </c>
    </row>
    <row r="7235" spans="1:5">
      <c r="A7235" s="2">
        <f t="shared" si="224"/>
        <v>40750.177083333328</v>
      </c>
      <c r="B7235">
        <v>1248578100</v>
      </c>
      <c r="C7235">
        <v>2.597375</v>
      </c>
      <c r="E7235">
        <f t="shared" si="225"/>
        <v>4.2795182914561435E-4</v>
      </c>
    </row>
    <row r="7236" spans="1:5">
      <c r="A7236" s="2">
        <f t="shared" si="224"/>
        <v>40750.184027777774</v>
      </c>
      <c r="B7236">
        <v>1248578700</v>
      </c>
      <c r="C7236">
        <v>2.5078770000000001</v>
      </c>
      <c r="E7236">
        <f t="shared" si="225"/>
        <v>4.2797462661261034E-4</v>
      </c>
    </row>
    <row r="7237" spans="1:5">
      <c r="A7237" s="2">
        <f t="shared" si="224"/>
        <v>40750.190972222219</v>
      </c>
      <c r="B7237">
        <v>1248579300</v>
      </c>
      <c r="C7237">
        <v>3.0961189999999998</v>
      </c>
      <c r="E7237">
        <f t="shared" si="225"/>
        <v>4.2800338120098591E-4</v>
      </c>
    </row>
    <row r="7238" spans="1:5">
      <c r="A7238" s="2">
        <f t="shared" si="224"/>
        <v>40750.197916666664</v>
      </c>
      <c r="B7238">
        <v>1248579900</v>
      </c>
      <c r="C7238">
        <v>2.553976</v>
      </c>
      <c r="E7238">
        <f t="shared" si="225"/>
        <v>4.2802664520974444E-4</v>
      </c>
    </row>
    <row r="7239" spans="1:5">
      <c r="A7239" s="2">
        <f t="shared" si="224"/>
        <v>40750.204861111109</v>
      </c>
      <c r="B7239">
        <v>1248580500</v>
      </c>
      <c r="C7239">
        <v>1.7636890000000001</v>
      </c>
      <c r="E7239">
        <f t="shared" si="225"/>
        <v>4.2804190566178384E-4</v>
      </c>
    </row>
    <row r="7240" spans="1:5">
      <c r="A7240" s="2">
        <f t="shared" si="224"/>
        <v>40750.211805555555</v>
      </c>
      <c r="B7240">
        <v>1248581100</v>
      </c>
      <c r="C7240">
        <v>2.4992299999999998</v>
      </c>
      <c r="E7240">
        <f t="shared" si="225"/>
        <v>4.2806461501131973E-4</v>
      </c>
    </row>
    <row r="7241" spans="1:5">
      <c r="A7241" s="2">
        <f t="shared" si="224"/>
        <v>40750.21875</v>
      </c>
      <c r="B7241">
        <v>1248581700</v>
      </c>
      <c r="C7241">
        <v>0.48679600000000001</v>
      </c>
      <c r="E7241">
        <f t="shared" si="225"/>
        <v>4.2806694384815979E-4</v>
      </c>
    </row>
    <row r="7242" spans="1:5">
      <c r="A7242" s="2">
        <f t="shared" ref="A7242:A7305" si="226">B7242/86400+26299+1/24</f>
        <v>40750.225694444445</v>
      </c>
      <c r="B7242">
        <v>1248582300</v>
      </c>
      <c r="C7242">
        <v>0</v>
      </c>
      <c r="E7242">
        <f t="shared" si="225"/>
        <v>4.2806434277755284E-4</v>
      </c>
    </row>
    <row r="7243" spans="1:5">
      <c r="A7243" s="2">
        <f t="shared" si="226"/>
        <v>40750.232638888883</v>
      </c>
      <c r="B7243">
        <v>1248582900</v>
      </c>
      <c r="C7243">
        <v>0</v>
      </c>
      <c r="E7243">
        <f t="shared" ref="E7243:E7306" si="227">($C7243*LN(2)/E$3)+E7242*2^(-600/E$3)</f>
        <v>4.2806174172275085E-4</v>
      </c>
    </row>
    <row r="7244" spans="1:5">
      <c r="A7244" s="2">
        <f t="shared" si="226"/>
        <v>40750.239583333328</v>
      </c>
      <c r="B7244">
        <v>1248583500</v>
      </c>
      <c r="C7244">
        <v>0</v>
      </c>
      <c r="E7244">
        <f t="shared" si="227"/>
        <v>4.2805914068375371E-4</v>
      </c>
    </row>
    <row r="7245" spans="1:5">
      <c r="A7245" s="2">
        <f t="shared" si="226"/>
        <v>40750.246527777774</v>
      </c>
      <c r="B7245">
        <v>1248584100</v>
      </c>
      <c r="C7245">
        <v>0</v>
      </c>
      <c r="E7245">
        <f t="shared" si="227"/>
        <v>4.2805653966056131E-4</v>
      </c>
    </row>
    <row r="7246" spans="1:5">
      <c r="A7246" s="2">
        <f t="shared" si="226"/>
        <v>40750.253472222219</v>
      </c>
      <c r="B7246">
        <v>1248584700</v>
      </c>
      <c r="C7246">
        <v>0</v>
      </c>
      <c r="E7246">
        <f t="shared" si="227"/>
        <v>4.2805393865317354E-4</v>
      </c>
    </row>
    <row r="7247" spans="1:5">
      <c r="A7247" s="2">
        <f t="shared" si="226"/>
        <v>40750.260416666664</v>
      </c>
      <c r="B7247">
        <v>1248585300</v>
      </c>
      <c r="C7247">
        <v>0</v>
      </c>
      <c r="E7247">
        <f t="shared" si="227"/>
        <v>4.280513376615903E-4</v>
      </c>
    </row>
    <row r="7248" spans="1:5">
      <c r="A7248" s="2">
        <f t="shared" si="226"/>
        <v>40750.267361111109</v>
      </c>
      <c r="B7248">
        <v>1248585900</v>
      </c>
      <c r="C7248">
        <v>0</v>
      </c>
      <c r="E7248">
        <f t="shared" si="227"/>
        <v>4.2804873668581152E-4</v>
      </c>
    </row>
    <row r="7249" spans="1:5">
      <c r="A7249" s="2">
        <f t="shared" si="226"/>
        <v>40750.274305555555</v>
      </c>
      <c r="B7249">
        <v>1248586500</v>
      </c>
      <c r="C7249">
        <v>0</v>
      </c>
      <c r="E7249">
        <f t="shared" si="227"/>
        <v>4.2804613572583711E-4</v>
      </c>
    </row>
    <row r="7250" spans="1:5">
      <c r="A7250" s="2">
        <f t="shared" si="226"/>
        <v>40750.28125</v>
      </c>
      <c r="B7250">
        <v>1248587100</v>
      </c>
      <c r="C7250">
        <v>0</v>
      </c>
      <c r="E7250">
        <f t="shared" si="227"/>
        <v>4.2804353478166694E-4</v>
      </c>
    </row>
    <row r="7251" spans="1:5">
      <c r="A7251" s="2">
        <f t="shared" si="226"/>
        <v>40750.288194444445</v>
      </c>
      <c r="B7251">
        <v>1248587700</v>
      </c>
      <c r="C7251">
        <v>0</v>
      </c>
      <c r="E7251">
        <f t="shared" si="227"/>
        <v>4.2804093385330092E-4</v>
      </c>
    </row>
    <row r="7252" spans="1:5">
      <c r="A7252" s="2">
        <f t="shared" si="226"/>
        <v>40750.295138888883</v>
      </c>
      <c r="B7252">
        <v>1248588300</v>
      </c>
      <c r="C7252">
        <v>0</v>
      </c>
      <c r="E7252">
        <f t="shared" si="227"/>
        <v>4.2803833294073899E-4</v>
      </c>
    </row>
    <row r="7253" spans="1:5">
      <c r="A7253" s="2">
        <f t="shared" si="226"/>
        <v>40750.302083333328</v>
      </c>
      <c r="B7253">
        <v>1248588900</v>
      </c>
      <c r="C7253">
        <v>0</v>
      </c>
      <c r="E7253">
        <f t="shared" si="227"/>
        <v>4.2803573204398105E-4</v>
      </c>
    </row>
    <row r="7254" spans="1:5">
      <c r="A7254" s="2">
        <f t="shared" si="226"/>
        <v>40750.309027777774</v>
      </c>
      <c r="B7254">
        <v>1248589500</v>
      </c>
      <c r="C7254">
        <v>0</v>
      </c>
      <c r="E7254">
        <f t="shared" si="227"/>
        <v>4.2803313116302697E-4</v>
      </c>
    </row>
    <row r="7255" spans="1:5">
      <c r="A7255" s="2">
        <f t="shared" si="226"/>
        <v>40750.315972222219</v>
      </c>
      <c r="B7255">
        <v>1248590100</v>
      </c>
      <c r="C7255">
        <v>0</v>
      </c>
      <c r="E7255">
        <f t="shared" si="227"/>
        <v>4.2803053029787666E-4</v>
      </c>
    </row>
    <row r="7256" spans="1:5">
      <c r="A7256" s="2">
        <f t="shared" si="226"/>
        <v>40750.322916666664</v>
      </c>
      <c r="B7256">
        <v>1248590700</v>
      </c>
      <c r="C7256">
        <v>0</v>
      </c>
      <c r="E7256">
        <f t="shared" si="227"/>
        <v>4.2802792944853001E-4</v>
      </c>
    </row>
    <row r="7257" spans="1:5">
      <c r="A7257" s="2">
        <f t="shared" si="226"/>
        <v>40750.329861111109</v>
      </c>
      <c r="B7257">
        <v>1248591300</v>
      </c>
      <c r="C7257">
        <v>0</v>
      </c>
      <c r="E7257">
        <f t="shared" si="227"/>
        <v>4.2802532861498696E-4</v>
      </c>
    </row>
    <row r="7258" spans="1:5">
      <c r="A7258" s="2">
        <f t="shared" si="226"/>
        <v>40750.336805555555</v>
      </c>
      <c r="B7258">
        <v>1248591900</v>
      </c>
      <c r="C7258">
        <v>0</v>
      </c>
      <c r="E7258">
        <f t="shared" si="227"/>
        <v>4.280227277972474E-4</v>
      </c>
    </row>
    <row r="7259" spans="1:5">
      <c r="A7259" s="2">
        <f t="shared" si="226"/>
        <v>40750.34375</v>
      </c>
      <c r="B7259">
        <v>1248592500</v>
      </c>
      <c r="C7259">
        <v>0</v>
      </c>
      <c r="D7259" t="s">
        <v>334</v>
      </c>
      <c r="E7259">
        <f t="shared" si="227"/>
        <v>4.2802012699531122E-4</v>
      </c>
    </row>
    <row r="7260" spans="1:5">
      <c r="A7260" s="2">
        <f t="shared" si="226"/>
        <v>40750.350694444445</v>
      </c>
      <c r="B7260">
        <v>1248593100</v>
      </c>
      <c r="C7260">
        <v>0</v>
      </c>
      <c r="E7260">
        <f t="shared" si="227"/>
        <v>4.2801752620917838E-4</v>
      </c>
    </row>
    <row r="7261" spans="1:5">
      <c r="A7261" s="2">
        <f t="shared" si="226"/>
        <v>40750.357638888883</v>
      </c>
      <c r="B7261">
        <v>1248593700</v>
      </c>
      <c r="C7261">
        <v>0</v>
      </c>
      <c r="E7261">
        <f t="shared" si="227"/>
        <v>4.2801492543884871E-4</v>
      </c>
    </row>
    <row r="7262" spans="1:5">
      <c r="A7262" s="2">
        <f t="shared" si="226"/>
        <v>40750.364583333328</v>
      </c>
      <c r="B7262">
        <v>1248594300</v>
      </c>
      <c r="C7262">
        <v>0</v>
      </c>
      <c r="E7262">
        <f t="shared" si="227"/>
        <v>4.2801232468432215E-4</v>
      </c>
    </row>
    <row r="7263" spans="1:5">
      <c r="A7263" s="2">
        <f t="shared" si="226"/>
        <v>40750.371527777774</v>
      </c>
      <c r="B7263">
        <v>1248594900</v>
      </c>
      <c r="C7263">
        <v>0</v>
      </c>
      <c r="E7263">
        <f t="shared" si="227"/>
        <v>4.2800972394559859E-4</v>
      </c>
    </row>
    <row r="7264" spans="1:5">
      <c r="A7264" s="2">
        <f t="shared" si="226"/>
        <v>40750.378472222219</v>
      </c>
      <c r="B7264">
        <v>1248595500</v>
      </c>
      <c r="C7264">
        <v>0</v>
      </c>
      <c r="E7264">
        <f t="shared" si="227"/>
        <v>4.2800712322267793E-4</v>
      </c>
    </row>
    <row r="7265" spans="1:5">
      <c r="A7265" s="2">
        <f t="shared" si="226"/>
        <v>40750.385416666664</v>
      </c>
      <c r="B7265">
        <v>1248596100</v>
      </c>
      <c r="C7265">
        <v>0</v>
      </c>
      <c r="E7265">
        <f t="shared" si="227"/>
        <v>4.2800452251556012E-4</v>
      </c>
    </row>
    <row r="7266" spans="1:5">
      <c r="A7266" s="2">
        <f t="shared" si="226"/>
        <v>40750.392361111109</v>
      </c>
      <c r="B7266">
        <v>1248596700</v>
      </c>
      <c r="C7266">
        <v>0</v>
      </c>
      <c r="E7266">
        <f t="shared" si="227"/>
        <v>4.2800192182424504E-4</v>
      </c>
    </row>
    <row r="7267" spans="1:5">
      <c r="A7267" s="2">
        <f t="shared" si="226"/>
        <v>40750.399305555555</v>
      </c>
      <c r="B7267">
        <v>1248597300</v>
      </c>
      <c r="C7267">
        <v>0</v>
      </c>
      <c r="E7267">
        <f t="shared" si="227"/>
        <v>4.2799932114873259E-4</v>
      </c>
    </row>
    <row r="7268" spans="1:5">
      <c r="A7268" s="2">
        <f t="shared" si="226"/>
        <v>40750.40625</v>
      </c>
      <c r="B7268">
        <v>1248597900</v>
      </c>
      <c r="C7268">
        <v>0</v>
      </c>
      <c r="E7268">
        <f t="shared" si="227"/>
        <v>4.2799672048902265E-4</v>
      </c>
    </row>
    <row r="7269" spans="1:5">
      <c r="A7269" s="2">
        <f t="shared" si="226"/>
        <v>40750.413194444445</v>
      </c>
      <c r="B7269">
        <v>1248598500</v>
      </c>
      <c r="C7269">
        <v>0</v>
      </c>
      <c r="E7269">
        <f t="shared" si="227"/>
        <v>4.2799411984511512E-4</v>
      </c>
    </row>
    <row r="7270" spans="1:5">
      <c r="A7270" s="2">
        <f t="shared" si="226"/>
        <v>40750.420138888883</v>
      </c>
      <c r="B7270">
        <v>1248599100</v>
      </c>
      <c r="C7270">
        <v>0</v>
      </c>
      <c r="D7270" s="3"/>
      <c r="E7270">
        <f t="shared" si="227"/>
        <v>4.2799151921700995E-4</v>
      </c>
    </row>
    <row r="7271" spans="1:5">
      <c r="A7271" s="2">
        <f t="shared" si="226"/>
        <v>40750.427083333328</v>
      </c>
      <c r="B7271">
        <v>1248599700</v>
      </c>
      <c r="C7271">
        <v>0</v>
      </c>
      <c r="E7271">
        <f t="shared" si="227"/>
        <v>4.2798891860470703E-4</v>
      </c>
    </row>
    <row r="7272" spans="1:5">
      <c r="A7272" s="2">
        <f t="shared" si="226"/>
        <v>40750.434027777774</v>
      </c>
      <c r="B7272">
        <v>1248600300</v>
      </c>
      <c r="C7272">
        <v>0</v>
      </c>
      <c r="E7272">
        <f t="shared" si="227"/>
        <v>4.2798631800820624E-4</v>
      </c>
    </row>
    <row r="7273" spans="1:5">
      <c r="A7273" s="2">
        <f t="shared" si="226"/>
        <v>40750.440972222219</v>
      </c>
      <c r="B7273">
        <v>1248600900</v>
      </c>
      <c r="C7273">
        <v>0</v>
      </c>
      <c r="E7273">
        <f t="shared" si="227"/>
        <v>4.2798371742750754E-4</v>
      </c>
    </row>
    <row r="7274" spans="1:5">
      <c r="A7274" s="2">
        <f t="shared" si="226"/>
        <v>40750.447916666664</v>
      </c>
      <c r="B7274">
        <v>1248601500</v>
      </c>
      <c r="C7274">
        <v>0</v>
      </c>
      <c r="E7274">
        <f t="shared" si="227"/>
        <v>4.2798111686261076E-4</v>
      </c>
    </row>
    <row r="7275" spans="1:5">
      <c r="A7275" s="2">
        <f t="shared" si="226"/>
        <v>40750.454861111109</v>
      </c>
      <c r="B7275">
        <v>1248602100</v>
      </c>
      <c r="C7275">
        <v>0</v>
      </c>
      <c r="E7275">
        <f t="shared" si="227"/>
        <v>4.2797851631351584E-4</v>
      </c>
    </row>
    <row r="7276" spans="1:5">
      <c r="A7276" s="2">
        <f t="shared" si="226"/>
        <v>40750.461805555555</v>
      </c>
      <c r="B7276">
        <v>1248602700</v>
      </c>
      <c r="C7276">
        <v>0</v>
      </c>
      <c r="E7276">
        <f t="shared" si="227"/>
        <v>4.2797591578022269E-4</v>
      </c>
    </row>
    <row r="7277" spans="1:5">
      <c r="A7277" s="2">
        <f t="shared" si="226"/>
        <v>40750.46875</v>
      </c>
      <c r="B7277">
        <v>1248603300</v>
      </c>
      <c r="C7277">
        <v>0</v>
      </c>
      <c r="E7277">
        <f t="shared" si="227"/>
        <v>4.2797331526273118E-4</v>
      </c>
    </row>
    <row r="7278" spans="1:5">
      <c r="A7278" s="2">
        <f t="shared" si="226"/>
        <v>40750.475694444445</v>
      </c>
      <c r="B7278">
        <v>1248603900</v>
      </c>
      <c r="C7278">
        <v>0</v>
      </c>
      <c r="E7278">
        <f t="shared" si="227"/>
        <v>4.2797071476104127E-4</v>
      </c>
    </row>
    <row r="7279" spans="1:5">
      <c r="A7279" s="2">
        <f t="shared" si="226"/>
        <v>40750.482638888883</v>
      </c>
      <c r="B7279">
        <v>1248604500</v>
      </c>
      <c r="C7279">
        <v>0</v>
      </c>
      <c r="E7279">
        <f t="shared" si="227"/>
        <v>4.2796811427515285E-4</v>
      </c>
    </row>
    <row r="7280" spans="1:5">
      <c r="A7280" s="2">
        <f t="shared" si="226"/>
        <v>40750.489583333328</v>
      </c>
      <c r="B7280">
        <v>1248605100</v>
      </c>
      <c r="C7280">
        <v>0</v>
      </c>
      <c r="E7280">
        <f t="shared" si="227"/>
        <v>4.2796551380506581E-4</v>
      </c>
    </row>
    <row r="7281" spans="1:5">
      <c r="A7281" s="2">
        <f t="shared" si="226"/>
        <v>40750.496527777774</v>
      </c>
      <c r="B7281">
        <v>1248605700</v>
      </c>
      <c r="C7281">
        <v>0</v>
      </c>
      <c r="E7281">
        <f t="shared" si="227"/>
        <v>4.2796291335078004E-4</v>
      </c>
    </row>
    <row r="7282" spans="1:5">
      <c r="A7282" s="2">
        <f t="shared" si="226"/>
        <v>40750.503472222219</v>
      </c>
      <c r="B7282">
        <v>1248606300</v>
      </c>
      <c r="C7282">
        <v>0</v>
      </c>
      <c r="E7282">
        <f t="shared" si="227"/>
        <v>4.2796031291229543E-4</v>
      </c>
    </row>
    <row r="7283" spans="1:5">
      <c r="A7283" s="2">
        <f t="shared" si="226"/>
        <v>40750.510416666664</v>
      </c>
      <c r="B7283">
        <v>1248606900</v>
      </c>
      <c r="C7283">
        <v>0</v>
      </c>
      <c r="E7283">
        <f t="shared" si="227"/>
        <v>4.2795771248961193E-4</v>
      </c>
    </row>
    <row r="7284" spans="1:5">
      <c r="A7284" s="2">
        <f t="shared" si="226"/>
        <v>40750.517361111109</v>
      </c>
      <c r="B7284">
        <v>1248607500</v>
      </c>
      <c r="C7284">
        <v>0</v>
      </c>
      <c r="E7284">
        <f t="shared" si="227"/>
        <v>4.2795511208272943E-4</v>
      </c>
    </row>
    <row r="7285" spans="1:5">
      <c r="A7285" s="2">
        <f t="shared" si="226"/>
        <v>40750.524305555555</v>
      </c>
      <c r="B7285">
        <v>1248608100</v>
      </c>
      <c r="C7285">
        <v>0</v>
      </c>
      <c r="E7285">
        <f t="shared" si="227"/>
        <v>4.2795251169164782E-4</v>
      </c>
    </row>
    <row r="7286" spans="1:5">
      <c r="A7286" s="2">
        <f t="shared" si="226"/>
        <v>40750.53125</v>
      </c>
      <c r="B7286">
        <v>1248608700</v>
      </c>
      <c r="C7286">
        <v>0</v>
      </c>
      <c r="E7286">
        <f t="shared" si="227"/>
        <v>4.2794991131636699E-4</v>
      </c>
    </row>
    <row r="7287" spans="1:5">
      <c r="A7287" s="2">
        <f t="shared" si="226"/>
        <v>40750.538194444445</v>
      </c>
      <c r="B7287">
        <v>1248609300</v>
      </c>
      <c r="C7287">
        <v>0</v>
      </c>
      <c r="E7287">
        <f t="shared" si="227"/>
        <v>4.279473109568869E-4</v>
      </c>
    </row>
    <row r="7288" spans="1:5">
      <c r="A7288" s="2">
        <f t="shared" si="226"/>
        <v>40750.545138888883</v>
      </c>
      <c r="B7288">
        <v>1248609900</v>
      </c>
      <c r="C7288">
        <v>0</v>
      </c>
      <c r="E7288">
        <f t="shared" si="227"/>
        <v>4.2794471061320736E-4</v>
      </c>
    </row>
    <row r="7289" spans="1:5">
      <c r="A7289" s="2">
        <f t="shared" si="226"/>
        <v>40750.552083333328</v>
      </c>
      <c r="B7289">
        <v>1248610500</v>
      </c>
      <c r="C7289">
        <v>0</v>
      </c>
      <c r="E7289">
        <f t="shared" si="227"/>
        <v>4.279421102853284E-4</v>
      </c>
    </row>
    <row r="7290" spans="1:5">
      <c r="A7290" s="2">
        <f t="shared" si="226"/>
        <v>40750.559027777774</v>
      </c>
      <c r="B7290">
        <v>1248611100</v>
      </c>
      <c r="C7290">
        <v>0</v>
      </c>
      <c r="E7290">
        <f t="shared" si="227"/>
        <v>4.2793950997324984E-4</v>
      </c>
    </row>
    <row r="7291" spans="1:5">
      <c r="A7291" s="2">
        <f t="shared" si="226"/>
        <v>40750.565972222219</v>
      </c>
      <c r="B7291">
        <v>1248611700</v>
      </c>
      <c r="C7291">
        <v>0</v>
      </c>
      <c r="E7291">
        <f t="shared" si="227"/>
        <v>4.2793690967697157E-4</v>
      </c>
    </row>
    <row r="7292" spans="1:5">
      <c r="A7292" s="2">
        <f t="shared" si="226"/>
        <v>40750.572916666664</v>
      </c>
      <c r="B7292">
        <v>1248612300</v>
      </c>
      <c r="C7292">
        <v>0</v>
      </c>
      <c r="E7292">
        <f t="shared" si="227"/>
        <v>4.2793430939649355E-4</v>
      </c>
    </row>
    <row r="7293" spans="1:5">
      <c r="A7293" s="2">
        <f t="shared" si="226"/>
        <v>40750.579861111109</v>
      </c>
      <c r="B7293">
        <v>1248612900</v>
      </c>
      <c r="C7293">
        <v>0</v>
      </c>
      <c r="E7293">
        <f t="shared" si="227"/>
        <v>4.2793170913181565E-4</v>
      </c>
    </row>
    <row r="7294" spans="1:5">
      <c r="A7294" s="2">
        <f t="shared" si="226"/>
        <v>40750.586805555555</v>
      </c>
      <c r="B7294">
        <v>1248613500</v>
      </c>
      <c r="C7294">
        <v>0</v>
      </c>
      <c r="E7294">
        <f t="shared" si="227"/>
        <v>4.2792910888293778E-4</v>
      </c>
    </row>
    <row r="7295" spans="1:5">
      <c r="A7295" s="2">
        <f t="shared" si="226"/>
        <v>40750.59375</v>
      </c>
      <c r="B7295">
        <v>1248614100</v>
      </c>
      <c r="C7295">
        <v>0</v>
      </c>
      <c r="E7295">
        <f t="shared" si="227"/>
        <v>4.2792650864985983E-4</v>
      </c>
    </row>
    <row r="7296" spans="1:5">
      <c r="A7296" s="2">
        <f t="shared" si="226"/>
        <v>40750.600694444445</v>
      </c>
      <c r="B7296">
        <v>1248614700</v>
      </c>
      <c r="C7296">
        <v>0</v>
      </c>
      <c r="E7296">
        <f t="shared" si="227"/>
        <v>4.2792390843258174E-4</v>
      </c>
    </row>
    <row r="7297" spans="1:5">
      <c r="A7297" s="2">
        <f t="shared" si="226"/>
        <v>40750.607638888883</v>
      </c>
      <c r="B7297">
        <v>1248615300</v>
      </c>
      <c r="C7297">
        <v>0</v>
      </c>
      <c r="E7297">
        <f t="shared" si="227"/>
        <v>4.279213082311034E-4</v>
      </c>
    </row>
    <row r="7298" spans="1:5">
      <c r="A7298" s="2">
        <f t="shared" si="226"/>
        <v>40750.614583333328</v>
      </c>
      <c r="B7298">
        <v>1248615900</v>
      </c>
      <c r="C7298">
        <v>0</v>
      </c>
      <c r="E7298">
        <f t="shared" si="227"/>
        <v>4.279187080454247E-4</v>
      </c>
    </row>
    <row r="7299" spans="1:5">
      <c r="A7299" s="2">
        <f t="shared" si="226"/>
        <v>40750.621527777774</v>
      </c>
      <c r="B7299">
        <v>1248616500</v>
      </c>
      <c r="C7299">
        <v>0</v>
      </c>
      <c r="E7299">
        <f t="shared" si="227"/>
        <v>4.2791610787554555E-4</v>
      </c>
    </row>
    <row r="7300" spans="1:5">
      <c r="A7300" s="2">
        <f t="shared" si="226"/>
        <v>40750.628472222219</v>
      </c>
      <c r="B7300">
        <v>1248617100</v>
      </c>
      <c r="C7300">
        <v>0</v>
      </c>
      <c r="E7300">
        <f t="shared" si="227"/>
        <v>4.2791350772146587E-4</v>
      </c>
    </row>
    <row r="7301" spans="1:5">
      <c r="A7301" s="2">
        <f t="shared" si="226"/>
        <v>40750.635416666664</v>
      </c>
      <c r="B7301">
        <v>1248617700</v>
      </c>
      <c r="C7301">
        <v>0</v>
      </c>
      <c r="E7301">
        <f t="shared" si="227"/>
        <v>4.2791090758318557E-4</v>
      </c>
    </row>
    <row r="7302" spans="1:5">
      <c r="A7302" s="2">
        <f t="shared" si="226"/>
        <v>40750.642361111109</v>
      </c>
      <c r="B7302">
        <v>1248618300</v>
      </c>
      <c r="C7302">
        <v>0</v>
      </c>
      <c r="E7302">
        <f t="shared" si="227"/>
        <v>4.2790830746070453E-4</v>
      </c>
    </row>
    <row r="7303" spans="1:5">
      <c r="A7303" s="2">
        <f t="shared" si="226"/>
        <v>40750.649305555555</v>
      </c>
      <c r="B7303">
        <v>1248618900</v>
      </c>
      <c r="C7303">
        <v>0</v>
      </c>
      <c r="E7303">
        <f t="shared" si="227"/>
        <v>4.2790570735402265E-4</v>
      </c>
    </row>
    <row r="7304" spans="1:5">
      <c r="A7304" s="2">
        <f t="shared" si="226"/>
        <v>40750.65625</v>
      </c>
      <c r="B7304">
        <v>1248619500</v>
      </c>
      <c r="C7304">
        <v>0</v>
      </c>
      <c r="E7304">
        <f t="shared" si="227"/>
        <v>4.2790310726313982E-4</v>
      </c>
    </row>
    <row r="7305" spans="1:5">
      <c r="A7305" s="2">
        <f t="shared" si="226"/>
        <v>40750.663194444445</v>
      </c>
      <c r="B7305">
        <v>1248620100</v>
      </c>
      <c r="C7305">
        <v>0</v>
      </c>
      <c r="E7305">
        <f t="shared" si="227"/>
        <v>4.2790050718805598E-4</v>
      </c>
    </row>
    <row r="7306" spans="1:5">
      <c r="A7306" s="2">
        <f t="shared" ref="A7306:A7369" si="228">B7306/86400+26299+1/24</f>
        <v>40750.670138888883</v>
      </c>
      <c r="B7306">
        <v>1248620700</v>
      </c>
      <c r="C7306">
        <v>0</v>
      </c>
      <c r="E7306">
        <f t="shared" si="227"/>
        <v>4.2789790712877102E-4</v>
      </c>
    </row>
    <row r="7307" spans="1:5">
      <c r="A7307" s="2">
        <f t="shared" si="228"/>
        <v>40750.677083333328</v>
      </c>
      <c r="B7307">
        <v>1248621300</v>
      </c>
      <c r="C7307">
        <v>0</v>
      </c>
      <c r="E7307">
        <f t="shared" ref="E7307:E7370" si="229">($C7307*LN(2)/E$3)+E7306*2^(-600/E$3)</f>
        <v>4.2789530708528485E-4</v>
      </c>
    </row>
    <row r="7308" spans="1:5">
      <c r="A7308" s="2">
        <f t="shared" si="228"/>
        <v>40750.684027777774</v>
      </c>
      <c r="B7308">
        <v>1248621900</v>
      </c>
      <c r="C7308">
        <v>0</v>
      </c>
      <c r="E7308">
        <f t="shared" si="229"/>
        <v>4.278927070575974E-4</v>
      </c>
    </row>
    <row r="7309" spans="1:5">
      <c r="A7309" s="2">
        <f t="shared" si="228"/>
        <v>40750.690972222219</v>
      </c>
      <c r="B7309">
        <v>1248622500</v>
      </c>
      <c r="C7309">
        <v>0</v>
      </c>
      <c r="E7309">
        <f t="shared" si="229"/>
        <v>4.278901070457085E-4</v>
      </c>
    </row>
    <row r="7310" spans="1:5">
      <c r="A7310" s="2">
        <f t="shared" si="228"/>
        <v>40750.697916666664</v>
      </c>
      <c r="B7310">
        <v>1248623100</v>
      </c>
      <c r="C7310">
        <v>0</v>
      </c>
      <c r="E7310">
        <f t="shared" si="229"/>
        <v>4.2788750704961812E-4</v>
      </c>
    </row>
    <row r="7311" spans="1:5">
      <c r="A7311" s="2">
        <f t="shared" si="228"/>
        <v>40750.704861111109</v>
      </c>
      <c r="B7311">
        <v>1248623700</v>
      </c>
      <c r="C7311">
        <v>0</v>
      </c>
      <c r="E7311">
        <f t="shared" si="229"/>
        <v>4.2788490706932613E-4</v>
      </c>
    </row>
    <row r="7312" spans="1:5">
      <c r="A7312" s="2">
        <f t="shared" si="228"/>
        <v>40750.711805555555</v>
      </c>
      <c r="B7312">
        <v>1248624300</v>
      </c>
      <c r="C7312">
        <v>0</v>
      </c>
      <c r="E7312">
        <f t="shared" si="229"/>
        <v>4.2788230710483243E-4</v>
      </c>
    </row>
    <row r="7313" spans="1:5">
      <c r="A7313" s="2">
        <f t="shared" si="228"/>
        <v>40750.71875</v>
      </c>
      <c r="B7313">
        <v>1248624900</v>
      </c>
      <c r="C7313">
        <v>0</v>
      </c>
      <c r="E7313">
        <f t="shared" si="229"/>
        <v>4.2787970715613697E-4</v>
      </c>
    </row>
    <row r="7314" spans="1:5">
      <c r="A7314" s="2">
        <f t="shared" si="228"/>
        <v>40750.725694444445</v>
      </c>
      <c r="B7314">
        <v>1248625500</v>
      </c>
      <c r="C7314">
        <v>0</v>
      </c>
      <c r="E7314">
        <f t="shared" si="229"/>
        <v>4.2787710722323963E-4</v>
      </c>
    </row>
    <row r="7315" spans="1:5">
      <c r="A7315" s="2">
        <f t="shared" si="228"/>
        <v>40750.732638888883</v>
      </c>
      <c r="B7315">
        <v>1248626100</v>
      </c>
      <c r="C7315">
        <v>0</v>
      </c>
      <c r="E7315">
        <f t="shared" si="229"/>
        <v>4.2787450730614031E-4</v>
      </c>
    </row>
    <row r="7316" spans="1:5">
      <c r="A7316" s="2">
        <f t="shared" si="228"/>
        <v>40750.739583333328</v>
      </c>
      <c r="B7316">
        <v>1248626700</v>
      </c>
      <c r="C7316">
        <v>0</v>
      </c>
      <c r="E7316">
        <f t="shared" si="229"/>
        <v>4.278719074048389E-4</v>
      </c>
    </row>
    <row r="7317" spans="1:5">
      <c r="A7317" s="2">
        <f t="shared" si="228"/>
        <v>40750.746527777774</v>
      </c>
      <c r="B7317">
        <v>1248627300</v>
      </c>
      <c r="C7317">
        <v>0</v>
      </c>
      <c r="E7317">
        <f t="shared" si="229"/>
        <v>4.2786930751933529E-4</v>
      </c>
    </row>
    <row r="7318" spans="1:5">
      <c r="A7318" s="2">
        <f t="shared" si="228"/>
        <v>40750.753472222219</v>
      </c>
      <c r="B7318">
        <v>1248627900</v>
      </c>
      <c r="C7318">
        <v>0</v>
      </c>
      <c r="E7318">
        <f t="shared" si="229"/>
        <v>4.2786670764962943E-4</v>
      </c>
    </row>
    <row r="7319" spans="1:5">
      <c r="A7319" s="2">
        <f t="shared" si="228"/>
        <v>40750.760416666664</v>
      </c>
      <c r="B7319">
        <v>1248628500</v>
      </c>
      <c r="C7319">
        <v>0</v>
      </c>
      <c r="E7319">
        <f t="shared" si="229"/>
        <v>4.2786410779572121E-4</v>
      </c>
    </row>
    <row r="7320" spans="1:5">
      <c r="A7320" s="2">
        <f t="shared" si="228"/>
        <v>40750.767361111109</v>
      </c>
      <c r="B7320">
        <v>1248629100</v>
      </c>
      <c r="C7320">
        <v>0</v>
      </c>
      <c r="E7320">
        <f t="shared" si="229"/>
        <v>4.2786150795761052E-4</v>
      </c>
    </row>
    <row r="7321" spans="1:5">
      <c r="A7321" s="2">
        <f t="shared" si="228"/>
        <v>40750.774305555555</v>
      </c>
      <c r="B7321">
        <v>1248629700</v>
      </c>
      <c r="C7321">
        <v>0</v>
      </c>
      <c r="E7321">
        <f t="shared" si="229"/>
        <v>4.2785890813529725E-4</v>
      </c>
    </row>
    <row r="7322" spans="1:5">
      <c r="A7322" s="2">
        <f t="shared" si="228"/>
        <v>40750.78125</v>
      </c>
      <c r="B7322">
        <v>1248630300</v>
      </c>
      <c r="C7322">
        <v>0</v>
      </c>
      <c r="E7322">
        <f t="shared" si="229"/>
        <v>4.2785630832878135E-4</v>
      </c>
    </row>
    <row r="7323" spans="1:5">
      <c r="A7323" s="2">
        <f t="shared" si="228"/>
        <v>40750.788194444445</v>
      </c>
      <c r="B7323">
        <v>1248630900</v>
      </c>
      <c r="C7323">
        <v>0</v>
      </c>
      <c r="E7323">
        <f t="shared" si="229"/>
        <v>4.2785370853806271E-4</v>
      </c>
    </row>
    <row r="7324" spans="1:5">
      <c r="A7324" s="2">
        <f t="shared" si="228"/>
        <v>40750.795138888883</v>
      </c>
      <c r="B7324">
        <v>1248631500</v>
      </c>
      <c r="C7324">
        <v>0</v>
      </c>
      <c r="E7324">
        <f t="shared" si="229"/>
        <v>4.2785110876314121E-4</v>
      </c>
    </row>
    <row r="7325" spans="1:5">
      <c r="A7325" s="2">
        <f t="shared" si="228"/>
        <v>40750.802083333328</v>
      </c>
      <c r="B7325">
        <v>1248632100</v>
      </c>
      <c r="C7325">
        <v>0</v>
      </c>
      <c r="E7325">
        <f t="shared" si="229"/>
        <v>4.2784850900401677E-4</v>
      </c>
    </row>
    <row r="7326" spans="1:5">
      <c r="A7326" s="2">
        <f t="shared" si="228"/>
        <v>40750.809027777774</v>
      </c>
      <c r="B7326">
        <v>1248632700</v>
      </c>
      <c r="C7326">
        <v>0</v>
      </c>
      <c r="E7326">
        <f t="shared" si="229"/>
        <v>4.278459092606893E-4</v>
      </c>
    </row>
    <row r="7327" spans="1:5">
      <c r="A7327" s="2">
        <f t="shared" si="228"/>
        <v>40750.815972222219</v>
      </c>
      <c r="B7327">
        <v>1248633300</v>
      </c>
      <c r="C7327">
        <v>0</v>
      </c>
      <c r="E7327">
        <f t="shared" si="229"/>
        <v>4.2784330953315867E-4</v>
      </c>
    </row>
    <row r="7328" spans="1:5">
      <c r="A7328" s="2">
        <f t="shared" si="228"/>
        <v>40750.822916666664</v>
      </c>
      <c r="B7328">
        <v>1248633900</v>
      </c>
      <c r="C7328">
        <v>0</v>
      </c>
      <c r="E7328">
        <f t="shared" si="229"/>
        <v>4.2784070982142481E-4</v>
      </c>
    </row>
    <row r="7329" spans="1:5">
      <c r="A7329" s="2">
        <f t="shared" si="228"/>
        <v>40750.829861111109</v>
      </c>
      <c r="B7329">
        <v>1248634500</v>
      </c>
      <c r="C7329">
        <v>0</v>
      </c>
      <c r="E7329">
        <f t="shared" si="229"/>
        <v>4.2783811012548761E-4</v>
      </c>
    </row>
    <row r="7330" spans="1:5">
      <c r="A7330" s="2">
        <f t="shared" si="228"/>
        <v>40750.836805555555</v>
      </c>
      <c r="B7330">
        <v>1248635100</v>
      </c>
      <c r="C7330">
        <v>0</v>
      </c>
      <c r="E7330">
        <f t="shared" si="229"/>
        <v>4.2783551044534701E-4</v>
      </c>
    </row>
    <row r="7331" spans="1:5">
      <c r="A7331" s="2">
        <f t="shared" si="228"/>
        <v>40750.84375</v>
      </c>
      <c r="B7331">
        <v>1248635700</v>
      </c>
      <c r="C7331">
        <v>0</v>
      </c>
      <c r="E7331">
        <f t="shared" si="229"/>
        <v>4.2783291078100292E-4</v>
      </c>
    </row>
    <row r="7332" spans="1:5">
      <c r="A7332" s="2">
        <f t="shared" si="228"/>
        <v>40750.850694444445</v>
      </c>
      <c r="B7332">
        <v>1248636300</v>
      </c>
      <c r="C7332">
        <v>0</v>
      </c>
      <c r="E7332">
        <f t="shared" si="229"/>
        <v>4.2783031113245517E-4</v>
      </c>
    </row>
    <row r="7333" spans="1:5">
      <c r="A7333" s="2">
        <f t="shared" si="228"/>
        <v>40750.857638888883</v>
      </c>
      <c r="B7333">
        <v>1248636900</v>
      </c>
      <c r="C7333">
        <v>0</v>
      </c>
      <c r="E7333">
        <f t="shared" si="229"/>
        <v>4.2782771149970375E-4</v>
      </c>
    </row>
    <row r="7334" spans="1:5">
      <c r="A7334" s="2">
        <f t="shared" si="228"/>
        <v>40750.864583333328</v>
      </c>
      <c r="B7334">
        <v>1248637500</v>
      </c>
      <c r="C7334">
        <v>0</v>
      </c>
      <c r="E7334">
        <f t="shared" si="229"/>
        <v>4.2782511188274851E-4</v>
      </c>
    </row>
    <row r="7335" spans="1:5">
      <c r="A7335" s="2">
        <f t="shared" si="228"/>
        <v>40750.871527777774</v>
      </c>
      <c r="B7335">
        <v>1248638100</v>
      </c>
      <c r="C7335">
        <v>0</v>
      </c>
      <c r="E7335">
        <f t="shared" si="229"/>
        <v>4.2782251228158934E-4</v>
      </c>
    </row>
    <row r="7336" spans="1:5">
      <c r="A7336" s="2">
        <f t="shared" si="228"/>
        <v>40750.878472222219</v>
      </c>
      <c r="B7336">
        <v>1248638700</v>
      </c>
      <c r="C7336">
        <v>0</v>
      </c>
      <c r="E7336">
        <f t="shared" si="229"/>
        <v>4.2781991269622618E-4</v>
      </c>
    </row>
    <row r="7337" spans="1:5">
      <c r="A7337" s="2">
        <f t="shared" si="228"/>
        <v>40750.885416666664</v>
      </c>
      <c r="B7337">
        <v>1248639300</v>
      </c>
      <c r="C7337">
        <v>0</v>
      </c>
      <c r="E7337">
        <f t="shared" si="229"/>
        <v>4.2781731312665892E-4</v>
      </c>
    </row>
    <row r="7338" spans="1:5">
      <c r="A7338" s="2">
        <f t="shared" si="228"/>
        <v>40750.892361111109</v>
      </c>
      <c r="B7338">
        <v>1248639900</v>
      </c>
      <c r="C7338">
        <v>0</v>
      </c>
      <c r="E7338">
        <f t="shared" si="229"/>
        <v>4.2781471357288751E-4</v>
      </c>
    </row>
    <row r="7339" spans="1:5">
      <c r="A7339" s="2">
        <f t="shared" si="228"/>
        <v>40750.899305555555</v>
      </c>
      <c r="B7339">
        <v>1248640500</v>
      </c>
      <c r="C7339">
        <v>0</v>
      </c>
      <c r="E7339">
        <f t="shared" si="229"/>
        <v>4.2781211403491179E-4</v>
      </c>
    </row>
    <row r="7340" spans="1:5">
      <c r="A7340" s="2">
        <f t="shared" si="228"/>
        <v>40750.90625</v>
      </c>
      <c r="B7340">
        <v>1248641100</v>
      </c>
      <c r="C7340">
        <v>0</v>
      </c>
      <c r="E7340">
        <f t="shared" si="229"/>
        <v>4.2780951451273171E-4</v>
      </c>
    </row>
    <row r="7341" spans="1:5">
      <c r="A7341" s="2">
        <f t="shared" si="228"/>
        <v>40750.913194444445</v>
      </c>
      <c r="B7341">
        <v>1248641700</v>
      </c>
      <c r="C7341">
        <v>0</v>
      </c>
      <c r="E7341">
        <f t="shared" si="229"/>
        <v>4.2780691500634714E-4</v>
      </c>
    </row>
    <row r="7342" spans="1:5">
      <c r="A7342" s="2">
        <f t="shared" si="228"/>
        <v>40750.920138888883</v>
      </c>
      <c r="B7342">
        <v>1248642300</v>
      </c>
      <c r="C7342">
        <v>0</v>
      </c>
      <c r="E7342">
        <f t="shared" si="229"/>
        <v>4.27804315515758E-4</v>
      </c>
    </row>
    <row r="7343" spans="1:5">
      <c r="A7343" s="2">
        <f t="shared" si="228"/>
        <v>40750.927083333328</v>
      </c>
      <c r="B7343">
        <v>1248642900</v>
      </c>
      <c r="C7343">
        <v>0</v>
      </c>
      <c r="E7343">
        <f t="shared" si="229"/>
        <v>4.2780171604096416E-4</v>
      </c>
    </row>
    <row r="7344" spans="1:5">
      <c r="A7344" s="2">
        <f t="shared" si="228"/>
        <v>40750.934027777774</v>
      </c>
      <c r="B7344">
        <v>1248643500</v>
      </c>
      <c r="C7344">
        <v>0</v>
      </c>
      <c r="E7344">
        <f t="shared" si="229"/>
        <v>4.2779911658196557E-4</v>
      </c>
    </row>
    <row r="7345" spans="1:5">
      <c r="A7345" s="2">
        <f t="shared" si="228"/>
        <v>40750.940972222219</v>
      </c>
      <c r="B7345">
        <v>1248644100</v>
      </c>
      <c r="C7345">
        <v>0</v>
      </c>
      <c r="E7345">
        <f t="shared" si="229"/>
        <v>4.2779651713876213E-4</v>
      </c>
    </row>
    <row r="7346" spans="1:5">
      <c r="A7346" s="2">
        <f t="shared" si="228"/>
        <v>40750.947916666664</v>
      </c>
      <c r="B7346">
        <v>1248644700</v>
      </c>
      <c r="C7346">
        <v>0</v>
      </c>
      <c r="E7346">
        <f t="shared" si="229"/>
        <v>4.2779391771135373E-4</v>
      </c>
    </row>
    <row r="7347" spans="1:5">
      <c r="A7347" s="2">
        <f t="shared" si="228"/>
        <v>40750.954861111109</v>
      </c>
      <c r="B7347">
        <v>1248645300</v>
      </c>
      <c r="C7347">
        <v>0</v>
      </c>
      <c r="E7347">
        <f t="shared" si="229"/>
        <v>4.2779131829974025E-4</v>
      </c>
    </row>
    <row r="7348" spans="1:5">
      <c r="A7348" s="2">
        <f t="shared" si="228"/>
        <v>40750.961805555555</v>
      </c>
      <c r="B7348">
        <v>1248645900</v>
      </c>
      <c r="C7348">
        <v>2.7300000000000002E-4</v>
      </c>
      <c r="E7348">
        <f t="shared" si="229"/>
        <v>4.2778872166865443E-4</v>
      </c>
    </row>
    <row r="7349" spans="1:5">
      <c r="A7349" s="2">
        <f t="shared" si="228"/>
        <v>40750.96875</v>
      </c>
      <c r="B7349">
        <v>1248646500</v>
      </c>
      <c r="C7349">
        <v>5.7300000000000005E-4</v>
      </c>
      <c r="E7349">
        <f t="shared" si="229"/>
        <v>4.2778612809151449E-4</v>
      </c>
    </row>
    <row r="7350" spans="1:5">
      <c r="A7350" s="2">
        <f t="shared" si="228"/>
        <v>40750.975694444445</v>
      </c>
      <c r="B7350">
        <v>1248647100</v>
      </c>
      <c r="C7350">
        <v>3.8200000000000002E-4</v>
      </c>
      <c r="E7350">
        <f t="shared" si="229"/>
        <v>4.2778353259583369E-4</v>
      </c>
    </row>
    <row r="7351" spans="1:5">
      <c r="A7351" s="2">
        <f t="shared" si="228"/>
        <v>40750.982638888883</v>
      </c>
      <c r="B7351">
        <v>1248647700</v>
      </c>
      <c r="C7351">
        <v>0.173458</v>
      </c>
      <c r="E7351">
        <f t="shared" si="229"/>
        <v>4.2778268989575812E-4</v>
      </c>
    </row>
    <row r="7352" spans="1:5">
      <c r="A7352" s="2">
        <f t="shared" si="228"/>
        <v>40750.989583333328</v>
      </c>
      <c r="B7352">
        <v>1248648300</v>
      </c>
      <c r="C7352">
        <v>1.364E-3</v>
      </c>
      <c r="E7352">
        <f t="shared" si="229"/>
        <v>4.2778010436590524E-4</v>
      </c>
    </row>
    <row r="7353" spans="1:5">
      <c r="A7353" s="2">
        <f t="shared" si="228"/>
        <v>40750.996527777774</v>
      </c>
      <c r="B7353">
        <v>1248648900</v>
      </c>
      <c r="C7353">
        <v>0.42823099999999997</v>
      </c>
      <c r="E7353">
        <f t="shared" si="229"/>
        <v>4.2778184183050891E-4</v>
      </c>
    </row>
    <row r="7354" spans="1:5">
      <c r="A7354" s="2">
        <f t="shared" si="228"/>
        <v>40751.003472222219</v>
      </c>
      <c r="B7354">
        <v>1248649500</v>
      </c>
      <c r="C7354">
        <v>0.12831400000000001</v>
      </c>
      <c r="E7354">
        <f t="shared" si="229"/>
        <v>4.2778054195719895E-4</v>
      </c>
    </row>
    <row r="7355" spans="1:5">
      <c r="A7355" s="2">
        <f t="shared" si="228"/>
        <v>40751.010416666664</v>
      </c>
      <c r="B7355">
        <v>1248650100</v>
      </c>
      <c r="C7355">
        <v>0</v>
      </c>
      <c r="E7355">
        <f t="shared" si="229"/>
        <v>4.277779426268608E-4</v>
      </c>
    </row>
    <row r="7356" spans="1:5">
      <c r="A7356" s="2">
        <f t="shared" si="228"/>
        <v>40751.017361111109</v>
      </c>
      <c r="B7356">
        <v>1248650700</v>
      </c>
      <c r="C7356">
        <v>0</v>
      </c>
      <c r="E7356">
        <f t="shared" si="229"/>
        <v>4.2777534331231703E-4</v>
      </c>
    </row>
    <row r="7357" spans="1:5">
      <c r="A7357" s="2">
        <f t="shared" si="228"/>
        <v>40751.024305555555</v>
      </c>
      <c r="B7357">
        <v>1248651300</v>
      </c>
      <c r="C7357">
        <v>0</v>
      </c>
      <c r="E7357">
        <f t="shared" si="229"/>
        <v>4.2777274401356754E-4</v>
      </c>
    </row>
    <row r="7358" spans="1:5">
      <c r="A7358" s="2">
        <f t="shared" si="228"/>
        <v>40751.03125</v>
      </c>
      <c r="B7358">
        <v>1248651900</v>
      </c>
      <c r="C7358">
        <v>0</v>
      </c>
      <c r="E7358">
        <f t="shared" si="229"/>
        <v>4.2777014473061216E-4</v>
      </c>
    </row>
    <row r="7359" spans="1:5">
      <c r="A7359" s="2">
        <f t="shared" si="228"/>
        <v>40751.038194444445</v>
      </c>
      <c r="B7359">
        <v>1248652500</v>
      </c>
      <c r="C7359">
        <v>0</v>
      </c>
      <c r="E7359">
        <f t="shared" si="229"/>
        <v>4.277675454634509E-4</v>
      </c>
    </row>
    <row r="7360" spans="1:5">
      <c r="A7360" s="2">
        <f t="shared" si="228"/>
        <v>40751.045138888883</v>
      </c>
      <c r="B7360">
        <v>1248653100</v>
      </c>
      <c r="C7360">
        <v>0</v>
      </c>
      <c r="E7360">
        <f t="shared" si="229"/>
        <v>4.2776494621208359E-4</v>
      </c>
    </row>
    <row r="7361" spans="1:5">
      <c r="A7361" s="2">
        <f t="shared" si="228"/>
        <v>40751.052083333328</v>
      </c>
      <c r="B7361">
        <v>1248653700</v>
      </c>
      <c r="C7361">
        <v>0</v>
      </c>
      <c r="E7361">
        <f t="shared" si="229"/>
        <v>4.2776234697651017E-4</v>
      </c>
    </row>
    <row r="7362" spans="1:5">
      <c r="A7362" s="2">
        <f t="shared" si="228"/>
        <v>40751.059027777774</v>
      </c>
      <c r="B7362">
        <v>1248654300</v>
      </c>
      <c r="C7362">
        <v>0</v>
      </c>
      <c r="E7362">
        <f t="shared" si="229"/>
        <v>4.277597477567305E-4</v>
      </c>
    </row>
    <row r="7363" spans="1:5">
      <c r="A7363" s="2">
        <f t="shared" si="228"/>
        <v>40751.065972222219</v>
      </c>
      <c r="B7363">
        <v>1248654900</v>
      </c>
      <c r="C7363">
        <v>0</v>
      </c>
      <c r="E7363">
        <f t="shared" si="229"/>
        <v>4.277571485527445E-4</v>
      </c>
    </row>
    <row r="7364" spans="1:5">
      <c r="A7364" s="2">
        <f t="shared" si="228"/>
        <v>40751.072916666664</v>
      </c>
      <c r="B7364">
        <v>1248655500</v>
      </c>
      <c r="C7364">
        <v>0</v>
      </c>
      <c r="E7364">
        <f t="shared" si="229"/>
        <v>4.2775454936455214E-4</v>
      </c>
    </row>
    <row r="7365" spans="1:5">
      <c r="A7365" s="2">
        <f t="shared" si="228"/>
        <v>40751.079861111109</v>
      </c>
      <c r="B7365">
        <v>1248656100</v>
      </c>
      <c r="C7365">
        <v>0</v>
      </c>
      <c r="E7365">
        <f t="shared" si="229"/>
        <v>4.2775195019215324E-4</v>
      </c>
    </row>
    <row r="7366" spans="1:5">
      <c r="A7366" s="2">
        <f t="shared" si="228"/>
        <v>40751.086805555555</v>
      </c>
      <c r="B7366">
        <v>1248656700</v>
      </c>
      <c r="C7366">
        <v>0</v>
      </c>
      <c r="E7366">
        <f t="shared" si="229"/>
        <v>4.2774935103554774E-4</v>
      </c>
    </row>
    <row r="7367" spans="1:5">
      <c r="A7367" s="2">
        <f t="shared" si="228"/>
        <v>40751.09375</v>
      </c>
      <c r="B7367">
        <v>1248657300</v>
      </c>
      <c r="C7367">
        <v>0</v>
      </c>
      <c r="E7367">
        <f t="shared" si="229"/>
        <v>4.2774675189473555E-4</v>
      </c>
    </row>
    <row r="7368" spans="1:5">
      <c r="A7368" s="2">
        <f t="shared" si="228"/>
        <v>40751.100694444445</v>
      </c>
      <c r="B7368">
        <v>1248657900</v>
      </c>
      <c r="C7368">
        <v>0</v>
      </c>
      <c r="E7368">
        <f t="shared" si="229"/>
        <v>4.2774415276971656E-4</v>
      </c>
    </row>
    <row r="7369" spans="1:5">
      <c r="A7369" s="2">
        <f t="shared" si="228"/>
        <v>40751.107638888883</v>
      </c>
      <c r="B7369">
        <v>1248658500</v>
      </c>
      <c r="C7369">
        <v>0</v>
      </c>
      <c r="E7369">
        <f t="shared" si="229"/>
        <v>4.277415536604907E-4</v>
      </c>
    </row>
    <row r="7370" spans="1:5">
      <c r="A7370" s="2">
        <f t="shared" ref="A7370:A7433" si="230">B7370/86400+26299+1/24</f>
        <v>40751.114583333328</v>
      </c>
      <c r="B7370">
        <v>1248659100</v>
      </c>
      <c r="C7370">
        <v>0</v>
      </c>
      <c r="E7370">
        <f t="shared" si="229"/>
        <v>4.2773895456705782E-4</v>
      </c>
    </row>
    <row r="7371" spans="1:5">
      <c r="A7371" s="2">
        <f t="shared" si="230"/>
        <v>40751.121527777774</v>
      </c>
      <c r="B7371">
        <v>1248659700</v>
      </c>
      <c r="C7371">
        <v>0</v>
      </c>
      <c r="E7371">
        <f t="shared" ref="E7371:E7434" si="231">($C7371*LN(2)/E$3)+E7370*2^(-600/E$3)</f>
        <v>4.2773635548941786E-4</v>
      </c>
    </row>
    <row r="7372" spans="1:5">
      <c r="A7372" s="2">
        <f t="shared" si="230"/>
        <v>40751.128472222219</v>
      </c>
      <c r="B7372">
        <v>1248660300</v>
      </c>
      <c r="C7372">
        <v>0</v>
      </c>
      <c r="E7372">
        <f t="shared" si="231"/>
        <v>4.2773375642757072E-4</v>
      </c>
    </row>
    <row r="7373" spans="1:5">
      <c r="A7373" s="2">
        <f t="shared" si="230"/>
        <v>40751.135416666664</v>
      </c>
      <c r="B7373">
        <v>1248660900</v>
      </c>
      <c r="C7373">
        <v>0</v>
      </c>
      <c r="E7373">
        <f t="shared" si="231"/>
        <v>4.2773115738151634E-4</v>
      </c>
    </row>
    <row r="7374" spans="1:5">
      <c r="A7374" s="2">
        <f t="shared" si="230"/>
        <v>40751.142361111109</v>
      </c>
      <c r="B7374">
        <v>1248661500</v>
      </c>
      <c r="C7374">
        <v>0</v>
      </c>
      <c r="E7374">
        <f t="shared" si="231"/>
        <v>4.2772855835125455E-4</v>
      </c>
    </row>
    <row r="7375" spans="1:5">
      <c r="A7375" s="2">
        <f t="shared" si="230"/>
        <v>40751.149305555555</v>
      </c>
      <c r="B7375">
        <v>1248662100</v>
      </c>
      <c r="C7375">
        <v>0</v>
      </c>
      <c r="E7375">
        <f t="shared" si="231"/>
        <v>4.2772595933678531E-4</v>
      </c>
    </row>
    <row r="7376" spans="1:5">
      <c r="A7376" s="2">
        <f t="shared" si="230"/>
        <v>40751.15625</v>
      </c>
      <c r="B7376">
        <v>1248662700</v>
      </c>
      <c r="C7376">
        <v>0</v>
      </c>
      <c r="E7376">
        <f t="shared" si="231"/>
        <v>4.277233603381085E-4</v>
      </c>
    </row>
    <row r="7377" spans="1:5">
      <c r="A7377" s="2">
        <f t="shared" si="230"/>
        <v>40751.163194444445</v>
      </c>
      <c r="B7377">
        <v>1248663300</v>
      </c>
      <c r="C7377">
        <v>0</v>
      </c>
      <c r="E7377">
        <f t="shared" si="231"/>
        <v>4.2772076135522401E-4</v>
      </c>
    </row>
    <row r="7378" spans="1:5">
      <c r="A7378" s="2">
        <f t="shared" si="230"/>
        <v>40751.170138888883</v>
      </c>
      <c r="B7378">
        <v>1248663900</v>
      </c>
      <c r="C7378">
        <v>0</v>
      </c>
      <c r="E7378">
        <f t="shared" si="231"/>
        <v>4.277181623881318E-4</v>
      </c>
    </row>
    <row r="7379" spans="1:5">
      <c r="A7379" s="2">
        <f t="shared" si="230"/>
        <v>40751.177083333328</v>
      </c>
      <c r="B7379">
        <v>1248664500</v>
      </c>
      <c r="C7379">
        <v>0</v>
      </c>
      <c r="E7379">
        <f t="shared" si="231"/>
        <v>4.277155634368317E-4</v>
      </c>
    </row>
    <row r="7380" spans="1:5">
      <c r="A7380" s="2">
        <f t="shared" si="230"/>
        <v>40751.184027777774</v>
      </c>
      <c r="B7380">
        <v>1248665100</v>
      </c>
      <c r="C7380">
        <v>0</v>
      </c>
      <c r="E7380">
        <f t="shared" si="231"/>
        <v>4.2771296450132366E-4</v>
      </c>
    </row>
    <row r="7381" spans="1:5">
      <c r="A7381" s="2">
        <f t="shared" si="230"/>
        <v>40751.190972222219</v>
      </c>
      <c r="B7381">
        <v>1248665700</v>
      </c>
      <c r="C7381">
        <v>0</v>
      </c>
      <c r="E7381">
        <f t="shared" si="231"/>
        <v>4.2771036558160761E-4</v>
      </c>
    </row>
    <row r="7382" spans="1:5">
      <c r="A7382" s="2">
        <f t="shared" si="230"/>
        <v>40751.197916666664</v>
      </c>
      <c r="B7382">
        <v>1248666300</v>
      </c>
      <c r="C7382">
        <v>0</v>
      </c>
      <c r="E7382">
        <f t="shared" si="231"/>
        <v>4.2770776667768341E-4</v>
      </c>
    </row>
    <row r="7383" spans="1:5">
      <c r="A7383" s="2">
        <f t="shared" si="230"/>
        <v>40751.204861111109</v>
      </c>
      <c r="B7383">
        <v>1248666900</v>
      </c>
      <c r="C7383">
        <v>0</v>
      </c>
      <c r="E7383">
        <f t="shared" si="231"/>
        <v>4.2770516778955098E-4</v>
      </c>
    </row>
    <row r="7384" spans="1:5">
      <c r="A7384" s="2">
        <f t="shared" si="230"/>
        <v>40751.211805555555</v>
      </c>
      <c r="B7384">
        <v>1248667500</v>
      </c>
      <c r="C7384">
        <v>0</v>
      </c>
      <c r="E7384">
        <f t="shared" si="231"/>
        <v>4.2770256891721024E-4</v>
      </c>
    </row>
    <row r="7385" spans="1:5">
      <c r="A7385" s="2">
        <f t="shared" si="230"/>
        <v>40751.21875</v>
      </c>
      <c r="B7385">
        <v>1248668100</v>
      </c>
      <c r="C7385">
        <v>0</v>
      </c>
      <c r="E7385">
        <f t="shared" si="231"/>
        <v>4.2769997006066106E-4</v>
      </c>
    </row>
    <row r="7386" spans="1:5">
      <c r="A7386" s="2">
        <f t="shared" si="230"/>
        <v>40751.225694444445</v>
      </c>
      <c r="B7386">
        <v>1248668700</v>
      </c>
      <c r="C7386">
        <v>0</v>
      </c>
      <c r="E7386">
        <f t="shared" si="231"/>
        <v>4.2769737121990334E-4</v>
      </c>
    </row>
    <row r="7387" spans="1:5">
      <c r="A7387" s="2">
        <f t="shared" si="230"/>
        <v>40751.232638888883</v>
      </c>
      <c r="B7387">
        <v>1248669300</v>
      </c>
      <c r="C7387">
        <v>0</v>
      </c>
      <c r="E7387">
        <f t="shared" si="231"/>
        <v>4.2769477239493702E-4</v>
      </c>
    </row>
    <row r="7388" spans="1:5">
      <c r="A7388" s="2">
        <f t="shared" si="230"/>
        <v>40751.239583333328</v>
      </c>
      <c r="B7388">
        <v>1248669900</v>
      </c>
      <c r="C7388">
        <v>0</v>
      </c>
      <c r="E7388">
        <f t="shared" si="231"/>
        <v>4.2769217358576195E-4</v>
      </c>
    </row>
    <row r="7389" spans="1:5">
      <c r="A7389" s="2">
        <f t="shared" si="230"/>
        <v>40751.246527777774</v>
      </c>
      <c r="B7389">
        <v>1248670500</v>
      </c>
      <c r="C7389">
        <v>0</v>
      </c>
      <c r="E7389">
        <f t="shared" si="231"/>
        <v>4.2768957479237806E-4</v>
      </c>
    </row>
    <row r="7390" spans="1:5">
      <c r="A7390" s="2">
        <f t="shared" si="230"/>
        <v>40751.253472222219</v>
      </c>
      <c r="B7390">
        <v>1248671100</v>
      </c>
      <c r="C7390">
        <v>0</v>
      </c>
      <c r="E7390">
        <f t="shared" si="231"/>
        <v>4.2768697601478531E-4</v>
      </c>
    </row>
    <row r="7391" spans="1:5">
      <c r="A7391" s="2">
        <f t="shared" si="230"/>
        <v>40751.260416666664</v>
      </c>
      <c r="B7391">
        <v>1248671700</v>
      </c>
      <c r="C7391">
        <v>0</v>
      </c>
      <c r="E7391">
        <f t="shared" si="231"/>
        <v>4.2768437725298352E-4</v>
      </c>
    </row>
    <row r="7392" spans="1:5">
      <c r="A7392" s="2">
        <f t="shared" si="230"/>
        <v>40751.267361111109</v>
      </c>
      <c r="B7392">
        <v>1248672300</v>
      </c>
      <c r="C7392">
        <v>0</v>
      </c>
      <c r="E7392">
        <f t="shared" si="231"/>
        <v>4.2768177850697266E-4</v>
      </c>
    </row>
    <row r="7393" spans="1:5">
      <c r="A7393" s="2">
        <f t="shared" si="230"/>
        <v>40751.274305555555</v>
      </c>
      <c r="B7393">
        <v>1248672900</v>
      </c>
      <c r="C7393">
        <v>0</v>
      </c>
      <c r="E7393">
        <f t="shared" si="231"/>
        <v>4.276791797767526E-4</v>
      </c>
    </row>
    <row r="7394" spans="1:5">
      <c r="A7394" s="2">
        <f t="shared" si="230"/>
        <v>40751.28125</v>
      </c>
      <c r="B7394">
        <v>1248673500</v>
      </c>
      <c r="C7394">
        <v>0</v>
      </c>
      <c r="E7394">
        <f t="shared" si="231"/>
        <v>4.2767658106232325E-4</v>
      </c>
    </row>
    <row r="7395" spans="1:5">
      <c r="A7395" s="2">
        <f t="shared" si="230"/>
        <v>40751.288194444445</v>
      </c>
      <c r="B7395">
        <v>1248674100</v>
      </c>
      <c r="C7395">
        <v>0</v>
      </c>
      <c r="E7395">
        <f t="shared" si="231"/>
        <v>4.2767398236368448E-4</v>
      </c>
    </row>
    <row r="7396" spans="1:5">
      <c r="A7396" s="2">
        <f t="shared" si="230"/>
        <v>40751.295138888883</v>
      </c>
      <c r="B7396">
        <v>1248674700</v>
      </c>
      <c r="C7396">
        <v>0</v>
      </c>
      <c r="E7396">
        <f t="shared" si="231"/>
        <v>4.2767138368083625E-4</v>
      </c>
    </row>
    <row r="7397" spans="1:5">
      <c r="A7397" s="2">
        <f t="shared" si="230"/>
        <v>40751.302083333328</v>
      </c>
      <c r="B7397">
        <v>1248675300</v>
      </c>
      <c r="C7397">
        <v>0</v>
      </c>
      <c r="E7397">
        <f t="shared" si="231"/>
        <v>4.2766878501377845E-4</v>
      </c>
    </row>
    <row r="7398" spans="1:5">
      <c r="A7398" s="2">
        <f t="shared" si="230"/>
        <v>40751.309027777774</v>
      </c>
      <c r="B7398">
        <v>1248675900</v>
      </c>
      <c r="C7398">
        <v>0</v>
      </c>
      <c r="E7398">
        <f t="shared" si="231"/>
        <v>4.2766618636251098E-4</v>
      </c>
    </row>
    <row r="7399" spans="1:5">
      <c r="A7399" s="2">
        <f t="shared" si="230"/>
        <v>40751.315972222219</v>
      </c>
      <c r="B7399">
        <v>1248676500</v>
      </c>
      <c r="C7399">
        <v>0</v>
      </c>
      <c r="E7399">
        <f t="shared" si="231"/>
        <v>4.2766358772703371E-4</v>
      </c>
    </row>
    <row r="7400" spans="1:5">
      <c r="A7400" s="2">
        <f t="shared" si="230"/>
        <v>40751.322916666664</v>
      </c>
      <c r="B7400">
        <v>1248677100</v>
      </c>
      <c r="C7400">
        <v>0</v>
      </c>
      <c r="E7400">
        <f t="shared" si="231"/>
        <v>4.276609891073466E-4</v>
      </c>
    </row>
    <row r="7401" spans="1:5">
      <c r="A7401" s="2">
        <f t="shared" si="230"/>
        <v>40751.329861111109</v>
      </c>
      <c r="B7401">
        <v>1248677700</v>
      </c>
      <c r="C7401">
        <v>0</v>
      </c>
      <c r="E7401">
        <f t="shared" si="231"/>
        <v>4.2765839050344954E-4</v>
      </c>
    </row>
    <row r="7402" spans="1:5">
      <c r="A7402" s="2">
        <f t="shared" si="230"/>
        <v>40751.336805555555</v>
      </c>
      <c r="B7402">
        <v>1248678300</v>
      </c>
      <c r="C7402">
        <v>0</v>
      </c>
      <c r="E7402">
        <f t="shared" si="231"/>
        <v>4.2765579191534242E-4</v>
      </c>
    </row>
    <row r="7403" spans="1:5">
      <c r="A7403" s="2">
        <f t="shared" si="230"/>
        <v>40751.34375</v>
      </c>
      <c r="B7403">
        <v>1248678900</v>
      </c>
      <c r="C7403">
        <v>0</v>
      </c>
      <c r="E7403">
        <f t="shared" si="231"/>
        <v>4.2765319334302514E-4</v>
      </c>
    </row>
    <row r="7404" spans="1:5">
      <c r="A7404" s="2">
        <f t="shared" si="230"/>
        <v>40751.350694444445</v>
      </c>
      <c r="B7404">
        <v>1248679500</v>
      </c>
      <c r="C7404">
        <v>0</v>
      </c>
      <c r="E7404">
        <f t="shared" si="231"/>
        <v>4.2765059478649757E-4</v>
      </c>
    </row>
    <row r="7405" spans="1:5">
      <c r="A7405" s="2">
        <f t="shared" si="230"/>
        <v>40751.357638888883</v>
      </c>
      <c r="B7405">
        <v>1248680100</v>
      </c>
      <c r="C7405">
        <v>0</v>
      </c>
      <c r="E7405">
        <f t="shared" si="231"/>
        <v>4.2764799624575968E-4</v>
      </c>
    </row>
    <row r="7406" spans="1:5">
      <c r="A7406" s="2">
        <f t="shared" si="230"/>
        <v>40751.364583333328</v>
      </c>
      <c r="B7406">
        <v>1248680700</v>
      </c>
      <c r="C7406">
        <v>0</v>
      </c>
      <c r="E7406">
        <f t="shared" si="231"/>
        <v>4.2764539772081135E-4</v>
      </c>
    </row>
    <row r="7407" spans="1:5">
      <c r="A7407" s="2">
        <f t="shared" si="230"/>
        <v>40751.371527777774</v>
      </c>
      <c r="B7407">
        <v>1248681300</v>
      </c>
      <c r="C7407">
        <v>0</v>
      </c>
      <c r="E7407">
        <f t="shared" si="231"/>
        <v>4.2764279921165247E-4</v>
      </c>
    </row>
    <row r="7408" spans="1:5">
      <c r="A7408" s="2">
        <f t="shared" si="230"/>
        <v>40751.378472222219</v>
      </c>
      <c r="B7408">
        <v>1248681900</v>
      </c>
      <c r="C7408">
        <v>0</v>
      </c>
      <c r="E7408">
        <f t="shared" si="231"/>
        <v>4.27640200718283E-4</v>
      </c>
    </row>
    <row r="7409" spans="1:5">
      <c r="A7409" s="2">
        <f t="shared" si="230"/>
        <v>40751.385416666664</v>
      </c>
      <c r="B7409">
        <v>1248682500</v>
      </c>
      <c r="C7409">
        <v>0</v>
      </c>
      <c r="E7409">
        <f t="shared" si="231"/>
        <v>4.2763760224070275E-4</v>
      </c>
    </row>
    <row r="7410" spans="1:5">
      <c r="A7410" s="2">
        <f t="shared" si="230"/>
        <v>40751.392361111109</v>
      </c>
      <c r="B7410">
        <v>1248683100</v>
      </c>
      <c r="C7410">
        <v>0</v>
      </c>
      <c r="E7410">
        <f t="shared" si="231"/>
        <v>4.2763500377891169E-4</v>
      </c>
    </row>
    <row r="7411" spans="1:5">
      <c r="A7411" s="2">
        <f t="shared" si="230"/>
        <v>40751.399305555555</v>
      </c>
      <c r="B7411">
        <v>1248683700</v>
      </c>
      <c r="C7411">
        <v>0</v>
      </c>
      <c r="E7411">
        <f t="shared" si="231"/>
        <v>4.2763240533290971E-4</v>
      </c>
    </row>
    <row r="7412" spans="1:5">
      <c r="A7412" s="2">
        <f t="shared" si="230"/>
        <v>40751.40625</v>
      </c>
      <c r="B7412">
        <v>1248684300</v>
      </c>
      <c r="C7412">
        <v>0</v>
      </c>
      <c r="E7412">
        <f t="shared" si="231"/>
        <v>4.2762980690269674E-4</v>
      </c>
    </row>
    <row r="7413" spans="1:5">
      <c r="A7413" s="2">
        <f t="shared" si="230"/>
        <v>40751.413194444445</v>
      </c>
      <c r="B7413">
        <v>1248684900</v>
      </c>
      <c r="C7413">
        <v>0</v>
      </c>
      <c r="E7413">
        <f t="shared" si="231"/>
        <v>4.2762720848827263E-4</v>
      </c>
    </row>
    <row r="7414" spans="1:5">
      <c r="A7414" s="2">
        <f t="shared" si="230"/>
        <v>40751.420138888883</v>
      </c>
      <c r="B7414">
        <v>1248685500</v>
      </c>
      <c r="C7414">
        <v>0</v>
      </c>
      <c r="E7414">
        <f t="shared" si="231"/>
        <v>4.2762461008963732E-4</v>
      </c>
    </row>
    <row r="7415" spans="1:5">
      <c r="A7415" s="2">
        <f t="shared" si="230"/>
        <v>40751.427083333328</v>
      </c>
      <c r="B7415">
        <v>1248686100</v>
      </c>
      <c r="C7415">
        <v>0</v>
      </c>
      <c r="E7415">
        <f t="shared" si="231"/>
        <v>4.2762201170679071E-4</v>
      </c>
    </row>
    <row r="7416" spans="1:5">
      <c r="A7416" s="2">
        <f t="shared" si="230"/>
        <v>40751.434027777774</v>
      </c>
      <c r="B7416">
        <v>1248686700</v>
      </c>
      <c r="C7416">
        <v>0</v>
      </c>
      <c r="E7416">
        <f t="shared" si="231"/>
        <v>4.2761941333973268E-4</v>
      </c>
    </row>
    <row r="7417" spans="1:5">
      <c r="A7417" s="2">
        <f t="shared" si="230"/>
        <v>40751.440972222219</v>
      </c>
      <c r="B7417">
        <v>1248687300</v>
      </c>
      <c r="C7417">
        <v>0</v>
      </c>
      <c r="E7417">
        <f t="shared" si="231"/>
        <v>4.2761681498846318E-4</v>
      </c>
    </row>
    <row r="7418" spans="1:5">
      <c r="A7418" s="2">
        <f t="shared" si="230"/>
        <v>40751.447916666664</v>
      </c>
      <c r="B7418">
        <v>1248687900</v>
      </c>
      <c r="C7418">
        <v>0</v>
      </c>
      <c r="E7418">
        <f t="shared" si="231"/>
        <v>4.2761421665298206E-4</v>
      </c>
    </row>
    <row r="7419" spans="1:5">
      <c r="A7419" s="2">
        <f t="shared" si="230"/>
        <v>40751.454861111109</v>
      </c>
      <c r="B7419">
        <v>1248688500</v>
      </c>
      <c r="C7419">
        <v>0</v>
      </c>
      <c r="E7419">
        <f t="shared" si="231"/>
        <v>4.2761161833328924E-4</v>
      </c>
    </row>
    <row r="7420" spans="1:5">
      <c r="A7420" s="2">
        <f t="shared" si="230"/>
        <v>40751.461805555555</v>
      </c>
      <c r="B7420">
        <v>1248689100</v>
      </c>
      <c r="C7420">
        <v>0</v>
      </c>
      <c r="E7420">
        <f t="shared" si="231"/>
        <v>4.2760902002938464E-4</v>
      </c>
    </row>
    <row r="7421" spans="1:5">
      <c r="A7421" s="2">
        <f t="shared" si="230"/>
        <v>40751.46875</v>
      </c>
      <c r="B7421">
        <v>1248689700</v>
      </c>
      <c r="C7421">
        <v>0</v>
      </c>
      <c r="E7421">
        <f t="shared" si="231"/>
        <v>4.2760642174126818E-4</v>
      </c>
    </row>
    <row r="7422" spans="1:5">
      <c r="A7422" s="2">
        <f t="shared" si="230"/>
        <v>40751.475694444445</v>
      </c>
      <c r="B7422">
        <v>1248690300</v>
      </c>
      <c r="C7422">
        <v>0</v>
      </c>
      <c r="E7422">
        <f t="shared" si="231"/>
        <v>4.2760382346893972E-4</v>
      </c>
    </row>
    <row r="7423" spans="1:5">
      <c r="A7423" s="2">
        <f t="shared" si="230"/>
        <v>40751.482638888883</v>
      </c>
      <c r="B7423">
        <v>1248690900</v>
      </c>
      <c r="C7423">
        <v>0</v>
      </c>
      <c r="E7423">
        <f t="shared" si="231"/>
        <v>4.2760122521239919E-4</v>
      </c>
    </row>
    <row r="7424" spans="1:5">
      <c r="A7424" s="2">
        <f t="shared" si="230"/>
        <v>40751.489583333328</v>
      </c>
      <c r="B7424">
        <v>1248691500</v>
      </c>
      <c r="C7424">
        <v>0</v>
      </c>
      <c r="E7424">
        <f t="shared" si="231"/>
        <v>4.2759862697164648E-4</v>
      </c>
    </row>
    <row r="7425" spans="1:5">
      <c r="A7425" s="2">
        <f t="shared" si="230"/>
        <v>40751.496527777774</v>
      </c>
      <c r="B7425">
        <v>1248692100</v>
      </c>
      <c r="C7425">
        <v>0</v>
      </c>
      <c r="E7425">
        <f t="shared" si="231"/>
        <v>4.2759602874668155E-4</v>
      </c>
    </row>
    <row r="7426" spans="1:5">
      <c r="A7426" s="2">
        <f t="shared" si="230"/>
        <v>40751.503472222219</v>
      </c>
      <c r="B7426">
        <v>1248692700</v>
      </c>
      <c r="C7426">
        <v>0</v>
      </c>
      <c r="E7426">
        <f t="shared" si="231"/>
        <v>4.2759343053750423E-4</v>
      </c>
    </row>
    <row r="7427" spans="1:5">
      <c r="A7427" s="2">
        <f t="shared" si="230"/>
        <v>40751.510416666664</v>
      </c>
      <c r="B7427">
        <v>1248693300</v>
      </c>
      <c r="C7427">
        <v>0</v>
      </c>
      <c r="E7427">
        <f t="shared" si="231"/>
        <v>4.2759083234411447E-4</v>
      </c>
    </row>
    <row r="7428" spans="1:5">
      <c r="A7428" s="2">
        <f t="shared" si="230"/>
        <v>40751.517361111109</v>
      </c>
      <c r="B7428">
        <v>1248693900</v>
      </c>
      <c r="C7428">
        <v>0</v>
      </c>
      <c r="E7428">
        <f t="shared" si="231"/>
        <v>4.2758823416651215E-4</v>
      </c>
    </row>
    <row r="7429" spans="1:5">
      <c r="A7429" s="2">
        <f t="shared" si="230"/>
        <v>40751.524305555555</v>
      </c>
      <c r="B7429">
        <v>1248694500</v>
      </c>
      <c r="C7429">
        <v>0</v>
      </c>
      <c r="E7429">
        <f t="shared" si="231"/>
        <v>4.2758563600469717E-4</v>
      </c>
    </row>
    <row r="7430" spans="1:5">
      <c r="A7430" s="2">
        <f t="shared" si="230"/>
        <v>40751.53125</v>
      </c>
      <c r="B7430">
        <v>1248695100</v>
      </c>
      <c r="C7430">
        <v>0</v>
      </c>
      <c r="E7430">
        <f t="shared" si="231"/>
        <v>4.2758303785866948E-4</v>
      </c>
    </row>
    <row r="7431" spans="1:5">
      <c r="A7431" s="2">
        <f t="shared" si="230"/>
        <v>40751.538194444445</v>
      </c>
      <c r="B7431">
        <v>1248695700</v>
      </c>
      <c r="C7431">
        <v>0</v>
      </c>
      <c r="E7431">
        <f t="shared" si="231"/>
        <v>4.275804397284289E-4</v>
      </c>
    </row>
    <row r="7432" spans="1:5">
      <c r="A7432" s="2">
        <f t="shared" si="230"/>
        <v>40751.545138888883</v>
      </c>
      <c r="B7432">
        <v>1248696300</v>
      </c>
      <c r="C7432">
        <v>0</v>
      </c>
      <c r="E7432">
        <f t="shared" si="231"/>
        <v>4.275778416139754E-4</v>
      </c>
    </row>
    <row r="7433" spans="1:5">
      <c r="A7433" s="2">
        <f t="shared" si="230"/>
        <v>40751.552083333328</v>
      </c>
      <c r="B7433">
        <v>1248696900</v>
      </c>
      <c r="C7433">
        <v>0</v>
      </c>
      <c r="E7433">
        <f t="shared" si="231"/>
        <v>4.2757524351530885E-4</v>
      </c>
    </row>
    <row r="7434" spans="1:5">
      <c r="A7434" s="2">
        <f t="shared" ref="A7434:A7497" si="232">B7434/86400+26299+1/24</f>
        <v>40751.559027777774</v>
      </c>
      <c r="B7434">
        <v>1248697500</v>
      </c>
      <c r="C7434">
        <v>0</v>
      </c>
      <c r="E7434">
        <f t="shared" si="231"/>
        <v>4.2757264543242921E-4</v>
      </c>
    </row>
    <row r="7435" spans="1:5">
      <c r="A7435" s="2">
        <f t="shared" si="232"/>
        <v>40751.565972222219</v>
      </c>
      <c r="B7435">
        <v>1248698100</v>
      </c>
      <c r="C7435">
        <v>0</v>
      </c>
      <c r="E7435">
        <f t="shared" ref="E7435:E7498" si="233">($C7435*LN(2)/E$3)+E7434*2^(-600/E$3)</f>
        <v>4.2757004736533637E-4</v>
      </c>
    </row>
    <row r="7436" spans="1:5">
      <c r="A7436" s="2">
        <f t="shared" si="232"/>
        <v>40751.572916666664</v>
      </c>
      <c r="B7436">
        <v>1248698700</v>
      </c>
      <c r="C7436">
        <v>0</v>
      </c>
      <c r="E7436">
        <f t="shared" si="233"/>
        <v>4.2756744931403016E-4</v>
      </c>
    </row>
    <row r="7437" spans="1:5">
      <c r="A7437" s="2">
        <f t="shared" si="232"/>
        <v>40751.579861111109</v>
      </c>
      <c r="B7437">
        <v>1248699300</v>
      </c>
      <c r="C7437">
        <v>0</v>
      </c>
      <c r="E7437">
        <f t="shared" si="233"/>
        <v>4.2756485127851053E-4</v>
      </c>
    </row>
    <row r="7438" spans="1:5">
      <c r="A7438" s="2">
        <f t="shared" si="232"/>
        <v>40751.586805555555</v>
      </c>
      <c r="B7438">
        <v>1248699900</v>
      </c>
      <c r="C7438">
        <v>0</v>
      </c>
      <c r="E7438">
        <f t="shared" si="233"/>
        <v>4.2756225325877743E-4</v>
      </c>
    </row>
    <row r="7439" spans="1:5">
      <c r="A7439" s="2">
        <f t="shared" si="232"/>
        <v>40751.59375</v>
      </c>
      <c r="B7439">
        <v>1248700500</v>
      </c>
      <c r="C7439">
        <v>0</v>
      </c>
      <c r="E7439">
        <f t="shared" si="233"/>
        <v>4.2755965525483069E-4</v>
      </c>
    </row>
    <row r="7440" spans="1:5">
      <c r="A7440" s="2">
        <f t="shared" si="232"/>
        <v>40751.600694444445</v>
      </c>
      <c r="B7440">
        <v>1248701100</v>
      </c>
      <c r="C7440">
        <v>0</v>
      </c>
      <c r="E7440">
        <f t="shared" si="233"/>
        <v>4.2755705726667026E-4</v>
      </c>
    </row>
    <row r="7441" spans="1:5">
      <c r="A7441" s="2">
        <f t="shared" si="232"/>
        <v>40751.607638888883</v>
      </c>
      <c r="B7441">
        <v>1248701700</v>
      </c>
      <c r="C7441">
        <v>0</v>
      </c>
      <c r="E7441">
        <f t="shared" si="233"/>
        <v>4.2755445929429603E-4</v>
      </c>
    </row>
    <row r="7442" spans="1:5">
      <c r="A7442" s="2">
        <f t="shared" si="232"/>
        <v>40751.614583333328</v>
      </c>
      <c r="B7442">
        <v>1248702300</v>
      </c>
      <c r="C7442">
        <v>0</v>
      </c>
      <c r="E7442">
        <f t="shared" si="233"/>
        <v>4.2755186133770789E-4</v>
      </c>
    </row>
    <row r="7443" spans="1:5">
      <c r="A7443" s="2">
        <f t="shared" si="232"/>
        <v>40751.621527777774</v>
      </c>
      <c r="B7443">
        <v>1248702900</v>
      </c>
      <c r="C7443">
        <v>0</v>
      </c>
      <c r="E7443">
        <f t="shared" si="233"/>
        <v>4.2754926339690579E-4</v>
      </c>
    </row>
    <row r="7444" spans="1:5">
      <c r="A7444" s="2">
        <f t="shared" si="232"/>
        <v>40751.628472222219</v>
      </c>
      <c r="B7444">
        <v>1248703500</v>
      </c>
      <c r="C7444">
        <v>0</v>
      </c>
      <c r="E7444">
        <f t="shared" si="233"/>
        <v>4.2754666547188956E-4</v>
      </c>
    </row>
    <row r="7445" spans="1:5">
      <c r="A7445" s="2">
        <f t="shared" si="232"/>
        <v>40751.635416666664</v>
      </c>
      <c r="B7445">
        <v>1248704100</v>
      </c>
      <c r="C7445">
        <v>0</v>
      </c>
      <c r="E7445">
        <f t="shared" si="233"/>
        <v>4.2754406756265916E-4</v>
      </c>
    </row>
    <row r="7446" spans="1:5">
      <c r="A7446" s="2">
        <f t="shared" si="232"/>
        <v>40751.642361111109</v>
      </c>
      <c r="B7446">
        <v>1248704700</v>
      </c>
      <c r="C7446">
        <v>0</v>
      </c>
      <c r="E7446">
        <f t="shared" si="233"/>
        <v>4.2754146966921452E-4</v>
      </c>
    </row>
    <row r="7447" spans="1:5">
      <c r="A7447" s="2">
        <f t="shared" si="232"/>
        <v>40751.649305555555</v>
      </c>
      <c r="B7447">
        <v>1248705300</v>
      </c>
      <c r="C7447">
        <v>0</v>
      </c>
      <c r="E7447">
        <f t="shared" si="233"/>
        <v>4.2753887179155549E-4</v>
      </c>
    </row>
    <row r="7448" spans="1:5">
      <c r="A7448" s="2">
        <f t="shared" si="232"/>
        <v>40751.65625</v>
      </c>
      <c r="B7448">
        <v>1248705900</v>
      </c>
      <c r="C7448">
        <v>0</v>
      </c>
      <c r="E7448">
        <f t="shared" si="233"/>
        <v>4.2753627392968201E-4</v>
      </c>
    </row>
    <row r="7449" spans="1:5">
      <c r="A7449" s="2">
        <f t="shared" si="232"/>
        <v>40751.663194444445</v>
      </c>
      <c r="B7449">
        <v>1248706500</v>
      </c>
      <c r="C7449">
        <v>0</v>
      </c>
      <c r="E7449">
        <f t="shared" si="233"/>
        <v>4.2753367608359391E-4</v>
      </c>
    </row>
    <row r="7450" spans="1:5">
      <c r="A7450" s="2">
        <f t="shared" si="232"/>
        <v>40751.670138888883</v>
      </c>
      <c r="B7450">
        <v>1248707100</v>
      </c>
      <c r="C7450">
        <v>0</v>
      </c>
      <c r="E7450">
        <f t="shared" si="233"/>
        <v>4.2753107825329115E-4</v>
      </c>
    </row>
    <row r="7451" spans="1:5">
      <c r="A7451" s="2">
        <f t="shared" si="232"/>
        <v>40751.677083333328</v>
      </c>
      <c r="B7451">
        <v>1248707700</v>
      </c>
      <c r="C7451">
        <v>0</v>
      </c>
      <c r="E7451">
        <f t="shared" si="233"/>
        <v>4.2752848043877366E-4</v>
      </c>
    </row>
    <row r="7452" spans="1:5">
      <c r="A7452" s="2">
        <f t="shared" si="232"/>
        <v>40751.684027777774</v>
      </c>
      <c r="B7452">
        <v>1248708300</v>
      </c>
      <c r="C7452">
        <v>0</v>
      </c>
      <c r="E7452">
        <f t="shared" si="233"/>
        <v>4.2752588264004129E-4</v>
      </c>
    </row>
    <row r="7453" spans="1:5">
      <c r="A7453" s="2">
        <f t="shared" si="232"/>
        <v>40751.690972222219</v>
      </c>
      <c r="B7453">
        <v>1248708900</v>
      </c>
      <c r="C7453">
        <v>0</v>
      </c>
      <c r="E7453">
        <f t="shared" si="233"/>
        <v>4.2752328485709399E-4</v>
      </c>
    </row>
    <row r="7454" spans="1:5">
      <c r="A7454" s="2">
        <f t="shared" si="232"/>
        <v>40751.697916666664</v>
      </c>
      <c r="B7454">
        <v>1248709500</v>
      </c>
      <c r="C7454">
        <v>0</v>
      </c>
      <c r="E7454">
        <f t="shared" si="233"/>
        <v>4.2752068708993163E-4</v>
      </c>
    </row>
    <row r="7455" spans="1:5">
      <c r="A7455" s="2">
        <f t="shared" si="232"/>
        <v>40751.704861111109</v>
      </c>
      <c r="B7455">
        <v>1248710100</v>
      </c>
      <c r="C7455">
        <v>0</v>
      </c>
      <c r="E7455">
        <f t="shared" si="233"/>
        <v>4.2751808933855413E-4</v>
      </c>
    </row>
    <row r="7456" spans="1:5">
      <c r="A7456" s="2">
        <f t="shared" si="232"/>
        <v>40751.711805555555</v>
      </c>
      <c r="B7456">
        <v>1248710700</v>
      </c>
      <c r="C7456">
        <v>0</v>
      </c>
      <c r="E7456">
        <f t="shared" si="233"/>
        <v>4.2751549160296141E-4</v>
      </c>
    </row>
    <row r="7457" spans="1:5">
      <c r="A7457" s="2">
        <f t="shared" si="232"/>
        <v>40751.71875</v>
      </c>
      <c r="B7457">
        <v>1248711300</v>
      </c>
      <c r="C7457">
        <v>0</v>
      </c>
      <c r="E7457">
        <f t="shared" si="233"/>
        <v>4.2751289388315332E-4</v>
      </c>
    </row>
    <row r="7458" spans="1:5">
      <c r="A7458" s="2">
        <f t="shared" si="232"/>
        <v>40751.725694444445</v>
      </c>
      <c r="B7458">
        <v>1248711900</v>
      </c>
      <c r="C7458">
        <v>0</v>
      </c>
      <c r="E7458">
        <f t="shared" si="233"/>
        <v>4.2751029617912981E-4</v>
      </c>
    </row>
    <row r="7459" spans="1:5">
      <c r="A7459" s="2">
        <f t="shared" si="232"/>
        <v>40751.732638888883</v>
      </c>
      <c r="B7459">
        <v>1248712500</v>
      </c>
      <c r="C7459">
        <v>0</v>
      </c>
      <c r="E7459">
        <f t="shared" si="233"/>
        <v>4.2750769849089082E-4</v>
      </c>
    </row>
    <row r="7460" spans="1:5">
      <c r="A7460" s="2">
        <f t="shared" si="232"/>
        <v>40751.739583333328</v>
      </c>
      <c r="B7460">
        <v>1248713100</v>
      </c>
      <c r="C7460">
        <v>0</v>
      </c>
      <c r="E7460">
        <f t="shared" si="233"/>
        <v>4.2750510081843618E-4</v>
      </c>
    </row>
    <row r="7461" spans="1:5">
      <c r="A7461" s="2">
        <f t="shared" si="232"/>
        <v>40751.746527777774</v>
      </c>
      <c r="B7461">
        <v>1248713700</v>
      </c>
      <c r="C7461">
        <v>0</v>
      </c>
      <c r="E7461">
        <f t="shared" si="233"/>
        <v>4.2750250316176585E-4</v>
      </c>
    </row>
    <row r="7462" spans="1:5">
      <c r="A7462" s="2">
        <f t="shared" si="232"/>
        <v>40751.753472222219</v>
      </c>
      <c r="B7462">
        <v>1248714300</v>
      </c>
      <c r="C7462">
        <v>0</v>
      </c>
      <c r="E7462">
        <f t="shared" si="233"/>
        <v>4.2749990552087965E-4</v>
      </c>
    </row>
    <row r="7463" spans="1:5">
      <c r="A7463" s="2">
        <f t="shared" si="232"/>
        <v>40751.760416666664</v>
      </c>
      <c r="B7463">
        <v>1248714900</v>
      </c>
      <c r="C7463">
        <v>0</v>
      </c>
      <c r="E7463">
        <f t="shared" si="233"/>
        <v>4.2749730789577755E-4</v>
      </c>
    </row>
    <row r="7464" spans="1:5">
      <c r="A7464" s="2">
        <f t="shared" si="232"/>
        <v>40751.767361111109</v>
      </c>
      <c r="B7464">
        <v>1248715500</v>
      </c>
      <c r="C7464">
        <v>0</v>
      </c>
      <c r="E7464">
        <f t="shared" si="233"/>
        <v>4.2749471028645947E-4</v>
      </c>
    </row>
    <row r="7465" spans="1:5">
      <c r="A7465" s="2">
        <f t="shared" si="232"/>
        <v>40751.774305555555</v>
      </c>
      <c r="B7465">
        <v>1248716100</v>
      </c>
      <c r="C7465">
        <v>0</v>
      </c>
      <c r="E7465">
        <f t="shared" si="233"/>
        <v>4.2749211269292527E-4</v>
      </c>
    </row>
    <row r="7466" spans="1:5">
      <c r="A7466" s="2">
        <f t="shared" si="232"/>
        <v>40751.78125</v>
      </c>
      <c r="B7466">
        <v>1248716700</v>
      </c>
      <c r="C7466">
        <v>0</v>
      </c>
      <c r="E7466">
        <f t="shared" si="233"/>
        <v>4.2748951511517488E-4</v>
      </c>
    </row>
    <row r="7467" spans="1:5">
      <c r="A7467" s="2">
        <f t="shared" si="232"/>
        <v>40751.788194444445</v>
      </c>
      <c r="B7467">
        <v>1248717300</v>
      </c>
      <c r="C7467">
        <v>0</v>
      </c>
      <c r="E7467">
        <f t="shared" si="233"/>
        <v>4.274869175532082E-4</v>
      </c>
    </row>
    <row r="7468" spans="1:5">
      <c r="A7468" s="2">
        <f t="shared" si="232"/>
        <v>40751.795138888883</v>
      </c>
      <c r="B7468">
        <v>1248717900</v>
      </c>
      <c r="C7468">
        <v>0</v>
      </c>
      <c r="E7468">
        <f t="shared" si="233"/>
        <v>4.2748432000702511E-4</v>
      </c>
    </row>
    <row r="7469" spans="1:5">
      <c r="A7469" s="2">
        <f t="shared" si="232"/>
        <v>40751.802083333328</v>
      </c>
      <c r="B7469">
        <v>1248718500</v>
      </c>
      <c r="C7469">
        <v>0</v>
      </c>
      <c r="E7469">
        <f t="shared" si="233"/>
        <v>4.2748172247662557E-4</v>
      </c>
    </row>
    <row r="7470" spans="1:5">
      <c r="A7470" s="2">
        <f t="shared" si="232"/>
        <v>40751.809027777774</v>
      </c>
      <c r="B7470">
        <v>1248719100</v>
      </c>
      <c r="C7470">
        <v>0</v>
      </c>
      <c r="E7470">
        <f t="shared" si="233"/>
        <v>4.2747912496200941E-4</v>
      </c>
    </row>
    <row r="7471" spans="1:5">
      <c r="A7471" s="2">
        <f t="shared" si="232"/>
        <v>40751.815972222219</v>
      </c>
      <c r="B7471">
        <v>1248719700</v>
      </c>
      <c r="C7471">
        <v>0</v>
      </c>
      <c r="E7471">
        <f t="shared" si="233"/>
        <v>4.2747652746317658E-4</v>
      </c>
    </row>
    <row r="7472" spans="1:5">
      <c r="A7472" s="2">
        <f t="shared" si="232"/>
        <v>40751.822916666664</v>
      </c>
      <c r="B7472">
        <v>1248720300</v>
      </c>
      <c r="C7472">
        <v>0</v>
      </c>
      <c r="E7472">
        <f t="shared" si="233"/>
        <v>4.2747392998012702E-4</v>
      </c>
    </row>
    <row r="7473" spans="1:5">
      <c r="A7473" s="2">
        <f t="shared" si="232"/>
        <v>40751.829861111109</v>
      </c>
      <c r="B7473">
        <v>1248720900</v>
      </c>
      <c r="C7473">
        <v>0</v>
      </c>
      <c r="E7473">
        <f t="shared" si="233"/>
        <v>4.2747133251286058E-4</v>
      </c>
    </row>
    <row r="7474" spans="1:5">
      <c r="A7474" s="2">
        <f t="shared" si="232"/>
        <v>40751.836805555555</v>
      </c>
      <c r="B7474">
        <v>1248721500</v>
      </c>
      <c r="C7474">
        <v>0</v>
      </c>
      <c r="E7474">
        <f t="shared" si="233"/>
        <v>4.2746873506137718E-4</v>
      </c>
    </row>
    <row r="7475" spans="1:5">
      <c r="A7475" s="2">
        <f t="shared" si="232"/>
        <v>40751.84375</v>
      </c>
      <c r="B7475">
        <v>1248722100</v>
      </c>
      <c r="C7475">
        <v>0</v>
      </c>
      <c r="E7475">
        <f t="shared" si="233"/>
        <v>4.2746613762567669E-4</v>
      </c>
    </row>
    <row r="7476" spans="1:5">
      <c r="A7476" s="2">
        <f t="shared" si="232"/>
        <v>40751.850694444445</v>
      </c>
      <c r="B7476">
        <v>1248722700</v>
      </c>
      <c r="C7476">
        <v>0</v>
      </c>
      <c r="E7476">
        <f t="shared" si="233"/>
        <v>4.2746354020575903E-4</v>
      </c>
    </row>
    <row r="7477" spans="1:5">
      <c r="A7477" s="2">
        <f t="shared" si="232"/>
        <v>40751.857638888883</v>
      </c>
      <c r="B7477">
        <v>1248723300</v>
      </c>
      <c r="C7477">
        <v>0</v>
      </c>
      <c r="E7477">
        <f t="shared" si="233"/>
        <v>4.2746094280162416E-4</v>
      </c>
    </row>
    <row r="7478" spans="1:5">
      <c r="A7478" s="2">
        <f t="shared" si="232"/>
        <v>40751.864583333328</v>
      </c>
      <c r="B7478">
        <v>1248723900</v>
      </c>
      <c r="C7478">
        <v>0</v>
      </c>
      <c r="E7478">
        <f t="shared" si="233"/>
        <v>4.274583454132719E-4</v>
      </c>
    </row>
    <row r="7479" spans="1:5">
      <c r="A7479" s="2">
        <f t="shared" si="232"/>
        <v>40751.871527777774</v>
      </c>
      <c r="B7479">
        <v>1248724500</v>
      </c>
      <c r="C7479">
        <v>0</v>
      </c>
      <c r="E7479">
        <f t="shared" si="233"/>
        <v>4.2745574804070222E-4</v>
      </c>
    </row>
    <row r="7480" spans="1:5">
      <c r="A7480" s="2">
        <f t="shared" si="232"/>
        <v>40751.878472222219</v>
      </c>
      <c r="B7480">
        <v>1248725100</v>
      </c>
      <c r="C7480">
        <v>0</v>
      </c>
      <c r="E7480">
        <f t="shared" si="233"/>
        <v>4.27453150683915E-4</v>
      </c>
    </row>
    <row r="7481" spans="1:5">
      <c r="A7481" s="2">
        <f t="shared" si="232"/>
        <v>40751.885416666664</v>
      </c>
      <c r="B7481">
        <v>1248725700</v>
      </c>
      <c r="C7481">
        <v>0</v>
      </c>
      <c r="E7481">
        <f t="shared" si="233"/>
        <v>4.2745055334291013E-4</v>
      </c>
    </row>
    <row r="7482" spans="1:5">
      <c r="A7482" s="2">
        <f t="shared" si="232"/>
        <v>40751.892361111109</v>
      </c>
      <c r="B7482">
        <v>1248726300</v>
      </c>
      <c r="C7482">
        <v>0</v>
      </c>
      <c r="E7482">
        <f t="shared" si="233"/>
        <v>4.2744795601768756E-4</v>
      </c>
    </row>
    <row r="7483" spans="1:5">
      <c r="A7483" s="2">
        <f t="shared" si="232"/>
        <v>40751.899305555555</v>
      </c>
      <c r="B7483">
        <v>1248726900</v>
      </c>
      <c r="C7483">
        <v>0</v>
      </c>
      <c r="E7483">
        <f t="shared" si="233"/>
        <v>4.2744535870824712E-4</v>
      </c>
    </row>
    <row r="7484" spans="1:5">
      <c r="A7484" s="2">
        <f t="shared" si="232"/>
        <v>40751.90625</v>
      </c>
      <c r="B7484">
        <v>1248727500</v>
      </c>
      <c r="C7484">
        <v>0</v>
      </c>
      <c r="E7484">
        <f t="shared" si="233"/>
        <v>4.2744276141458876E-4</v>
      </c>
    </row>
    <row r="7485" spans="1:5">
      <c r="A7485" s="2">
        <f t="shared" si="232"/>
        <v>40751.913194444445</v>
      </c>
      <c r="B7485">
        <v>1248728100</v>
      </c>
      <c r="C7485">
        <v>0</v>
      </c>
      <c r="E7485">
        <f t="shared" si="233"/>
        <v>4.2744016413671243E-4</v>
      </c>
    </row>
    <row r="7486" spans="1:5">
      <c r="A7486" s="2">
        <f t="shared" si="232"/>
        <v>40751.920138888883</v>
      </c>
      <c r="B7486">
        <v>1248728700</v>
      </c>
      <c r="C7486">
        <v>0</v>
      </c>
      <c r="E7486">
        <f t="shared" si="233"/>
        <v>4.2743756687461796E-4</v>
      </c>
    </row>
    <row r="7487" spans="1:5">
      <c r="A7487" s="2">
        <f t="shared" si="232"/>
        <v>40751.927083333328</v>
      </c>
      <c r="B7487">
        <v>1248729300</v>
      </c>
      <c r="C7487">
        <v>0</v>
      </c>
      <c r="E7487">
        <f t="shared" si="233"/>
        <v>4.274349696283053E-4</v>
      </c>
    </row>
    <row r="7488" spans="1:5">
      <c r="A7488" s="2">
        <f t="shared" si="232"/>
        <v>40751.934027777774</v>
      </c>
      <c r="B7488">
        <v>1248729900</v>
      </c>
      <c r="C7488">
        <v>0</v>
      </c>
      <c r="E7488">
        <f t="shared" si="233"/>
        <v>4.2743237239777429E-4</v>
      </c>
    </row>
    <row r="7489" spans="1:5">
      <c r="A7489" s="2">
        <f t="shared" si="232"/>
        <v>40751.940972222219</v>
      </c>
      <c r="B7489">
        <v>1248730500</v>
      </c>
      <c r="C7489">
        <v>0</v>
      </c>
      <c r="E7489">
        <f t="shared" si="233"/>
        <v>4.2742977518302487E-4</v>
      </c>
    </row>
    <row r="7490" spans="1:5">
      <c r="A7490" s="2">
        <f t="shared" si="232"/>
        <v>40751.947916666664</v>
      </c>
      <c r="B7490">
        <v>1248731100</v>
      </c>
      <c r="C7490">
        <v>0</v>
      </c>
      <c r="E7490">
        <f t="shared" si="233"/>
        <v>4.2742717798405699E-4</v>
      </c>
    </row>
    <row r="7491" spans="1:5">
      <c r="A7491" s="2">
        <f t="shared" si="232"/>
        <v>40751.954861111109</v>
      </c>
      <c r="B7491">
        <v>1248731700</v>
      </c>
      <c r="C7491">
        <v>0</v>
      </c>
      <c r="E7491">
        <f t="shared" si="233"/>
        <v>4.2742458080087048E-4</v>
      </c>
    </row>
    <row r="7492" spans="1:5">
      <c r="A7492" s="2">
        <f t="shared" si="232"/>
        <v>40751.961805555555</v>
      </c>
      <c r="B7492">
        <v>1248732300</v>
      </c>
      <c r="C7492">
        <v>0</v>
      </c>
      <c r="E7492">
        <f t="shared" si="233"/>
        <v>4.274219836334653E-4</v>
      </c>
    </row>
    <row r="7493" spans="1:5">
      <c r="A7493" s="2">
        <f t="shared" si="232"/>
        <v>40751.96875</v>
      </c>
      <c r="B7493">
        <v>1248732900</v>
      </c>
      <c r="C7493">
        <v>0</v>
      </c>
      <c r="E7493">
        <f t="shared" si="233"/>
        <v>4.2741938648184133E-4</v>
      </c>
    </row>
    <row r="7494" spans="1:5">
      <c r="A7494" s="2">
        <f t="shared" si="232"/>
        <v>40751.975694444445</v>
      </c>
      <c r="B7494">
        <v>1248733500</v>
      </c>
      <c r="C7494">
        <v>0</v>
      </c>
      <c r="E7494">
        <f t="shared" si="233"/>
        <v>4.2741678934599846E-4</v>
      </c>
    </row>
    <row r="7495" spans="1:5">
      <c r="A7495" s="2">
        <f t="shared" si="232"/>
        <v>40751.982638888883</v>
      </c>
      <c r="B7495">
        <v>1248734100</v>
      </c>
      <c r="C7495">
        <v>0</v>
      </c>
      <c r="E7495">
        <f t="shared" si="233"/>
        <v>4.2741419222593665E-4</v>
      </c>
    </row>
    <row r="7496" spans="1:5">
      <c r="A7496" s="2">
        <f t="shared" si="232"/>
        <v>40751.989583333328</v>
      </c>
      <c r="B7496">
        <v>1248734700</v>
      </c>
      <c r="C7496">
        <v>0</v>
      </c>
      <c r="E7496">
        <f t="shared" si="233"/>
        <v>4.2741159512165578E-4</v>
      </c>
    </row>
    <row r="7497" spans="1:5">
      <c r="A7497" s="2">
        <f t="shared" si="232"/>
        <v>40751.996527777774</v>
      </c>
      <c r="B7497">
        <v>1248735300</v>
      </c>
      <c r="C7497">
        <v>0</v>
      </c>
      <c r="E7497">
        <f t="shared" si="233"/>
        <v>4.2740899803315568E-4</v>
      </c>
    </row>
    <row r="7498" spans="1:5">
      <c r="A7498" s="2">
        <f t="shared" ref="A7498:A7561" si="234">B7498/86400+26299+1/24</f>
        <v>40752.003472222219</v>
      </c>
      <c r="B7498">
        <v>1248735900</v>
      </c>
      <c r="C7498">
        <v>0</v>
      </c>
      <c r="E7498">
        <f t="shared" si="233"/>
        <v>4.2740640096043637E-4</v>
      </c>
    </row>
    <row r="7499" spans="1:5">
      <c r="A7499" s="2">
        <f t="shared" si="234"/>
        <v>40752.010416666664</v>
      </c>
      <c r="B7499">
        <v>1248736500</v>
      </c>
      <c r="C7499">
        <v>0</v>
      </c>
      <c r="E7499">
        <f t="shared" ref="E7499:E7562" si="235">($C7499*LN(2)/E$3)+E7498*2^(-600/E$3)</f>
        <v>4.2740380390349767E-4</v>
      </c>
    </row>
    <row r="7500" spans="1:5">
      <c r="A7500" s="2">
        <f t="shared" si="234"/>
        <v>40752.017361111109</v>
      </c>
      <c r="B7500">
        <v>1248737100</v>
      </c>
      <c r="C7500">
        <v>0</v>
      </c>
      <c r="E7500">
        <f t="shared" si="235"/>
        <v>4.2740120686233954E-4</v>
      </c>
    </row>
    <row r="7501" spans="1:5">
      <c r="A7501" s="2">
        <f t="shared" si="234"/>
        <v>40752.024305555555</v>
      </c>
      <c r="B7501">
        <v>1248737700</v>
      </c>
      <c r="C7501">
        <v>0</v>
      </c>
      <c r="E7501">
        <f t="shared" si="235"/>
        <v>4.273986098369618E-4</v>
      </c>
    </row>
    <row r="7502" spans="1:5">
      <c r="A7502" s="2">
        <f t="shared" si="234"/>
        <v>40752.03125</v>
      </c>
      <c r="B7502">
        <v>1248738300</v>
      </c>
      <c r="C7502">
        <v>0</v>
      </c>
      <c r="E7502">
        <f t="shared" si="235"/>
        <v>4.2739601282736447E-4</v>
      </c>
    </row>
    <row r="7503" spans="1:5">
      <c r="A7503" s="2">
        <f t="shared" si="234"/>
        <v>40752.038194444445</v>
      </c>
      <c r="B7503">
        <v>1248738900</v>
      </c>
      <c r="C7503">
        <v>0</v>
      </c>
      <c r="E7503">
        <f t="shared" si="235"/>
        <v>4.2739341583354737E-4</v>
      </c>
    </row>
    <row r="7504" spans="1:5">
      <c r="A7504" s="2">
        <f t="shared" si="234"/>
        <v>40752.045138888883</v>
      </c>
      <c r="B7504">
        <v>1248739500</v>
      </c>
      <c r="C7504">
        <v>0</v>
      </c>
      <c r="E7504">
        <f t="shared" si="235"/>
        <v>4.273908188555104E-4</v>
      </c>
    </row>
    <row r="7505" spans="1:5">
      <c r="A7505" s="2">
        <f t="shared" si="234"/>
        <v>40752.052083333328</v>
      </c>
      <c r="B7505">
        <v>1248740100</v>
      </c>
      <c r="C7505">
        <v>0</v>
      </c>
      <c r="E7505">
        <f t="shared" si="235"/>
        <v>4.2738822189325351E-4</v>
      </c>
    </row>
    <row r="7506" spans="1:5">
      <c r="A7506" s="2">
        <f t="shared" si="234"/>
        <v>40752.059027777774</v>
      </c>
      <c r="B7506">
        <v>1248740700</v>
      </c>
      <c r="C7506">
        <v>0</v>
      </c>
      <c r="E7506">
        <f t="shared" si="235"/>
        <v>4.2738562494677658E-4</v>
      </c>
    </row>
    <row r="7507" spans="1:5">
      <c r="A7507" s="2">
        <f t="shared" si="234"/>
        <v>40752.065972222219</v>
      </c>
      <c r="B7507">
        <v>1248741300</v>
      </c>
      <c r="C7507">
        <v>0</v>
      </c>
      <c r="E7507">
        <f t="shared" si="235"/>
        <v>4.2738302801607951E-4</v>
      </c>
    </row>
    <row r="7508" spans="1:5">
      <c r="A7508" s="2">
        <f t="shared" si="234"/>
        <v>40752.072916666664</v>
      </c>
      <c r="B7508">
        <v>1248741900</v>
      </c>
      <c r="C7508">
        <v>0</v>
      </c>
      <c r="E7508">
        <f t="shared" si="235"/>
        <v>4.2738043110116225E-4</v>
      </c>
    </row>
    <row r="7509" spans="1:5">
      <c r="A7509" s="2">
        <f t="shared" si="234"/>
        <v>40752.079861111109</v>
      </c>
      <c r="B7509">
        <v>1248742500</v>
      </c>
      <c r="C7509">
        <v>0</v>
      </c>
      <c r="E7509">
        <f t="shared" si="235"/>
        <v>4.2737783420202468E-4</v>
      </c>
    </row>
    <row r="7510" spans="1:5">
      <c r="A7510" s="2">
        <f t="shared" si="234"/>
        <v>40752.086805555555</v>
      </c>
      <c r="B7510">
        <v>1248743100</v>
      </c>
      <c r="C7510">
        <v>0</v>
      </c>
      <c r="E7510">
        <f t="shared" si="235"/>
        <v>4.2737523731866669E-4</v>
      </c>
    </row>
    <row r="7511" spans="1:5">
      <c r="A7511" s="2">
        <f t="shared" si="234"/>
        <v>40752.09375</v>
      </c>
      <c r="B7511">
        <v>1248743700</v>
      </c>
      <c r="C7511">
        <v>0</v>
      </c>
      <c r="E7511">
        <f t="shared" si="235"/>
        <v>4.2737264045108819E-4</v>
      </c>
    </row>
    <row r="7512" spans="1:5">
      <c r="A7512" s="2">
        <f t="shared" si="234"/>
        <v>40752.100694444445</v>
      </c>
      <c r="B7512">
        <v>1248744300</v>
      </c>
      <c r="C7512">
        <v>0</v>
      </c>
      <c r="E7512">
        <f t="shared" si="235"/>
        <v>4.2737004359928905E-4</v>
      </c>
    </row>
    <row r="7513" spans="1:5">
      <c r="A7513" s="2">
        <f t="shared" si="234"/>
        <v>40752.107638888883</v>
      </c>
      <c r="B7513">
        <v>1248744900</v>
      </c>
      <c r="C7513">
        <v>0</v>
      </c>
      <c r="E7513">
        <f t="shared" si="235"/>
        <v>4.2736744676326923E-4</v>
      </c>
    </row>
    <row r="7514" spans="1:5">
      <c r="A7514" s="2">
        <f t="shared" si="234"/>
        <v>40752.114583333328</v>
      </c>
      <c r="B7514">
        <v>1248745500</v>
      </c>
      <c r="C7514">
        <v>0</v>
      </c>
      <c r="E7514">
        <f t="shared" si="235"/>
        <v>4.2736484994302862E-4</v>
      </c>
    </row>
    <row r="7515" spans="1:5">
      <c r="A7515" s="2">
        <f t="shared" si="234"/>
        <v>40752.121527777774</v>
      </c>
      <c r="B7515">
        <v>1248746100</v>
      </c>
      <c r="C7515">
        <v>0</v>
      </c>
      <c r="E7515">
        <f t="shared" si="235"/>
        <v>4.2736225313856711E-4</v>
      </c>
    </row>
    <row r="7516" spans="1:5">
      <c r="A7516" s="2">
        <f t="shared" si="234"/>
        <v>40752.128472222219</v>
      </c>
      <c r="B7516">
        <v>1248746700</v>
      </c>
      <c r="C7516">
        <v>0</v>
      </c>
      <c r="E7516">
        <f t="shared" si="235"/>
        <v>4.2735965634988458E-4</v>
      </c>
    </row>
    <row r="7517" spans="1:5">
      <c r="A7517" s="2">
        <f t="shared" si="234"/>
        <v>40752.135416666664</v>
      </c>
      <c r="B7517">
        <v>1248747300</v>
      </c>
      <c r="C7517">
        <v>0</v>
      </c>
      <c r="E7517">
        <f t="shared" si="235"/>
        <v>4.27357059576981E-4</v>
      </c>
    </row>
    <row r="7518" spans="1:5">
      <c r="A7518" s="2">
        <f t="shared" si="234"/>
        <v>40752.142361111109</v>
      </c>
      <c r="B7518">
        <v>1248747900</v>
      </c>
      <c r="C7518">
        <v>0</v>
      </c>
      <c r="E7518">
        <f t="shared" si="235"/>
        <v>4.2735446281985619E-4</v>
      </c>
    </row>
    <row r="7519" spans="1:5">
      <c r="A7519" s="2">
        <f t="shared" si="234"/>
        <v>40752.149305555555</v>
      </c>
      <c r="B7519">
        <v>1248748500</v>
      </c>
      <c r="C7519">
        <v>0</v>
      </c>
      <c r="E7519">
        <f t="shared" si="235"/>
        <v>4.2735186607851009E-4</v>
      </c>
    </row>
    <row r="7520" spans="1:5">
      <c r="A7520" s="2">
        <f t="shared" si="234"/>
        <v>40752.15625</v>
      </c>
      <c r="B7520">
        <v>1248749100</v>
      </c>
      <c r="C7520">
        <v>0</v>
      </c>
      <c r="E7520">
        <f t="shared" si="235"/>
        <v>4.2734926935294266E-4</v>
      </c>
    </row>
    <row r="7521" spans="1:5">
      <c r="A7521" s="2">
        <f t="shared" si="234"/>
        <v>40752.163194444445</v>
      </c>
      <c r="B7521">
        <v>1248749700</v>
      </c>
      <c r="C7521">
        <v>0</v>
      </c>
      <c r="E7521">
        <f t="shared" si="235"/>
        <v>4.2734667264315374E-4</v>
      </c>
    </row>
    <row r="7522" spans="1:5">
      <c r="A7522" s="2">
        <f t="shared" si="234"/>
        <v>40752.170138888883</v>
      </c>
      <c r="B7522">
        <v>1248750300</v>
      </c>
      <c r="C7522">
        <v>0</v>
      </c>
      <c r="E7522">
        <f t="shared" si="235"/>
        <v>4.2734407594914326E-4</v>
      </c>
    </row>
    <row r="7523" spans="1:5">
      <c r="A7523" s="2">
        <f t="shared" si="234"/>
        <v>40752.177083333328</v>
      </c>
      <c r="B7523">
        <v>1248750900</v>
      </c>
      <c r="C7523">
        <v>0</v>
      </c>
      <c r="E7523">
        <f t="shared" si="235"/>
        <v>4.2734147927091113E-4</v>
      </c>
    </row>
    <row r="7524" spans="1:5">
      <c r="A7524" s="2">
        <f t="shared" si="234"/>
        <v>40752.184027777774</v>
      </c>
      <c r="B7524">
        <v>1248751500</v>
      </c>
      <c r="C7524">
        <v>0</v>
      </c>
      <c r="E7524">
        <f t="shared" si="235"/>
        <v>4.2733888260845722E-4</v>
      </c>
    </row>
    <row r="7525" spans="1:5">
      <c r="A7525" s="2">
        <f t="shared" si="234"/>
        <v>40752.190972222219</v>
      </c>
      <c r="B7525">
        <v>1248752100</v>
      </c>
      <c r="C7525">
        <v>0</v>
      </c>
      <c r="E7525">
        <f t="shared" si="235"/>
        <v>4.2733628596178144E-4</v>
      </c>
    </row>
    <row r="7526" spans="1:5">
      <c r="A7526" s="2">
        <f t="shared" si="234"/>
        <v>40752.197916666664</v>
      </c>
      <c r="B7526">
        <v>1248752700</v>
      </c>
      <c r="C7526">
        <v>0</v>
      </c>
      <c r="E7526">
        <f t="shared" si="235"/>
        <v>4.2733368933088373E-4</v>
      </c>
    </row>
    <row r="7527" spans="1:5">
      <c r="A7527" s="2">
        <f t="shared" si="234"/>
        <v>40752.204861111109</v>
      </c>
      <c r="B7527">
        <v>1248753300</v>
      </c>
      <c r="C7527">
        <v>0</v>
      </c>
      <c r="E7527">
        <f t="shared" si="235"/>
        <v>4.2733109271576397E-4</v>
      </c>
    </row>
    <row r="7528" spans="1:5">
      <c r="A7528" s="2">
        <f t="shared" si="234"/>
        <v>40752.211805555555</v>
      </c>
      <c r="B7528">
        <v>1248753900</v>
      </c>
      <c r="C7528">
        <v>0</v>
      </c>
      <c r="E7528">
        <f t="shared" si="235"/>
        <v>4.2732849611642207E-4</v>
      </c>
    </row>
    <row r="7529" spans="1:5">
      <c r="A7529" s="2">
        <f t="shared" si="234"/>
        <v>40752.21875</v>
      </c>
      <c r="B7529">
        <v>1248754500</v>
      </c>
      <c r="C7529">
        <v>0</v>
      </c>
      <c r="E7529">
        <f t="shared" si="235"/>
        <v>4.2732589953285792E-4</v>
      </c>
    </row>
    <row r="7530" spans="1:5">
      <c r="A7530" s="2">
        <f t="shared" si="234"/>
        <v>40752.225694444445</v>
      </c>
      <c r="B7530">
        <v>1248755100</v>
      </c>
      <c r="C7530">
        <v>0</v>
      </c>
      <c r="E7530">
        <f t="shared" si="235"/>
        <v>4.2732330296507145E-4</v>
      </c>
    </row>
    <row r="7531" spans="1:5">
      <c r="A7531" s="2">
        <f t="shared" si="234"/>
        <v>40752.232638888883</v>
      </c>
      <c r="B7531">
        <v>1248755700</v>
      </c>
      <c r="C7531">
        <v>0</v>
      </c>
      <c r="E7531">
        <f t="shared" si="235"/>
        <v>4.2732070641306256E-4</v>
      </c>
    </row>
    <row r="7532" spans="1:5">
      <c r="A7532" s="2">
        <f t="shared" si="234"/>
        <v>40752.239583333328</v>
      </c>
      <c r="B7532">
        <v>1248756300</v>
      </c>
      <c r="C7532">
        <v>0</v>
      </c>
      <c r="E7532">
        <f t="shared" si="235"/>
        <v>4.2731810987683115E-4</v>
      </c>
    </row>
    <row r="7533" spans="1:5">
      <c r="A7533" s="2">
        <f t="shared" si="234"/>
        <v>40752.246527777774</v>
      </c>
      <c r="B7533">
        <v>1248756900</v>
      </c>
      <c r="C7533">
        <v>0</v>
      </c>
      <c r="E7533">
        <f t="shared" si="235"/>
        <v>4.273155133563771E-4</v>
      </c>
    </row>
    <row r="7534" spans="1:5">
      <c r="A7534" s="2">
        <f t="shared" si="234"/>
        <v>40752.253472222219</v>
      </c>
      <c r="B7534">
        <v>1248757500</v>
      </c>
      <c r="C7534">
        <v>0</v>
      </c>
      <c r="E7534">
        <f t="shared" si="235"/>
        <v>4.2731291685170031E-4</v>
      </c>
    </row>
    <row r="7535" spans="1:5">
      <c r="A7535" s="2">
        <f t="shared" si="234"/>
        <v>40752.260416666664</v>
      </c>
      <c r="B7535">
        <v>1248758100</v>
      </c>
      <c r="C7535">
        <v>0</v>
      </c>
      <c r="E7535">
        <f t="shared" si="235"/>
        <v>4.2731032036280071E-4</v>
      </c>
    </row>
    <row r="7536" spans="1:5">
      <c r="A7536" s="2">
        <f t="shared" si="234"/>
        <v>40752.267361111109</v>
      </c>
      <c r="B7536">
        <v>1248758700</v>
      </c>
      <c r="C7536">
        <v>0</v>
      </c>
      <c r="E7536">
        <f t="shared" si="235"/>
        <v>4.2730772388967821E-4</v>
      </c>
    </row>
    <row r="7537" spans="1:5">
      <c r="A7537" s="2">
        <f t="shared" si="234"/>
        <v>40752.274305555555</v>
      </c>
      <c r="B7537">
        <v>1248759300</v>
      </c>
      <c r="C7537">
        <v>0</v>
      </c>
      <c r="E7537">
        <f t="shared" si="235"/>
        <v>4.273051274323327E-4</v>
      </c>
    </row>
    <row r="7538" spans="1:5">
      <c r="A7538" s="2">
        <f t="shared" si="234"/>
        <v>40752.28125</v>
      </c>
      <c r="B7538">
        <v>1248759900</v>
      </c>
      <c r="C7538">
        <v>0</v>
      </c>
      <c r="E7538">
        <f t="shared" si="235"/>
        <v>4.2730253099076412E-4</v>
      </c>
    </row>
    <row r="7539" spans="1:5">
      <c r="A7539" s="2">
        <f t="shared" si="234"/>
        <v>40752.288194444445</v>
      </c>
      <c r="B7539">
        <v>1248760500</v>
      </c>
      <c r="C7539">
        <v>0</v>
      </c>
      <c r="E7539">
        <f t="shared" si="235"/>
        <v>4.272999345649723E-4</v>
      </c>
    </row>
    <row r="7540" spans="1:5">
      <c r="A7540" s="2">
        <f t="shared" si="234"/>
        <v>40752.295138888883</v>
      </c>
      <c r="B7540">
        <v>1248761100</v>
      </c>
      <c r="C7540">
        <v>0</v>
      </c>
      <c r="E7540">
        <f t="shared" si="235"/>
        <v>4.272973381549572E-4</v>
      </c>
    </row>
    <row r="7541" spans="1:5">
      <c r="A7541" s="2">
        <f t="shared" si="234"/>
        <v>40752.302083333328</v>
      </c>
      <c r="B7541">
        <v>1248761700</v>
      </c>
      <c r="C7541">
        <v>0</v>
      </c>
      <c r="E7541">
        <f t="shared" si="235"/>
        <v>4.272947417607187E-4</v>
      </c>
    </row>
    <row r="7542" spans="1:5">
      <c r="A7542" s="2">
        <f t="shared" si="234"/>
        <v>40752.309027777774</v>
      </c>
      <c r="B7542">
        <v>1248762300</v>
      </c>
      <c r="C7542">
        <v>0</v>
      </c>
      <c r="E7542">
        <f t="shared" si="235"/>
        <v>4.2729214538225676E-4</v>
      </c>
    </row>
    <row r="7543" spans="1:5">
      <c r="A7543" s="2">
        <f t="shared" si="234"/>
        <v>40752.315972222219</v>
      </c>
      <c r="B7543">
        <v>1248762900</v>
      </c>
      <c r="C7543">
        <v>0</v>
      </c>
      <c r="E7543">
        <f t="shared" si="235"/>
        <v>4.272895490195712E-4</v>
      </c>
    </row>
    <row r="7544" spans="1:5">
      <c r="A7544" s="2">
        <f t="shared" si="234"/>
        <v>40752.322916666664</v>
      </c>
      <c r="B7544">
        <v>1248763500</v>
      </c>
      <c r="C7544">
        <v>0</v>
      </c>
      <c r="E7544">
        <f t="shared" si="235"/>
        <v>4.2728695267266198E-4</v>
      </c>
    </row>
    <row r="7545" spans="1:5">
      <c r="A7545" s="2">
        <f t="shared" si="234"/>
        <v>40752.329861111109</v>
      </c>
      <c r="B7545">
        <v>1248764100</v>
      </c>
      <c r="C7545">
        <v>0</v>
      </c>
      <c r="E7545">
        <f t="shared" si="235"/>
        <v>4.2728435634152898E-4</v>
      </c>
    </row>
    <row r="7546" spans="1:5">
      <c r="A7546" s="2">
        <f t="shared" si="234"/>
        <v>40752.336805555555</v>
      </c>
      <c r="B7546">
        <v>1248764700</v>
      </c>
      <c r="C7546">
        <v>0</v>
      </c>
      <c r="E7546">
        <f t="shared" si="235"/>
        <v>4.272817600261721E-4</v>
      </c>
    </row>
    <row r="7547" spans="1:5">
      <c r="A7547" s="2">
        <f t="shared" si="234"/>
        <v>40752.34375</v>
      </c>
      <c r="B7547">
        <v>1248765300</v>
      </c>
      <c r="C7547">
        <v>0</v>
      </c>
      <c r="E7547">
        <f t="shared" si="235"/>
        <v>4.2727916372659128E-4</v>
      </c>
    </row>
    <row r="7548" spans="1:5">
      <c r="A7548" s="2">
        <f t="shared" si="234"/>
        <v>40752.350694444445</v>
      </c>
      <c r="B7548">
        <v>1248765900</v>
      </c>
      <c r="C7548">
        <v>0</v>
      </c>
      <c r="E7548">
        <f t="shared" si="235"/>
        <v>4.2727656744278642E-4</v>
      </c>
    </row>
    <row r="7549" spans="1:5">
      <c r="A7549" s="2">
        <f t="shared" si="234"/>
        <v>40752.357638888883</v>
      </c>
      <c r="B7549">
        <v>1248766500</v>
      </c>
      <c r="C7549">
        <v>0</v>
      </c>
      <c r="E7549">
        <f t="shared" si="235"/>
        <v>4.2727397117475741E-4</v>
      </c>
    </row>
    <row r="7550" spans="1:5">
      <c r="A7550" s="2">
        <f t="shared" si="234"/>
        <v>40752.364583333328</v>
      </c>
      <c r="B7550">
        <v>1248767100</v>
      </c>
      <c r="C7550">
        <v>0</v>
      </c>
      <c r="E7550">
        <f t="shared" si="235"/>
        <v>4.2727137492250413E-4</v>
      </c>
    </row>
    <row r="7551" spans="1:5">
      <c r="A7551" s="2">
        <f t="shared" si="234"/>
        <v>40752.371527777774</v>
      </c>
      <c r="B7551">
        <v>1248767700</v>
      </c>
      <c r="C7551">
        <v>0</v>
      </c>
      <c r="E7551">
        <f t="shared" si="235"/>
        <v>4.2726877868602648E-4</v>
      </c>
    </row>
    <row r="7552" spans="1:5">
      <c r="A7552" s="2">
        <f t="shared" si="234"/>
        <v>40752.378472222219</v>
      </c>
      <c r="B7552">
        <v>1248768300</v>
      </c>
      <c r="C7552">
        <v>0</v>
      </c>
      <c r="E7552">
        <f t="shared" si="235"/>
        <v>4.2726618246532441E-4</v>
      </c>
    </row>
    <row r="7553" spans="1:5">
      <c r="A7553" s="2">
        <f t="shared" si="234"/>
        <v>40752.385416666664</v>
      </c>
      <c r="B7553">
        <v>1248768900</v>
      </c>
      <c r="C7553">
        <v>0</v>
      </c>
      <c r="E7553">
        <f t="shared" si="235"/>
        <v>4.272635862603978E-4</v>
      </c>
    </row>
    <row r="7554" spans="1:5">
      <c r="A7554" s="2">
        <f t="shared" si="234"/>
        <v>40752.392361111109</v>
      </c>
      <c r="B7554">
        <v>1248769500</v>
      </c>
      <c r="C7554">
        <v>0</v>
      </c>
      <c r="E7554">
        <f t="shared" si="235"/>
        <v>4.2726099007124656E-4</v>
      </c>
    </row>
    <row r="7555" spans="1:5">
      <c r="A7555" s="2">
        <f t="shared" si="234"/>
        <v>40752.399305555555</v>
      </c>
      <c r="B7555">
        <v>1248770100</v>
      </c>
      <c r="C7555">
        <v>0</v>
      </c>
      <c r="E7555">
        <f t="shared" si="235"/>
        <v>4.2725839389787056E-4</v>
      </c>
    </row>
    <row r="7556" spans="1:5">
      <c r="A7556" s="2">
        <f t="shared" si="234"/>
        <v>40752.40625</v>
      </c>
      <c r="B7556">
        <v>1248770700</v>
      </c>
      <c r="C7556">
        <v>0</v>
      </c>
      <c r="E7556">
        <f t="shared" si="235"/>
        <v>4.2725579774026976E-4</v>
      </c>
    </row>
    <row r="7557" spans="1:5">
      <c r="A7557" s="2">
        <f t="shared" si="234"/>
        <v>40752.413194444445</v>
      </c>
      <c r="B7557">
        <v>1248771300</v>
      </c>
      <c r="C7557">
        <v>0</v>
      </c>
      <c r="E7557">
        <f t="shared" si="235"/>
        <v>4.2725320159844404E-4</v>
      </c>
    </row>
    <row r="7558" spans="1:5">
      <c r="A7558" s="2">
        <f t="shared" si="234"/>
        <v>40752.420138888883</v>
      </c>
      <c r="B7558">
        <v>1248771900</v>
      </c>
      <c r="C7558">
        <v>0</v>
      </c>
      <c r="E7558">
        <f t="shared" si="235"/>
        <v>4.2725060547239331E-4</v>
      </c>
    </row>
    <row r="7559" spans="1:5">
      <c r="A7559" s="2">
        <f t="shared" si="234"/>
        <v>40752.427083333328</v>
      </c>
      <c r="B7559">
        <v>1248772500</v>
      </c>
      <c r="C7559">
        <v>0</v>
      </c>
      <c r="E7559">
        <f t="shared" si="235"/>
        <v>4.2724800936211744E-4</v>
      </c>
    </row>
    <row r="7560" spans="1:5">
      <c r="A7560" s="2">
        <f t="shared" si="234"/>
        <v>40752.434027777774</v>
      </c>
      <c r="B7560">
        <v>1248773100</v>
      </c>
      <c r="C7560">
        <v>0</v>
      </c>
      <c r="E7560">
        <f t="shared" si="235"/>
        <v>4.2724541326761634E-4</v>
      </c>
    </row>
    <row r="7561" spans="1:5">
      <c r="A7561" s="2">
        <f t="shared" si="234"/>
        <v>40752.440972222219</v>
      </c>
      <c r="B7561">
        <v>1248773700</v>
      </c>
      <c r="C7561">
        <v>0</v>
      </c>
      <c r="E7561">
        <f t="shared" si="235"/>
        <v>4.2724281718888995E-4</v>
      </c>
    </row>
    <row r="7562" spans="1:5">
      <c r="A7562" s="2">
        <f t="shared" ref="A7562:A7625" si="236">B7562/86400+26299+1/24</f>
        <v>40752.447916666664</v>
      </c>
      <c r="B7562">
        <v>1248774300</v>
      </c>
      <c r="C7562">
        <v>0</v>
      </c>
      <c r="E7562">
        <f t="shared" si="235"/>
        <v>4.2724022112593815E-4</v>
      </c>
    </row>
    <row r="7563" spans="1:5">
      <c r="A7563" s="2">
        <f t="shared" si="236"/>
        <v>40752.454861111109</v>
      </c>
      <c r="B7563">
        <v>1248774900</v>
      </c>
      <c r="C7563">
        <v>0</v>
      </c>
      <c r="E7563">
        <f t="shared" ref="E7563:E7626" si="237">($C7563*LN(2)/E$3)+E7562*2^(-600/E$3)</f>
        <v>4.2723762507876085E-4</v>
      </c>
    </row>
    <row r="7564" spans="1:5">
      <c r="A7564" s="2">
        <f t="shared" si="236"/>
        <v>40752.461805555555</v>
      </c>
      <c r="B7564">
        <v>1248775500</v>
      </c>
      <c r="C7564">
        <v>0</v>
      </c>
      <c r="E7564">
        <f t="shared" si="237"/>
        <v>4.2723502904735798E-4</v>
      </c>
    </row>
    <row r="7565" spans="1:5">
      <c r="A7565" s="2">
        <f t="shared" si="236"/>
        <v>40752.46875</v>
      </c>
      <c r="B7565">
        <v>1248776100</v>
      </c>
      <c r="C7565">
        <v>0</v>
      </c>
      <c r="E7565">
        <f t="shared" si="237"/>
        <v>4.2723243303172944E-4</v>
      </c>
    </row>
    <row r="7566" spans="1:5">
      <c r="A7566" s="2">
        <f t="shared" si="236"/>
        <v>40752.475694444445</v>
      </c>
      <c r="B7566">
        <v>1248776700</v>
      </c>
      <c r="C7566">
        <v>0</v>
      </c>
      <c r="E7566">
        <f t="shared" si="237"/>
        <v>4.2722983703187507E-4</v>
      </c>
    </row>
    <row r="7567" spans="1:5">
      <c r="A7567" s="2">
        <f t="shared" si="236"/>
        <v>40752.482638888883</v>
      </c>
      <c r="B7567">
        <v>1248777300</v>
      </c>
      <c r="C7567">
        <v>0</v>
      </c>
      <c r="E7567">
        <f t="shared" si="237"/>
        <v>4.2722724104779486E-4</v>
      </c>
    </row>
    <row r="7568" spans="1:5">
      <c r="A7568" s="2">
        <f t="shared" si="236"/>
        <v>40752.489583333328</v>
      </c>
      <c r="B7568">
        <v>1248777900</v>
      </c>
      <c r="C7568">
        <v>0</v>
      </c>
      <c r="E7568">
        <f t="shared" si="237"/>
        <v>4.2722464507948866E-4</v>
      </c>
    </row>
    <row r="7569" spans="1:5">
      <c r="A7569" s="2">
        <f t="shared" si="236"/>
        <v>40752.496527777774</v>
      </c>
      <c r="B7569">
        <v>1248778500</v>
      </c>
      <c r="C7569">
        <v>0</v>
      </c>
      <c r="E7569">
        <f t="shared" si="237"/>
        <v>4.2722204912695641E-4</v>
      </c>
    </row>
    <row r="7570" spans="1:5">
      <c r="A7570" s="2">
        <f t="shared" si="236"/>
        <v>40752.503472222219</v>
      </c>
      <c r="B7570">
        <v>1248779100</v>
      </c>
      <c r="C7570">
        <v>0</v>
      </c>
      <c r="E7570">
        <f t="shared" si="237"/>
        <v>4.2721945319019794E-4</v>
      </c>
    </row>
    <row r="7571" spans="1:5">
      <c r="A7571" s="2">
        <f t="shared" si="236"/>
        <v>40752.510416666664</v>
      </c>
      <c r="B7571">
        <v>1248779700</v>
      </c>
      <c r="C7571">
        <v>0</v>
      </c>
      <c r="E7571">
        <f t="shared" si="237"/>
        <v>4.272168572692132E-4</v>
      </c>
    </row>
    <row r="7572" spans="1:5">
      <c r="A7572" s="2">
        <f t="shared" si="236"/>
        <v>40752.517361111109</v>
      </c>
      <c r="B7572">
        <v>1248780300</v>
      </c>
      <c r="C7572">
        <v>0</v>
      </c>
      <c r="E7572">
        <f t="shared" si="237"/>
        <v>4.2721426136400214E-4</v>
      </c>
    </row>
    <row r="7573" spans="1:5">
      <c r="A7573" s="2">
        <f t="shared" si="236"/>
        <v>40752.524305555555</v>
      </c>
      <c r="B7573">
        <v>1248780900</v>
      </c>
      <c r="C7573">
        <v>0</v>
      </c>
      <c r="E7573">
        <f t="shared" si="237"/>
        <v>4.272116654745646E-4</v>
      </c>
    </row>
    <row r="7574" spans="1:5">
      <c r="A7574" s="2">
        <f t="shared" si="236"/>
        <v>40752.53125</v>
      </c>
      <c r="B7574">
        <v>1248781500</v>
      </c>
      <c r="C7574">
        <v>0</v>
      </c>
      <c r="E7574">
        <f t="shared" si="237"/>
        <v>4.2720906960090052E-4</v>
      </c>
    </row>
    <row r="7575" spans="1:5">
      <c r="A7575" s="2">
        <f t="shared" si="236"/>
        <v>40752.538194444445</v>
      </c>
      <c r="B7575">
        <v>1248782100</v>
      </c>
      <c r="C7575">
        <v>0</v>
      </c>
      <c r="E7575">
        <f t="shared" si="237"/>
        <v>4.2720647374300979E-4</v>
      </c>
    </row>
    <row r="7576" spans="1:5">
      <c r="A7576" s="2">
        <f t="shared" si="236"/>
        <v>40752.545138888883</v>
      </c>
      <c r="B7576">
        <v>1248782700</v>
      </c>
      <c r="C7576">
        <v>0</v>
      </c>
      <c r="E7576">
        <f t="shared" si="237"/>
        <v>4.272038779008923E-4</v>
      </c>
    </row>
    <row r="7577" spans="1:5">
      <c r="A7577" s="2">
        <f t="shared" si="236"/>
        <v>40752.552083333328</v>
      </c>
      <c r="B7577">
        <v>1248783300</v>
      </c>
      <c r="C7577">
        <v>0</v>
      </c>
      <c r="E7577">
        <f t="shared" si="237"/>
        <v>4.2720128207454801E-4</v>
      </c>
    </row>
    <row r="7578" spans="1:5">
      <c r="A7578" s="2">
        <f t="shared" si="236"/>
        <v>40752.559027777774</v>
      </c>
      <c r="B7578">
        <v>1248783900</v>
      </c>
      <c r="C7578">
        <v>0</v>
      </c>
      <c r="E7578">
        <f t="shared" si="237"/>
        <v>4.2719868626397674E-4</v>
      </c>
    </row>
    <row r="7579" spans="1:5">
      <c r="A7579" s="2">
        <f t="shared" si="236"/>
        <v>40752.565972222219</v>
      </c>
      <c r="B7579">
        <v>1248784500</v>
      </c>
      <c r="C7579">
        <v>0</v>
      </c>
      <c r="E7579">
        <f t="shared" si="237"/>
        <v>4.2719609046917845E-4</v>
      </c>
    </row>
    <row r="7580" spans="1:5">
      <c r="A7580" s="2">
        <f t="shared" si="236"/>
        <v>40752.572916666664</v>
      </c>
      <c r="B7580">
        <v>1248785100</v>
      </c>
      <c r="C7580">
        <v>0</v>
      </c>
      <c r="E7580">
        <f t="shared" si="237"/>
        <v>4.2719349469015302E-4</v>
      </c>
    </row>
    <row r="7581" spans="1:5">
      <c r="A7581" s="2">
        <f t="shared" si="236"/>
        <v>40752.579861111109</v>
      </c>
      <c r="B7581">
        <v>1248785700</v>
      </c>
      <c r="C7581">
        <v>0</v>
      </c>
      <c r="E7581">
        <f t="shared" si="237"/>
        <v>4.271908989269004E-4</v>
      </c>
    </row>
    <row r="7582" spans="1:5">
      <c r="A7582" s="2">
        <f t="shared" si="236"/>
        <v>40752.586805555555</v>
      </c>
      <c r="B7582">
        <v>1248786300</v>
      </c>
      <c r="C7582">
        <v>0</v>
      </c>
      <c r="E7582">
        <f t="shared" si="237"/>
        <v>4.2718830317942043E-4</v>
      </c>
    </row>
    <row r="7583" spans="1:5">
      <c r="A7583" s="2">
        <f t="shared" si="236"/>
        <v>40752.59375</v>
      </c>
      <c r="B7583">
        <v>1248786900</v>
      </c>
      <c r="C7583">
        <v>0</v>
      </c>
      <c r="E7583">
        <f t="shared" si="237"/>
        <v>4.2718570744771305E-4</v>
      </c>
    </row>
    <row r="7584" spans="1:5">
      <c r="A7584" s="2">
        <f t="shared" si="236"/>
        <v>40752.600694444445</v>
      </c>
      <c r="B7584">
        <v>1248787500</v>
      </c>
      <c r="C7584">
        <v>0</v>
      </c>
      <c r="E7584">
        <f t="shared" si="237"/>
        <v>4.2718311173177816E-4</v>
      </c>
    </row>
    <row r="7585" spans="1:5">
      <c r="A7585" s="2">
        <f t="shared" si="236"/>
        <v>40752.607638888883</v>
      </c>
      <c r="B7585">
        <v>1248788100</v>
      </c>
      <c r="C7585">
        <v>0</v>
      </c>
      <c r="E7585">
        <f t="shared" si="237"/>
        <v>4.271805160316157E-4</v>
      </c>
    </row>
    <row r="7586" spans="1:5">
      <c r="A7586" s="2">
        <f t="shared" si="236"/>
        <v>40752.614583333328</v>
      </c>
      <c r="B7586">
        <v>1248788700</v>
      </c>
      <c r="C7586">
        <v>0</v>
      </c>
      <c r="E7586">
        <f t="shared" si="237"/>
        <v>4.2717792034722551E-4</v>
      </c>
    </row>
    <row r="7587" spans="1:5">
      <c r="A7587" s="2">
        <f t="shared" si="236"/>
        <v>40752.621527777774</v>
      </c>
      <c r="B7587">
        <v>1248789300</v>
      </c>
      <c r="C7587">
        <v>0</v>
      </c>
      <c r="E7587">
        <f t="shared" si="237"/>
        <v>4.2717532467860753E-4</v>
      </c>
    </row>
    <row r="7588" spans="1:5">
      <c r="A7588" s="2">
        <f t="shared" si="236"/>
        <v>40752.628472222219</v>
      </c>
      <c r="B7588">
        <v>1248789900</v>
      </c>
      <c r="C7588">
        <v>0</v>
      </c>
      <c r="E7588">
        <f t="shared" si="237"/>
        <v>4.2717272902576166E-4</v>
      </c>
    </row>
    <row r="7589" spans="1:5">
      <c r="A7589" s="2">
        <f t="shared" si="236"/>
        <v>40752.635416666664</v>
      </c>
      <c r="B7589">
        <v>1248790500</v>
      </c>
      <c r="C7589">
        <v>0</v>
      </c>
      <c r="E7589">
        <f t="shared" si="237"/>
        <v>4.2717013338868778E-4</v>
      </c>
    </row>
    <row r="7590" spans="1:5">
      <c r="A7590" s="2">
        <f t="shared" si="236"/>
        <v>40752.642361111109</v>
      </c>
      <c r="B7590">
        <v>1248791100</v>
      </c>
      <c r="C7590">
        <v>0</v>
      </c>
      <c r="E7590">
        <f t="shared" si="237"/>
        <v>4.2716753776738585E-4</v>
      </c>
    </row>
    <row r="7591" spans="1:5">
      <c r="A7591" s="2">
        <f t="shared" si="236"/>
        <v>40752.649305555555</v>
      </c>
      <c r="B7591">
        <v>1248791700</v>
      </c>
      <c r="C7591">
        <v>0</v>
      </c>
      <c r="E7591">
        <f t="shared" si="237"/>
        <v>4.271649421618557E-4</v>
      </c>
    </row>
    <row r="7592" spans="1:5">
      <c r="A7592" s="2">
        <f t="shared" si="236"/>
        <v>40752.65625</v>
      </c>
      <c r="B7592">
        <v>1248792300</v>
      </c>
      <c r="C7592">
        <v>0</v>
      </c>
      <c r="E7592">
        <f t="shared" si="237"/>
        <v>4.2716234657209727E-4</v>
      </c>
    </row>
    <row r="7593" spans="1:5">
      <c r="A7593" s="2">
        <f t="shared" si="236"/>
        <v>40752.663194444445</v>
      </c>
      <c r="B7593">
        <v>1248792900</v>
      </c>
      <c r="C7593">
        <v>0</v>
      </c>
      <c r="E7593">
        <f t="shared" si="237"/>
        <v>4.2715975099811052E-4</v>
      </c>
    </row>
    <row r="7594" spans="1:5">
      <c r="A7594" s="2">
        <f t="shared" si="236"/>
        <v>40752.670138888883</v>
      </c>
      <c r="B7594">
        <v>1248793500</v>
      </c>
      <c r="C7594">
        <v>0</v>
      </c>
      <c r="E7594">
        <f t="shared" si="237"/>
        <v>4.2715715543989528E-4</v>
      </c>
    </row>
    <row r="7595" spans="1:5">
      <c r="A7595" s="2">
        <f t="shared" si="236"/>
        <v>40752.677083333328</v>
      </c>
      <c r="B7595">
        <v>1248794100</v>
      </c>
      <c r="C7595">
        <v>0</v>
      </c>
      <c r="E7595">
        <f t="shared" si="237"/>
        <v>4.2715455989745149E-4</v>
      </c>
    </row>
    <row r="7596" spans="1:5">
      <c r="A7596" s="2">
        <f t="shared" si="236"/>
        <v>40752.684027777774</v>
      </c>
      <c r="B7596">
        <v>1248794700</v>
      </c>
      <c r="C7596">
        <v>0</v>
      </c>
      <c r="E7596">
        <f t="shared" si="237"/>
        <v>4.27151964370779E-4</v>
      </c>
    </row>
    <row r="7597" spans="1:5">
      <c r="A7597" s="2">
        <f t="shared" si="236"/>
        <v>40752.690972222219</v>
      </c>
      <c r="B7597">
        <v>1248795300</v>
      </c>
      <c r="C7597">
        <v>0</v>
      </c>
      <c r="E7597">
        <f t="shared" si="237"/>
        <v>4.2714936885987779E-4</v>
      </c>
    </row>
    <row r="7598" spans="1:5">
      <c r="A7598" s="2">
        <f t="shared" si="236"/>
        <v>40752.697916666664</v>
      </c>
      <c r="B7598">
        <v>1248795900</v>
      </c>
      <c r="C7598">
        <v>0</v>
      </c>
      <c r="E7598">
        <f t="shared" si="237"/>
        <v>4.2714677336474772E-4</v>
      </c>
    </row>
    <row r="7599" spans="1:5">
      <c r="A7599" s="2">
        <f t="shared" si="236"/>
        <v>40752.704861111109</v>
      </c>
      <c r="B7599">
        <v>1248796500</v>
      </c>
      <c r="C7599">
        <v>0</v>
      </c>
      <c r="E7599">
        <f t="shared" si="237"/>
        <v>4.2714417788538867E-4</v>
      </c>
    </row>
    <row r="7600" spans="1:5">
      <c r="A7600" s="2">
        <f t="shared" si="236"/>
        <v>40752.711805555555</v>
      </c>
      <c r="B7600">
        <v>1248797100</v>
      </c>
      <c r="C7600">
        <v>0</v>
      </c>
      <c r="E7600">
        <f t="shared" si="237"/>
        <v>4.2714158242180059E-4</v>
      </c>
    </row>
    <row r="7601" spans="1:5">
      <c r="A7601" s="2">
        <f t="shared" si="236"/>
        <v>40752.71875</v>
      </c>
      <c r="B7601">
        <v>1248797700</v>
      </c>
      <c r="C7601">
        <v>0</v>
      </c>
      <c r="E7601">
        <f t="shared" si="237"/>
        <v>4.2713898697398336E-4</v>
      </c>
    </row>
    <row r="7602" spans="1:5">
      <c r="A7602" s="2">
        <f t="shared" si="236"/>
        <v>40752.725694444445</v>
      </c>
      <c r="B7602">
        <v>1248798300</v>
      </c>
      <c r="C7602">
        <v>0</v>
      </c>
      <c r="E7602">
        <f t="shared" si="237"/>
        <v>4.2713639154193695E-4</v>
      </c>
    </row>
    <row r="7603" spans="1:5">
      <c r="A7603" s="2">
        <f t="shared" si="236"/>
        <v>40752.732638888883</v>
      </c>
      <c r="B7603">
        <v>1248798900</v>
      </c>
      <c r="C7603">
        <v>0</v>
      </c>
      <c r="E7603">
        <f t="shared" si="237"/>
        <v>4.2713379612566117E-4</v>
      </c>
    </row>
    <row r="7604" spans="1:5">
      <c r="A7604" s="2">
        <f t="shared" si="236"/>
        <v>40752.739583333328</v>
      </c>
      <c r="B7604">
        <v>1248799500</v>
      </c>
      <c r="C7604">
        <v>0</v>
      </c>
      <c r="E7604">
        <f t="shared" si="237"/>
        <v>4.2713120072515598E-4</v>
      </c>
    </row>
    <row r="7605" spans="1:5">
      <c r="A7605" s="2">
        <f t="shared" si="236"/>
        <v>40752.746527777774</v>
      </c>
      <c r="B7605">
        <v>1248800100</v>
      </c>
      <c r="C7605">
        <v>0</v>
      </c>
      <c r="E7605">
        <f t="shared" si="237"/>
        <v>4.2712860534042127E-4</v>
      </c>
    </row>
    <row r="7606" spans="1:5">
      <c r="A7606" s="2">
        <f t="shared" si="236"/>
        <v>40752.753472222219</v>
      </c>
      <c r="B7606">
        <v>1248800700</v>
      </c>
      <c r="C7606">
        <v>0</v>
      </c>
      <c r="E7606">
        <f t="shared" si="237"/>
        <v>4.2712600997145693E-4</v>
      </c>
    </row>
    <row r="7607" spans="1:5">
      <c r="A7607" s="2">
        <f t="shared" si="236"/>
        <v>40752.760416666664</v>
      </c>
      <c r="B7607">
        <v>1248801300</v>
      </c>
      <c r="C7607">
        <v>0</v>
      </c>
      <c r="E7607">
        <f t="shared" si="237"/>
        <v>4.2712341461826286E-4</v>
      </c>
    </row>
    <row r="7608" spans="1:5">
      <c r="A7608" s="2">
        <f t="shared" si="236"/>
        <v>40752.767361111109</v>
      </c>
      <c r="B7608">
        <v>1248801900</v>
      </c>
      <c r="C7608">
        <v>0</v>
      </c>
      <c r="E7608">
        <f t="shared" si="237"/>
        <v>4.2712081928083899E-4</v>
      </c>
    </row>
    <row r="7609" spans="1:5">
      <c r="A7609" s="2">
        <f t="shared" si="236"/>
        <v>40752.774305555555</v>
      </c>
      <c r="B7609">
        <v>1248802500</v>
      </c>
      <c r="C7609">
        <v>0</v>
      </c>
      <c r="E7609">
        <f t="shared" si="237"/>
        <v>4.2711822395918522E-4</v>
      </c>
    </row>
    <row r="7610" spans="1:5">
      <c r="A7610" s="2">
        <f t="shared" si="236"/>
        <v>40752.78125</v>
      </c>
      <c r="B7610">
        <v>1248803100</v>
      </c>
      <c r="C7610">
        <v>0</v>
      </c>
      <c r="E7610">
        <f t="shared" si="237"/>
        <v>4.2711562865330145E-4</v>
      </c>
    </row>
    <row r="7611" spans="1:5">
      <c r="A7611" s="2">
        <f t="shared" si="236"/>
        <v>40752.788194444445</v>
      </c>
      <c r="B7611">
        <v>1248803700</v>
      </c>
      <c r="C7611">
        <v>0</v>
      </c>
      <c r="E7611">
        <f t="shared" si="237"/>
        <v>4.2711303336318755E-4</v>
      </c>
    </row>
    <row r="7612" spans="1:5">
      <c r="A7612" s="2">
        <f t="shared" si="236"/>
        <v>40752.795138888883</v>
      </c>
      <c r="B7612">
        <v>1248804300</v>
      </c>
      <c r="C7612">
        <v>0</v>
      </c>
      <c r="E7612">
        <f t="shared" si="237"/>
        <v>4.2711043808884349E-4</v>
      </c>
    </row>
    <row r="7613" spans="1:5">
      <c r="A7613" s="2">
        <f t="shared" si="236"/>
        <v>40752.802083333328</v>
      </c>
      <c r="B7613">
        <v>1248804900</v>
      </c>
      <c r="C7613">
        <v>0</v>
      </c>
      <c r="E7613">
        <f t="shared" si="237"/>
        <v>4.2710784283026915E-4</v>
      </c>
    </row>
    <row r="7614" spans="1:5">
      <c r="A7614" s="2">
        <f t="shared" si="236"/>
        <v>40752.809027777774</v>
      </c>
      <c r="B7614">
        <v>1248805500</v>
      </c>
      <c r="C7614">
        <v>0</v>
      </c>
      <c r="E7614">
        <f t="shared" si="237"/>
        <v>4.2710524758746442E-4</v>
      </c>
    </row>
    <row r="7615" spans="1:5">
      <c r="A7615" s="2">
        <f t="shared" si="236"/>
        <v>40752.815972222219</v>
      </c>
      <c r="B7615">
        <v>1248806100</v>
      </c>
      <c r="C7615">
        <v>0</v>
      </c>
      <c r="E7615">
        <f t="shared" si="237"/>
        <v>4.2710265236042919E-4</v>
      </c>
    </row>
    <row r="7616" spans="1:5">
      <c r="A7616" s="2">
        <f t="shared" si="236"/>
        <v>40752.822916666664</v>
      </c>
      <c r="B7616">
        <v>1248806700</v>
      </c>
      <c r="C7616">
        <v>0</v>
      </c>
      <c r="E7616">
        <f t="shared" si="237"/>
        <v>4.2710005714916341E-4</v>
      </c>
    </row>
    <row r="7617" spans="1:5">
      <c r="A7617" s="2">
        <f t="shared" si="236"/>
        <v>40752.829861111109</v>
      </c>
      <c r="B7617">
        <v>1248807300</v>
      </c>
      <c r="C7617">
        <v>0</v>
      </c>
      <c r="E7617">
        <f t="shared" si="237"/>
        <v>4.2709746195366692E-4</v>
      </c>
    </row>
    <row r="7618" spans="1:5">
      <c r="A7618" s="2">
        <f t="shared" si="236"/>
        <v>40752.836805555555</v>
      </c>
      <c r="B7618">
        <v>1248807900</v>
      </c>
      <c r="C7618">
        <v>0</v>
      </c>
      <c r="E7618">
        <f t="shared" si="237"/>
        <v>4.2709486677393967E-4</v>
      </c>
    </row>
    <row r="7619" spans="1:5">
      <c r="A7619" s="2">
        <f t="shared" si="236"/>
        <v>40752.84375</v>
      </c>
      <c r="B7619">
        <v>1248808500</v>
      </c>
      <c r="C7619">
        <v>0</v>
      </c>
      <c r="E7619">
        <f t="shared" si="237"/>
        <v>4.2709227160998153E-4</v>
      </c>
    </row>
    <row r="7620" spans="1:5">
      <c r="A7620" s="2">
        <f t="shared" si="236"/>
        <v>40752.850694444445</v>
      </c>
      <c r="B7620">
        <v>1248809100</v>
      </c>
      <c r="C7620">
        <v>0</v>
      </c>
      <c r="E7620">
        <f t="shared" si="237"/>
        <v>4.2708967646179247E-4</v>
      </c>
    </row>
    <row r="7621" spans="1:5">
      <c r="A7621" s="2">
        <f t="shared" si="236"/>
        <v>40752.857638888883</v>
      </c>
      <c r="B7621">
        <v>1248809700</v>
      </c>
      <c r="C7621">
        <v>0</v>
      </c>
      <c r="E7621">
        <f t="shared" si="237"/>
        <v>4.2708708132937237E-4</v>
      </c>
    </row>
    <row r="7622" spans="1:5">
      <c r="A7622" s="2">
        <f t="shared" si="236"/>
        <v>40752.864583333328</v>
      </c>
      <c r="B7622">
        <v>1248810300</v>
      </c>
      <c r="C7622">
        <v>0</v>
      </c>
      <c r="E7622">
        <f t="shared" si="237"/>
        <v>4.2708448621272106E-4</v>
      </c>
    </row>
    <row r="7623" spans="1:5">
      <c r="A7623" s="2">
        <f t="shared" si="236"/>
        <v>40752.871527777774</v>
      </c>
      <c r="B7623">
        <v>1248810900</v>
      </c>
      <c r="C7623">
        <v>0</v>
      </c>
      <c r="E7623">
        <f t="shared" si="237"/>
        <v>4.2708189111183856E-4</v>
      </c>
    </row>
    <row r="7624" spans="1:5">
      <c r="A7624" s="2">
        <f t="shared" si="236"/>
        <v>40752.878472222219</v>
      </c>
      <c r="B7624">
        <v>1248811500</v>
      </c>
      <c r="C7624">
        <v>0</v>
      </c>
      <c r="E7624">
        <f t="shared" si="237"/>
        <v>4.2707929602672469E-4</v>
      </c>
    </row>
    <row r="7625" spans="1:5">
      <c r="A7625" s="2">
        <f t="shared" si="236"/>
        <v>40752.885416666664</v>
      </c>
      <c r="B7625">
        <v>1248812100</v>
      </c>
      <c r="C7625">
        <v>0</v>
      </c>
      <c r="E7625">
        <f t="shared" si="237"/>
        <v>4.2707670095737941E-4</v>
      </c>
    </row>
    <row r="7626" spans="1:5">
      <c r="A7626" s="2">
        <f t="shared" ref="A7626:A7689" si="238">B7626/86400+26299+1/24</f>
        <v>40752.892361111109</v>
      </c>
      <c r="B7626">
        <v>1248812700</v>
      </c>
      <c r="C7626">
        <v>0</v>
      </c>
      <c r="E7626">
        <f t="shared" si="237"/>
        <v>4.2707410590380254E-4</v>
      </c>
    </row>
    <row r="7627" spans="1:5">
      <c r="A7627" s="2">
        <f t="shared" si="238"/>
        <v>40752.899305555555</v>
      </c>
      <c r="B7627">
        <v>1248813300</v>
      </c>
      <c r="C7627">
        <v>0</v>
      </c>
      <c r="E7627">
        <f t="shared" ref="E7627:E7690" si="239">($C7627*LN(2)/E$3)+E7626*2^(-600/E$3)</f>
        <v>4.270715108659941E-4</v>
      </c>
    </row>
    <row r="7628" spans="1:5">
      <c r="A7628" s="2">
        <f t="shared" si="238"/>
        <v>40752.90625</v>
      </c>
      <c r="B7628">
        <v>1248813900</v>
      </c>
      <c r="C7628">
        <v>0</v>
      </c>
      <c r="E7628">
        <f t="shared" si="239"/>
        <v>4.2706891584395391E-4</v>
      </c>
    </row>
    <row r="7629" spans="1:5">
      <c r="A7629" s="2">
        <f t="shared" si="238"/>
        <v>40752.913194444445</v>
      </c>
      <c r="B7629">
        <v>1248814500</v>
      </c>
      <c r="C7629">
        <v>0</v>
      </c>
      <c r="E7629">
        <f t="shared" si="239"/>
        <v>4.2706632083768187E-4</v>
      </c>
    </row>
    <row r="7630" spans="1:5">
      <c r="A7630" s="2">
        <f t="shared" si="238"/>
        <v>40752.920138888883</v>
      </c>
      <c r="B7630">
        <v>1248815100</v>
      </c>
      <c r="C7630">
        <v>0</v>
      </c>
      <c r="E7630">
        <f t="shared" si="239"/>
        <v>4.2706372584717792E-4</v>
      </c>
    </row>
    <row r="7631" spans="1:5">
      <c r="A7631" s="2">
        <f t="shared" si="238"/>
        <v>40752.927083333328</v>
      </c>
      <c r="B7631">
        <v>1248815700</v>
      </c>
      <c r="C7631">
        <v>0</v>
      </c>
      <c r="E7631">
        <f t="shared" si="239"/>
        <v>4.2706113087244196E-4</v>
      </c>
    </row>
    <row r="7632" spans="1:5">
      <c r="A7632" s="2">
        <f t="shared" si="238"/>
        <v>40752.934027777774</v>
      </c>
      <c r="B7632">
        <v>1248816300</v>
      </c>
      <c r="C7632">
        <v>0</v>
      </c>
      <c r="E7632">
        <f t="shared" si="239"/>
        <v>4.2705853591347388E-4</v>
      </c>
    </row>
    <row r="7633" spans="1:5">
      <c r="A7633" s="2">
        <f t="shared" si="238"/>
        <v>40752.940972222219</v>
      </c>
      <c r="B7633">
        <v>1248816900</v>
      </c>
      <c r="C7633">
        <v>0</v>
      </c>
      <c r="E7633">
        <f t="shared" si="239"/>
        <v>4.2705594097027362E-4</v>
      </c>
    </row>
    <row r="7634" spans="1:5">
      <c r="A7634" s="2">
        <f t="shared" si="238"/>
        <v>40752.947916666664</v>
      </c>
      <c r="B7634">
        <v>1248817500</v>
      </c>
      <c r="C7634">
        <v>0</v>
      </c>
      <c r="E7634">
        <f t="shared" si="239"/>
        <v>4.2705334604284108E-4</v>
      </c>
    </row>
    <row r="7635" spans="1:5">
      <c r="A7635" s="2">
        <f t="shared" si="238"/>
        <v>40752.954861111109</v>
      </c>
      <c r="B7635">
        <v>1248818100</v>
      </c>
      <c r="C7635">
        <v>0</v>
      </c>
      <c r="E7635">
        <f t="shared" si="239"/>
        <v>4.2705075113117608E-4</v>
      </c>
    </row>
    <row r="7636" spans="1:5">
      <c r="A7636" s="2">
        <f t="shared" si="238"/>
        <v>40752.961805555555</v>
      </c>
      <c r="B7636">
        <v>1248818700</v>
      </c>
      <c r="C7636">
        <v>0</v>
      </c>
      <c r="E7636">
        <f t="shared" si="239"/>
        <v>4.2704815623527864E-4</v>
      </c>
    </row>
    <row r="7637" spans="1:5">
      <c r="A7637" s="2">
        <f t="shared" si="238"/>
        <v>40752.96875</v>
      </c>
      <c r="B7637">
        <v>1248819300</v>
      </c>
      <c r="C7637">
        <v>0</v>
      </c>
      <c r="E7637">
        <f t="shared" si="239"/>
        <v>4.2704556135514859E-4</v>
      </c>
    </row>
    <row r="7638" spans="1:5">
      <c r="A7638" s="2">
        <f t="shared" si="238"/>
        <v>40752.975694444445</v>
      </c>
      <c r="B7638">
        <v>1248819900</v>
      </c>
      <c r="C7638">
        <v>0</v>
      </c>
      <c r="E7638">
        <f t="shared" si="239"/>
        <v>4.2704296649078588E-4</v>
      </c>
    </row>
    <row r="7639" spans="1:5">
      <c r="A7639" s="2">
        <f t="shared" si="238"/>
        <v>40752.982638888883</v>
      </c>
      <c r="B7639">
        <v>1248820500</v>
      </c>
      <c r="C7639">
        <v>0</v>
      </c>
      <c r="E7639">
        <f t="shared" si="239"/>
        <v>4.2704037164219033E-4</v>
      </c>
    </row>
    <row r="7640" spans="1:5">
      <c r="A7640" s="2">
        <f t="shared" si="238"/>
        <v>40752.989583333328</v>
      </c>
      <c r="B7640">
        <v>1248821100</v>
      </c>
      <c r="C7640">
        <v>0</v>
      </c>
      <c r="E7640">
        <f t="shared" si="239"/>
        <v>4.2703777680936196E-4</v>
      </c>
    </row>
    <row r="7641" spans="1:5">
      <c r="A7641" s="2">
        <f t="shared" si="238"/>
        <v>40752.996527777774</v>
      </c>
      <c r="B7641">
        <v>1248821700</v>
      </c>
      <c r="C7641">
        <v>0</v>
      </c>
      <c r="E7641">
        <f t="shared" si="239"/>
        <v>4.270351819923006E-4</v>
      </c>
    </row>
    <row r="7642" spans="1:5">
      <c r="A7642" s="2">
        <f t="shared" si="238"/>
        <v>40753.003472222219</v>
      </c>
      <c r="B7642">
        <v>1248822300</v>
      </c>
      <c r="C7642">
        <v>0</v>
      </c>
      <c r="E7642">
        <f t="shared" si="239"/>
        <v>4.2703258719100615E-4</v>
      </c>
    </row>
    <row r="7643" spans="1:5">
      <c r="A7643" s="2">
        <f t="shared" si="238"/>
        <v>40753.010416666664</v>
      </c>
      <c r="B7643">
        <v>1248822900</v>
      </c>
      <c r="C7643">
        <v>0</v>
      </c>
      <c r="E7643">
        <f t="shared" si="239"/>
        <v>4.2702999240547854E-4</v>
      </c>
    </row>
    <row r="7644" spans="1:5">
      <c r="A7644" s="2">
        <f t="shared" si="238"/>
        <v>40753.017361111109</v>
      </c>
      <c r="B7644">
        <v>1248823500</v>
      </c>
      <c r="C7644">
        <v>0</v>
      </c>
      <c r="E7644">
        <f t="shared" si="239"/>
        <v>4.2702739763571766E-4</v>
      </c>
    </row>
    <row r="7645" spans="1:5">
      <c r="A7645" s="2">
        <f t="shared" si="238"/>
        <v>40753.024305555555</v>
      </c>
      <c r="B7645">
        <v>1248824100</v>
      </c>
      <c r="C7645">
        <v>0</v>
      </c>
      <c r="E7645">
        <f t="shared" si="239"/>
        <v>4.2702480288172348E-4</v>
      </c>
    </row>
    <row r="7646" spans="1:5">
      <c r="A7646" s="2">
        <f t="shared" si="238"/>
        <v>40753.03125</v>
      </c>
      <c r="B7646">
        <v>1248824700</v>
      </c>
      <c r="C7646">
        <v>0</v>
      </c>
      <c r="E7646">
        <f t="shared" si="239"/>
        <v>4.2702220814349581E-4</v>
      </c>
    </row>
    <row r="7647" spans="1:5">
      <c r="A7647" s="2">
        <f t="shared" si="238"/>
        <v>40753.038194444445</v>
      </c>
      <c r="B7647">
        <v>1248825300</v>
      </c>
      <c r="C7647">
        <v>0</v>
      </c>
      <c r="E7647">
        <f t="shared" si="239"/>
        <v>4.2701961342103462E-4</v>
      </c>
    </row>
    <row r="7648" spans="1:5">
      <c r="A7648" s="2">
        <f t="shared" si="238"/>
        <v>40753.045138888883</v>
      </c>
      <c r="B7648">
        <v>1248825900</v>
      </c>
      <c r="C7648">
        <v>0</v>
      </c>
      <c r="E7648">
        <f t="shared" si="239"/>
        <v>4.2701701871433978E-4</v>
      </c>
    </row>
    <row r="7649" spans="1:5">
      <c r="A7649" s="2">
        <f t="shared" si="238"/>
        <v>40753.052083333328</v>
      </c>
      <c r="B7649">
        <v>1248826500</v>
      </c>
      <c r="C7649">
        <v>0</v>
      </c>
      <c r="E7649">
        <f t="shared" si="239"/>
        <v>4.2701442402341119E-4</v>
      </c>
    </row>
    <row r="7650" spans="1:5">
      <c r="A7650" s="2">
        <f t="shared" si="238"/>
        <v>40753.059027777774</v>
      </c>
      <c r="B7650">
        <v>1248827100</v>
      </c>
      <c r="C7650">
        <v>0</v>
      </c>
      <c r="E7650">
        <f t="shared" si="239"/>
        <v>4.2701182934824875E-4</v>
      </c>
    </row>
    <row r="7651" spans="1:5">
      <c r="A7651" s="2">
        <f t="shared" si="238"/>
        <v>40753.065972222219</v>
      </c>
      <c r="B7651">
        <v>1248827700</v>
      </c>
      <c r="C7651">
        <v>0</v>
      </c>
      <c r="E7651">
        <f t="shared" si="239"/>
        <v>4.2700923468885239E-4</v>
      </c>
    </row>
    <row r="7652" spans="1:5">
      <c r="A7652" s="2">
        <f t="shared" si="238"/>
        <v>40753.072916666664</v>
      </c>
      <c r="B7652">
        <v>1248828300</v>
      </c>
      <c r="C7652">
        <v>0</v>
      </c>
      <c r="E7652">
        <f t="shared" si="239"/>
        <v>4.2700664004522202E-4</v>
      </c>
    </row>
    <row r="7653" spans="1:5">
      <c r="A7653" s="2">
        <f t="shared" si="238"/>
        <v>40753.079861111109</v>
      </c>
      <c r="B7653">
        <v>1248828900</v>
      </c>
      <c r="C7653">
        <v>0</v>
      </c>
      <c r="E7653">
        <f t="shared" si="239"/>
        <v>4.2700404541735752E-4</v>
      </c>
    </row>
    <row r="7654" spans="1:5">
      <c r="A7654" s="2">
        <f t="shared" si="238"/>
        <v>40753.086805555555</v>
      </c>
      <c r="B7654">
        <v>1248829500</v>
      </c>
      <c r="C7654">
        <v>0</v>
      </c>
      <c r="E7654">
        <f t="shared" si="239"/>
        <v>4.2700145080525878E-4</v>
      </c>
    </row>
    <row r="7655" spans="1:5">
      <c r="A7655" s="2">
        <f t="shared" si="238"/>
        <v>40753.09375</v>
      </c>
      <c r="B7655">
        <v>1248830100</v>
      </c>
      <c r="C7655">
        <v>0</v>
      </c>
      <c r="E7655">
        <f t="shared" si="239"/>
        <v>4.2699885620892575E-4</v>
      </c>
    </row>
    <row r="7656" spans="1:5">
      <c r="A7656" s="2">
        <f t="shared" si="238"/>
        <v>40753.100694444445</v>
      </c>
      <c r="B7656">
        <v>1248830700</v>
      </c>
      <c r="C7656">
        <v>0</v>
      </c>
      <c r="E7656">
        <f t="shared" si="239"/>
        <v>4.2699626162835832E-4</v>
      </c>
    </row>
    <row r="7657" spans="1:5">
      <c r="A7657" s="2">
        <f t="shared" si="238"/>
        <v>40753.107638888883</v>
      </c>
      <c r="B7657">
        <v>1248831300</v>
      </c>
      <c r="C7657">
        <v>0</v>
      </c>
      <c r="E7657">
        <f t="shared" si="239"/>
        <v>4.2699366706355638E-4</v>
      </c>
    </row>
    <row r="7658" spans="1:5">
      <c r="A7658" s="2">
        <f t="shared" si="238"/>
        <v>40753.114583333328</v>
      </c>
      <c r="B7658">
        <v>1248831900</v>
      </c>
      <c r="C7658">
        <v>0</v>
      </c>
      <c r="E7658">
        <f t="shared" si="239"/>
        <v>4.2699107251451983E-4</v>
      </c>
    </row>
    <row r="7659" spans="1:5">
      <c r="A7659" s="2">
        <f t="shared" si="238"/>
        <v>40753.121527777774</v>
      </c>
      <c r="B7659">
        <v>1248832500</v>
      </c>
      <c r="C7659">
        <v>0</v>
      </c>
      <c r="E7659">
        <f t="shared" si="239"/>
        <v>4.269884779812486E-4</v>
      </c>
    </row>
    <row r="7660" spans="1:5">
      <c r="A7660" s="2">
        <f t="shared" si="238"/>
        <v>40753.128472222219</v>
      </c>
      <c r="B7660">
        <v>1248833100</v>
      </c>
      <c r="C7660">
        <v>0</v>
      </c>
      <c r="E7660">
        <f t="shared" si="239"/>
        <v>4.2698588346374254E-4</v>
      </c>
    </row>
    <row r="7661" spans="1:5">
      <c r="A7661" s="2">
        <f t="shared" si="238"/>
        <v>40753.135416666664</v>
      </c>
      <c r="B7661">
        <v>1248833700</v>
      </c>
      <c r="C7661">
        <v>0</v>
      </c>
      <c r="E7661">
        <f t="shared" si="239"/>
        <v>4.269832889620016E-4</v>
      </c>
    </row>
    <row r="7662" spans="1:5">
      <c r="A7662" s="2">
        <f t="shared" si="238"/>
        <v>40753.142361111109</v>
      </c>
      <c r="B7662">
        <v>1248834300</v>
      </c>
      <c r="C7662">
        <v>0</v>
      </c>
      <c r="E7662">
        <f t="shared" si="239"/>
        <v>4.2698069447602571E-4</v>
      </c>
    </row>
    <row r="7663" spans="1:5">
      <c r="A7663" s="2">
        <f t="shared" si="238"/>
        <v>40753.149305555555</v>
      </c>
      <c r="B7663">
        <v>1248834900</v>
      </c>
      <c r="C7663">
        <v>0</v>
      </c>
      <c r="E7663">
        <f t="shared" si="239"/>
        <v>4.2697810000581472E-4</v>
      </c>
    </row>
    <row r="7664" spans="1:5">
      <c r="A7664" s="2">
        <f t="shared" si="238"/>
        <v>40753.15625</v>
      </c>
      <c r="B7664">
        <v>1248835500</v>
      </c>
      <c r="C7664">
        <v>0</v>
      </c>
      <c r="E7664">
        <f t="shared" si="239"/>
        <v>4.2697550555136857E-4</v>
      </c>
    </row>
    <row r="7665" spans="1:5">
      <c r="A7665" s="2">
        <f t="shared" si="238"/>
        <v>40753.163194444445</v>
      </c>
      <c r="B7665">
        <v>1248836100</v>
      </c>
      <c r="C7665">
        <v>0</v>
      </c>
      <c r="E7665">
        <f t="shared" si="239"/>
        <v>4.2697291111268716E-4</v>
      </c>
    </row>
    <row r="7666" spans="1:5">
      <c r="A7666" s="2">
        <f t="shared" si="238"/>
        <v>40753.170138888883</v>
      </c>
      <c r="B7666">
        <v>1248836700</v>
      </c>
      <c r="C7666">
        <v>0</v>
      </c>
      <c r="E7666">
        <f t="shared" si="239"/>
        <v>4.2697031668977037E-4</v>
      </c>
    </row>
    <row r="7667" spans="1:5">
      <c r="A7667" s="2">
        <f t="shared" si="238"/>
        <v>40753.177083333328</v>
      </c>
      <c r="B7667">
        <v>1248837300</v>
      </c>
      <c r="C7667">
        <v>0</v>
      </c>
      <c r="E7667">
        <f t="shared" si="239"/>
        <v>4.2696772228261809E-4</v>
      </c>
    </row>
    <row r="7668" spans="1:5">
      <c r="A7668" s="2">
        <f t="shared" si="238"/>
        <v>40753.184027777774</v>
      </c>
      <c r="B7668">
        <v>1248837900</v>
      </c>
      <c r="C7668">
        <v>0</v>
      </c>
      <c r="E7668">
        <f t="shared" si="239"/>
        <v>4.2696512789123028E-4</v>
      </c>
    </row>
    <row r="7669" spans="1:5">
      <c r="A7669" s="2">
        <f t="shared" si="238"/>
        <v>40753.190972222219</v>
      </c>
      <c r="B7669">
        <v>1248838500</v>
      </c>
      <c r="C7669">
        <v>0</v>
      </c>
      <c r="E7669">
        <f t="shared" si="239"/>
        <v>4.2696253351560682E-4</v>
      </c>
    </row>
    <row r="7670" spans="1:5">
      <c r="A7670" s="2">
        <f t="shared" si="238"/>
        <v>40753.197916666664</v>
      </c>
      <c r="B7670">
        <v>1248839100</v>
      </c>
      <c r="C7670">
        <v>0</v>
      </c>
      <c r="E7670">
        <f t="shared" si="239"/>
        <v>4.2695993915574761E-4</v>
      </c>
    </row>
    <row r="7671" spans="1:5">
      <c r="A7671" s="2">
        <f t="shared" si="238"/>
        <v>40753.204861111109</v>
      </c>
      <c r="B7671">
        <v>1248839700</v>
      </c>
      <c r="C7671">
        <v>0</v>
      </c>
      <c r="E7671">
        <f t="shared" si="239"/>
        <v>4.2695734481165254E-4</v>
      </c>
    </row>
    <row r="7672" spans="1:5">
      <c r="A7672" s="2">
        <f t="shared" si="238"/>
        <v>40753.211805555555</v>
      </c>
      <c r="B7672">
        <v>1248840300</v>
      </c>
      <c r="C7672">
        <v>0</v>
      </c>
      <c r="E7672">
        <f t="shared" si="239"/>
        <v>4.2695475048332154E-4</v>
      </c>
    </row>
    <row r="7673" spans="1:5">
      <c r="A7673" s="2">
        <f t="shared" si="238"/>
        <v>40753.21875</v>
      </c>
      <c r="B7673">
        <v>1248840900</v>
      </c>
      <c r="C7673">
        <v>0</v>
      </c>
      <c r="E7673">
        <f t="shared" si="239"/>
        <v>4.2695215617075447E-4</v>
      </c>
    </row>
    <row r="7674" spans="1:5">
      <c r="A7674" s="2">
        <f t="shared" si="238"/>
        <v>40753.225694444445</v>
      </c>
      <c r="B7674">
        <v>1248841500</v>
      </c>
      <c r="C7674">
        <v>0</v>
      </c>
      <c r="E7674">
        <f t="shared" si="239"/>
        <v>4.2694956187395126E-4</v>
      </c>
    </row>
    <row r="7675" spans="1:5">
      <c r="A7675" s="2">
        <f t="shared" si="238"/>
        <v>40753.232638888883</v>
      </c>
      <c r="B7675">
        <v>1248842100</v>
      </c>
      <c r="C7675">
        <v>0</v>
      </c>
      <c r="E7675">
        <f t="shared" si="239"/>
        <v>4.2694696759291187E-4</v>
      </c>
    </row>
    <row r="7676" spans="1:5">
      <c r="A7676" s="2">
        <f t="shared" si="238"/>
        <v>40753.239583333328</v>
      </c>
      <c r="B7676">
        <v>1248842700</v>
      </c>
      <c r="C7676">
        <v>0</v>
      </c>
      <c r="E7676">
        <f t="shared" si="239"/>
        <v>4.2694437332763612E-4</v>
      </c>
    </row>
    <row r="7677" spans="1:5">
      <c r="A7677" s="2">
        <f t="shared" si="238"/>
        <v>40753.246527777774</v>
      </c>
      <c r="B7677">
        <v>1248843300</v>
      </c>
      <c r="C7677">
        <v>0</v>
      </c>
      <c r="E7677">
        <f t="shared" si="239"/>
        <v>4.2694177907812397E-4</v>
      </c>
    </row>
    <row r="7678" spans="1:5">
      <c r="A7678" s="2">
        <f t="shared" si="238"/>
        <v>40753.253472222219</v>
      </c>
      <c r="B7678">
        <v>1248843900</v>
      </c>
      <c r="C7678">
        <v>0</v>
      </c>
      <c r="E7678">
        <f t="shared" si="239"/>
        <v>4.2693918484437531E-4</v>
      </c>
    </row>
    <row r="7679" spans="1:5">
      <c r="A7679" s="2">
        <f t="shared" si="238"/>
        <v>40753.260416666664</v>
      </c>
      <c r="B7679">
        <v>1248844500</v>
      </c>
      <c r="C7679">
        <v>0</v>
      </c>
      <c r="E7679">
        <f t="shared" si="239"/>
        <v>4.2693659062639002E-4</v>
      </c>
    </row>
    <row r="7680" spans="1:5">
      <c r="A7680" s="2">
        <f t="shared" si="238"/>
        <v>40753.267361111109</v>
      </c>
      <c r="B7680">
        <v>1248845100</v>
      </c>
      <c r="C7680">
        <v>0</v>
      </c>
      <c r="E7680">
        <f t="shared" si="239"/>
        <v>4.26933996424168E-4</v>
      </c>
    </row>
    <row r="7681" spans="1:5">
      <c r="A7681" s="2">
        <f t="shared" si="238"/>
        <v>40753.274305555555</v>
      </c>
      <c r="B7681">
        <v>1248845700</v>
      </c>
      <c r="C7681">
        <v>0</v>
      </c>
      <c r="E7681">
        <f t="shared" si="239"/>
        <v>4.269314022377092E-4</v>
      </c>
    </row>
    <row r="7682" spans="1:5">
      <c r="A7682" s="2">
        <f t="shared" si="238"/>
        <v>40753.28125</v>
      </c>
      <c r="B7682">
        <v>1248846300</v>
      </c>
      <c r="C7682">
        <v>0</v>
      </c>
      <c r="E7682">
        <f t="shared" si="239"/>
        <v>4.2692880806701351E-4</v>
      </c>
    </row>
    <row r="7683" spans="1:5">
      <c r="A7683" s="2">
        <f t="shared" si="238"/>
        <v>40753.288194444445</v>
      </c>
      <c r="B7683">
        <v>1248846900</v>
      </c>
      <c r="C7683">
        <v>0</v>
      </c>
      <c r="E7683">
        <f t="shared" si="239"/>
        <v>4.2692621391208081E-4</v>
      </c>
    </row>
    <row r="7684" spans="1:5">
      <c r="A7684" s="2">
        <f t="shared" si="238"/>
        <v>40753.295138888883</v>
      </c>
      <c r="B7684">
        <v>1248847500</v>
      </c>
      <c r="C7684">
        <v>0</v>
      </c>
      <c r="E7684">
        <f t="shared" si="239"/>
        <v>4.26923619772911E-4</v>
      </c>
    </row>
    <row r="7685" spans="1:5">
      <c r="A7685" s="2">
        <f t="shared" si="238"/>
        <v>40753.302083333328</v>
      </c>
      <c r="B7685">
        <v>1248848100</v>
      </c>
      <c r="C7685">
        <v>0</v>
      </c>
      <c r="E7685">
        <f t="shared" si="239"/>
        <v>4.2692102564950403E-4</v>
      </c>
    </row>
    <row r="7686" spans="1:5">
      <c r="A7686" s="2">
        <f t="shared" si="238"/>
        <v>40753.309027777774</v>
      </c>
      <c r="B7686">
        <v>1248848700</v>
      </c>
      <c r="C7686">
        <v>0</v>
      </c>
      <c r="E7686">
        <f t="shared" si="239"/>
        <v>4.2691843154185979E-4</v>
      </c>
    </row>
    <row r="7687" spans="1:5">
      <c r="A7687" s="2">
        <f t="shared" si="238"/>
        <v>40753.315972222219</v>
      </c>
      <c r="B7687">
        <v>1248849300</v>
      </c>
      <c r="C7687">
        <v>0</v>
      </c>
      <c r="E7687">
        <f t="shared" si="239"/>
        <v>4.2691583744997817E-4</v>
      </c>
    </row>
    <row r="7688" spans="1:5">
      <c r="A7688" s="2">
        <f t="shared" si="238"/>
        <v>40753.322916666664</v>
      </c>
      <c r="B7688">
        <v>1248849900</v>
      </c>
      <c r="C7688">
        <v>0</v>
      </c>
      <c r="E7688">
        <f t="shared" si="239"/>
        <v>4.2691324337385905E-4</v>
      </c>
    </row>
    <row r="7689" spans="1:5">
      <c r="A7689" s="2">
        <f t="shared" si="238"/>
        <v>40753.329861111109</v>
      </c>
      <c r="B7689">
        <v>1248850500</v>
      </c>
      <c r="C7689">
        <v>0</v>
      </c>
      <c r="E7689">
        <f t="shared" si="239"/>
        <v>4.2691064931350234E-4</v>
      </c>
    </row>
    <row r="7690" spans="1:5">
      <c r="A7690" s="2">
        <f t="shared" ref="A7690:A7753" si="240">B7690/86400+26299+1/24</f>
        <v>40753.336805555555</v>
      </c>
      <c r="B7690">
        <v>1248851100</v>
      </c>
      <c r="C7690">
        <v>0</v>
      </c>
      <c r="E7690">
        <f t="shared" si="239"/>
        <v>4.2690805526890798E-4</v>
      </c>
    </row>
    <row r="7691" spans="1:5">
      <c r="A7691" s="2">
        <f t="shared" si="240"/>
        <v>40753.34375</v>
      </c>
      <c r="B7691">
        <v>1248851700</v>
      </c>
      <c r="C7691">
        <v>0</v>
      </c>
      <c r="E7691">
        <f t="shared" ref="E7691:E7754" si="241">($C7691*LN(2)/E$3)+E7690*2^(-600/E$3)</f>
        <v>4.2690546124007586E-4</v>
      </c>
    </row>
    <row r="7692" spans="1:5">
      <c r="A7692" s="2">
        <f t="shared" si="240"/>
        <v>40753.350694444445</v>
      </c>
      <c r="B7692">
        <v>1248852300</v>
      </c>
      <c r="C7692">
        <v>0</v>
      </c>
      <c r="E7692">
        <f t="shared" si="241"/>
        <v>4.2690286722700586E-4</v>
      </c>
    </row>
    <row r="7693" spans="1:5">
      <c r="A7693" s="2">
        <f t="shared" si="240"/>
        <v>40753.357638888883</v>
      </c>
      <c r="B7693">
        <v>1248852900</v>
      </c>
      <c r="C7693">
        <v>0</v>
      </c>
      <c r="E7693">
        <f t="shared" si="241"/>
        <v>4.2690027322969795E-4</v>
      </c>
    </row>
    <row r="7694" spans="1:5">
      <c r="A7694" s="2">
        <f t="shared" si="240"/>
        <v>40753.364583333328</v>
      </c>
      <c r="B7694">
        <v>1248853500</v>
      </c>
      <c r="C7694">
        <v>0</v>
      </c>
      <c r="E7694">
        <f t="shared" si="241"/>
        <v>4.2689767924815195E-4</v>
      </c>
    </row>
    <row r="7695" spans="1:5">
      <c r="A7695" s="2">
        <f t="shared" si="240"/>
        <v>40753.371527777774</v>
      </c>
      <c r="B7695">
        <v>1248854100</v>
      </c>
      <c r="C7695">
        <v>0</v>
      </c>
      <c r="E7695">
        <f t="shared" si="241"/>
        <v>4.2689508528236781E-4</v>
      </c>
    </row>
    <row r="7696" spans="1:5">
      <c r="A7696" s="2">
        <f t="shared" si="240"/>
        <v>40753.378472222219</v>
      </c>
      <c r="B7696">
        <v>1248854700</v>
      </c>
      <c r="C7696">
        <v>0</v>
      </c>
      <c r="E7696">
        <f t="shared" si="241"/>
        <v>4.2689249133234547E-4</v>
      </c>
    </row>
    <row r="7697" spans="1:5">
      <c r="A7697" s="2">
        <f t="shared" si="240"/>
        <v>40753.385416666664</v>
      </c>
      <c r="B7697">
        <v>1248855300</v>
      </c>
      <c r="C7697">
        <v>0</v>
      </c>
      <c r="E7697">
        <f t="shared" si="241"/>
        <v>4.2688989739808478E-4</v>
      </c>
    </row>
    <row r="7698" spans="1:5">
      <c r="A7698" s="2">
        <f t="shared" si="240"/>
        <v>40753.392361111109</v>
      </c>
      <c r="B7698">
        <v>1248855900</v>
      </c>
      <c r="C7698">
        <v>0</v>
      </c>
      <c r="E7698">
        <f t="shared" si="241"/>
        <v>4.2688730347958568E-4</v>
      </c>
    </row>
    <row r="7699" spans="1:5">
      <c r="A7699" s="2">
        <f t="shared" si="240"/>
        <v>40753.399305555555</v>
      </c>
      <c r="B7699">
        <v>1248856500</v>
      </c>
      <c r="C7699">
        <v>0</v>
      </c>
      <c r="E7699">
        <f t="shared" si="241"/>
        <v>4.26884709576848E-4</v>
      </c>
    </row>
    <row r="7700" spans="1:5">
      <c r="A7700" s="2">
        <f t="shared" si="240"/>
        <v>40753.40625</v>
      </c>
      <c r="B7700">
        <v>1248857100</v>
      </c>
      <c r="C7700">
        <v>0</v>
      </c>
      <c r="E7700">
        <f t="shared" si="241"/>
        <v>4.268821156898717E-4</v>
      </c>
    </row>
    <row r="7701" spans="1:5">
      <c r="A7701" s="2">
        <f t="shared" si="240"/>
        <v>40753.413194444445</v>
      </c>
      <c r="B7701">
        <v>1248857700</v>
      </c>
      <c r="C7701">
        <v>0</v>
      </c>
      <c r="E7701">
        <f t="shared" si="241"/>
        <v>4.2687952181865672E-4</v>
      </c>
    </row>
    <row r="7702" spans="1:5">
      <c r="A7702" s="2">
        <f t="shared" si="240"/>
        <v>40753.420138888883</v>
      </c>
      <c r="B7702">
        <v>1248858300</v>
      </c>
      <c r="C7702">
        <v>0</v>
      </c>
      <c r="E7702">
        <f t="shared" si="241"/>
        <v>4.2687692796320289E-4</v>
      </c>
    </row>
    <row r="7703" spans="1:5">
      <c r="A7703" s="2">
        <f t="shared" si="240"/>
        <v>40753.427083333328</v>
      </c>
      <c r="B7703">
        <v>1248858900</v>
      </c>
      <c r="C7703">
        <v>0</v>
      </c>
      <c r="E7703">
        <f t="shared" si="241"/>
        <v>4.2687433412351016E-4</v>
      </c>
    </row>
    <row r="7704" spans="1:5">
      <c r="A7704" s="2">
        <f t="shared" si="240"/>
        <v>40753.434027777774</v>
      </c>
      <c r="B7704">
        <v>1248859500</v>
      </c>
      <c r="C7704">
        <v>0</v>
      </c>
      <c r="E7704">
        <f t="shared" si="241"/>
        <v>4.2687174029957842E-4</v>
      </c>
    </row>
    <row r="7705" spans="1:5">
      <c r="A7705" s="2">
        <f t="shared" si="240"/>
        <v>40753.440972222219</v>
      </c>
      <c r="B7705">
        <v>1248860100</v>
      </c>
      <c r="C7705">
        <v>0</v>
      </c>
      <c r="E7705">
        <f t="shared" si="241"/>
        <v>4.2686914649140757E-4</v>
      </c>
    </row>
    <row r="7706" spans="1:5">
      <c r="A7706" s="2">
        <f t="shared" si="240"/>
        <v>40753.447916666664</v>
      </c>
      <c r="B7706">
        <v>1248860700</v>
      </c>
      <c r="C7706">
        <v>0</v>
      </c>
      <c r="E7706">
        <f t="shared" si="241"/>
        <v>4.2686655269899755E-4</v>
      </c>
    </row>
    <row r="7707" spans="1:5">
      <c r="A7707" s="2">
        <f t="shared" si="240"/>
        <v>40753.454861111109</v>
      </c>
      <c r="B7707">
        <v>1248861300</v>
      </c>
      <c r="C7707">
        <v>0</v>
      </c>
      <c r="E7707">
        <f t="shared" si="241"/>
        <v>4.2686395892234819E-4</v>
      </c>
    </row>
    <row r="7708" spans="1:5">
      <c r="A7708" s="2">
        <f t="shared" si="240"/>
        <v>40753.461805555555</v>
      </c>
      <c r="B7708">
        <v>1248861900</v>
      </c>
      <c r="C7708">
        <v>0</v>
      </c>
      <c r="E7708">
        <f t="shared" si="241"/>
        <v>4.2686136516145945E-4</v>
      </c>
    </row>
    <row r="7709" spans="1:5">
      <c r="A7709" s="2">
        <f t="shared" si="240"/>
        <v>40753.46875</v>
      </c>
      <c r="B7709">
        <v>1248862500</v>
      </c>
      <c r="C7709">
        <v>0</v>
      </c>
      <c r="E7709">
        <f t="shared" si="241"/>
        <v>4.2685877141633127E-4</v>
      </c>
    </row>
    <row r="7710" spans="1:5">
      <c r="A7710" s="2">
        <f t="shared" si="240"/>
        <v>40753.475694444445</v>
      </c>
      <c r="B7710">
        <v>1248863100</v>
      </c>
      <c r="C7710">
        <v>0</v>
      </c>
      <c r="E7710">
        <f t="shared" si="241"/>
        <v>4.2685617768696348E-4</v>
      </c>
    </row>
    <row r="7711" spans="1:5">
      <c r="A7711" s="2">
        <f t="shared" si="240"/>
        <v>40753.482638888883</v>
      </c>
      <c r="B7711">
        <v>1248863700</v>
      </c>
      <c r="C7711">
        <v>0</v>
      </c>
      <c r="E7711">
        <f t="shared" si="241"/>
        <v>4.2685358397335604E-4</v>
      </c>
    </row>
    <row r="7712" spans="1:5">
      <c r="A7712" s="2">
        <f t="shared" si="240"/>
        <v>40753.489583333328</v>
      </c>
      <c r="B7712">
        <v>1248864300</v>
      </c>
      <c r="C7712">
        <v>0</v>
      </c>
      <c r="E7712">
        <f t="shared" si="241"/>
        <v>4.2685099027550883E-4</v>
      </c>
    </row>
    <row r="7713" spans="1:5">
      <c r="A7713" s="2">
        <f t="shared" si="240"/>
        <v>40753.496527777774</v>
      </c>
      <c r="B7713">
        <v>1248864900</v>
      </c>
      <c r="C7713">
        <v>0</v>
      </c>
      <c r="E7713">
        <f t="shared" si="241"/>
        <v>4.2684839659342175E-4</v>
      </c>
    </row>
    <row r="7714" spans="1:5">
      <c r="A7714" s="2">
        <f t="shared" si="240"/>
        <v>40753.503472222219</v>
      </c>
      <c r="B7714">
        <v>1248865500</v>
      </c>
      <c r="C7714">
        <v>0</v>
      </c>
      <c r="E7714">
        <f t="shared" si="241"/>
        <v>4.2684580292709468E-4</v>
      </c>
    </row>
    <row r="7715" spans="1:5">
      <c r="A7715" s="2">
        <f t="shared" si="240"/>
        <v>40753.510416666664</v>
      </c>
      <c r="B7715">
        <v>1248866100</v>
      </c>
      <c r="C7715">
        <v>0</v>
      </c>
      <c r="E7715">
        <f t="shared" si="241"/>
        <v>4.2684320927652758E-4</v>
      </c>
    </row>
    <row r="7716" spans="1:5">
      <c r="A7716" s="2">
        <f t="shared" si="240"/>
        <v>40753.517361111109</v>
      </c>
      <c r="B7716">
        <v>1248866700</v>
      </c>
      <c r="C7716">
        <v>0</v>
      </c>
      <c r="E7716">
        <f t="shared" si="241"/>
        <v>4.2684061564172027E-4</v>
      </c>
    </row>
    <row r="7717" spans="1:5">
      <c r="A7717" s="2">
        <f t="shared" si="240"/>
        <v>40753.524305555555</v>
      </c>
      <c r="B7717">
        <v>1248867300</v>
      </c>
      <c r="C7717">
        <v>0</v>
      </c>
      <c r="E7717">
        <f t="shared" si="241"/>
        <v>4.2683802202267272E-4</v>
      </c>
    </row>
    <row r="7718" spans="1:5">
      <c r="A7718" s="2">
        <f t="shared" si="240"/>
        <v>40753.53125</v>
      </c>
      <c r="B7718">
        <v>1248867900</v>
      </c>
      <c r="C7718">
        <v>0</v>
      </c>
      <c r="E7718">
        <f t="shared" si="241"/>
        <v>4.2683542841938485E-4</v>
      </c>
    </row>
    <row r="7719" spans="1:5">
      <c r="A7719" s="2">
        <f t="shared" si="240"/>
        <v>40753.538194444445</v>
      </c>
      <c r="B7719">
        <v>1248868500</v>
      </c>
      <c r="C7719">
        <v>0</v>
      </c>
      <c r="E7719">
        <f t="shared" si="241"/>
        <v>4.2683283483185651E-4</v>
      </c>
    </row>
    <row r="7720" spans="1:5">
      <c r="A7720" s="2">
        <f t="shared" si="240"/>
        <v>40753.545138888883</v>
      </c>
      <c r="B7720">
        <v>1248869100</v>
      </c>
      <c r="C7720">
        <v>0</v>
      </c>
      <c r="E7720">
        <f t="shared" si="241"/>
        <v>4.2683024126008765E-4</v>
      </c>
    </row>
    <row r="7721" spans="1:5">
      <c r="A7721" s="2">
        <f t="shared" si="240"/>
        <v>40753.552083333328</v>
      </c>
      <c r="B7721">
        <v>1248869700</v>
      </c>
      <c r="C7721">
        <v>0</v>
      </c>
      <c r="E7721">
        <f t="shared" si="241"/>
        <v>4.2682764770407815E-4</v>
      </c>
    </row>
    <row r="7722" spans="1:5">
      <c r="A7722" s="2">
        <f t="shared" si="240"/>
        <v>40753.559027777774</v>
      </c>
      <c r="B7722">
        <v>1248870300</v>
      </c>
      <c r="C7722">
        <v>0</v>
      </c>
      <c r="E7722">
        <f t="shared" si="241"/>
        <v>4.2682505416382792E-4</v>
      </c>
    </row>
    <row r="7723" spans="1:5">
      <c r="A7723" s="2">
        <f t="shared" si="240"/>
        <v>40753.565972222219</v>
      </c>
      <c r="B7723">
        <v>1248870900</v>
      </c>
      <c r="C7723">
        <v>0</v>
      </c>
      <c r="E7723">
        <f t="shared" si="241"/>
        <v>4.2682246063933688E-4</v>
      </c>
    </row>
    <row r="7724" spans="1:5">
      <c r="A7724" s="2">
        <f t="shared" si="240"/>
        <v>40753.572916666664</v>
      </c>
      <c r="B7724">
        <v>1248871500</v>
      </c>
      <c r="C7724">
        <v>0</v>
      </c>
      <c r="E7724">
        <f t="shared" si="241"/>
        <v>4.2681986713060489E-4</v>
      </c>
    </row>
    <row r="7725" spans="1:5">
      <c r="A7725" s="2">
        <f t="shared" si="240"/>
        <v>40753.579861111109</v>
      </c>
      <c r="B7725">
        <v>1248872100</v>
      </c>
      <c r="C7725">
        <v>0</v>
      </c>
      <c r="E7725">
        <f t="shared" si="241"/>
        <v>4.2681727363763188E-4</v>
      </c>
    </row>
    <row r="7726" spans="1:5">
      <c r="A7726" s="2">
        <f t="shared" si="240"/>
        <v>40753.586805555555</v>
      </c>
      <c r="B7726">
        <v>1248872700</v>
      </c>
      <c r="C7726">
        <v>0</v>
      </c>
      <c r="E7726">
        <f t="shared" si="241"/>
        <v>4.2681468016041776E-4</v>
      </c>
    </row>
    <row r="7727" spans="1:5">
      <c r="A7727" s="2">
        <f t="shared" si="240"/>
        <v>40753.59375</v>
      </c>
      <c r="B7727">
        <v>1248873300</v>
      </c>
      <c r="C7727">
        <v>0</v>
      </c>
      <c r="E7727">
        <f t="shared" si="241"/>
        <v>4.2681208669896245E-4</v>
      </c>
    </row>
    <row r="7728" spans="1:5">
      <c r="A7728" s="2">
        <f t="shared" si="240"/>
        <v>40753.600694444445</v>
      </c>
      <c r="B7728">
        <v>1248873900</v>
      </c>
      <c r="C7728">
        <v>0</v>
      </c>
      <c r="E7728">
        <f t="shared" si="241"/>
        <v>4.2680949325326581E-4</v>
      </c>
    </row>
    <row r="7729" spans="1:5">
      <c r="A7729" s="2">
        <f t="shared" si="240"/>
        <v>40753.607638888883</v>
      </c>
      <c r="B7729">
        <v>1248874500</v>
      </c>
      <c r="C7729">
        <v>0</v>
      </c>
      <c r="E7729">
        <f t="shared" si="241"/>
        <v>4.2680689982332778E-4</v>
      </c>
    </row>
    <row r="7730" spans="1:5">
      <c r="A7730" s="2">
        <f t="shared" si="240"/>
        <v>40753.614583333328</v>
      </c>
      <c r="B7730">
        <v>1248875100</v>
      </c>
      <c r="C7730">
        <v>0</v>
      </c>
      <c r="E7730">
        <f t="shared" si="241"/>
        <v>4.2680430640914825E-4</v>
      </c>
    </row>
    <row r="7731" spans="1:5">
      <c r="A7731" s="2">
        <f t="shared" si="240"/>
        <v>40753.621527777774</v>
      </c>
      <c r="B7731">
        <v>1248875700</v>
      </c>
      <c r="C7731">
        <v>0</v>
      </c>
      <c r="E7731">
        <f t="shared" si="241"/>
        <v>4.2680171301072716E-4</v>
      </c>
    </row>
    <row r="7732" spans="1:5">
      <c r="A7732" s="2">
        <f t="shared" si="240"/>
        <v>40753.628472222219</v>
      </c>
      <c r="B7732">
        <v>1248876300</v>
      </c>
      <c r="C7732">
        <v>0</v>
      </c>
      <c r="E7732">
        <f t="shared" si="241"/>
        <v>4.2679911962806435E-4</v>
      </c>
    </row>
    <row r="7733" spans="1:5">
      <c r="A7733" s="2">
        <f t="shared" si="240"/>
        <v>40753.635416666664</v>
      </c>
      <c r="B7733">
        <v>1248876900</v>
      </c>
      <c r="C7733">
        <v>0</v>
      </c>
      <c r="E7733">
        <f t="shared" si="241"/>
        <v>4.2679652626115977E-4</v>
      </c>
    </row>
    <row r="7734" spans="1:5">
      <c r="A7734" s="2">
        <f t="shared" si="240"/>
        <v>40753.642361111109</v>
      </c>
      <c r="B7734">
        <v>1248877500</v>
      </c>
      <c r="C7734">
        <v>7.6400000000000003E-4</v>
      </c>
      <c r="E7734">
        <f t="shared" si="241"/>
        <v>4.2679394064721427E-4</v>
      </c>
    </row>
    <row r="7735" spans="1:5">
      <c r="A7735" s="2">
        <f t="shared" si="240"/>
        <v>40753.649305555555</v>
      </c>
      <c r="B7735">
        <v>1248878100</v>
      </c>
      <c r="C7735">
        <v>0</v>
      </c>
      <c r="E7735">
        <f t="shared" si="241"/>
        <v>4.2679134731177882E-4</v>
      </c>
    </row>
    <row r="7736" spans="1:5">
      <c r="A7736" s="2">
        <f t="shared" si="240"/>
        <v>40753.65625</v>
      </c>
      <c r="B7736">
        <v>1248878700</v>
      </c>
      <c r="C7736">
        <v>0</v>
      </c>
      <c r="E7736">
        <f t="shared" si="241"/>
        <v>4.2678875399210128E-4</v>
      </c>
    </row>
    <row r="7737" spans="1:5">
      <c r="A7737" s="2">
        <f t="shared" si="240"/>
        <v>40753.663194444445</v>
      </c>
      <c r="B7737">
        <v>1248879300</v>
      </c>
      <c r="C7737">
        <v>0</v>
      </c>
      <c r="E7737">
        <f t="shared" si="241"/>
        <v>4.2678616068818158E-4</v>
      </c>
    </row>
    <row r="7738" spans="1:5">
      <c r="A7738" s="2">
        <f t="shared" si="240"/>
        <v>40753.670138888883</v>
      </c>
      <c r="B7738">
        <v>1248879900</v>
      </c>
      <c r="C7738">
        <v>5.1800000000000001E-4</v>
      </c>
      <c r="E7738">
        <f t="shared" si="241"/>
        <v>4.2678357264592289E-4</v>
      </c>
    </row>
    <row r="7739" spans="1:5">
      <c r="A7739" s="2">
        <f t="shared" si="240"/>
        <v>40753.677083333328</v>
      </c>
      <c r="B7739">
        <v>1248880500</v>
      </c>
      <c r="C7739">
        <v>0</v>
      </c>
      <c r="E7739">
        <f t="shared" si="241"/>
        <v>4.2678097937348669E-4</v>
      </c>
    </row>
    <row r="7740" spans="1:5">
      <c r="A7740" s="2">
        <f t="shared" si="240"/>
        <v>40753.684027777774</v>
      </c>
      <c r="B7740">
        <v>1248881100</v>
      </c>
      <c r="C7740">
        <v>1.9100000000000001E-4</v>
      </c>
      <c r="E7740">
        <f t="shared" si="241"/>
        <v>4.2677838805110828E-4</v>
      </c>
    </row>
    <row r="7741" spans="1:5">
      <c r="A7741" s="2">
        <f t="shared" si="240"/>
        <v>40753.690972222219</v>
      </c>
      <c r="B7741">
        <v>1248881700</v>
      </c>
      <c r="C7741">
        <v>0</v>
      </c>
      <c r="E7741">
        <f t="shared" si="241"/>
        <v>4.2677579481017531E-4</v>
      </c>
    </row>
    <row r="7742" spans="1:5">
      <c r="A7742" s="2">
        <f t="shared" si="240"/>
        <v>40753.697916666664</v>
      </c>
      <c r="B7742">
        <v>1248882300</v>
      </c>
      <c r="C7742">
        <v>0</v>
      </c>
      <c r="E7742">
        <f t="shared" si="241"/>
        <v>4.267732015849997E-4</v>
      </c>
    </row>
    <row r="7743" spans="1:5">
      <c r="A7743" s="2">
        <f t="shared" si="240"/>
        <v>40753.704861111109</v>
      </c>
      <c r="B7743">
        <v>1248882900</v>
      </c>
      <c r="C7743">
        <v>1.5E-3</v>
      </c>
      <c r="E7743">
        <f t="shared" si="241"/>
        <v>4.2677062356642092E-4</v>
      </c>
    </row>
    <row r="7744" spans="1:5">
      <c r="A7744" s="2">
        <f t="shared" si="240"/>
        <v>40753.711805555555</v>
      </c>
      <c r="B7744">
        <v>1248883500</v>
      </c>
      <c r="C7744">
        <v>1.364E-3</v>
      </c>
      <c r="E7744">
        <f t="shared" si="241"/>
        <v>4.2676804418620423E-4</v>
      </c>
    </row>
    <row r="7745" spans="1:5">
      <c r="A7745" s="2">
        <f t="shared" si="240"/>
        <v>40753.71875</v>
      </c>
      <c r="B7745">
        <v>1248884100</v>
      </c>
      <c r="C7745">
        <v>6.2699999999999995E-4</v>
      </c>
      <c r="E7745">
        <f t="shared" si="241"/>
        <v>4.2676545735789484E-4</v>
      </c>
    </row>
    <row r="7746" spans="1:5">
      <c r="A7746" s="2">
        <f t="shared" si="240"/>
        <v>40753.725694444445</v>
      </c>
      <c r="B7746">
        <v>1248884700</v>
      </c>
      <c r="C7746">
        <v>2.9999999999999997E-4</v>
      </c>
      <c r="E7746">
        <f t="shared" si="241"/>
        <v>4.2676286723370083E-4</v>
      </c>
    </row>
    <row r="7747" spans="1:5">
      <c r="A7747" s="2">
        <f t="shared" si="240"/>
        <v>40753.732638888883</v>
      </c>
      <c r="B7747">
        <v>1248885300</v>
      </c>
      <c r="C7747">
        <v>7.3379999999999999E-3</v>
      </c>
      <c r="E7747">
        <f t="shared" si="241"/>
        <v>4.2676034840066453E-4</v>
      </c>
    </row>
    <row r="7748" spans="1:5">
      <c r="A7748" s="2">
        <f t="shared" si="240"/>
        <v>40753.739583333328</v>
      </c>
      <c r="B7748">
        <v>1248885900</v>
      </c>
      <c r="C7748">
        <v>5.2370000000000003E-3</v>
      </c>
      <c r="E7748">
        <f t="shared" si="241"/>
        <v>4.2675780830563081E-4</v>
      </c>
    </row>
    <row r="7749" spans="1:5">
      <c r="A7749" s="2">
        <f t="shared" si="240"/>
        <v>40753.746527777774</v>
      </c>
      <c r="B7749">
        <v>1248886500</v>
      </c>
      <c r="C7749">
        <v>2.2910000000000001E-3</v>
      </c>
      <c r="E7749">
        <f t="shared" si="241"/>
        <v>4.2675523839122258E-4</v>
      </c>
    </row>
    <row r="7750" spans="1:5">
      <c r="A7750" s="2">
        <f t="shared" si="240"/>
        <v>40753.753472222219</v>
      </c>
      <c r="B7750">
        <v>1248887100</v>
      </c>
      <c r="C7750">
        <v>1.7459999999999999E-3</v>
      </c>
      <c r="E7750">
        <f t="shared" si="241"/>
        <v>4.267526629730916E-4</v>
      </c>
    </row>
    <row r="7751" spans="1:5">
      <c r="A7751" s="2">
        <f t="shared" si="240"/>
        <v>40753.760416666664</v>
      </c>
      <c r="B7751">
        <v>1248887700</v>
      </c>
      <c r="C7751">
        <v>1.418E-3</v>
      </c>
      <c r="E7751">
        <f t="shared" si="241"/>
        <v>4.267500842488794E-4</v>
      </c>
    </row>
    <row r="7752" spans="1:5">
      <c r="A7752" s="2">
        <f t="shared" si="240"/>
        <v>40753.767361111109</v>
      </c>
      <c r="B7752">
        <v>1248888300</v>
      </c>
      <c r="C7752">
        <v>9.2699999999999998E-4</v>
      </c>
      <c r="E7752">
        <f t="shared" si="241"/>
        <v>4.2674750056786824E-4</v>
      </c>
    </row>
    <row r="7753" spans="1:5">
      <c r="A7753" s="2">
        <f t="shared" si="240"/>
        <v>40753.774305555555</v>
      </c>
      <c r="B7753">
        <v>1248888900</v>
      </c>
      <c r="C7753">
        <v>1.9369999999999999E-3</v>
      </c>
      <c r="E7753">
        <f t="shared" si="241"/>
        <v>4.2674492713105493E-4</v>
      </c>
    </row>
    <row r="7754" spans="1:5">
      <c r="A7754" s="2">
        <f t="shared" ref="A7754:A7817" si="242">B7754/86400+26299+1/24</f>
        <v>40753.78125</v>
      </c>
      <c r="B7754">
        <v>1248889500</v>
      </c>
      <c r="C7754">
        <v>1.091E-3</v>
      </c>
      <c r="E7754">
        <f t="shared" si="241"/>
        <v>4.2674234514224511E-4</v>
      </c>
    </row>
    <row r="7755" spans="1:5">
      <c r="A7755" s="2">
        <f t="shared" si="242"/>
        <v>40753.788194444445</v>
      </c>
      <c r="B7755">
        <v>1248890100</v>
      </c>
      <c r="C7755">
        <v>1.9369999999999999E-3</v>
      </c>
      <c r="E7755">
        <f t="shared" ref="E7755:E7818" si="243">($C7755*LN(2)/E$3)+E7754*2^(-600/E$3)</f>
        <v>4.2673977173675781E-4</v>
      </c>
    </row>
    <row r="7756" spans="1:5">
      <c r="A7756" s="2">
        <f t="shared" si="242"/>
        <v>40753.795138888883</v>
      </c>
      <c r="B7756">
        <v>1248890700</v>
      </c>
      <c r="C7756">
        <v>7.6400000000000003E-4</v>
      </c>
      <c r="E7756">
        <f t="shared" si="243"/>
        <v>4.2673718646767079E-4</v>
      </c>
    </row>
    <row r="7757" spans="1:5">
      <c r="A7757" s="2">
        <f t="shared" si="242"/>
        <v>40753.802083333328</v>
      </c>
      <c r="B7757">
        <v>1248891300</v>
      </c>
      <c r="C7757">
        <v>0</v>
      </c>
      <c r="E7757">
        <f t="shared" si="243"/>
        <v>4.2673459347709175E-4</v>
      </c>
    </row>
    <row r="7758" spans="1:5">
      <c r="A7758" s="2">
        <f t="shared" si="242"/>
        <v>40753.809027777774</v>
      </c>
      <c r="B7758">
        <v>1248891900</v>
      </c>
      <c r="C7758">
        <v>0</v>
      </c>
      <c r="E7758">
        <f t="shared" si="243"/>
        <v>4.2673200050226856E-4</v>
      </c>
    </row>
    <row r="7759" spans="1:5">
      <c r="A7759" s="2">
        <f t="shared" si="242"/>
        <v>40753.815972222219</v>
      </c>
      <c r="B7759">
        <v>1248892500</v>
      </c>
      <c r="C7759">
        <v>0</v>
      </c>
      <c r="E7759">
        <f t="shared" si="243"/>
        <v>4.267294075432011E-4</v>
      </c>
    </row>
    <row r="7760" spans="1:5">
      <c r="A7760" s="2">
        <f t="shared" si="242"/>
        <v>40753.822916666664</v>
      </c>
      <c r="B7760">
        <v>1248893100</v>
      </c>
      <c r="C7760">
        <v>0</v>
      </c>
      <c r="E7760">
        <f t="shared" si="243"/>
        <v>4.2672681459988927E-4</v>
      </c>
    </row>
    <row r="7761" spans="1:5">
      <c r="A7761" s="2">
        <f t="shared" si="242"/>
        <v>40753.829861111109</v>
      </c>
      <c r="B7761">
        <v>1248893700</v>
      </c>
      <c r="C7761">
        <v>5.1800000000000001E-4</v>
      </c>
      <c r="E7761">
        <f t="shared" si="243"/>
        <v>4.2672422691823622E-4</v>
      </c>
    </row>
    <row r="7762" spans="1:5">
      <c r="A7762" s="2">
        <f t="shared" si="242"/>
        <v>40753.836805555555</v>
      </c>
      <c r="B7762">
        <v>1248894300</v>
      </c>
      <c r="C7762">
        <v>0</v>
      </c>
      <c r="E7762">
        <f t="shared" si="243"/>
        <v>4.267216340064035E-4</v>
      </c>
    </row>
    <row r="7763" spans="1:5">
      <c r="A7763" s="2">
        <f t="shared" si="242"/>
        <v>40753.84375</v>
      </c>
      <c r="B7763">
        <v>1248894900</v>
      </c>
      <c r="C7763">
        <v>7.0899999999999999E-4</v>
      </c>
      <c r="E7763">
        <f t="shared" si="243"/>
        <v>4.2671904829052966E-4</v>
      </c>
    </row>
    <row r="7764" spans="1:5">
      <c r="A7764" s="2">
        <f t="shared" si="242"/>
        <v>40753.850694444445</v>
      </c>
      <c r="B7764">
        <v>1248895500</v>
      </c>
      <c r="C7764">
        <v>0</v>
      </c>
      <c r="E7764">
        <f t="shared" si="243"/>
        <v>4.2671645541016395E-4</v>
      </c>
    </row>
    <row r="7765" spans="1:5">
      <c r="A7765" s="2">
        <f t="shared" si="242"/>
        <v>40753.857638888883</v>
      </c>
      <c r="B7765">
        <v>1248896100</v>
      </c>
      <c r="C7765">
        <v>5.5000000000000002E-5</v>
      </c>
      <c r="E7765">
        <f t="shared" si="243"/>
        <v>4.2671386310255081E-4</v>
      </c>
    </row>
    <row r="7766" spans="1:5">
      <c r="A7766" s="2">
        <f t="shared" si="242"/>
        <v>40753.864583333328</v>
      </c>
      <c r="B7766">
        <v>1248896700</v>
      </c>
      <c r="C7766">
        <v>0</v>
      </c>
      <c r="E7766">
        <f t="shared" si="243"/>
        <v>4.267112702536919E-4</v>
      </c>
    </row>
    <row r="7767" spans="1:5">
      <c r="A7767" s="2">
        <f t="shared" si="242"/>
        <v>40753.871527777774</v>
      </c>
      <c r="B7767">
        <v>1248897300</v>
      </c>
      <c r="C7767">
        <v>0</v>
      </c>
      <c r="E7767">
        <f t="shared" si="243"/>
        <v>4.2670867742058798E-4</v>
      </c>
    </row>
    <row r="7768" spans="1:5">
      <c r="A7768" s="2">
        <f t="shared" si="242"/>
        <v>40753.878472222219</v>
      </c>
      <c r="B7768">
        <v>1248897900</v>
      </c>
      <c r="C7768">
        <v>4.1332139999999997</v>
      </c>
      <c r="E7768">
        <f t="shared" si="243"/>
        <v>4.2674794259712232E-4</v>
      </c>
    </row>
    <row r="7769" spans="1:5">
      <c r="A7769" s="2">
        <f t="shared" si="242"/>
        <v>40753.885416666664</v>
      </c>
      <c r="B7769">
        <v>1248898500</v>
      </c>
      <c r="C7769">
        <v>9.9045839999999998</v>
      </c>
      <c r="E7769">
        <f t="shared" si="243"/>
        <v>4.2684565550562132E-4</v>
      </c>
    </row>
    <row r="7770" spans="1:5">
      <c r="A7770" s="2">
        <f t="shared" si="242"/>
        <v>40753.892361111109</v>
      </c>
      <c r="B7770">
        <v>1248899100</v>
      </c>
      <c r="C7770">
        <v>7.1192659999999997</v>
      </c>
      <c r="E7770">
        <f t="shared" si="243"/>
        <v>4.2691516027444025E-4</v>
      </c>
    </row>
    <row r="7771" spans="1:5">
      <c r="A7771" s="2">
        <f t="shared" si="242"/>
        <v>40753.899305555555</v>
      </c>
      <c r="B7771">
        <v>1248899700</v>
      </c>
      <c r="C7771">
        <v>8.2717489999999998</v>
      </c>
      <c r="E7771">
        <f t="shared" si="243"/>
        <v>4.2699633607717414E-4</v>
      </c>
    </row>
    <row r="7772" spans="1:5">
      <c r="A7772" s="2">
        <f t="shared" si="242"/>
        <v>40753.90625</v>
      </c>
      <c r="B7772">
        <v>1248900300</v>
      </c>
      <c r="C7772">
        <v>11.370020999999999</v>
      </c>
      <c r="E7772">
        <f t="shared" si="243"/>
        <v>4.2710888828861019E-4</v>
      </c>
    </row>
    <row r="7773" spans="1:5">
      <c r="A7773" s="2">
        <f t="shared" si="242"/>
        <v>40753.913194444445</v>
      </c>
      <c r="B7773">
        <v>1248900900</v>
      </c>
      <c r="C7773">
        <v>9.0779680000000003</v>
      </c>
      <c r="E7773">
        <f t="shared" si="243"/>
        <v>4.2719822767652157E-4</v>
      </c>
    </row>
    <row r="7774" spans="1:5">
      <c r="A7774" s="2">
        <f t="shared" si="242"/>
        <v>40753.920138888883</v>
      </c>
      <c r="B7774">
        <v>1248901500</v>
      </c>
      <c r="C7774">
        <v>8.8942479999999993</v>
      </c>
      <c r="E7774">
        <f t="shared" si="243"/>
        <v>4.2728570594754674E-4</v>
      </c>
    </row>
    <row r="7775" spans="1:5">
      <c r="A7775" s="2">
        <f t="shared" si="242"/>
        <v>40753.927083333328</v>
      </c>
      <c r="B7775">
        <v>1248902100</v>
      </c>
      <c r="C7775">
        <v>8.7957730000000005</v>
      </c>
      <c r="E7775">
        <f t="shared" si="243"/>
        <v>4.2737218640840767E-4</v>
      </c>
    </row>
    <row r="7776" spans="1:5">
      <c r="A7776" s="2">
        <f t="shared" si="242"/>
        <v>40753.934027777774</v>
      </c>
      <c r="B7776">
        <v>1248902700</v>
      </c>
      <c r="C7776">
        <v>9.0679800000000004</v>
      </c>
      <c r="E7776">
        <f t="shared" si="243"/>
        <v>4.2746142304569897E-4</v>
      </c>
    </row>
    <row r="7777" spans="1:5">
      <c r="A7777" s="2">
        <f t="shared" si="242"/>
        <v>40753.940972222219</v>
      </c>
      <c r="B7777">
        <v>1248903300</v>
      </c>
      <c r="C7777">
        <v>8.6910030000000003</v>
      </c>
      <c r="E7777">
        <f t="shared" si="243"/>
        <v>4.2754684140933853E-4</v>
      </c>
    </row>
    <row r="7778" spans="1:5">
      <c r="A7778" s="2">
        <f t="shared" si="242"/>
        <v>40753.947916666664</v>
      </c>
      <c r="B7778">
        <v>1248903900</v>
      </c>
      <c r="C7778">
        <v>9.6780729999999995</v>
      </c>
      <c r="E7778">
        <f t="shared" si="243"/>
        <v>4.2764225553529865E-4</v>
      </c>
    </row>
    <row r="7779" spans="1:5">
      <c r="A7779" s="2">
        <f t="shared" si="242"/>
        <v>40753.954861111109</v>
      </c>
      <c r="B7779">
        <v>1248904500</v>
      </c>
      <c r="C7779">
        <v>7.924639</v>
      </c>
      <c r="E7779">
        <f t="shared" si="243"/>
        <v>4.2771991165841983E-4</v>
      </c>
    </row>
    <row r="7780" spans="1:5">
      <c r="A7780" s="2">
        <f t="shared" si="242"/>
        <v>40753.961805555555</v>
      </c>
      <c r="B7780">
        <v>1248905100</v>
      </c>
      <c r="C7780">
        <v>14.088151999999999</v>
      </c>
      <c r="E7780">
        <f t="shared" si="243"/>
        <v>4.2785998660116713E-4</v>
      </c>
    </row>
    <row r="7781" spans="1:5">
      <c r="A7781" s="2">
        <f t="shared" si="242"/>
        <v>40753.96875</v>
      </c>
      <c r="B7781">
        <v>1248905700</v>
      </c>
      <c r="C7781">
        <v>21.815825</v>
      </c>
      <c r="E7781">
        <f t="shared" si="243"/>
        <v>4.2807832058668928E-4</v>
      </c>
    </row>
    <row r="7782" spans="1:5">
      <c r="A7782" s="2">
        <f t="shared" si="242"/>
        <v>40753.975694444445</v>
      </c>
      <c r="B7782">
        <v>1248906300</v>
      </c>
      <c r="C7782">
        <v>18.033639999999998</v>
      </c>
      <c r="E7782">
        <f t="shared" si="243"/>
        <v>4.2825835020181285E-4</v>
      </c>
    </row>
    <row r="7783" spans="1:5">
      <c r="A7783" s="2">
        <f t="shared" si="242"/>
        <v>40753.982638888883</v>
      </c>
      <c r="B7783">
        <v>1248906900</v>
      </c>
      <c r="C7783">
        <v>5.5940380000000003</v>
      </c>
      <c r="E7783">
        <f t="shared" si="243"/>
        <v>4.2831240005740287E-4</v>
      </c>
    </row>
    <row r="7784" spans="1:5">
      <c r="A7784" s="2">
        <f t="shared" si="242"/>
        <v>40753.989583333328</v>
      </c>
      <c r="B7784">
        <v>1248907500</v>
      </c>
      <c r="C7784">
        <v>1.1999999999999999E-3</v>
      </c>
      <c r="E7784">
        <f t="shared" si="243"/>
        <v>4.2830980964799777E-4</v>
      </c>
    </row>
    <row r="7785" spans="1:5">
      <c r="A7785" s="2">
        <f t="shared" si="242"/>
        <v>40753.996527777774</v>
      </c>
      <c r="B7785">
        <v>1248908100</v>
      </c>
      <c r="C7785">
        <v>4.64E-4</v>
      </c>
      <c r="E7785">
        <f t="shared" si="243"/>
        <v>4.2830721180069423E-4</v>
      </c>
    </row>
    <row r="7786" spans="1:5">
      <c r="A7786" s="2">
        <f t="shared" si="242"/>
        <v>40754.003472222219</v>
      </c>
      <c r="B7786">
        <v>1248908700</v>
      </c>
      <c r="C7786">
        <v>1.9369999999999999E-3</v>
      </c>
      <c r="E7786">
        <f t="shared" si="243"/>
        <v>4.2830462888658046E-4</v>
      </c>
    </row>
    <row r="7787" spans="1:5">
      <c r="A7787" s="2">
        <f t="shared" si="242"/>
        <v>40754.010416666664</v>
      </c>
      <c r="B7787">
        <v>1248909300</v>
      </c>
      <c r="C7787">
        <v>2.5100000000000001E-3</v>
      </c>
      <c r="E7787">
        <f t="shared" si="243"/>
        <v>4.2830205179106203E-4</v>
      </c>
    </row>
    <row r="7788" spans="1:5">
      <c r="A7788" s="2">
        <f t="shared" si="242"/>
        <v>40754.017361111109</v>
      </c>
      <c r="B7788">
        <v>1248909900</v>
      </c>
      <c r="C7788">
        <v>3.6280000000000001E-3</v>
      </c>
      <c r="E7788">
        <f t="shared" si="243"/>
        <v>4.28299486033442E-4</v>
      </c>
    </row>
    <row r="7789" spans="1:5">
      <c r="A7789" s="2">
        <f t="shared" si="242"/>
        <v>40754.024305555555</v>
      </c>
      <c r="B7789">
        <v>1248910500</v>
      </c>
      <c r="C7789">
        <v>1.4729999999999999E-3</v>
      </c>
      <c r="E7789">
        <f t="shared" si="243"/>
        <v>4.282968984672394E-4</v>
      </c>
    </row>
    <row r="7790" spans="1:5">
      <c r="A7790" s="2">
        <f t="shared" si="242"/>
        <v>40754.03125</v>
      </c>
      <c r="B7790">
        <v>1248911100</v>
      </c>
      <c r="C7790">
        <v>9.5500000000000001E-4</v>
      </c>
      <c r="E7790">
        <f t="shared" si="243"/>
        <v>4.2829430567085643E-4</v>
      </c>
    </row>
    <row r="7791" spans="1:5">
      <c r="A7791" s="2">
        <f t="shared" si="242"/>
        <v>40754.038194444445</v>
      </c>
      <c r="B7791">
        <v>1248911700</v>
      </c>
      <c r="C7791">
        <v>1.8E-3</v>
      </c>
      <c r="E7791">
        <f t="shared" si="243"/>
        <v>4.2829172144773442E-4</v>
      </c>
    </row>
    <row r="7792" spans="1:5">
      <c r="A7792" s="2">
        <f t="shared" si="242"/>
        <v>40754.045138888883</v>
      </c>
      <c r="B7792">
        <v>1248912300</v>
      </c>
      <c r="C7792">
        <v>3.0279999999999999E-3</v>
      </c>
      <c r="E7792">
        <f t="shared" si="243"/>
        <v>4.2828914967654898E-4</v>
      </c>
    </row>
    <row r="7793" spans="1:5">
      <c r="A7793" s="2">
        <f t="shared" si="242"/>
        <v>40754.052083333328</v>
      </c>
      <c r="B7793">
        <v>1248912900</v>
      </c>
      <c r="C7793">
        <v>2.81E-3</v>
      </c>
      <c r="E7793">
        <f t="shared" si="243"/>
        <v>4.2828657571325506E-4</v>
      </c>
    </row>
    <row r="7794" spans="1:5">
      <c r="A7794" s="2">
        <f t="shared" si="242"/>
        <v>40754.059027777774</v>
      </c>
      <c r="B7794">
        <v>1248913500</v>
      </c>
      <c r="C7794">
        <v>6.0559999999999998E-3</v>
      </c>
      <c r="E7794">
        <f t="shared" si="243"/>
        <v>4.2828403463857821E-4</v>
      </c>
    </row>
    <row r="7795" spans="1:5">
      <c r="A7795" s="2">
        <f t="shared" si="242"/>
        <v>40754.065972222219</v>
      </c>
      <c r="B7795">
        <v>1248914100</v>
      </c>
      <c r="C7795">
        <v>2.1549999999999998E-3</v>
      </c>
      <c r="E7795">
        <f t="shared" si="243"/>
        <v>4.2828145407303159E-4</v>
      </c>
    </row>
    <row r="7796" spans="1:5">
      <c r="A7796" s="2">
        <f t="shared" si="242"/>
        <v>40754.072916666664</v>
      </c>
      <c r="B7796">
        <v>1248914700</v>
      </c>
      <c r="C7796">
        <v>4.3920000000000001E-3</v>
      </c>
      <c r="E7796">
        <f t="shared" si="243"/>
        <v>4.2827889617777075E-4</v>
      </c>
    </row>
    <row r="7797" spans="1:5">
      <c r="A7797" s="2">
        <f t="shared" si="242"/>
        <v>40754.079861111109</v>
      </c>
      <c r="B7797">
        <v>1248915300</v>
      </c>
      <c r="C7797">
        <v>7.3056830000000001</v>
      </c>
      <c r="E7797">
        <f t="shared" si="243"/>
        <v>4.2835028012492584E-4</v>
      </c>
    </row>
    <row r="7798" spans="1:5">
      <c r="A7798" s="2">
        <f t="shared" si="242"/>
        <v>40754.086805555555</v>
      </c>
      <c r="B7798">
        <v>1248915900</v>
      </c>
      <c r="C7798">
        <v>15.19224</v>
      </c>
      <c r="E7798">
        <f t="shared" si="243"/>
        <v>4.2850153258648129E-4</v>
      </c>
    </row>
    <row r="7799" spans="1:5">
      <c r="A7799" s="2">
        <f t="shared" si="242"/>
        <v>40754.09375</v>
      </c>
      <c r="B7799">
        <v>1248916500</v>
      </c>
      <c r="C7799">
        <v>15.675248</v>
      </c>
      <c r="E7799">
        <f t="shared" si="243"/>
        <v>4.2865767566034146E-4</v>
      </c>
    </row>
    <row r="7800" spans="1:5">
      <c r="A7800" s="2">
        <f t="shared" si="242"/>
        <v>40754.100694444445</v>
      </c>
      <c r="B7800">
        <v>1248917100</v>
      </c>
      <c r="C7800">
        <v>16.153169999999999</v>
      </c>
      <c r="E7800">
        <f t="shared" si="243"/>
        <v>4.2881865780971601E-4</v>
      </c>
    </row>
    <row r="7801" spans="1:5">
      <c r="A7801" s="2">
        <f t="shared" si="242"/>
        <v>40754.107638888883</v>
      </c>
      <c r="B7801">
        <v>1248917700</v>
      </c>
      <c r="C7801">
        <v>16.851765</v>
      </c>
      <c r="E7801">
        <f t="shared" si="243"/>
        <v>4.2898671381062971E-4</v>
      </c>
    </row>
    <row r="7802" spans="1:5">
      <c r="A7802" s="2">
        <f t="shared" si="242"/>
        <v>40754.114583333328</v>
      </c>
      <c r="B7802">
        <v>1248918300</v>
      </c>
      <c r="C7802">
        <v>16.086455999999998</v>
      </c>
      <c r="E7802">
        <f t="shared" si="243"/>
        <v>4.2914701833288285E-4</v>
      </c>
    </row>
    <row r="7803" spans="1:5">
      <c r="A7803" s="2">
        <f t="shared" si="242"/>
        <v>40754.121527777774</v>
      </c>
      <c r="B7803">
        <v>1248918900</v>
      </c>
      <c r="C7803">
        <v>14.400589</v>
      </c>
      <c r="E7803">
        <f t="shared" si="243"/>
        <v>4.2929024872430767E-4</v>
      </c>
    </row>
    <row r="7804" spans="1:5">
      <c r="A7804" s="2">
        <f t="shared" si="242"/>
        <v>40754.128472222219</v>
      </c>
      <c r="B7804">
        <v>1248919500</v>
      </c>
      <c r="C7804">
        <v>13.752858</v>
      </c>
      <c r="E7804">
        <f t="shared" si="243"/>
        <v>4.294269185269444E-4</v>
      </c>
    </row>
    <row r="7805" spans="1:5">
      <c r="A7805" s="2">
        <f t="shared" si="242"/>
        <v>40754.135416666664</v>
      </c>
      <c r="B7805">
        <v>1248920100</v>
      </c>
      <c r="C7805">
        <v>13.974569000000001</v>
      </c>
      <c r="E7805">
        <f t="shared" si="243"/>
        <v>4.2956583281662157E-4</v>
      </c>
    </row>
    <row r="7806" spans="1:5">
      <c r="A7806" s="2">
        <f t="shared" si="242"/>
        <v>40754.142361111109</v>
      </c>
      <c r="B7806">
        <v>1248920700</v>
      </c>
      <c r="C7806">
        <v>16.773882</v>
      </c>
      <c r="E7806">
        <f t="shared" si="243"/>
        <v>4.2973309553869009E-4</v>
      </c>
    </row>
    <row r="7807" spans="1:5">
      <c r="A7807" s="2">
        <f t="shared" si="242"/>
        <v>40754.149305555555</v>
      </c>
      <c r="B7807">
        <v>1248921300</v>
      </c>
      <c r="C7807">
        <v>16.753181000000001</v>
      </c>
      <c r="E7807">
        <f t="shared" si="243"/>
        <v>4.2990014760070378E-4</v>
      </c>
    </row>
    <row r="7808" spans="1:5">
      <c r="A7808" s="2">
        <f t="shared" si="242"/>
        <v>40754.15625</v>
      </c>
      <c r="B7808">
        <v>1248921900</v>
      </c>
      <c r="C7808">
        <v>10.687675</v>
      </c>
      <c r="E7808">
        <f t="shared" si="243"/>
        <v>4.3000577189524327E-4</v>
      </c>
    </row>
    <row r="7809" spans="1:5">
      <c r="A7809" s="2">
        <f t="shared" si="242"/>
        <v>40754.163194444445</v>
      </c>
      <c r="B7809">
        <v>1248922500</v>
      </c>
      <c r="C7809">
        <v>13.990223</v>
      </c>
      <c r="E7809">
        <f t="shared" si="243"/>
        <v>4.3014484119922549E-4</v>
      </c>
    </row>
    <row r="7810" spans="1:5">
      <c r="A7810" s="2">
        <f t="shared" si="242"/>
        <v>40754.170138888883</v>
      </c>
      <c r="B7810">
        <v>1248923100</v>
      </c>
      <c r="C7810">
        <v>2.8348260000000001</v>
      </c>
      <c r="E7810">
        <f t="shared" si="243"/>
        <v>4.3017093642732415E-4</v>
      </c>
    </row>
    <row r="7811" spans="1:5">
      <c r="A7811" s="2">
        <f t="shared" si="242"/>
        <v>40754.177083333328</v>
      </c>
      <c r="B7811">
        <v>1248923700</v>
      </c>
      <c r="C7811">
        <v>0</v>
      </c>
      <c r="E7811">
        <f t="shared" si="243"/>
        <v>4.3016832257219056E-4</v>
      </c>
    </row>
    <row r="7812" spans="1:5">
      <c r="A7812" s="2">
        <f t="shared" si="242"/>
        <v>40754.184027777774</v>
      </c>
      <c r="B7812">
        <v>1248924300</v>
      </c>
      <c r="C7812">
        <v>0</v>
      </c>
      <c r="E7812">
        <f t="shared" si="243"/>
        <v>4.3016570873293962E-4</v>
      </c>
    </row>
    <row r="7813" spans="1:5">
      <c r="A7813" s="2">
        <f t="shared" si="242"/>
        <v>40754.190972222219</v>
      </c>
      <c r="B7813">
        <v>1248924900</v>
      </c>
      <c r="C7813">
        <v>2.9540299999999999</v>
      </c>
      <c r="E7813">
        <f t="shared" si="243"/>
        <v>4.3019301104013473E-4</v>
      </c>
    </row>
    <row r="7814" spans="1:5">
      <c r="A7814" s="2">
        <f t="shared" si="242"/>
        <v>40754.197916666664</v>
      </c>
      <c r="B7814">
        <v>1248925500</v>
      </c>
      <c r="C7814">
        <v>13.994835</v>
      </c>
      <c r="E7814">
        <f t="shared" si="243"/>
        <v>4.3033212591316055E-4</v>
      </c>
    </row>
    <row r="7815" spans="1:5">
      <c r="A7815" s="2">
        <f t="shared" si="242"/>
        <v>40754.204861111109</v>
      </c>
      <c r="B7815">
        <v>1248926100</v>
      </c>
      <c r="C7815">
        <v>13.209735999999999</v>
      </c>
      <c r="E7815">
        <f t="shared" si="243"/>
        <v>4.3046328906557114E-4</v>
      </c>
    </row>
    <row r="7816" spans="1:5">
      <c r="A7816" s="2">
        <f t="shared" si="242"/>
        <v>40754.211805555555</v>
      </c>
      <c r="B7816">
        <v>1248926700</v>
      </c>
      <c r="C7816">
        <v>6.4346259999999997</v>
      </c>
      <c r="E7816">
        <f t="shared" si="243"/>
        <v>4.305258383482269E-4</v>
      </c>
    </row>
    <row r="7817" spans="1:5">
      <c r="A7817" s="2">
        <f t="shared" si="242"/>
        <v>40754.21875</v>
      </c>
      <c r="B7817">
        <v>1248927300</v>
      </c>
      <c r="C7817">
        <v>0</v>
      </c>
      <c r="E7817">
        <f t="shared" si="243"/>
        <v>4.305232223365966E-4</v>
      </c>
    </row>
    <row r="7818" spans="1:5">
      <c r="A7818" s="2">
        <f t="shared" ref="A7818:A7881" si="244">B7818/86400+26299+1/24</f>
        <v>40754.225694444445</v>
      </c>
      <c r="B7818">
        <v>1248927900</v>
      </c>
      <c r="C7818">
        <v>4.7258459999999998</v>
      </c>
      <c r="E7818">
        <f t="shared" si="243"/>
        <v>4.3056846605317353E-4</v>
      </c>
    </row>
    <row r="7819" spans="1:5">
      <c r="A7819" s="2">
        <f t="shared" si="244"/>
        <v>40754.232638888883</v>
      </c>
      <c r="B7819">
        <v>1248928500</v>
      </c>
      <c r="C7819">
        <v>13.731337</v>
      </c>
      <c r="E7819">
        <f t="shared" ref="E7819:E7882" si="245">($C7819*LN(2)/E$3)+E7818*2^(-600/E$3)</f>
        <v>4.3070491014091707E-4</v>
      </c>
    </row>
    <row r="7820" spans="1:5">
      <c r="A7820" s="2">
        <f t="shared" si="244"/>
        <v>40754.239583333328</v>
      </c>
      <c r="B7820">
        <v>1248929100</v>
      </c>
      <c r="C7820">
        <v>13.666664000000001</v>
      </c>
      <c r="E7820">
        <f t="shared" si="245"/>
        <v>4.3084069844147093E-4</v>
      </c>
    </row>
    <row r="7821" spans="1:5">
      <c r="A7821" s="2">
        <f t="shared" si="244"/>
        <v>40754.246527777774</v>
      </c>
      <c r="B7821">
        <v>1248929700</v>
      </c>
      <c r="C7821">
        <v>13.64432</v>
      </c>
      <c r="E7821">
        <f t="shared" si="245"/>
        <v>4.3097625963418559E-4</v>
      </c>
    </row>
    <row r="7822" spans="1:5">
      <c r="A7822" s="2">
        <f t="shared" si="244"/>
        <v>40754.253472222219</v>
      </c>
      <c r="B7822">
        <v>1248930300</v>
      </c>
      <c r="C7822">
        <v>12.526206999999999</v>
      </c>
      <c r="E7822">
        <f t="shared" si="245"/>
        <v>4.3110049661971032E-4</v>
      </c>
    </row>
    <row r="7823" spans="1:5">
      <c r="A7823" s="2">
        <f t="shared" si="244"/>
        <v>40754.260416666664</v>
      </c>
      <c r="B7823">
        <v>1248930900</v>
      </c>
      <c r="C7823">
        <v>12.274215999999999</v>
      </c>
      <c r="E7823">
        <f t="shared" si="245"/>
        <v>4.3122218088042721E-4</v>
      </c>
    </row>
    <row r="7824" spans="1:5">
      <c r="A7824" s="2">
        <f t="shared" si="244"/>
        <v>40754.267361111109</v>
      </c>
      <c r="B7824">
        <v>1248931500</v>
      </c>
      <c r="C7824">
        <v>4.3600000000000003E-4</v>
      </c>
      <c r="E7824">
        <f t="shared" si="245"/>
        <v>4.3121956505306943E-4</v>
      </c>
    </row>
    <row r="7825" spans="1:5">
      <c r="A7825" s="2">
        <f t="shared" si="244"/>
        <v>40754.274305555555</v>
      </c>
      <c r="B7825">
        <v>1248932100</v>
      </c>
      <c r="C7825">
        <v>0</v>
      </c>
      <c r="E7825">
        <f t="shared" si="245"/>
        <v>4.3121694482613551E-4</v>
      </c>
    </row>
    <row r="7826" spans="1:5">
      <c r="A7826" s="2">
        <f t="shared" si="244"/>
        <v>40754.28125</v>
      </c>
      <c r="B7826">
        <v>1248932700</v>
      </c>
      <c r="C7826">
        <v>0</v>
      </c>
      <c r="E7826">
        <f t="shared" si="245"/>
        <v>4.3121432461512294E-4</v>
      </c>
    </row>
    <row r="7827" spans="1:5">
      <c r="A7827" s="2">
        <f t="shared" si="244"/>
        <v>40754.288194444445</v>
      </c>
      <c r="B7827">
        <v>1248933300</v>
      </c>
      <c r="C7827">
        <v>0</v>
      </c>
      <c r="E7827">
        <f t="shared" si="245"/>
        <v>4.3121170442003161E-4</v>
      </c>
    </row>
    <row r="7828" spans="1:5">
      <c r="A7828" s="2">
        <f t="shared" si="244"/>
        <v>40754.295138888883</v>
      </c>
      <c r="B7828">
        <v>1248933900</v>
      </c>
      <c r="C7828">
        <v>0</v>
      </c>
      <c r="E7828">
        <f t="shared" si="245"/>
        <v>4.3120908424086141E-4</v>
      </c>
    </row>
    <row r="7829" spans="1:5">
      <c r="A7829" s="2">
        <f t="shared" si="244"/>
        <v>40754.302083333328</v>
      </c>
      <c r="B7829">
        <v>1248934500</v>
      </c>
      <c r="C7829">
        <v>0</v>
      </c>
      <c r="E7829">
        <f t="shared" si="245"/>
        <v>4.3120646407761223E-4</v>
      </c>
    </row>
    <row r="7830" spans="1:5">
      <c r="A7830" s="2">
        <f t="shared" si="244"/>
        <v>40754.309027777774</v>
      </c>
      <c r="B7830">
        <v>1248935100</v>
      </c>
      <c r="C7830">
        <v>0</v>
      </c>
      <c r="E7830">
        <f t="shared" si="245"/>
        <v>4.3120384393028401E-4</v>
      </c>
    </row>
    <row r="7831" spans="1:5">
      <c r="A7831" s="2">
        <f t="shared" si="244"/>
        <v>40754.315972222219</v>
      </c>
      <c r="B7831">
        <v>1248935700</v>
      </c>
      <c r="C7831">
        <v>0</v>
      </c>
      <c r="E7831">
        <f t="shared" si="245"/>
        <v>4.3120122379887665E-4</v>
      </c>
    </row>
    <row r="7832" spans="1:5">
      <c r="A7832" s="2">
        <f t="shared" si="244"/>
        <v>40754.322916666664</v>
      </c>
      <c r="B7832">
        <v>1248936300</v>
      </c>
      <c r="C7832">
        <v>0</v>
      </c>
      <c r="E7832">
        <f t="shared" si="245"/>
        <v>4.3119860368339005E-4</v>
      </c>
    </row>
    <row r="7833" spans="1:5">
      <c r="A7833" s="2">
        <f t="shared" si="244"/>
        <v>40754.329861111109</v>
      </c>
      <c r="B7833">
        <v>1248936900</v>
      </c>
      <c r="C7833">
        <v>0</v>
      </c>
      <c r="E7833">
        <f t="shared" si="245"/>
        <v>4.3119598358382408E-4</v>
      </c>
    </row>
    <row r="7834" spans="1:5">
      <c r="A7834" s="2">
        <f t="shared" si="244"/>
        <v>40754.336805555555</v>
      </c>
      <c r="B7834">
        <v>1248937500</v>
      </c>
      <c r="C7834">
        <v>0</v>
      </c>
      <c r="E7834">
        <f t="shared" si="245"/>
        <v>4.3119336350017865E-4</v>
      </c>
    </row>
    <row r="7835" spans="1:5">
      <c r="A7835" s="2">
        <f t="shared" si="244"/>
        <v>40754.34375</v>
      </c>
      <c r="B7835">
        <v>1248938100</v>
      </c>
      <c r="C7835">
        <v>0</v>
      </c>
      <c r="E7835">
        <f t="shared" si="245"/>
        <v>4.311907434324537E-4</v>
      </c>
    </row>
    <row r="7836" spans="1:5">
      <c r="A7836" s="2">
        <f t="shared" si="244"/>
        <v>40754.350694444445</v>
      </c>
      <c r="B7836">
        <v>1248938700</v>
      </c>
      <c r="C7836">
        <v>0</v>
      </c>
      <c r="E7836">
        <f t="shared" si="245"/>
        <v>4.3118812338064911E-4</v>
      </c>
    </row>
    <row r="7837" spans="1:5">
      <c r="A7837" s="2">
        <f t="shared" si="244"/>
        <v>40754.357638888883</v>
      </c>
      <c r="B7837">
        <v>1248939300</v>
      </c>
      <c r="C7837">
        <v>0</v>
      </c>
      <c r="E7837">
        <f t="shared" si="245"/>
        <v>4.3118550334476479E-4</v>
      </c>
    </row>
    <row r="7838" spans="1:5">
      <c r="A7838" s="2">
        <f t="shared" si="244"/>
        <v>40754.364583333328</v>
      </c>
      <c r="B7838">
        <v>1248939900</v>
      </c>
      <c r="C7838">
        <v>0</v>
      </c>
      <c r="E7838">
        <f t="shared" si="245"/>
        <v>4.3118288332480063E-4</v>
      </c>
    </row>
    <row r="7839" spans="1:5">
      <c r="A7839" s="2">
        <f t="shared" si="244"/>
        <v>40754.371527777774</v>
      </c>
      <c r="B7839">
        <v>1248940500</v>
      </c>
      <c r="C7839">
        <v>0</v>
      </c>
      <c r="E7839">
        <f t="shared" si="245"/>
        <v>4.3118026332075656E-4</v>
      </c>
    </row>
    <row r="7840" spans="1:5">
      <c r="A7840" s="2">
        <f t="shared" si="244"/>
        <v>40754.378472222219</v>
      </c>
      <c r="B7840">
        <v>1248941100</v>
      </c>
      <c r="C7840">
        <v>0</v>
      </c>
      <c r="E7840">
        <f t="shared" si="245"/>
        <v>4.3117764333263243E-4</v>
      </c>
    </row>
    <row r="7841" spans="1:5">
      <c r="A7841" s="2">
        <f t="shared" si="244"/>
        <v>40754.385416666664</v>
      </c>
      <c r="B7841">
        <v>1248941700</v>
      </c>
      <c r="C7841">
        <v>0</v>
      </c>
      <c r="E7841">
        <f t="shared" si="245"/>
        <v>4.3117502336042818E-4</v>
      </c>
    </row>
    <row r="7842" spans="1:5">
      <c r="A7842" s="2">
        <f t="shared" si="244"/>
        <v>40754.392361111109</v>
      </c>
      <c r="B7842">
        <v>1248942300</v>
      </c>
      <c r="C7842">
        <v>0</v>
      </c>
      <c r="E7842">
        <f t="shared" si="245"/>
        <v>4.3117240340414371E-4</v>
      </c>
    </row>
    <row r="7843" spans="1:5">
      <c r="A7843" s="2">
        <f t="shared" si="244"/>
        <v>40754.399305555555</v>
      </c>
      <c r="B7843">
        <v>1248942900</v>
      </c>
      <c r="C7843">
        <v>0</v>
      </c>
      <c r="E7843">
        <f t="shared" si="245"/>
        <v>4.3116978346377895E-4</v>
      </c>
    </row>
    <row r="7844" spans="1:5">
      <c r="A7844" s="2">
        <f t="shared" si="244"/>
        <v>40754.40625</v>
      </c>
      <c r="B7844">
        <v>1248943500</v>
      </c>
      <c r="C7844">
        <v>0</v>
      </c>
      <c r="E7844">
        <f t="shared" si="245"/>
        <v>4.3116716353933375E-4</v>
      </c>
    </row>
    <row r="7845" spans="1:5">
      <c r="A7845" s="2">
        <f t="shared" si="244"/>
        <v>40754.413194444445</v>
      </c>
      <c r="B7845">
        <v>1248944100</v>
      </c>
      <c r="C7845">
        <v>0</v>
      </c>
      <c r="E7845">
        <f t="shared" si="245"/>
        <v>4.3116454363080806E-4</v>
      </c>
    </row>
    <row r="7846" spans="1:5">
      <c r="A7846" s="2">
        <f t="shared" si="244"/>
        <v>40754.420138888883</v>
      </c>
      <c r="B7846">
        <v>1248944700</v>
      </c>
      <c r="C7846">
        <v>0</v>
      </c>
      <c r="E7846">
        <f t="shared" si="245"/>
        <v>4.3116192373820176E-4</v>
      </c>
    </row>
    <row r="7847" spans="1:5">
      <c r="A7847" s="2">
        <f t="shared" si="244"/>
        <v>40754.427083333328</v>
      </c>
      <c r="B7847">
        <v>1248945300</v>
      </c>
      <c r="C7847">
        <v>0</v>
      </c>
      <c r="E7847">
        <f t="shared" si="245"/>
        <v>4.3115930386151475E-4</v>
      </c>
    </row>
    <row r="7848" spans="1:5">
      <c r="A7848" s="2">
        <f t="shared" si="244"/>
        <v>40754.434027777774</v>
      </c>
      <c r="B7848">
        <v>1248945900</v>
      </c>
      <c r="C7848">
        <v>0</v>
      </c>
      <c r="E7848">
        <f t="shared" si="245"/>
        <v>4.3115668400074697E-4</v>
      </c>
    </row>
    <row r="7849" spans="1:5">
      <c r="A7849" s="2">
        <f t="shared" si="244"/>
        <v>40754.440972222219</v>
      </c>
      <c r="B7849">
        <v>1248946500</v>
      </c>
      <c r="C7849">
        <v>0</v>
      </c>
      <c r="E7849">
        <f t="shared" si="245"/>
        <v>4.3115406415589831E-4</v>
      </c>
    </row>
    <row r="7850" spans="1:5">
      <c r="A7850" s="2">
        <f t="shared" si="244"/>
        <v>40754.447916666664</v>
      </c>
      <c r="B7850">
        <v>1248947100</v>
      </c>
      <c r="C7850">
        <v>0</v>
      </c>
      <c r="E7850">
        <f t="shared" si="245"/>
        <v>4.3115144432696862E-4</v>
      </c>
    </row>
    <row r="7851" spans="1:5">
      <c r="A7851" s="2">
        <f t="shared" si="244"/>
        <v>40754.454861111109</v>
      </c>
      <c r="B7851">
        <v>1248947700</v>
      </c>
      <c r="C7851">
        <v>0</v>
      </c>
      <c r="E7851">
        <f t="shared" si="245"/>
        <v>4.3114882451395788E-4</v>
      </c>
    </row>
    <row r="7852" spans="1:5">
      <c r="A7852" s="2">
        <f t="shared" si="244"/>
        <v>40754.461805555555</v>
      </c>
      <c r="B7852">
        <v>1248948300</v>
      </c>
      <c r="C7852">
        <v>0</v>
      </c>
      <c r="E7852">
        <f t="shared" si="245"/>
        <v>4.3114620471686594E-4</v>
      </c>
    </row>
    <row r="7853" spans="1:5">
      <c r="A7853" s="2">
        <f t="shared" si="244"/>
        <v>40754.46875</v>
      </c>
      <c r="B7853">
        <v>1248948900</v>
      </c>
      <c r="C7853">
        <v>0</v>
      </c>
      <c r="E7853">
        <f t="shared" si="245"/>
        <v>4.311435849356927E-4</v>
      </c>
    </row>
    <row r="7854" spans="1:5">
      <c r="A7854" s="2">
        <f t="shared" si="244"/>
        <v>40754.475694444445</v>
      </c>
      <c r="B7854">
        <v>1248949500</v>
      </c>
      <c r="C7854">
        <v>0</v>
      </c>
      <c r="E7854">
        <f t="shared" si="245"/>
        <v>4.3114096517043809E-4</v>
      </c>
    </row>
    <row r="7855" spans="1:5">
      <c r="A7855" s="2">
        <f t="shared" si="244"/>
        <v>40754.482638888883</v>
      </c>
      <c r="B7855">
        <v>1248950100</v>
      </c>
      <c r="C7855">
        <v>0</v>
      </c>
      <c r="E7855">
        <f t="shared" si="245"/>
        <v>4.31138345421102E-4</v>
      </c>
    </row>
    <row r="7856" spans="1:5">
      <c r="A7856" s="2">
        <f t="shared" si="244"/>
        <v>40754.489583333328</v>
      </c>
      <c r="B7856">
        <v>1248950700</v>
      </c>
      <c r="C7856">
        <v>0</v>
      </c>
      <c r="E7856">
        <f t="shared" si="245"/>
        <v>4.3113572568768434E-4</v>
      </c>
    </row>
    <row r="7857" spans="1:5">
      <c r="A7857" s="2">
        <f t="shared" si="244"/>
        <v>40754.496527777774</v>
      </c>
      <c r="B7857">
        <v>1248951300</v>
      </c>
      <c r="C7857">
        <v>0</v>
      </c>
      <c r="E7857">
        <f t="shared" si="245"/>
        <v>4.3113310597018504E-4</v>
      </c>
    </row>
    <row r="7858" spans="1:5">
      <c r="A7858" s="2">
        <f t="shared" si="244"/>
        <v>40754.503472222219</v>
      </c>
      <c r="B7858">
        <v>1248951900</v>
      </c>
      <c r="C7858">
        <v>0</v>
      </c>
      <c r="E7858">
        <f t="shared" si="245"/>
        <v>4.3113048626860394E-4</v>
      </c>
    </row>
    <row r="7859" spans="1:5">
      <c r="A7859" s="2">
        <f t="shared" si="244"/>
        <v>40754.510416666664</v>
      </c>
      <c r="B7859">
        <v>1248952500</v>
      </c>
      <c r="C7859">
        <v>0</v>
      </c>
      <c r="E7859">
        <f t="shared" si="245"/>
        <v>4.3112786658294099E-4</v>
      </c>
    </row>
    <row r="7860" spans="1:5">
      <c r="A7860" s="2">
        <f t="shared" si="244"/>
        <v>40754.517361111109</v>
      </c>
      <c r="B7860">
        <v>1248953100</v>
      </c>
      <c r="C7860">
        <v>0</v>
      </c>
      <c r="E7860">
        <f t="shared" si="245"/>
        <v>4.3112524691319608E-4</v>
      </c>
    </row>
    <row r="7861" spans="1:5">
      <c r="A7861" s="2">
        <f t="shared" si="244"/>
        <v>40754.524305555555</v>
      </c>
      <c r="B7861">
        <v>1248953700</v>
      </c>
      <c r="C7861">
        <v>0</v>
      </c>
      <c r="E7861">
        <f t="shared" si="245"/>
        <v>4.311226272593691E-4</v>
      </c>
    </row>
    <row r="7862" spans="1:5">
      <c r="A7862" s="2">
        <f t="shared" si="244"/>
        <v>40754.53125</v>
      </c>
      <c r="B7862">
        <v>1248954300</v>
      </c>
      <c r="C7862">
        <v>0</v>
      </c>
      <c r="E7862">
        <f t="shared" si="245"/>
        <v>4.3112000762146E-4</v>
      </c>
    </row>
    <row r="7863" spans="1:5">
      <c r="A7863" s="2">
        <f t="shared" si="244"/>
        <v>40754.538194444445</v>
      </c>
      <c r="B7863">
        <v>1248954900</v>
      </c>
      <c r="C7863">
        <v>0</v>
      </c>
      <c r="E7863">
        <f t="shared" si="245"/>
        <v>4.3111738799946867E-4</v>
      </c>
    </row>
    <row r="7864" spans="1:5">
      <c r="A7864" s="2">
        <f t="shared" si="244"/>
        <v>40754.545138888883</v>
      </c>
      <c r="B7864">
        <v>1248955500</v>
      </c>
      <c r="C7864">
        <v>0</v>
      </c>
      <c r="E7864">
        <f t="shared" si="245"/>
        <v>4.3111476839339494E-4</v>
      </c>
    </row>
    <row r="7865" spans="1:5">
      <c r="A7865" s="2">
        <f t="shared" si="244"/>
        <v>40754.552083333328</v>
      </c>
      <c r="B7865">
        <v>1248956100</v>
      </c>
      <c r="C7865">
        <v>0</v>
      </c>
      <c r="E7865">
        <f t="shared" si="245"/>
        <v>4.3111214880323882E-4</v>
      </c>
    </row>
    <row r="7866" spans="1:5">
      <c r="A7866" s="2">
        <f t="shared" si="244"/>
        <v>40754.559027777774</v>
      </c>
      <c r="B7866">
        <v>1248956700</v>
      </c>
      <c r="C7866">
        <v>0</v>
      </c>
      <c r="E7866">
        <f t="shared" si="245"/>
        <v>4.3110952922900014E-4</v>
      </c>
    </row>
    <row r="7867" spans="1:5">
      <c r="A7867" s="2">
        <f t="shared" si="244"/>
        <v>40754.565972222219</v>
      </c>
      <c r="B7867">
        <v>1248957300</v>
      </c>
      <c r="C7867">
        <v>0</v>
      </c>
      <c r="E7867">
        <f t="shared" si="245"/>
        <v>4.3110690967067879E-4</v>
      </c>
    </row>
    <row r="7868" spans="1:5">
      <c r="A7868" s="2">
        <f t="shared" si="244"/>
        <v>40754.572916666664</v>
      </c>
      <c r="B7868">
        <v>1248957900</v>
      </c>
      <c r="C7868">
        <v>0</v>
      </c>
      <c r="E7868">
        <f t="shared" si="245"/>
        <v>4.3110429012827473E-4</v>
      </c>
    </row>
    <row r="7869" spans="1:5">
      <c r="A7869" s="2">
        <f t="shared" si="244"/>
        <v>40754.579861111109</v>
      </c>
      <c r="B7869">
        <v>1248958500</v>
      </c>
      <c r="C7869">
        <v>0</v>
      </c>
      <c r="E7869">
        <f t="shared" si="245"/>
        <v>4.3110167060178784E-4</v>
      </c>
    </row>
    <row r="7870" spans="1:5">
      <c r="A7870" s="2">
        <f t="shared" si="244"/>
        <v>40754.586805555555</v>
      </c>
      <c r="B7870">
        <v>1248959100</v>
      </c>
      <c r="C7870">
        <v>0</v>
      </c>
      <c r="E7870">
        <f t="shared" si="245"/>
        <v>4.3109905109121801E-4</v>
      </c>
    </row>
    <row r="7871" spans="1:5">
      <c r="A7871" s="2">
        <f t="shared" si="244"/>
        <v>40754.59375</v>
      </c>
      <c r="B7871">
        <v>1248959700</v>
      </c>
      <c r="C7871">
        <v>0</v>
      </c>
      <c r="E7871">
        <f t="shared" si="245"/>
        <v>4.3109643159656519E-4</v>
      </c>
    </row>
    <row r="7872" spans="1:5">
      <c r="A7872" s="2">
        <f t="shared" si="244"/>
        <v>40754.600694444445</v>
      </c>
      <c r="B7872">
        <v>1248960300</v>
      </c>
      <c r="C7872">
        <v>0</v>
      </c>
      <c r="E7872">
        <f t="shared" si="245"/>
        <v>4.3109381211782922E-4</v>
      </c>
    </row>
    <row r="7873" spans="1:5">
      <c r="A7873" s="2">
        <f t="shared" si="244"/>
        <v>40754.607638888883</v>
      </c>
      <c r="B7873">
        <v>1248960900</v>
      </c>
      <c r="C7873">
        <v>0</v>
      </c>
      <c r="E7873">
        <f t="shared" si="245"/>
        <v>4.3109119265501004E-4</v>
      </c>
    </row>
    <row r="7874" spans="1:5">
      <c r="A7874" s="2">
        <f t="shared" si="244"/>
        <v>40754.614583333328</v>
      </c>
      <c r="B7874">
        <v>1248961500</v>
      </c>
      <c r="C7874">
        <v>0</v>
      </c>
      <c r="E7874">
        <f t="shared" si="245"/>
        <v>4.3108857320810754E-4</v>
      </c>
    </row>
    <row r="7875" spans="1:5">
      <c r="A7875" s="2">
        <f t="shared" si="244"/>
        <v>40754.621527777774</v>
      </c>
      <c r="B7875">
        <v>1248962100</v>
      </c>
      <c r="C7875">
        <v>0</v>
      </c>
      <c r="E7875">
        <f t="shared" si="245"/>
        <v>4.3108595377712168E-4</v>
      </c>
    </row>
    <row r="7876" spans="1:5">
      <c r="A7876" s="2">
        <f t="shared" si="244"/>
        <v>40754.628472222219</v>
      </c>
      <c r="B7876">
        <v>1248962700</v>
      </c>
      <c r="C7876">
        <v>0</v>
      </c>
      <c r="E7876">
        <f t="shared" si="245"/>
        <v>4.3108333436205228E-4</v>
      </c>
    </row>
    <row r="7877" spans="1:5">
      <c r="A7877" s="2">
        <f t="shared" si="244"/>
        <v>40754.635416666664</v>
      </c>
      <c r="B7877">
        <v>1248963300</v>
      </c>
      <c r="C7877">
        <v>0</v>
      </c>
      <c r="E7877">
        <f t="shared" si="245"/>
        <v>4.3108071496289929E-4</v>
      </c>
    </row>
    <row r="7878" spans="1:5">
      <c r="A7878" s="2">
        <f t="shared" si="244"/>
        <v>40754.642361111109</v>
      </c>
      <c r="B7878">
        <v>1248963900</v>
      </c>
      <c r="C7878">
        <v>0</v>
      </c>
      <c r="E7878">
        <f t="shared" si="245"/>
        <v>4.3107809557966261E-4</v>
      </c>
    </row>
    <row r="7879" spans="1:5">
      <c r="A7879" s="2">
        <f t="shared" si="244"/>
        <v>40754.649305555555</v>
      </c>
      <c r="B7879">
        <v>1248964500</v>
      </c>
      <c r="C7879">
        <v>0</v>
      </c>
      <c r="E7879">
        <f t="shared" si="245"/>
        <v>4.3107547621234213E-4</v>
      </c>
    </row>
    <row r="7880" spans="1:5">
      <c r="A7880" s="2">
        <f t="shared" si="244"/>
        <v>40754.65625</v>
      </c>
      <c r="B7880">
        <v>1248965100</v>
      </c>
      <c r="C7880">
        <v>9.2699999999999998E-4</v>
      </c>
      <c r="E7880">
        <f t="shared" si="245"/>
        <v>4.3107286624887662E-4</v>
      </c>
    </row>
    <row r="7881" spans="1:5">
      <c r="A7881" s="2">
        <f t="shared" si="244"/>
        <v>40754.663194444445</v>
      </c>
      <c r="B7881">
        <v>1248965700</v>
      </c>
      <c r="C7881">
        <v>7.5167029999999997</v>
      </c>
      <c r="E7881">
        <f t="shared" si="245"/>
        <v>4.3114637026629498E-4</v>
      </c>
    </row>
    <row r="7882" spans="1:5">
      <c r="A7882" s="2">
        <f t="shared" ref="A7882:A7945" si="246">B7882/86400+26299+1/24</f>
        <v>40754.670138888883</v>
      </c>
      <c r="B7882">
        <v>1248966300</v>
      </c>
      <c r="C7882">
        <v>5.4209360000000002</v>
      </c>
      <c r="E7882">
        <f t="shared" si="245"/>
        <v>4.3119864953021649E-4</v>
      </c>
    </row>
    <row r="7883" spans="1:5">
      <c r="A7883" s="2">
        <f t="shared" si="246"/>
        <v>40754.677083333328</v>
      </c>
      <c r="B7883">
        <v>1248966900</v>
      </c>
      <c r="C7883">
        <v>5.9032280000000004</v>
      </c>
      <c r="E7883">
        <f t="shared" ref="E7883:E7946" si="247">($C7883*LN(2)/E$3)+E7882*2^(-600/E$3)</f>
        <v>4.3125581275674121E-4</v>
      </c>
    </row>
    <row r="7884" spans="1:5">
      <c r="A7884" s="2">
        <f t="shared" si="246"/>
        <v>40754.684027777774</v>
      </c>
      <c r="B7884">
        <v>1248967500</v>
      </c>
      <c r="C7884">
        <v>3.999063</v>
      </c>
      <c r="E7884">
        <f t="shared" si="247"/>
        <v>4.312936917258911E-4</v>
      </c>
    </row>
    <row r="7885" spans="1:5">
      <c r="A7885" s="2">
        <f t="shared" si="246"/>
        <v>40754.690972222219</v>
      </c>
      <c r="B7885">
        <v>1248968100</v>
      </c>
      <c r="C7885">
        <v>13.797891999999999</v>
      </c>
      <c r="E7885">
        <f t="shared" si="247"/>
        <v>4.3143080542448541E-4</v>
      </c>
    </row>
    <row r="7886" spans="1:5">
      <c r="A7886" s="2">
        <f t="shared" si="246"/>
        <v>40754.697916666664</v>
      </c>
      <c r="B7886">
        <v>1248968700</v>
      </c>
      <c r="C7886">
        <v>2.8028849999999998</v>
      </c>
      <c r="E7886">
        <f t="shared" si="247"/>
        <v>4.3145656936491929E-4</v>
      </c>
    </row>
    <row r="7887" spans="1:5">
      <c r="A7887" s="2">
        <f t="shared" si="246"/>
        <v>40754.704861111109</v>
      </c>
      <c r="B7887">
        <v>1248969300</v>
      </c>
      <c r="C7887">
        <v>0.45411800000000002</v>
      </c>
      <c r="E7887">
        <f t="shared" si="247"/>
        <v>4.314585466536643E-4</v>
      </c>
    </row>
    <row r="7888" spans="1:5">
      <c r="A7888" s="2">
        <f t="shared" si="246"/>
        <v>40754.711805555555</v>
      </c>
      <c r="B7888">
        <v>1248969900</v>
      </c>
      <c r="C7888">
        <v>9.2699999999999998E-4</v>
      </c>
      <c r="E7888">
        <f t="shared" si="247"/>
        <v>4.3145593436254125E-4</v>
      </c>
    </row>
    <row r="7889" spans="1:5">
      <c r="A7889" s="2">
        <f t="shared" si="246"/>
        <v>40754.71875</v>
      </c>
      <c r="B7889">
        <v>1248970500</v>
      </c>
      <c r="C7889">
        <v>1.091E-3</v>
      </c>
      <c r="E7889">
        <f t="shared" si="247"/>
        <v>4.3145332374815637E-4</v>
      </c>
    </row>
    <row r="7890" spans="1:5">
      <c r="A7890" s="2">
        <f t="shared" si="246"/>
        <v>40754.725694444445</v>
      </c>
      <c r="B7890">
        <v>1248971100</v>
      </c>
      <c r="C7890">
        <v>1.609E-3</v>
      </c>
      <c r="E7890">
        <f t="shared" si="247"/>
        <v>4.3145071839553772E-4</v>
      </c>
    </row>
    <row r="7891" spans="1:5">
      <c r="A7891" s="2">
        <f t="shared" si="246"/>
        <v>40754.732638888883</v>
      </c>
      <c r="B7891">
        <v>1248971700</v>
      </c>
      <c r="C7891">
        <v>1.9369999999999999E-3</v>
      </c>
      <c r="E7891">
        <f t="shared" si="247"/>
        <v>4.314481163804802E-4</v>
      </c>
    </row>
    <row r="7892" spans="1:5">
      <c r="A7892" s="2">
        <f t="shared" si="246"/>
        <v>40754.739583333328</v>
      </c>
      <c r="B7892">
        <v>1248972300</v>
      </c>
      <c r="C7892">
        <v>7.36E-4</v>
      </c>
      <c r="E7892">
        <f t="shared" si="247"/>
        <v>4.3144550221843451E-4</v>
      </c>
    </row>
    <row r="7893" spans="1:5">
      <c r="A7893" s="2">
        <f t="shared" si="246"/>
        <v>40754.746527777774</v>
      </c>
      <c r="B7893">
        <v>1248972900</v>
      </c>
      <c r="C7893">
        <v>9.5500000000000001E-4</v>
      </c>
      <c r="E7893">
        <f t="shared" si="247"/>
        <v>4.3144289029013586E-4</v>
      </c>
    </row>
    <row r="7894" spans="1:5">
      <c r="A7894" s="2">
        <f t="shared" si="246"/>
        <v>40754.753472222219</v>
      </c>
      <c r="B7894">
        <v>1248973500</v>
      </c>
      <c r="C7894">
        <v>5.1800000000000001E-4</v>
      </c>
      <c r="E7894">
        <f t="shared" si="247"/>
        <v>4.3144027395211019E-4</v>
      </c>
    </row>
    <row r="7895" spans="1:5">
      <c r="A7895" s="2">
        <f t="shared" si="246"/>
        <v>40754.760416666664</v>
      </c>
      <c r="B7895">
        <v>1248974100</v>
      </c>
      <c r="C7895">
        <v>0</v>
      </c>
      <c r="E7895">
        <f t="shared" si="247"/>
        <v>4.3143765238407895E-4</v>
      </c>
    </row>
    <row r="7896" spans="1:5">
      <c r="A7896" s="2">
        <f t="shared" si="246"/>
        <v>40754.767361111109</v>
      </c>
      <c r="B7896">
        <v>1248974700</v>
      </c>
      <c r="C7896">
        <v>0</v>
      </c>
      <c r="E7896">
        <f t="shared" si="247"/>
        <v>4.3143503083197719E-4</v>
      </c>
    </row>
    <row r="7897" spans="1:5">
      <c r="A7897" s="2">
        <f t="shared" si="246"/>
        <v>40754.774305555555</v>
      </c>
      <c r="B7897">
        <v>1248975300</v>
      </c>
      <c r="C7897">
        <v>0</v>
      </c>
      <c r="E7897">
        <f t="shared" si="247"/>
        <v>4.3143240929580481E-4</v>
      </c>
    </row>
    <row r="7898" spans="1:5">
      <c r="A7898" s="2">
        <f t="shared" si="246"/>
        <v>40754.78125</v>
      </c>
      <c r="B7898">
        <v>1248975900</v>
      </c>
      <c r="C7898">
        <v>0</v>
      </c>
      <c r="E7898">
        <f t="shared" si="247"/>
        <v>4.3142978777556174E-4</v>
      </c>
    </row>
    <row r="7899" spans="1:5">
      <c r="A7899" s="2">
        <f t="shared" si="246"/>
        <v>40754.788194444445</v>
      </c>
      <c r="B7899">
        <v>1248976500</v>
      </c>
      <c r="C7899">
        <v>0</v>
      </c>
      <c r="E7899">
        <f t="shared" si="247"/>
        <v>4.3142716627124782E-4</v>
      </c>
    </row>
    <row r="7900" spans="1:5">
      <c r="A7900" s="2">
        <f t="shared" si="246"/>
        <v>40754.795138888883</v>
      </c>
      <c r="B7900">
        <v>1248977100</v>
      </c>
      <c r="C7900">
        <v>0</v>
      </c>
      <c r="E7900">
        <f t="shared" si="247"/>
        <v>4.3142454478286299E-4</v>
      </c>
    </row>
    <row r="7901" spans="1:5">
      <c r="A7901" s="2">
        <f t="shared" si="246"/>
        <v>40754.802083333328</v>
      </c>
      <c r="B7901">
        <v>1248977700</v>
      </c>
      <c r="C7901">
        <v>0</v>
      </c>
      <c r="E7901">
        <f t="shared" si="247"/>
        <v>4.3142192331040716E-4</v>
      </c>
    </row>
    <row r="7902" spans="1:5">
      <c r="A7902" s="2">
        <f t="shared" si="246"/>
        <v>40754.809027777774</v>
      </c>
      <c r="B7902">
        <v>1248978300</v>
      </c>
      <c r="C7902">
        <v>0</v>
      </c>
      <c r="E7902">
        <f t="shared" si="247"/>
        <v>4.3141930185388027E-4</v>
      </c>
    </row>
    <row r="7903" spans="1:5">
      <c r="A7903" s="2">
        <f t="shared" si="246"/>
        <v>40754.815972222219</v>
      </c>
      <c r="B7903">
        <v>1248978900</v>
      </c>
      <c r="C7903">
        <v>0</v>
      </c>
      <c r="E7903">
        <f t="shared" si="247"/>
        <v>4.3141668041328214E-4</v>
      </c>
    </row>
    <row r="7904" spans="1:5">
      <c r="A7904" s="2">
        <f t="shared" si="246"/>
        <v>40754.822916666664</v>
      </c>
      <c r="B7904">
        <v>1248979500</v>
      </c>
      <c r="C7904">
        <v>0</v>
      </c>
      <c r="E7904">
        <f t="shared" si="247"/>
        <v>4.3141405898861274E-4</v>
      </c>
    </row>
    <row r="7905" spans="1:5">
      <c r="A7905" s="2">
        <f t="shared" si="246"/>
        <v>40754.829861111109</v>
      </c>
      <c r="B7905">
        <v>1248980100</v>
      </c>
      <c r="C7905">
        <v>0</v>
      </c>
      <c r="E7905">
        <f t="shared" si="247"/>
        <v>4.3141143757987195E-4</v>
      </c>
    </row>
    <row r="7906" spans="1:5">
      <c r="A7906" s="2">
        <f t="shared" si="246"/>
        <v>40754.836805555555</v>
      </c>
      <c r="B7906">
        <v>1248980700</v>
      </c>
      <c r="C7906">
        <v>0</v>
      </c>
      <c r="E7906">
        <f t="shared" si="247"/>
        <v>4.3140881618705966E-4</v>
      </c>
    </row>
    <row r="7907" spans="1:5">
      <c r="A7907" s="2">
        <f t="shared" si="246"/>
        <v>40754.84375</v>
      </c>
      <c r="B7907">
        <v>1248981300</v>
      </c>
      <c r="C7907">
        <v>0</v>
      </c>
      <c r="E7907">
        <f t="shared" si="247"/>
        <v>4.3140619481017581E-4</v>
      </c>
    </row>
    <row r="7908" spans="1:5">
      <c r="A7908" s="2">
        <f t="shared" si="246"/>
        <v>40754.850694444445</v>
      </c>
      <c r="B7908">
        <v>1248981900</v>
      </c>
      <c r="C7908">
        <v>0</v>
      </c>
      <c r="E7908">
        <f t="shared" si="247"/>
        <v>4.3140357344922025E-4</v>
      </c>
    </row>
    <row r="7909" spans="1:5">
      <c r="A7909" s="2">
        <f t="shared" si="246"/>
        <v>40754.857638888883</v>
      </c>
      <c r="B7909">
        <v>1248982500</v>
      </c>
      <c r="C7909">
        <v>0</v>
      </c>
      <c r="E7909">
        <f t="shared" si="247"/>
        <v>4.3140095210419293E-4</v>
      </c>
    </row>
    <row r="7910" spans="1:5">
      <c r="A7910" s="2">
        <f t="shared" si="246"/>
        <v>40754.864583333328</v>
      </c>
      <c r="B7910">
        <v>1248983100</v>
      </c>
      <c r="C7910">
        <v>0</v>
      </c>
      <c r="E7910">
        <f t="shared" si="247"/>
        <v>4.3139833077509372E-4</v>
      </c>
    </row>
    <row r="7911" spans="1:5">
      <c r="A7911" s="2">
        <f t="shared" si="246"/>
        <v>40754.871527777774</v>
      </c>
      <c r="B7911">
        <v>1248983700</v>
      </c>
      <c r="C7911">
        <v>0</v>
      </c>
      <c r="E7911">
        <f t="shared" si="247"/>
        <v>4.3139570946192253E-4</v>
      </c>
    </row>
    <row r="7912" spans="1:5">
      <c r="A7912" s="2">
        <f t="shared" si="246"/>
        <v>40754.878472222219</v>
      </c>
      <c r="B7912">
        <v>1248984300</v>
      </c>
      <c r="C7912">
        <v>0</v>
      </c>
      <c r="E7912">
        <f t="shared" si="247"/>
        <v>4.313930881646793E-4</v>
      </c>
    </row>
    <row r="7913" spans="1:5">
      <c r="A7913" s="2">
        <f t="shared" si="246"/>
        <v>40754.885416666664</v>
      </c>
      <c r="B7913">
        <v>1248984900</v>
      </c>
      <c r="C7913">
        <v>0</v>
      </c>
      <c r="E7913">
        <f t="shared" si="247"/>
        <v>4.3139046688336387E-4</v>
      </c>
    </row>
    <row r="7914" spans="1:5">
      <c r="A7914" s="2">
        <f t="shared" si="246"/>
        <v>40754.892361111109</v>
      </c>
      <c r="B7914">
        <v>1248985500</v>
      </c>
      <c r="C7914">
        <v>0</v>
      </c>
      <c r="E7914">
        <f t="shared" si="247"/>
        <v>4.3138784561797618E-4</v>
      </c>
    </row>
    <row r="7915" spans="1:5">
      <c r="A7915" s="2">
        <f t="shared" si="246"/>
        <v>40754.899305555555</v>
      </c>
      <c r="B7915">
        <v>1248986100</v>
      </c>
      <c r="C7915">
        <v>0</v>
      </c>
      <c r="E7915">
        <f t="shared" si="247"/>
        <v>4.3138522436851612E-4</v>
      </c>
    </row>
    <row r="7916" spans="1:5">
      <c r="A7916" s="2">
        <f t="shared" si="246"/>
        <v>40754.90625</v>
      </c>
      <c r="B7916">
        <v>1248986700</v>
      </c>
      <c r="C7916">
        <v>0</v>
      </c>
      <c r="E7916">
        <f t="shared" si="247"/>
        <v>4.3138260313498365E-4</v>
      </c>
    </row>
    <row r="7917" spans="1:5">
      <c r="A7917" s="2">
        <f t="shared" si="246"/>
        <v>40754.913194444445</v>
      </c>
      <c r="B7917">
        <v>1248987300</v>
      </c>
      <c r="C7917">
        <v>0</v>
      </c>
      <c r="E7917">
        <f t="shared" si="247"/>
        <v>4.3137998191737859E-4</v>
      </c>
    </row>
    <row r="7918" spans="1:5">
      <c r="A7918" s="2">
        <f t="shared" si="246"/>
        <v>40754.920138888883</v>
      </c>
      <c r="B7918">
        <v>1248987900</v>
      </c>
      <c r="C7918">
        <v>0</v>
      </c>
      <c r="E7918">
        <f t="shared" si="247"/>
        <v>4.3137736071570089E-4</v>
      </c>
    </row>
    <row r="7919" spans="1:5">
      <c r="A7919" s="2">
        <f t="shared" si="246"/>
        <v>40754.927083333328</v>
      </c>
      <c r="B7919">
        <v>1248988500</v>
      </c>
      <c r="C7919">
        <v>0</v>
      </c>
      <c r="E7919">
        <f t="shared" si="247"/>
        <v>4.3137473952995045E-4</v>
      </c>
    </row>
    <row r="7920" spans="1:5">
      <c r="A7920" s="2">
        <f t="shared" si="246"/>
        <v>40754.934027777774</v>
      </c>
      <c r="B7920">
        <v>1248989100</v>
      </c>
      <c r="C7920">
        <v>0</v>
      </c>
      <c r="E7920">
        <f t="shared" si="247"/>
        <v>4.3137211836012716E-4</v>
      </c>
    </row>
    <row r="7921" spans="1:5">
      <c r="A7921" s="2">
        <f t="shared" si="246"/>
        <v>40754.940972222219</v>
      </c>
      <c r="B7921">
        <v>1248989700</v>
      </c>
      <c r="C7921">
        <v>0</v>
      </c>
      <c r="E7921">
        <f t="shared" si="247"/>
        <v>4.3136949720623096E-4</v>
      </c>
    </row>
    <row r="7922" spans="1:5">
      <c r="A7922" s="2">
        <f t="shared" si="246"/>
        <v>40754.947916666664</v>
      </c>
      <c r="B7922">
        <v>1248990300</v>
      </c>
      <c r="C7922">
        <v>0</v>
      </c>
      <c r="E7922">
        <f t="shared" si="247"/>
        <v>4.3136687606826169E-4</v>
      </c>
    </row>
    <row r="7923" spans="1:5">
      <c r="A7923" s="2">
        <f t="shared" si="246"/>
        <v>40754.954861111109</v>
      </c>
      <c r="B7923">
        <v>1248990900</v>
      </c>
      <c r="C7923">
        <v>0</v>
      </c>
      <c r="E7923">
        <f t="shared" si="247"/>
        <v>4.313642549462193E-4</v>
      </c>
    </row>
    <row r="7924" spans="1:5">
      <c r="A7924" s="2">
        <f t="shared" si="246"/>
        <v>40754.961805555555</v>
      </c>
      <c r="B7924">
        <v>1248991500</v>
      </c>
      <c r="C7924">
        <v>0</v>
      </c>
      <c r="E7924">
        <f t="shared" si="247"/>
        <v>4.3136163384010367E-4</v>
      </c>
    </row>
    <row r="7925" spans="1:5">
      <c r="A7925" s="2">
        <f t="shared" si="246"/>
        <v>40754.96875</v>
      </c>
      <c r="B7925">
        <v>1248992100</v>
      </c>
      <c r="C7925">
        <v>0</v>
      </c>
      <c r="E7925">
        <f t="shared" si="247"/>
        <v>4.313590127499147E-4</v>
      </c>
    </row>
    <row r="7926" spans="1:5">
      <c r="A7926" s="2">
        <f t="shared" si="246"/>
        <v>40754.975694444445</v>
      </c>
      <c r="B7926">
        <v>1248992700</v>
      </c>
      <c r="C7926">
        <v>0</v>
      </c>
      <c r="E7926">
        <f t="shared" si="247"/>
        <v>4.3135639167565234E-4</v>
      </c>
    </row>
    <row r="7927" spans="1:5">
      <c r="A7927" s="2">
        <f t="shared" si="246"/>
        <v>40754.982638888883</v>
      </c>
      <c r="B7927">
        <v>1248993300</v>
      </c>
      <c r="C7927">
        <v>0</v>
      </c>
      <c r="E7927">
        <f t="shared" si="247"/>
        <v>4.3135377061731642E-4</v>
      </c>
    </row>
    <row r="7928" spans="1:5">
      <c r="A7928" s="2">
        <f t="shared" si="246"/>
        <v>40754.989583333328</v>
      </c>
      <c r="B7928">
        <v>1248993900</v>
      </c>
      <c r="C7928">
        <v>0</v>
      </c>
      <c r="E7928">
        <f t="shared" si="247"/>
        <v>4.3135114957490689E-4</v>
      </c>
    </row>
    <row r="7929" spans="1:5">
      <c r="A7929" s="2">
        <f t="shared" si="246"/>
        <v>40754.996527777774</v>
      </c>
      <c r="B7929">
        <v>1248994500</v>
      </c>
      <c r="C7929">
        <v>0</v>
      </c>
      <c r="E7929">
        <f t="shared" si="247"/>
        <v>4.3134852854842363E-4</v>
      </c>
    </row>
    <row r="7930" spans="1:5">
      <c r="A7930" s="2">
        <f t="shared" si="246"/>
        <v>40755.003472222219</v>
      </c>
      <c r="B7930">
        <v>1248995100</v>
      </c>
      <c r="C7930">
        <v>0</v>
      </c>
      <c r="E7930">
        <f t="shared" si="247"/>
        <v>4.313459075378666E-4</v>
      </c>
    </row>
    <row r="7931" spans="1:5">
      <c r="A7931" s="2">
        <f t="shared" si="246"/>
        <v>40755.010416666664</v>
      </c>
      <c r="B7931">
        <v>1248995700</v>
      </c>
      <c r="C7931">
        <v>0</v>
      </c>
      <c r="E7931">
        <f t="shared" si="247"/>
        <v>4.3134328654323564E-4</v>
      </c>
    </row>
    <row r="7932" spans="1:5">
      <c r="A7932" s="2">
        <f t="shared" si="246"/>
        <v>40755.017361111109</v>
      </c>
      <c r="B7932">
        <v>1248996300</v>
      </c>
      <c r="C7932">
        <v>0</v>
      </c>
      <c r="E7932">
        <f t="shared" si="247"/>
        <v>4.3134066556453068E-4</v>
      </c>
    </row>
    <row r="7933" spans="1:5">
      <c r="A7933" s="2">
        <f t="shared" si="246"/>
        <v>40755.024305555555</v>
      </c>
      <c r="B7933">
        <v>1248996900</v>
      </c>
      <c r="C7933">
        <v>0</v>
      </c>
      <c r="E7933">
        <f t="shared" si="247"/>
        <v>4.3133804460175162E-4</v>
      </c>
    </row>
    <row r="7934" spans="1:5">
      <c r="A7934" s="2">
        <f t="shared" si="246"/>
        <v>40755.03125</v>
      </c>
      <c r="B7934">
        <v>1248997500</v>
      </c>
      <c r="C7934">
        <v>0</v>
      </c>
      <c r="E7934">
        <f t="shared" si="247"/>
        <v>4.3133542365489836E-4</v>
      </c>
    </row>
    <row r="7935" spans="1:5">
      <c r="A7935" s="2">
        <f t="shared" si="246"/>
        <v>40755.038194444445</v>
      </c>
      <c r="B7935">
        <v>1248998100</v>
      </c>
      <c r="C7935">
        <v>0</v>
      </c>
      <c r="E7935">
        <f t="shared" si="247"/>
        <v>4.3133280272397083E-4</v>
      </c>
    </row>
    <row r="7936" spans="1:5">
      <c r="A7936" s="2">
        <f t="shared" si="246"/>
        <v>40755.045138888883</v>
      </c>
      <c r="B7936">
        <v>1248998700</v>
      </c>
      <c r="C7936">
        <v>0</v>
      </c>
      <c r="E7936">
        <f t="shared" si="247"/>
        <v>4.3133018180896887E-4</v>
      </c>
    </row>
    <row r="7937" spans="1:5">
      <c r="A7937" s="2">
        <f t="shared" si="246"/>
        <v>40755.052083333328</v>
      </c>
      <c r="B7937">
        <v>1248999300</v>
      </c>
      <c r="C7937">
        <v>0</v>
      </c>
      <c r="E7937">
        <f t="shared" si="247"/>
        <v>4.3132756090989244E-4</v>
      </c>
    </row>
    <row r="7938" spans="1:5">
      <c r="A7938" s="2">
        <f t="shared" si="246"/>
        <v>40755.059027777774</v>
      </c>
      <c r="B7938">
        <v>1248999900</v>
      </c>
      <c r="C7938">
        <v>0</v>
      </c>
      <c r="E7938">
        <f t="shared" si="247"/>
        <v>4.3132494002674142E-4</v>
      </c>
    </row>
    <row r="7939" spans="1:5">
      <c r="A7939" s="2">
        <f t="shared" si="246"/>
        <v>40755.065972222219</v>
      </c>
      <c r="B7939">
        <v>1249000500</v>
      </c>
      <c r="C7939">
        <v>0</v>
      </c>
      <c r="E7939">
        <f t="shared" si="247"/>
        <v>4.313223191595157E-4</v>
      </c>
    </row>
    <row r="7940" spans="1:5">
      <c r="A7940" s="2">
        <f t="shared" si="246"/>
        <v>40755.072916666664</v>
      </c>
      <c r="B7940">
        <v>1249001100</v>
      </c>
      <c r="C7940">
        <v>0</v>
      </c>
      <c r="E7940">
        <f t="shared" si="247"/>
        <v>4.3131969830821523E-4</v>
      </c>
    </row>
    <row r="7941" spans="1:5">
      <c r="A7941" s="2">
        <f t="shared" si="246"/>
        <v>40755.079861111109</v>
      </c>
      <c r="B7941">
        <v>1249001700</v>
      </c>
      <c r="C7941">
        <v>0</v>
      </c>
      <c r="E7941">
        <f t="shared" si="247"/>
        <v>4.313170774728399E-4</v>
      </c>
    </row>
    <row r="7942" spans="1:5">
      <c r="A7942" s="2">
        <f t="shared" si="246"/>
        <v>40755.086805555555</v>
      </c>
      <c r="B7942">
        <v>1249002300</v>
      </c>
      <c r="C7942">
        <v>0</v>
      </c>
      <c r="E7942">
        <f t="shared" si="247"/>
        <v>4.3131445665338961E-4</v>
      </c>
    </row>
    <row r="7943" spans="1:5">
      <c r="A7943" s="2">
        <f t="shared" si="246"/>
        <v>40755.09375</v>
      </c>
      <c r="B7943">
        <v>1249002900</v>
      </c>
      <c r="C7943">
        <v>0</v>
      </c>
      <c r="E7943">
        <f t="shared" si="247"/>
        <v>4.3131183584986423E-4</v>
      </c>
    </row>
    <row r="7944" spans="1:5">
      <c r="A7944" s="2">
        <f t="shared" si="246"/>
        <v>40755.100694444445</v>
      </c>
      <c r="B7944">
        <v>1249003500</v>
      </c>
      <c r="C7944">
        <v>0</v>
      </c>
      <c r="E7944">
        <f t="shared" si="247"/>
        <v>4.3130921506226368E-4</v>
      </c>
    </row>
    <row r="7945" spans="1:5">
      <c r="A7945" s="2">
        <f t="shared" si="246"/>
        <v>40755.107638888883</v>
      </c>
      <c r="B7945">
        <v>1249004100</v>
      </c>
      <c r="C7945">
        <v>0</v>
      </c>
      <c r="E7945">
        <f t="shared" si="247"/>
        <v>4.3130659429058789E-4</v>
      </c>
    </row>
    <row r="7946" spans="1:5">
      <c r="A7946" s="2">
        <f t="shared" ref="A7946:A8009" si="248">B7946/86400+26299+1/24</f>
        <v>40755.114583333328</v>
      </c>
      <c r="B7946">
        <v>1249004700</v>
      </c>
      <c r="C7946">
        <v>0</v>
      </c>
      <c r="E7946">
        <f t="shared" si="247"/>
        <v>4.3130397353483669E-4</v>
      </c>
    </row>
    <row r="7947" spans="1:5">
      <c r="A7947" s="2">
        <f t="shared" si="248"/>
        <v>40755.121527777774</v>
      </c>
      <c r="B7947">
        <v>1249005300</v>
      </c>
      <c r="C7947">
        <v>0</v>
      </c>
      <c r="E7947">
        <f t="shared" ref="E7947:E8010" si="249">($C7947*LN(2)/E$3)+E7946*2^(-600/E$3)</f>
        <v>4.3130135279501004E-4</v>
      </c>
    </row>
    <row r="7948" spans="1:5">
      <c r="A7948" s="2">
        <f t="shared" si="248"/>
        <v>40755.128472222219</v>
      </c>
      <c r="B7948">
        <v>1249005900</v>
      </c>
      <c r="C7948">
        <v>0</v>
      </c>
      <c r="E7948">
        <f t="shared" si="249"/>
        <v>4.3129873207110783E-4</v>
      </c>
    </row>
    <row r="7949" spans="1:5">
      <c r="A7949" s="2">
        <f t="shared" si="248"/>
        <v>40755.135416666664</v>
      </c>
      <c r="B7949">
        <v>1249006500</v>
      </c>
      <c r="C7949">
        <v>0</v>
      </c>
      <c r="E7949">
        <f t="shared" si="249"/>
        <v>4.3129611136312999E-4</v>
      </c>
    </row>
    <row r="7950" spans="1:5">
      <c r="A7950" s="2">
        <f t="shared" si="248"/>
        <v>40755.142361111109</v>
      </c>
      <c r="B7950">
        <v>1249007100</v>
      </c>
      <c r="C7950">
        <v>0</v>
      </c>
      <c r="E7950">
        <f t="shared" si="249"/>
        <v>4.3129349067107643E-4</v>
      </c>
    </row>
    <row r="7951" spans="1:5">
      <c r="A7951" s="2">
        <f t="shared" si="248"/>
        <v>40755.149305555555</v>
      </c>
      <c r="B7951">
        <v>1249007700</v>
      </c>
      <c r="C7951">
        <v>0</v>
      </c>
      <c r="E7951">
        <f t="shared" si="249"/>
        <v>4.3129086999494699E-4</v>
      </c>
    </row>
    <row r="7952" spans="1:5">
      <c r="A7952" s="2">
        <f t="shared" si="248"/>
        <v>40755.15625</v>
      </c>
      <c r="B7952">
        <v>1249008300</v>
      </c>
      <c r="C7952">
        <v>6.2699999999999995E-4</v>
      </c>
      <c r="E7952">
        <f t="shared" si="249"/>
        <v>4.3128825568451257E-4</v>
      </c>
    </row>
    <row r="7953" spans="1:5">
      <c r="A7953" s="2">
        <f t="shared" si="248"/>
        <v>40755.163194444445</v>
      </c>
      <c r="B7953">
        <v>1249008900</v>
      </c>
      <c r="C7953">
        <v>3.6355879999999998</v>
      </c>
      <c r="E7953">
        <f t="shared" si="249"/>
        <v>4.3132245346291792E-4</v>
      </c>
    </row>
    <row r="7954" spans="1:5">
      <c r="A7954" s="2">
        <f t="shared" si="248"/>
        <v>40755.170138888883</v>
      </c>
      <c r="B7954">
        <v>1249009500</v>
      </c>
      <c r="C7954">
        <v>19.542180999999999</v>
      </c>
      <c r="E7954">
        <f t="shared" si="249"/>
        <v>4.3151774070188142E-4</v>
      </c>
    </row>
    <row r="7955" spans="1:5">
      <c r="A7955" s="2">
        <f t="shared" si="248"/>
        <v>40755.177083333328</v>
      </c>
      <c r="B7955">
        <v>1249010100</v>
      </c>
      <c r="C7955">
        <v>21.740067</v>
      </c>
      <c r="E7955">
        <f t="shared" si="249"/>
        <v>4.3173528524331214E-4</v>
      </c>
    </row>
    <row r="7956" spans="1:5">
      <c r="A7956" s="2">
        <f t="shared" si="248"/>
        <v>40755.184027777774</v>
      </c>
      <c r="B7956">
        <v>1249010700</v>
      </c>
      <c r="C7956">
        <v>17.626601999999998</v>
      </c>
      <c r="E7956">
        <f t="shared" si="249"/>
        <v>4.3191117047158373E-4</v>
      </c>
    </row>
    <row r="7957" spans="1:5">
      <c r="A7957" s="2">
        <f t="shared" si="248"/>
        <v>40755.190972222219</v>
      </c>
      <c r="B7957">
        <v>1249011300</v>
      </c>
      <c r="C7957">
        <v>13.280059</v>
      </c>
      <c r="E7957">
        <f t="shared" si="249"/>
        <v>4.3204303620615966E-4</v>
      </c>
    </row>
    <row r="7958" spans="1:5">
      <c r="A7958" s="2">
        <f t="shared" si="248"/>
        <v>40755.197916666664</v>
      </c>
      <c r="B7958">
        <v>1249011900</v>
      </c>
      <c r="C7958">
        <v>16.301431999999998</v>
      </c>
      <c r="E7958">
        <f t="shared" si="249"/>
        <v>4.3220549926784773E-4</v>
      </c>
    </row>
    <row r="7959" spans="1:5">
      <c r="A7959" s="2">
        <f t="shared" si="248"/>
        <v>40755.204861111109</v>
      </c>
      <c r="B7959">
        <v>1249012500</v>
      </c>
      <c r="C7959">
        <v>16.495450999999999</v>
      </c>
      <c r="E7959">
        <f t="shared" si="249"/>
        <v>4.3236992621669497E-4</v>
      </c>
    </row>
    <row r="7960" spans="1:5">
      <c r="A7960" s="2">
        <f t="shared" si="248"/>
        <v>40755.211805555555</v>
      </c>
      <c r="B7960">
        <v>1249013100</v>
      </c>
      <c r="C7960">
        <v>6.0997120000000002</v>
      </c>
      <c r="E7960">
        <f t="shared" si="249"/>
        <v>4.3242907216412018E-4</v>
      </c>
    </row>
    <row r="7961" spans="1:5">
      <c r="A7961" s="2">
        <f t="shared" si="248"/>
        <v>40755.21875</v>
      </c>
      <c r="B7961">
        <v>1249013700</v>
      </c>
      <c r="C7961">
        <v>14.181739</v>
      </c>
      <c r="E7961">
        <f t="shared" si="249"/>
        <v>4.325700662692496E-4</v>
      </c>
    </row>
    <row r="7962" spans="1:5">
      <c r="A7962" s="2">
        <f t="shared" si="248"/>
        <v>40755.225694444445</v>
      </c>
      <c r="B7962">
        <v>1249014300</v>
      </c>
      <c r="C7962">
        <v>13.096556</v>
      </c>
      <c r="E7962">
        <f t="shared" si="249"/>
        <v>4.3270006962374189E-4</v>
      </c>
    </row>
    <row r="7963" spans="1:5">
      <c r="A7963" s="2">
        <f t="shared" si="248"/>
        <v>40755.232638888883</v>
      </c>
      <c r="B7963">
        <v>1249014900</v>
      </c>
      <c r="C7963">
        <v>11.884124999999999</v>
      </c>
      <c r="E7963">
        <f t="shared" si="249"/>
        <v>4.3281779362507711E-4</v>
      </c>
    </row>
    <row r="7964" spans="1:5">
      <c r="A7964" s="2">
        <f t="shared" si="248"/>
        <v>40755.239583333328</v>
      </c>
      <c r="B7964">
        <v>1249015500</v>
      </c>
      <c r="C7964">
        <v>10.116531999999999</v>
      </c>
      <c r="E7964">
        <f t="shared" si="249"/>
        <v>4.3291761609661307E-4</v>
      </c>
    </row>
    <row r="7965" spans="1:5">
      <c r="A7965" s="2">
        <f t="shared" si="248"/>
        <v>40755.246527777774</v>
      </c>
      <c r="B7965">
        <v>1249016100</v>
      </c>
      <c r="C7965">
        <v>3.353701</v>
      </c>
      <c r="E7965">
        <f t="shared" si="249"/>
        <v>4.3294894924104298E-4</v>
      </c>
    </row>
    <row r="7966" spans="1:5">
      <c r="A7966" s="2">
        <f t="shared" si="248"/>
        <v>40755.253472222219</v>
      </c>
      <c r="B7966">
        <v>1249016700</v>
      </c>
      <c r="C7966">
        <v>0</v>
      </c>
      <c r="E7966">
        <f t="shared" si="249"/>
        <v>4.3294631850582189E-4</v>
      </c>
    </row>
    <row r="7967" spans="1:5">
      <c r="A7967" s="2">
        <f t="shared" si="248"/>
        <v>40755.260416666664</v>
      </c>
      <c r="B7967">
        <v>1249017300</v>
      </c>
      <c r="C7967">
        <v>2.2549589999999999</v>
      </c>
      <c r="E7967">
        <f t="shared" si="249"/>
        <v>4.3296652426687206E-4</v>
      </c>
    </row>
    <row r="7968" spans="1:5">
      <c r="A7968" s="2">
        <f t="shared" si="248"/>
        <v>40755.267361111109</v>
      </c>
      <c r="B7968">
        <v>1249017900</v>
      </c>
      <c r="C7968">
        <v>15.475116999999999</v>
      </c>
      <c r="E7968">
        <f t="shared" si="249"/>
        <v>4.3312061343808174E-4</v>
      </c>
    </row>
    <row r="7969" spans="1:5">
      <c r="A7969" s="2">
        <f t="shared" si="248"/>
        <v>40755.274305555555</v>
      </c>
      <c r="B7969">
        <v>1249018500</v>
      </c>
      <c r="C7969">
        <v>14.921647</v>
      </c>
      <c r="E7969">
        <f t="shared" si="249"/>
        <v>4.3326909655700834E-4</v>
      </c>
    </row>
    <row r="7970" spans="1:5">
      <c r="A7970" s="2">
        <f t="shared" si="248"/>
        <v>40755.28125</v>
      </c>
      <c r="B7970">
        <v>1249019100</v>
      </c>
      <c r="C7970">
        <v>17.261006999999999</v>
      </c>
      <c r="E7970">
        <f t="shared" si="249"/>
        <v>4.3344127000202477E-4</v>
      </c>
    </row>
    <row r="7971" spans="1:5">
      <c r="A7971" s="2">
        <f t="shared" si="248"/>
        <v>40755.288194444445</v>
      </c>
      <c r="B7971">
        <v>1249019700</v>
      </c>
      <c r="C7971">
        <v>11.370428</v>
      </c>
      <c r="E7971">
        <f t="shared" si="249"/>
        <v>4.3355378717377803E-4</v>
      </c>
    </row>
    <row r="7972" spans="1:5">
      <c r="A7972" s="2">
        <f t="shared" si="248"/>
        <v>40755.295138888883</v>
      </c>
      <c r="B7972">
        <v>1249020300</v>
      </c>
      <c r="C7972">
        <v>12.61279</v>
      </c>
      <c r="E7972">
        <f t="shared" si="249"/>
        <v>4.3367888534306959E-4</v>
      </c>
    </row>
    <row r="7973" spans="1:5">
      <c r="A7973" s="2">
        <f t="shared" si="248"/>
        <v>40755.302083333328</v>
      </c>
      <c r="B7973">
        <v>1249020900</v>
      </c>
      <c r="C7973">
        <v>11.679288</v>
      </c>
      <c r="E7973">
        <f t="shared" si="249"/>
        <v>4.3379452896613846E-4</v>
      </c>
    </row>
    <row r="7974" spans="1:5">
      <c r="A7974" s="2">
        <f t="shared" si="248"/>
        <v>40755.309027777774</v>
      </c>
      <c r="B7974">
        <v>1249021500</v>
      </c>
      <c r="C7974">
        <v>12.791156000000001</v>
      </c>
      <c r="E7974">
        <f t="shared" si="249"/>
        <v>4.3392143202546822E-4</v>
      </c>
    </row>
    <row r="7975" spans="1:5">
      <c r="A7975" s="2">
        <f t="shared" si="248"/>
        <v>40755.315972222219</v>
      </c>
      <c r="B7975">
        <v>1249022100</v>
      </c>
      <c r="C7975">
        <v>11.976321</v>
      </c>
      <c r="E7975">
        <f t="shared" si="249"/>
        <v>4.340400822951818E-4</v>
      </c>
    </row>
    <row r="7976" spans="1:5">
      <c r="A7976" s="2">
        <f t="shared" si="248"/>
        <v>40755.322916666664</v>
      </c>
      <c r="B7976">
        <v>1249022700</v>
      </c>
      <c r="C7976">
        <v>12.431309000000001</v>
      </c>
      <c r="E7976">
        <f t="shared" si="249"/>
        <v>4.3416333961041802E-4</v>
      </c>
    </row>
    <row r="7977" spans="1:5">
      <c r="A7977" s="2">
        <f t="shared" si="248"/>
        <v>40755.329861111109</v>
      </c>
      <c r="B7977">
        <v>1249023300</v>
      </c>
      <c r="C7977">
        <v>12.443398</v>
      </c>
      <c r="E7977">
        <f t="shared" si="249"/>
        <v>4.342867186047434E-4</v>
      </c>
    </row>
    <row r="7978" spans="1:5">
      <c r="A7978" s="2">
        <f t="shared" si="248"/>
        <v>40755.336805555555</v>
      </c>
      <c r="B7978">
        <v>1249023900</v>
      </c>
      <c r="C7978">
        <v>12.424871</v>
      </c>
      <c r="E7978">
        <f t="shared" si="249"/>
        <v>4.3440990922225561E-4</v>
      </c>
    </row>
    <row r="7979" spans="1:5">
      <c r="A7979" s="2">
        <f t="shared" si="248"/>
        <v>40755.34375</v>
      </c>
      <c r="B7979">
        <v>1249024500</v>
      </c>
      <c r="C7979">
        <v>12.353348</v>
      </c>
      <c r="E7979">
        <f t="shared" si="249"/>
        <v>4.3453237476160972E-4</v>
      </c>
    </row>
    <row r="7980" spans="1:5">
      <c r="A7980" s="2">
        <f t="shared" si="248"/>
        <v>40755.350694444445</v>
      </c>
      <c r="B7980">
        <v>1249025100</v>
      </c>
      <c r="C7980">
        <v>12.078968</v>
      </c>
      <c r="E7980">
        <f t="shared" si="249"/>
        <v>4.3465206084844829E-4</v>
      </c>
    </row>
    <row r="7981" spans="1:5">
      <c r="A7981" s="2">
        <f t="shared" si="248"/>
        <v>40755.357638888883</v>
      </c>
      <c r="B7981">
        <v>1249025700</v>
      </c>
      <c r="C7981">
        <v>9.888026</v>
      </c>
      <c r="E7981">
        <f t="shared" si="249"/>
        <v>4.3474955804240174E-4</v>
      </c>
    </row>
    <row r="7982" spans="1:5">
      <c r="A7982" s="2">
        <f t="shared" si="248"/>
        <v>40755.364583333328</v>
      </c>
      <c r="B7982">
        <v>1249026300</v>
      </c>
      <c r="C7982">
        <v>8.6863399999999995</v>
      </c>
      <c r="E7982">
        <f t="shared" si="249"/>
        <v>4.3483488489776335E-4</v>
      </c>
    </row>
    <row r="7983" spans="1:5">
      <c r="A7983" s="2">
        <f t="shared" si="248"/>
        <v>40755.371527777774</v>
      </c>
      <c r="B7983">
        <v>1249026900</v>
      </c>
      <c r="C7983">
        <v>7.6538519999999997</v>
      </c>
      <c r="E7983">
        <f t="shared" si="249"/>
        <v>4.3490975499493417E-4</v>
      </c>
    </row>
    <row r="7984" spans="1:5">
      <c r="A7984" s="2">
        <f t="shared" si="248"/>
        <v>40755.378472222219</v>
      </c>
      <c r="B7984">
        <v>1249027500</v>
      </c>
      <c r="C7984">
        <v>8.6323819999999998</v>
      </c>
      <c r="E7984">
        <f t="shared" si="249"/>
        <v>4.3499453443200686E-4</v>
      </c>
    </row>
    <row r="7985" spans="1:5">
      <c r="A7985" s="2">
        <f t="shared" si="248"/>
        <v>40755.385416666664</v>
      </c>
      <c r="B7985">
        <v>1249028100</v>
      </c>
      <c r="C7985">
        <v>11.926345</v>
      </c>
      <c r="E7985">
        <f t="shared" si="249"/>
        <v>4.3511267206294374E-4</v>
      </c>
    </row>
    <row r="7986" spans="1:5">
      <c r="A7986" s="2">
        <f t="shared" si="248"/>
        <v>40755.392361111109</v>
      </c>
      <c r="B7986">
        <v>1249028700</v>
      </c>
      <c r="C7986">
        <v>11.825666</v>
      </c>
      <c r="E7986">
        <f t="shared" si="249"/>
        <v>4.3522978937701349E-4</v>
      </c>
    </row>
    <row r="7987" spans="1:5">
      <c r="A7987" s="2">
        <f t="shared" si="248"/>
        <v>40755.399305555555</v>
      </c>
      <c r="B7987">
        <v>1249029300</v>
      </c>
      <c r="C7987">
        <v>11.882623000000001</v>
      </c>
      <c r="E7987">
        <f t="shared" si="249"/>
        <v>4.3534748279587456E-4</v>
      </c>
    </row>
    <row r="7988" spans="1:5">
      <c r="A7988" s="2">
        <f t="shared" si="248"/>
        <v>40755.40625</v>
      </c>
      <c r="B7988">
        <v>1249029900</v>
      </c>
      <c r="C7988">
        <v>12.103921</v>
      </c>
      <c r="E7988">
        <f t="shared" si="249"/>
        <v>4.3546741663453805E-4</v>
      </c>
    </row>
    <row r="7989" spans="1:5">
      <c r="A7989" s="2">
        <f t="shared" si="248"/>
        <v>40755.413194444445</v>
      </c>
      <c r="B7989">
        <v>1249030500</v>
      </c>
      <c r="C7989">
        <v>7.4361509999999997</v>
      </c>
      <c r="E7989">
        <f t="shared" si="249"/>
        <v>4.3554007818093367E-4</v>
      </c>
    </row>
    <row r="7990" spans="1:5">
      <c r="A7990" s="2">
        <f t="shared" si="248"/>
        <v>40755.420138888883</v>
      </c>
      <c r="B7990">
        <v>1249031100</v>
      </c>
      <c r="C7990">
        <v>2.084174</v>
      </c>
      <c r="E7990">
        <f t="shared" si="249"/>
        <v>4.3555853860311844E-4</v>
      </c>
    </row>
    <row r="7991" spans="1:5">
      <c r="A7991" s="2">
        <f t="shared" si="248"/>
        <v>40755.427083333328</v>
      </c>
      <c r="B7991">
        <v>1249031700</v>
      </c>
      <c r="C7991">
        <v>7.4550840000000003</v>
      </c>
      <c r="E7991">
        <f t="shared" si="249"/>
        <v>4.3563139133460525E-4</v>
      </c>
    </row>
    <row r="7992" spans="1:5">
      <c r="A7992" s="2">
        <f t="shared" si="248"/>
        <v>40755.434027777774</v>
      </c>
      <c r="B7992">
        <v>1249032300</v>
      </c>
      <c r="C7992">
        <v>3.1221130000000001</v>
      </c>
      <c r="E7992">
        <f t="shared" si="249"/>
        <v>4.3566036264517104E-4</v>
      </c>
    </row>
    <row r="7993" spans="1:5">
      <c r="A7993" s="2">
        <f t="shared" si="248"/>
        <v>40755.440972222219</v>
      </c>
      <c r="B7993">
        <v>1249032900</v>
      </c>
      <c r="C7993">
        <v>1.2493970000000001</v>
      </c>
      <c r="E7993">
        <f t="shared" si="249"/>
        <v>4.3567036836080766E-4</v>
      </c>
    </row>
    <row r="7994" spans="1:5">
      <c r="A7994" s="2">
        <f t="shared" si="248"/>
        <v>40755.447916666664</v>
      </c>
      <c r="B7994">
        <v>1249033500</v>
      </c>
      <c r="C7994">
        <v>2.3722789999999998</v>
      </c>
      <c r="E7994">
        <f t="shared" si="249"/>
        <v>4.356917456958661E-4</v>
      </c>
    </row>
    <row r="7995" spans="1:5">
      <c r="A7995" s="2">
        <f t="shared" si="248"/>
        <v>40755.454861111109</v>
      </c>
      <c r="B7995">
        <v>1249034100</v>
      </c>
      <c r="C7995">
        <v>2.5236969999999999</v>
      </c>
      <c r="E7995">
        <f t="shared" si="249"/>
        <v>4.3571465634539407E-4</v>
      </c>
    </row>
    <row r="7996" spans="1:5">
      <c r="A7996" s="2">
        <f t="shared" si="248"/>
        <v>40755.461805555555</v>
      </c>
      <c r="B7996">
        <v>1249034700</v>
      </c>
      <c r="C7996">
        <v>2.7365189999999999</v>
      </c>
      <c r="E7996">
        <f t="shared" si="249"/>
        <v>4.3573972215228381E-4</v>
      </c>
    </row>
    <row r="7997" spans="1:5">
      <c r="A7997" s="2">
        <f t="shared" si="248"/>
        <v>40755.46875</v>
      </c>
      <c r="B7997">
        <v>1249035300</v>
      </c>
      <c r="C7997">
        <v>2.7146680000000001</v>
      </c>
      <c r="E7997">
        <f t="shared" si="249"/>
        <v>4.3576456651684195E-4</v>
      </c>
    </row>
    <row r="7998" spans="1:5">
      <c r="A7998" s="2">
        <f t="shared" si="248"/>
        <v>40755.475694444445</v>
      </c>
      <c r="B7998">
        <v>1249035900</v>
      </c>
      <c r="C7998">
        <v>2.9009200000000002</v>
      </c>
      <c r="E7998">
        <f t="shared" si="249"/>
        <v>4.3579129694660683E-4</v>
      </c>
    </row>
    <row r="7999" spans="1:5">
      <c r="A7999" s="2">
        <f t="shared" si="248"/>
        <v>40755.482638888883</v>
      </c>
      <c r="B7999">
        <v>1249036500</v>
      </c>
      <c r="C7999">
        <v>0.32815</v>
      </c>
      <c r="E7999">
        <f t="shared" si="249"/>
        <v>4.3579197218971788E-4</v>
      </c>
    </row>
    <row r="8000" spans="1:5">
      <c r="A8000" s="2">
        <f t="shared" si="248"/>
        <v>40755.489583333328</v>
      </c>
      <c r="B8000">
        <v>1249037100</v>
      </c>
      <c r="C8000">
        <v>2.7432280000000002</v>
      </c>
      <c r="E8000">
        <f t="shared" si="249"/>
        <v>4.3581710547037383E-4</v>
      </c>
    </row>
    <row r="8001" spans="1:5">
      <c r="A8001" s="2">
        <f t="shared" si="248"/>
        <v>40755.496527777774</v>
      </c>
      <c r="B8001">
        <v>1249037700</v>
      </c>
      <c r="C8001">
        <v>2.8082859999999998</v>
      </c>
      <c r="E8001">
        <f t="shared" si="249"/>
        <v>4.358428974554063E-4</v>
      </c>
    </row>
    <row r="8002" spans="1:5">
      <c r="A8002" s="2">
        <f t="shared" si="248"/>
        <v>40755.503472222219</v>
      </c>
      <c r="B8002">
        <v>1249038300</v>
      </c>
      <c r="C8002">
        <v>2.784608</v>
      </c>
      <c r="E8002">
        <f t="shared" si="249"/>
        <v>4.3586844949125206E-4</v>
      </c>
    </row>
    <row r="8003" spans="1:5">
      <c r="A8003" s="2">
        <f t="shared" si="248"/>
        <v>40755.510416666664</v>
      </c>
      <c r="B8003">
        <v>1249038900</v>
      </c>
      <c r="C8003">
        <v>2.5327809999999999</v>
      </c>
      <c r="E8003">
        <f t="shared" si="249"/>
        <v>4.3589145106279621E-4</v>
      </c>
    </row>
    <row r="8004" spans="1:5">
      <c r="A8004" s="2">
        <f t="shared" si="248"/>
        <v>40755.517361111109</v>
      </c>
      <c r="B8004">
        <v>1249039500</v>
      </c>
      <c r="C8004">
        <v>2.7818260000000001</v>
      </c>
      <c r="E8004">
        <f t="shared" si="249"/>
        <v>4.3591697462967103E-4</v>
      </c>
    </row>
    <row r="8005" spans="1:5">
      <c r="A8005" s="2">
        <f t="shared" si="248"/>
        <v>40755.524305555555</v>
      </c>
      <c r="B8005">
        <v>1249040100</v>
      </c>
      <c r="C8005">
        <v>0.47774</v>
      </c>
      <c r="E8005">
        <f t="shared" si="249"/>
        <v>4.3591916404091974E-4</v>
      </c>
    </row>
    <row r="8006" spans="1:5">
      <c r="A8006" s="2">
        <f t="shared" si="248"/>
        <v>40755.53125</v>
      </c>
      <c r="B8006">
        <v>1249040700</v>
      </c>
      <c r="C8006">
        <v>1.1180000000000001E-3</v>
      </c>
      <c r="E8006">
        <f t="shared" si="249"/>
        <v>4.3591652657996995E-4</v>
      </c>
    </row>
    <row r="8007" spans="1:5">
      <c r="A8007" s="2">
        <f t="shared" si="248"/>
        <v>40755.538194444445</v>
      </c>
      <c r="B8007">
        <v>1249041300</v>
      </c>
      <c r="C8007">
        <v>0</v>
      </c>
      <c r="E8007">
        <f t="shared" si="249"/>
        <v>4.359138778128071E-4</v>
      </c>
    </row>
    <row r="8008" spans="1:5">
      <c r="A8008" s="2">
        <f t="shared" si="248"/>
        <v>40755.545138888883</v>
      </c>
      <c r="B8008">
        <v>1249041900</v>
      </c>
      <c r="C8008">
        <v>2.1819999999999999E-3</v>
      </c>
      <c r="E8008">
        <f t="shared" si="249"/>
        <v>4.3591125115934699E-4</v>
      </c>
    </row>
    <row r="8009" spans="1:5">
      <c r="A8009" s="2">
        <f t="shared" si="248"/>
        <v>40755.552083333328</v>
      </c>
      <c r="B8009">
        <v>1249042500</v>
      </c>
      <c r="C8009">
        <v>0</v>
      </c>
      <c r="E8009">
        <f t="shared" si="249"/>
        <v>4.3590860242423928E-4</v>
      </c>
    </row>
    <row r="8010" spans="1:5">
      <c r="A8010" s="2">
        <f t="shared" ref="A8010:A8073" si="250">B8010/86400+26299+1/24</f>
        <v>40755.559027777774</v>
      </c>
      <c r="B8010">
        <v>1249043100</v>
      </c>
      <c r="C8010">
        <v>0</v>
      </c>
      <c r="E8010">
        <f t="shared" si="249"/>
        <v>4.3590595370522612E-4</v>
      </c>
    </row>
    <row r="8011" spans="1:5">
      <c r="A8011" s="2">
        <f t="shared" si="250"/>
        <v>40755.565972222219</v>
      </c>
      <c r="B8011">
        <v>1249043700</v>
      </c>
      <c r="C8011">
        <v>1.64E-4</v>
      </c>
      <c r="E8011">
        <f t="shared" ref="E8011:E8074" si="251">($C8011*LN(2)/E$3)+E8010*2^(-600/E$3)</f>
        <v>4.3590330666317257E-4</v>
      </c>
    </row>
    <row r="8012" spans="1:5">
      <c r="A8012" s="2">
        <f t="shared" si="250"/>
        <v>40755.572916666664</v>
      </c>
      <c r="B8012">
        <v>1249044300</v>
      </c>
      <c r="C8012">
        <v>1.0900000000000001E-4</v>
      </c>
      <c r="E8012">
        <f t="shared" si="251"/>
        <v>4.3590065908020585E-4</v>
      </c>
    </row>
    <row r="8013" spans="1:5">
      <c r="A8013" s="2">
        <f t="shared" si="250"/>
        <v>40755.579861111109</v>
      </c>
      <c r="B8013">
        <v>1249044900</v>
      </c>
      <c r="C8013">
        <v>2.4499999999999999E-4</v>
      </c>
      <c r="E8013">
        <f t="shared" si="251"/>
        <v>4.3589801289062947E-4</v>
      </c>
    </row>
    <row r="8014" spans="1:5">
      <c r="A8014" s="2">
        <f t="shared" si="250"/>
        <v>40755.586805555555</v>
      </c>
      <c r="B8014">
        <v>1249045500</v>
      </c>
      <c r="C8014">
        <v>0</v>
      </c>
      <c r="E8014">
        <f t="shared" si="251"/>
        <v>4.358953642359617E-4</v>
      </c>
    </row>
    <row r="8015" spans="1:5">
      <c r="A8015" s="2">
        <f t="shared" si="250"/>
        <v>40755.59375</v>
      </c>
      <c r="B8015">
        <v>1249046100</v>
      </c>
      <c r="C8015">
        <v>0</v>
      </c>
      <c r="E8015">
        <f t="shared" si="251"/>
        <v>4.3589271559738799E-4</v>
      </c>
    </row>
    <row r="8016" spans="1:5">
      <c r="A8016" s="2">
        <f t="shared" si="250"/>
        <v>40755.600694444445</v>
      </c>
      <c r="B8016">
        <v>1249046700</v>
      </c>
      <c r="C8016">
        <v>0</v>
      </c>
      <c r="E8016">
        <f t="shared" si="251"/>
        <v>4.3589006697490823E-4</v>
      </c>
    </row>
    <row r="8017" spans="1:5">
      <c r="A8017" s="2">
        <f t="shared" si="250"/>
        <v>40755.607638888883</v>
      </c>
      <c r="B8017">
        <v>1249047300</v>
      </c>
      <c r="C8017">
        <v>0</v>
      </c>
      <c r="E8017">
        <f t="shared" si="251"/>
        <v>4.3588741836852237E-4</v>
      </c>
    </row>
    <row r="8018" spans="1:5">
      <c r="A8018" s="2">
        <f t="shared" si="250"/>
        <v>40755.614583333328</v>
      </c>
      <c r="B8018">
        <v>1249047900</v>
      </c>
      <c r="C8018">
        <v>0</v>
      </c>
      <c r="E8018">
        <f t="shared" si="251"/>
        <v>4.358847697782303E-4</v>
      </c>
    </row>
    <row r="8019" spans="1:5">
      <c r="A8019" s="2">
        <f t="shared" si="250"/>
        <v>40755.621527777774</v>
      </c>
      <c r="B8019">
        <v>1249048500</v>
      </c>
      <c r="C8019">
        <v>7.9100000000000004E-4</v>
      </c>
      <c r="E8019">
        <f t="shared" si="251"/>
        <v>4.3588212921466789E-4</v>
      </c>
    </row>
    <row r="8020" spans="1:5">
      <c r="A8020" s="2">
        <f t="shared" si="250"/>
        <v>40755.628472222219</v>
      </c>
      <c r="B8020">
        <v>1249049100</v>
      </c>
      <c r="C8020">
        <v>5.9999999999999995E-4</v>
      </c>
      <c r="E8020">
        <f t="shared" si="251"/>
        <v>4.3587948673285022E-4</v>
      </c>
    </row>
    <row r="8021" spans="1:5">
      <c r="A8021" s="2">
        <f t="shared" si="250"/>
        <v>40755.635416666664</v>
      </c>
      <c r="B8021">
        <v>1249049700</v>
      </c>
      <c r="C8021">
        <v>4.3600000000000003E-4</v>
      </c>
      <c r="E8021">
        <f t="shared" si="251"/>
        <v>4.3587684260622397E-4</v>
      </c>
    </row>
    <row r="8022" spans="1:5">
      <c r="A8022" s="2">
        <f t="shared" si="250"/>
        <v>40755.642361111109</v>
      </c>
      <c r="B8022">
        <v>1249050300</v>
      </c>
      <c r="C8022">
        <v>3.5500000000000001E-4</v>
      </c>
      <c r="E8022">
        <f t="shared" si="251"/>
        <v>4.3587419767535888E-4</v>
      </c>
    </row>
    <row r="8023" spans="1:5">
      <c r="A8023" s="2">
        <f t="shared" si="250"/>
        <v>40755.649305555555</v>
      </c>
      <c r="B8023">
        <v>1249050900</v>
      </c>
      <c r="C8023">
        <v>1.7459999999999999E-3</v>
      </c>
      <c r="E8023">
        <f t="shared" si="251"/>
        <v>4.3587156684753717E-4</v>
      </c>
    </row>
    <row r="8024" spans="1:5">
      <c r="A8024" s="2">
        <f t="shared" si="250"/>
        <v>40755.65625</v>
      </c>
      <c r="B8024">
        <v>1249051500</v>
      </c>
      <c r="C8024">
        <v>2.1800000000000001E-4</v>
      </c>
      <c r="E8024">
        <f t="shared" si="251"/>
        <v>4.3586892056129929E-4</v>
      </c>
    </row>
    <row r="8025" spans="1:5">
      <c r="A8025" s="2">
        <f t="shared" si="250"/>
        <v>40755.663194444445</v>
      </c>
      <c r="B8025">
        <v>1249052100</v>
      </c>
      <c r="C8025">
        <v>0</v>
      </c>
      <c r="E8025">
        <f t="shared" si="251"/>
        <v>4.3586627208340575E-4</v>
      </c>
    </row>
    <row r="8026" spans="1:5">
      <c r="A8026" s="2">
        <f t="shared" si="250"/>
        <v>40755.670138888883</v>
      </c>
      <c r="B8026">
        <v>1249052700</v>
      </c>
      <c r="C8026">
        <v>1.5820000000000001E-3</v>
      </c>
      <c r="E8026">
        <f t="shared" si="251"/>
        <v>4.3586363964287733E-4</v>
      </c>
    </row>
    <row r="8027" spans="1:5">
      <c r="A8027" s="2">
        <f t="shared" si="250"/>
        <v>40755.677083333328</v>
      </c>
      <c r="B8027">
        <v>1249053300</v>
      </c>
      <c r="C8027">
        <v>1.4729999999999999E-3</v>
      </c>
      <c r="E8027">
        <f t="shared" si="251"/>
        <v>4.3586100611447677E-4</v>
      </c>
    </row>
    <row r="8028" spans="1:5">
      <c r="A8028" s="2">
        <f t="shared" si="250"/>
        <v>40755.684027777774</v>
      </c>
      <c r="B8028">
        <v>1249053900</v>
      </c>
      <c r="C8028">
        <v>2.1819999999999999E-3</v>
      </c>
      <c r="E8028">
        <f t="shared" si="251"/>
        <v>4.3585837978228186E-4</v>
      </c>
    </row>
    <row r="8029" spans="1:5">
      <c r="A8029" s="2">
        <f t="shared" si="250"/>
        <v>40755.690972222219</v>
      </c>
      <c r="B8029">
        <v>1249054500</v>
      </c>
      <c r="C8029">
        <v>1.36E-4</v>
      </c>
      <c r="E8029">
        <f t="shared" si="251"/>
        <v>4.3585573274574019E-4</v>
      </c>
    </row>
    <row r="8030" spans="1:5">
      <c r="A8030" s="2">
        <f t="shared" si="250"/>
        <v>40755.697916666664</v>
      </c>
      <c r="B8030">
        <v>1249055100</v>
      </c>
      <c r="C8030">
        <v>2.4819999999999998E-3</v>
      </c>
      <c r="E8030">
        <f t="shared" si="251"/>
        <v>4.3585310948375587E-4</v>
      </c>
    </row>
    <row r="8031" spans="1:5">
      <c r="A8031" s="2">
        <f t="shared" si="250"/>
        <v>40755.704861111109</v>
      </c>
      <c r="B8031">
        <v>1249055700</v>
      </c>
      <c r="C8031">
        <v>1.044896</v>
      </c>
      <c r="E8031">
        <f t="shared" si="251"/>
        <v>4.3586104300027815E-4</v>
      </c>
    </row>
    <row r="8032" spans="1:5">
      <c r="A8032" s="2">
        <f t="shared" si="250"/>
        <v>40755.711805555555</v>
      </c>
      <c r="B8032">
        <v>1249056300</v>
      </c>
      <c r="C8032">
        <v>7.6250730000000004</v>
      </c>
      <c r="E8032">
        <f t="shared" si="251"/>
        <v>4.3593561541073852E-4</v>
      </c>
    </row>
    <row r="8033" spans="1:5">
      <c r="A8033" s="2">
        <f t="shared" si="250"/>
        <v>40755.71875</v>
      </c>
      <c r="B8033">
        <v>1249056900</v>
      </c>
      <c r="C8033">
        <v>9.5187159999999995</v>
      </c>
      <c r="E8033">
        <f t="shared" si="251"/>
        <v>4.3602936471943011E-4</v>
      </c>
    </row>
    <row r="8034" spans="1:5">
      <c r="A8034" s="2">
        <f t="shared" si="250"/>
        <v>40755.725694444445</v>
      </c>
      <c r="B8034">
        <v>1249057500</v>
      </c>
      <c r="C8034">
        <v>10.314048</v>
      </c>
      <c r="E8034">
        <f t="shared" si="251"/>
        <v>4.3613116796568788E-4</v>
      </c>
    </row>
    <row r="8035" spans="1:5">
      <c r="A8035" s="2">
        <f t="shared" si="250"/>
        <v>40755.732638888883</v>
      </c>
      <c r="B8035">
        <v>1249058100</v>
      </c>
      <c r="C8035">
        <v>10.606851000000001</v>
      </c>
      <c r="E8035">
        <f t="shared" si="251"/>
        <v>4.362359358756246E-4</v>
      </c>
    </row>
    <row r="8036" spans="1:5">
      <c r="A8036" s="2">
        <f t="shared" si="250"/>
        <v>40755.739583333328</v>
      </c>
      <c r="B8036">
        <v>1249058700</v>
      </c>
      <c r="C8036">
        <v>9.215579</v>
      </c>
      <c r="E8036">
        <f t="shared" si="251"/>
        <v>4.3632661342244853E-4</v>
      </c>
    </row>
    <row r="8037" spans="1:5">
      <c r="A8037" s="2">
        <f t="shared" si="250"/>
        <v>40755.746527777774</v>
      </c>
      <c r="B8037">
        <v>1249059300</v>
      </c>
      <c r="C8037">
        <v>8.2917129999999997</v>
      </c>
      <c r="E8037">
        <f t="shared" si="251"/>
        <v>4.3640793421815378E-4</v>
      </c>
    </row>
    <row r="8038" spans="1:5">
      <c r="A8038" s="2">
        <f t="shared" si="250"/>
        <v>40755.753472222219</v>
      </c>
      <c r="B8038">
        <v>1249059900</v>
      </c>
      <c r="C8038">
        <v>7.0737160000000001</v>
      </c>
      <c r="E8038">
        <f t="shared" si="251"/>
        <v>4.3647691958837055E-4</v>
      </c>
    </row>
    <row r="8039" spans="1:5">
      <c r="A8039" s="2">
        <f t="shared" si="250"/>
        <v>40755.760416666664</v>
      </c>
      <c r="B8039">
        <v>1249060500</v>
      </c>
      <c r="C8039">
        <v>9.5030859999999997</v>
      </c>
      <c r="E8039">
        <f t="shared" si="251"/>
        <v>4.3657050731937775E-4</v>
      </c>
    </row>
    <row r="8040" spans="1:5">
      <c r="A8040" s="2">
        <f t="shared" si="250"/>
        <v>40755.767361111109</v>
      </c>
      <c r="B8040">
        <v>1249061100</v>
      </c>
      <c r="C8040">
        <v>9.3418240000000008</v>
      </c>
      <c r="E8040">
        <f t="shared" si="251"/>
        <v>4.3666246134493463E-4</v>
      </c>
    </row>
    <row r="8041" spans="1:5">
      <c r="A8041" s="2">
        <f t="shared" si="250"/>
        <v>40755.774305555555</v>
      </c>
      <c r="B8041">
        <v>1249061700</v>
      </c>
      <c r="C8041">
        <v>9.0242540000000009</v>
      </c>
      <c r="E8041">
        <f t="shared" si="251"/>
        <v>4.3675119870846595E-4</v>
      </c>
    </row>
    <row r="8042" spans="1:5">
      <c r="A8042" s="2">
        <f t="shared" si="250"/>
        <v>40755.78125</v>
      </c>
      <c r="B8042">
        <v>1249062300</v>
      </c>
      <c r="C8042">
        <v>9.5005220000000001</v>
      </c>
      <c r="E8042">
        <f t="shared" si="251"/>
        <v>4.3684475880665768E-4</v>
      </c>
    </row>
    <row r="8043" spans="1:5">
      <c r="A8043" s="2">
        <f t="shared" si="250"/>
        <v>40755.788194444445</v>
      </c>
      <c r="B8043">
        <v>1249062900</v>
      </c>
      <c r="C8043">
        <v>9.3990760000000009</v>
      </c>
      <c r="E8043">
        <f t="shared" si="251"/>
        <v>4.3693729096974058E-4</v>
      </c>
    </row>
    <row r="8044" spans="1:5">
      <c r="A8044" s="2">
        <f t="shared" si="250"/>
        <v>40755.795138888883</v>
      </c>
      <c r="B8044">
        <v>1249063500</v>
      </c>
      <c r="C8044">
        <v>9.2768490000000003</v>
      </c>
      <c r="E8044">
        <f t="shared" si="251"/>
        <v>4.3702858475006906E-4</v>
      </c>
    </row>
    <row r="8045" spans="1:5">
      <c r="A8045" s="2">
        <f t="shared" si="250"/>
        <v>40755.802083333328</v>
      </c>
      <c r="B8045">
        <v>1249064100</v>
      </c>
      <c r="C8045">
        <v>9.5219799999999992</v>
      </c>
      <c r="E8045">
        <f t="shared" si="251"/>
        <v>4.3712236047279898E-4</v>
      </c>
    </row>
    <row r="8046" spans="1:5">
      <c r="A8046" s="2">
        <f t="shared" si="250"/>
        <v>40755.809027777774</v>
      </c>
      <c r="B8046">
        <v>1249064700</v>
      </c>
      <c r="C8046">
        <v>11.295609000000001</v>
      </c>
      <c r="E8046">
        <f t="shared" si="251"/>
        <v>4.3723409756812718E-4</v>
      </c>
    </row>
    <row r="8047" spans="1:5">
      <c r="A8047" s="2">
        <f t="shared" si="250"/>
        <v>40755.815972222219</v>
      </c>
      <c r="B8047">
        <v>1249065300</v>
      </c>
      <c r="C8047">
        <v>24.035532</v>
      </c>
      <c r="E8047">
        <f t="shared" si="251"/>
        <v>4.374748540688775E-4</v>
      </c>
    </row>
    <row r="8048" spans="1:5">
      <c r="A8048" s="2">
        <f t="shared" si="250"/>
        <v>40755.822916666664</v>
      </c>
      <c r="B8048">
        <v>1249065900</v>
      </c>
      <c r="C8048">
        <v>20.029983999999999</v>
      </c>
      <c r="E8048">
        <f t="shared" si="251"/>
        <v>4.3767504401531548E-4</v>
      </c>
    </row>
    <row r="8049" spans="1:5">
      <c r="A8049" s="2">
        <f t="shared" si="250"/>
        <v>40755.829861111109</v>
      </c>
      <c r="B8049">
        <v>1249066500</v>
      </c>
      <c r="C8049">
        <v>16.961061000000001</v>
      </c>
      <c r="E8049">
        <f t="shared" si="251"/>
        <v>4.3784415306735101E-4</v>
      </c>
    </row>
    <row r="8050" spans="1:5">
      <c r="A8050" s="2">
        <f t="shared" si="250"/>
        <v>40755.836805555555</v>
      </c>
      <c r="B8050">
        <v>1249067100</v>
      </c>
      <c r="C8050">
        <v>17.852772000000002</v>
      </c>
      <c r="E8050">
        <f t="shared" si="251"/>
        <v>4.3802229165099485E-4</v>
      </c>
    </row>
    <row r="8051" spans="1:5">
      <c r="A8051" s="2">
        <f t="shared" si="250"/>
        <v>40755.84375</v>
      </c>
      <c r="B8051">
        <v>1249067700</v>
      </c>
      <c r="C8051">
        <v>17.524947999999998</v>
      </c>
      <c r="E8051">
        <f t="shared" si="251"/>
        <v>4.3819710920434916E-4</v>
      </c>
    </row>
    <row r="8052" spans="1:5">
      <c r="A8052" s="2">
        <f t="shared" si="250"/>
        <v>40755.850694444445</v>
      </c>
      <c r="B8052">
        <v>1249068300</v>
      </c>
      <c r="C8052">
        <v>15.896191</v>
      </c>
      <c r="E8052">
        <f t="shared" si="251"/>
        <v>4.383554309045883E-4</v>
      </c>
    </row>
    <row r="8053" spans="1:5">
      <c r="A8053" s="2">
        <f t="shared" si="250"/>
        <v>40755.857638888883</v>
      </c>
      <c r="B8053">
        <v>1249068900</v>
      </c>
      <c r="C8053">
        <v>9.0967029999999998</v>
      </c>
      <c r="E8053">
        <f t="shared" si="251"/>
        <v>4.3844489168852376E-4</v>
      </c>
    </row>
    <row r="8054" spans="1:5">
      <c r="A8054" s="2">
        <f t="shared" si="250"/>
        <v>40755.864583333328</v>
      </c>
      <c r="B8054">
        <v>1249069500</v>
      </c>
      <c r="C8054">
        <v>15.636485</v>
      </c>
      <c r="E8054">
        <f t="shared" si="251"/>
        <v>4.386005817817019E-4</v>
      </c>
    </row>
    <row r="8055" spans="1:5">
      <c r="A8055" s="2">
        <f t="shared" si="250"/>
        <v>40755.871527777774</v>
      </c>
      <c r="B8055">
        <v>1249070100</v>
      </c>
      <c r="C8055">
        <v>14.922874999999999</v>
      </c>
      <c r="E8055">
        <f t="shared" si="251"/>
        <v>4.3874904403883562E-4</v>
      </c>
    </row>
    <row r="8056" spans="1:5">
      <c r="A8056" s="2">
        <f t="shared" si="250"/>
        <v>40755.878472222219</v>
      </c>
      <c r="B8056">
        <v>1249070700</v>
      </c>
      <c r="C8056">
        <v>10.249401000000001</v>
      </c>
      <c r="E8056">
        <f t="shared" si="251"/>
        <v>4.3885017606465452E-4</v>
      </c>
    </row>
    <row r="8057" spans="1:5">
      <c r="A8057" s="2">
        <f t="shared" si="250"/>
        <v>40755.885416666664</v>
      </c>
      <c r="B8057">
        <v>1249071300</v>
      </c>
      <c r="C8057">
        <v>15.147237000000001</v>
      </c>
      <c r="E8057">
        <f t="shared" si="251"/>
        <v>4.3900090896994081E-4</v>
      </c>
    </row>
    <row r="8058" spans="1:5">
      <c r="A8058" s="2">
        <f t="shared" si="250"/>
        <v>40755.892361111109</v>
      </c>
      <c r="B8058">
        <v>1249071900</v>
      </c>
      <c r="C8058">
        <v>15.440054</v>
      </c>
      <c r="E8058">
        <f t="shared" si="251"/>
        <v>4.3915460638337508E-4</v>
      </c>
    </row>
    <row r="8059" spans="1:5">
      <c r="A8059" s="2">
        <f t="shared" si="250"/>
        <v>40755.899305555555</v>
      </c>
      <c r="B8059">
        <v>1249072500</v>
      </c>
      <c r="C8059">
        <v>15.981218999999999</v>
      </c>
      <c r="E8059">
        <f t="shared" si="251"/>
        <v>4.3931378336336266E-4</v>
      </c>
    </row>
    <row r="8060" spans="1:5">
      <c r="A8060" s="2">
        <f t="shared" si="250"/>
        <v>40755.90625</v>
      </c>
      <c r="B8060">
        <v>1249073100</v>
      </c>
      <c r="C8060">
        <v>24.555857</v>
      </c>
      <c r="E8060">
        <f t="shared" si="251"/>
        <v>4.395597966763518E-4</v>
      </c>
    </row>
    <row r="8061" spans="1:5">
      <c r="A8061" s="2">
        <f t="shared" si="250"/>
        <v>40755.913194444445</v>
      </c>
      <c r="B8061">
        <v>1249073700</v>
      </c>
      <c r="C8061">
        <v>20.057455000000001</v>
      </c>
      <c r="E8061">
        <f t="shared" si="251"/>
        <v>4.3976025215905289E-4</v>
      </c>
    </row>
    <row r="8062" spans="1:5">
      <c r="A8062" s="2">
        <f t="shared" si="250"/>
        <v>40755.920138888883</v>
      </c>
      <c r="B8062">
        <v>1249074300</v>
      </c>
      <c r="C8062">
        <v>27.478413</v>
      </c>
      <c r="E8062">
        <f t="shared" si="251"/>
        <v>4.4003586014539623E-4</v>
      </c>
    </row>
    <row r="8063" spans="1:5">
      <c r="A8063" s="2">
        <f t="shared" si="250"/>
        <v>40755.927083333328</v>
      </c>
      <c r="B8063">
        <v>1249074900</v>
      </c>
      <c r="C8063">
        <v>26.585587</v>
      </c>
      <c r="E8063">
        <f t="shared" si="251"/>
        <v>4.4030242460603192E-4</v>
      </c>
    </row>
    <row r="8064" spans="1:5">
      <c r="A8064" s="2">
        <f t="shared" si="250"/>
        <v>40755.934027777774</v>
      </c>
      <c r="B8064">
        <v>1249075500</v>
      </c>
      <c r="C8064">
        <v>25.182682</v>
      </c>
      <c r="E8064">
        <f t="shared" si="251"/>
        <v>4.4055477991040309E-4</v>
      </c>
    </row>
    <row r="8065" spans="1:5">
      <c r="A8065" s="2">
        <f t="shared" si="250"/>
        <v>40755.940972222219</v>
      </c>
      <c r="B8065">
        <v>1249076100</v>
      </c>
      <c r="C8065">
        <v>25.200125</v>
      </c>
      <c r="E8065">
        <f t="shared" si="251"/>
        <v>4.4080731033059318E-4</v>
      </c>
    </row>
    <row r="8066" spans="1:5">
      <c r="A8066" s="2">
        <f t="shared" si="250"/>
        <v>40755.947916666664</v>
      </c>
      <c r="B8066">
        <v>1249076700</v>
      </c>
      <c r="C8066">
        <v>25.797125000000001</v>
      </c>
      <c r="E8066">
        <f t="shared" si="251"/>
        <v>4.4106588517048127E-4</v>
      </c>
    </row>
    <row r="8067" spans="1:5">
      <c r="A8067" s="2">
        <f t="shared" si="250"/>
        <v>40755.954861111109</v>
      </c>
      <c r="B8067">
        <v>1249077300</v>
      </c>
      <c r="C8067">
        <v>25.245875999999999</v>
      </c>
      <c r="E8067">
        <f t="shared" si="251"/>
        <v>4.41318875815768E-4</v>
      </c>
    </row>
    <row r="8068" spans="1:5">
      <c r="A8068" s="2">
        <f t="shared" si="250"/>
        <v>40755.961805555555</v>
      </c>
      <c r="B8068">
        <v>1249077900</v>
      </c>
      <c r="C8068">
        <v>26.170586</v>
      </c>
      <c r="E8068">
        <f t="shared" si="251"/>
        <v>4.4158122967131552E-4</v>
      </c>
    </row>
    <row r="8069" spans="1:5">
      <c r="A8069" s="2">
        <f t="shared" si="250"/>
        <v>40755.96875</v>
      </c>
      <c r="B8069">
        <v>1249078500</v>
      </c>
      <c r="C8069">
        <v>26.553747000000001</v>
      </c>
      <c r="E8069">
        <f t="shared" si="251"/>
        <v>4.4184746229090736E-4</v>
      </c>
    </row>
    <row r="8070" spans="1:5">
      <c r="A8070" s="2">
        <f t="shared" si="250"/>
        <v>40755.975694444445</v>
      </c>
      <c r="B8070">
        <v>1249079100</v>
      </c>
      <c r="C8070">
        <v>27.177156</v>
      </c>
      <c r="E8070">
        <f t="shared" si="251"/>
        <v>4.4212000669685987E-4</v>
      </c>
    </row>
    <row r="8071" spans="1:5">
      <c r="A8071" s="2">
        <f t="shared" si="250"/>
        <v>40755.982638888883</v>
      </c>
      <c r="B8071">
        <v>1249079700</v>
      </c>
      <c r="C8071">
        <v>26.7118</v>
      </c>
      <c r="E8071">
        <f t="shared" si="251"/>
        <v>4.4238783668118357E-4</v>
      </c>
    </row>
    <row r="8072" spans="1:5">
      <c r="A8072" s="2">
        <f t="shared" si="250"/>
        <v>40755.989583333328</v>
      </c>
      <c r="B8072">
        <v>1249080300</v>
      </c>
      <c r="C8072">
        <v>26.970001</v>
      </c>
      <c r="E8072">
        <f t="shared" si="251"/>
        <v>4.4265827989806763E-4</v>
      </c>
    </row>
    <row r="8073" spans="1:5">
      <c r="A8073" s="2">
        <f t="shared" si="250"/>
        <v>40755.996527777774</v>
      </c>
      <c r="B8073">
        <v>1249080900</v>
      </c>
      <c r="C8073">
        <v>26.727547000000001</v>
      </c>
      <c r="E8073">
        <f t="shared" si="251"/>
        <v>4.4292626608510643E-4</v>
      </c>
    </row>
    <row r="8074" spans="1:5">
      <c r="A8074" s="2">
        <f t="shared" ref="A8074:A8137" si="252">B8074/86400+26299+1/24</f>
        <v>40756.003472222219</v>
      </c>
      <c r="B8074">
        <v>1249081500</v>
      </c>
      <c r="C8074">
        <v>27.613329</v>
      </c>
      <c r="E8074">
        <f t="shared" si="251"/>
        <v>4.4320322115861955E-4</v>
      </c>
    </row>
    <row r="8075" spans="1:5">
      <c r="A8075" s="2">
        <f t="shared" si="252"/>
        <v>40756.010416666664</v>
      </c>
      <c r="B8075">
        <v>1249082100</v>
      </c>
      <c r="C8075">
        <v>27.613838000000001</v>
      </c>
      <c r="E8075">
        <f t="shared" ref="E8075:E8138" si="253">($C8075*LN(2)/E$3)+E8074*2^(-600/E$3)</f>
        <v>4.4348017970402396E-4</v>
      </c>
    </row>
    <row r="8076" spans="1:5">
      <c r="A8076" s="2">
        <f t="shared" si="252"/>
        <v>40756.017361111109</v>
      </c>
      <c r="B8076">
        <v>1249082700</v>
      </c>
      <c r="C8076">
        <v>28.535820000000001</v>
      </c>
      <c r="E8076">
        <f t="shared" si="253"/>
        <v>4.4376647368697897E-4</v>
      </c>
    </row>
    <row r="8077" spans="1:5">
      <c r="A8077" s="2">
        <f t="shared" si="252"/>
        <v>40756.024305555555</v>
      </c>
      <c r="B8077">
        <v>1249083300</v>
      </c>
      <c r="C8077">
        <v>29.483886999999999</v>
      </c>
      <c r="E8077">
        <f t="shared" si="253"/>
        <v>4.4406236721945981E-4</v>
      </c>
    </row>
    <row r="8078" spans="1:5">
      <c r="A8078" s="2">
        <f t="shared" si="252"/>
        <v>40756.03125</v>
      </c>
      <c r="B8078">
        <v>1249083900</v>
      </c>
      <c r="C8078">
        <v>29.355518</v>
      </c>
      <c r="E8078">
        <f t="shared" si="253"/>
        <v>4.4435695893207358E-4</v>
      </c>
    </row>
    <row r="8079" spans="1:5">
      <c r="A8079" s="2">
        <f t="shared" si="252"/>
        <v>40756.038194444445</v>
      </c>
      <c r="B8079">
        <v>1249084500</v>
      </c>
      <c r="C8079">
        <v>29.56288</v>
      </c>
      <c r="E8079">
        <f t="shared" si="253"/>
        <v>4.4465364885657268E-4</v>
      </c>
    </row>
    <row r="8080" spans="1:5">
      <c r="A8080" s="2">
        <f t="shared" si="252"/>
        <v>40756.045138888883</v>
      </c>
      <c r="B8080">
        <v>1249085100</v>
      </c>
      <c r="C8080">
        <v>28.370076999999998</v>
      </c>
      <c r="E8080">
        <f t="shared" si="253"/>
        <v>4.4493825719227369E-4</v>
      </c>
    </row>
    <row r="8081" spans="1:5">
      <c r="A8081" s="2">
        <f t="shared" si="252"/>
        <v>40756.052083333328</v>
      </c>
      <c r="B8081">
        <v>1249085700</v>
      </c>
      <c r="C8081">
        <v>29.226600999999999</v>
      </c>
      <c r="E8081">
        <f t="shared" si="253"/>
        <v>4.4523153801105794E-4</v>
      </c>
    </row>
    <row r="8082" spans="1:5">
      <c r="A8082" s="2">
        <f t="shared" si="252"/>
        <v>40756.059027777774</v>
      </c>
      <c r="B8082">
        <v>1249086300</v>
      </c>
      <c r="C8082">
        <v>27.669377999999998</v>
      </c>
      <c r="E8082">
        <f t="shared" si="253"/>
        <v>4.4550904669791899E-4</v>
      </c>
    </row>
    <row r="8083" spans="1:5">
      <c r="A8083" s="2">
        <f t="shared" si="252"/>
        <v>40756.065972222219</v>
      </c>
      <c r="B8083">
        <v>1249086900</v>
      </c>
      <c r="C8083">
        <v>26.409285000000001</v>
      </c>
      <c r="E8083">
        <f t="shared" si="253"/>
        <v>4.4577379245146968E-4</v>
      </c>
    </row>
    <row r="8084" spans="1:5">
      <c r="A8084" s="2">
        <f t="shared" si="252"/>
        <v>40756.072916666664</v>
      </c>
      <c r="B8084">
        <v>1249087500</v>
      </c>
      <c r="C8084">
        <v>27.704649</v>
      </c>
      <c r="E8084">
        <f t="shared" si="253"/>
        <v>4.4605165504082257E-4</v>
      </c>
    </row>
    <row r="8085" spans="1:5">
      <c r="A8085" s="2">
        <f t="shared" si="252"/>
        <v>40756.079861111109</v>
      </c>
      <c r="B8085">
        <v>1249088100</v>
      </c>
      <c r="C8085">
        <v>26.46002</v>
      </c>
      <c r="E8085">
        <f t="shared" si="253"/>
        <v>4.4631691130214349E-4</v>
      </c>
    </row>
    <row r="8086" spans="1:5">
      <c r="A8086" s="2">
        <f t="shared" si="252"/>
        <v>40756.086805555555</v>
      </c>
      <c r="B8086">
        <v>1249088700</v>
      </c>
      <c r="C8086">
        <v>26.534109000000001</v>
      </c>
      <c r="E8086">
        <f t="shared" si="253"/>
        <v>4.4658291626775893E-4</v>
      </c>
    </row>
    <row r="8087" spans="1:5">
      <c r="A8087" s="2">
        <f t="shared" si="252"/>
        <v>40756.09375</v>
      </c>
      <c r="B8087">
        <v>1249089300</v>
      </c>
      <c r="C8087">
        <v>27.234362000000001</v>
      </c>
      <c r="E8087">
        <f t="shared" si="253"/>
        <v>4.4685601123770291E-4</v>
      </c>
    </row>
    <row r="8088" spans="1:5">
      <c r="A8088" s="2">
        <f t="shared" si="252"/>
        <v>40756.100694444445</v>
      </c>
      <c r="B8088">
        <v>1249089900</v>
      </c>
      <c r="C8088">
        <v>26.979498</v>
      </c>
      <c r="E8088">
        <f t="shared" si="253"/>
        <v>4.4712652348280935E-4</v>
      </c>
    </row>
    <row r="8089" spans="1:5">
      <c r="A8089" s="2">
        <f t="shared" si="252"/>
        <v>40756.107638888883</v>
      </c>
      <c r="B8089">
        <v>1249090500</v>
      </c>
      <c r="C8089">
        <v>27.575175999999999</v>
      </c>
      <c r="E8089">
        <f t="shared" si="253"/>
        <v>4.4740306665015715E-4</v>
      </c>
    </row>
    <row r="8090" spans="1:5">
      <c r="A8090" s="2">
        <f t="shared" si="252"/>
        <v>40756.114583333328</v>
      </c>
      <c r="B8090">
        <v>1249091100</v>
      </c>
      <c r="C8090">
        <v>26.817499000000002</v>
      </c>
      <c r="E8090">
        <f t="shared" si="253"/>
        <v>4.4767193497063381E-4</v>
      </c>
    </row>
    <row r="8091" spans="1:5">
      <c r="A8091" s="2">
        <f t="shared" si="252"/>
        <v>40756.121527777774</v>
      </c>
      <c r="B8091">
        <v>1249091700</v>
      </c>
      <c r="C8091">
        <v>26.033707</v>
      </c>
      <c r="E8091">
        <f t="shared" si="253"/>
        <v>4.4793286401835703E-4</v>
      </c>
    </row>
    <row r="8092" spans="1:5">
      <c r="A8092" s="2">
        <f t="shared" si="252"/>
        <v>40756.128472222219</v>
      </c>
      <c r="B8092">
        <v>1249092300</v>
      </c>
      <c r="C8092">
        <v>26.299637000000001</v>
      </c>
      <c r="E8092">
        <f t="shared" si="253"/>
        <v>4.4819648461390558E-4</v>
      </c>
    </row>
    <row r="8093" spans="1:5">
      <c r="A8093" s="2">
        <f t="shared" si="252"/>
        <v>40756.135416666664</v>
      </c>
      <c r="B8093">
        <v>1249092900</v>
      </c>
      <c r="C8093">
        <v>27.826452</v>
      </c>
      <c r="E8093">
        <f t="shared" si="253"/>
        <v>4.4847556600876757E-4</v>
      </c>
    </row>
    <row r="8094" spans="1:5">
      <c r="A8094" s="2">
        <f t="shared" si="252"/>
        <v>40756.142361111109</v>
      </c>
      <c r="B8094">
        <v>1249093500</v>
      </c>
      <c r="C8094">
        <v>27.670978999999999</v>
      </c>
      <c r="E8094">
        <f t="shared" si="253"/>
        <v>4.487530711975744E-4</v>
      </c>
    </row>
    <row r="8095" spans="1:5">
      <c r="A8095" s="2">
        <f t="shared" si="252"/>
        <v>40756.149305555555</v>
      </c>
      <c r="B8095">
        <v>1249094100</v>
      </c>
      <c r="C8095">
        <v>27.096412999999998</v>
      </c>
      <c r="E8095">
        <f t="shared" si="253"/>
        <v>4.4902475594021544E-4</v>
      </c>
    </row>
    <row r="8096" spans="1:5">
      <c r="A8096" s="2">
        <f t="shared" si="252"/>
        <v>40756.15625</v>
      </c>
      <c r="B8096">
        <v>1249094700</v>
      </c>
      <c r="C8096">
        <v>28.137554000000002</v>
      </c>
      <c r="E8096">
        <f t="shared" si="253"/>
        <v>4.4930698290262139E-4</v>
      </c>
    </row>
    <row r="8097" spans="1:5">
      <c r="A8097" s="2">
        <f t="shared" si="252"/>
        <v>40756.163194444445</v>
      </c>
      <c r="B8097">
        <v>1249095300</v>
      </c>
      <c r="C8097">
        <v>21.832619000000001</v>
      </c>
      <c r="E8097">
        <f t="shared" si="253"/>
        <v>4.4952535664602726E-4</v>
      </c>
    </row>
    <row r="8098" spans="1:5">
      <c r="A8098" s="2">
        <f t="shared" si="252"/>
        <v>40756.170138888883</v>
      </c>
      <c r="B8098">
        <v>1249095900</v>
      </c>
      <c r="C8098">
        <v>25.738377</v>
      </c>
      <c r="E8098">
        <f t="shared" si="253"/>
        <v>4.4978328355800329E-4</v>
      </c>
    </row>
    <row r="8099" spans="1:5">
      <c r="A8099" s="2">
        <f t="shared" si="252"/>
        <v>40756.177083333328</v>
      </c>
      <c r="B8099">
        <v>1249096500</v>
      </c>
      <c r="C8099">
        <v>22.791180000000001</v>
      </c>
      <c r="E8099">
        <f t="shared" si="253"/>
        <v>4.5001136197150783E-4</v>
      </c>
    </row>
    <row r="8100" spans="1:5">
      <c r="A8100" s="2">
        <f t="shared" si="252"/>
        <v>40756.184027777774</v>
      </c>
      <c r="B8100">
        <v>1249097100</v>
      </c>
      <c r="C8100">
        <v>20.894186000000001</v>
      </c>
      <c r="E8100">
        <f t="shared" si="253"/>
        <v>4.5022022771144305E-4</v>
      </c>
    </row>
    <row r="8101" spans="1:5">
      <c r="A8101" s="2">
        <f t="shared" si="252"/>
        <v>40756.190972222219</v>
      </c>
      <c r="B8101">
        <v>1249097700</v>
      </c>
      <c r="C8101">
        <v>18.164742</v>
      </c>
      <c r="E8101">
        <f t="shared" si="253"/>
        <v>4.5040145048494548E-4</v>
      </c>
    </row>
    <row r="8102" spans="1:5">
      <c r="A8102" s="2">
        <f t="shared" si="252"/>
        <v>40756.197916666664</v>
      </c>
      <c r="B8102">
        <v>1249098300</v>
      </c>
      <c r="C8102">
        <v>14.451028000000001</v>
      </c>
      <c r="E8102">
        <f t="shared" si="253"/>
        <v>4.5054506253486677E-4</v>
      </c>
    </row>
    <row r="8103" spans="1:5">
      <c r="A8103" s="2">
        <f t="shared" si="252"/>
        <v>40756.204861111109</v>
      </c>
      <c r="B8103">
        <v>1249098900</v>
      </c>
      <c r="C8103">
        <v>13.002723</v>
      </c>
      <c r="E8103">
        <f t="shared" si="253"/>
        <v>4.5067400639954341E-4</v>
      </c>
    </row>
    <row r="8104" spans="1:5">
      <c r="A8104" s="2">
        <f t="shared" si="252"/>
        <v>40756.211805555555</v>
      </c>
      <c r="B8104">
        <v>1249099500</v>
      </c>
      <c r="C8104">
        <v>12.65734</v>
      </c>
      <c r="E8104">
        <f t="shared" si="253"/>
        <v>4.5079945170888508E-4</v>
      </c>
    </row>
    <row r="8105" spans="1:5">
      <c r="A8105" s="2">
        <f t="shared" si="252"/>
        <v>40756.21875</v>
      </c>
      <c r="B8105">
        <v>1249100100</v>
      </c>
      <c r="C8105">
        <v>12.751199</v>
      </c>
      <c r="E8105">
        <f t="shared" si="253"/>
        <v>4.5092584678732269E-4</v>
      </c>
    </row>
    <row r="8106" spans="1:5">
      <c r="A8106" s="2">
        <f t="shared" si="252"/>
        <v>40756.225694444445</v>
      </c>
      <c r="B8106">
        <v>1249100700</v>
      </c>
      <c r="C8106">
        <v>12.519068000000001</v>
      </c>
      <c r="E8106">
        <f t="shared" si="253"/>
        <v>4.5104989025455527E-4</v>
      </c>
    </row>
    <row r="8107" spans="1:5">
      <c r="A8107" s="2">
        <f t="shared" si="252"/>
        <v>40756.232638888883</v>
      </c>
      <c r="B8107">
        <v>1249101300</v>
      </c>
      <c r="C8107">
        <v>13.469875</v>
      </c>
      <c r="E8107">
        <f t="shared" si="253"/>
        <v>4.5118356200579961E-4</v>
      </c>
    </row>
    <row r="8108" spans="1:5">
      <c r="A8108" s="2">
        <f t="shared" si="252"/>
        <v>40756.239583333328</v>
      </c>
      <c r="B8108">
        <v>1249101900</v>
      </c>
      <c r="C8108">
        <v>11.727026</v>
      </c>
      <c r="E8108">
        <f t="shared" si="253"/>
        <v>4.512995827184308E-4</v>
      </c>
    </row>
    <row r="8109" spans="1:5">
      <c r="A8109" s="2">
        <f t="shared" si="252"/>
        <v>40756.246527777774</v>
      </c>
      <c r="B8109">
        <v>1249102500</v>
      </c>
      <c r="C8109">
        <v>11.335569</v>
      </c>
      <c r="E8109">
        <f t="shared" si="253"/>
        <v>4.5141163835242363E-4</v>
      </c>
    </row>
    <row r="8110" spans="1:5">
      <c r="A8110" s="2">
        <f t="shared" si="252"/>
        <v>40756.253472222219</v>
      </c>
      <c r="B8110">
        <v>1249103100</v>
      </c>
      <c r="C8110">
        <v>12.993199000000001</v>
      </c>
      <c r="E8110">
        <f t="shared" si="253"/>
        <v>4.515404804998065E-4</v>
      </c>
    </row>
    <row r="8111" spans="1:5">
      <c r="A8111" s="2">
        <f t="shared" si="252"/>
        <v>40756.260416666664</v>
      </c>
      <c r="B8111">
        <v>1249103700</v>
      </c>
      <c r="C8111">
        <v>12.667021</v>
      </c>
      <c r="E8111">
        <f t="shared" si="253"/>
        <v>4.5166601858585517E-4</v>
      </c>
    </row>
    <row r="8112" spans="1:5">
      <c r="A8112" s="2">
        <f t="shared" si="252"/>
        <v>40756.267361111109</v>
      </c>
      <c r="B8112">
        <v>1249104300</v>
      </c>
      <c r="C8112">
        <v>12.74653</v>
      </c>
      <c r="E8112">
        <f t="shared" si="253"/>
        <v>4.5179236111473741E-4</v>
      </c>
    </row>
    <row r="8113" spans="1:5">
      <c r="A8113" s="2">
        <f t="shared" si="252"/>
        <v>40756.274305555555</v>
      </c>
      <c r="B8113">
        <v>1249104900</v>
      </c>
      <c r="C8113">
        <v>12.296419</v>
      </c>
      <c r="E8113">
        <f t="shared" si="253"/>
        <v>4.5191414449992617E-4</v>
      </c>
    </row>
    <row r="8114" spans="1:5">
      <c r="A8114" s="2">
        <f t="shared" si="252"/>
        <v>40756.28125</v>
      </c>
      <c r="B8114">
        <v>1249105500</v>
      </c>
      <c r="C8114">
        <v>11.437257000000001</v>
      </c>
      <c r="E8114">
        <f t="shared" si="253"/>
        <v>4.5202722621704339E-4</v>
      </c>
    </row>
    <row r="8115" spans="1:5">
      <c r="A8115" s="2">
        <f t="shared" si="252"/>
        <v>40756.288194444445</v>
      </c>
      <c r="B8115">
        <v>1249106100</v>
      </c>
      <c r="C8115">
        <v>12.025091</v>
      </c>
      <c r="E8115">
        <f t="shared" si="253"/>
        <v>4.521462603750361E-4</v>
      </c>
    </row>
    <row r="8116" spans="1:5">
      <c r="A8116" s="2">
        <f t="shared" si="252"/>
        <v>40756.295138888883</v>
      </c>
      <c r="B8116">
        <v>1249106700</v>
      </c>
      <c r="C8116">
        <v>12.178286999999999</v>
      </c>
      <c r="E8116">
        <f t="shared" si="253"/>
        <v>4.5226684526031302E-4</v>
      </c>
    </row>
    <row r="8117" spans="1:5">
      <c r="A8117" s="2">
        <f t="shared" si="252"/>
        <v>40756.302083333328</v>
      </c>
      <c r="B8117">
        <v>1249107300</v>
      </c>
      <c r="C8117">
        <v>13.264780999999999</v>
      </c>
      <c r="E8117">
        <f t="shared" si="253"/>
        <v>4.5239843258358393E-4</v>
      </c>
    </row>
    <row r="8118" spans="1:5">
      <c r="A8118" s="2">
        <f t="shared" si="252"/>
        <v>40756.309027777774</v>
      </c>
      <c r="B8118">
        <v>1249107900</v>
      </c>
      <c r="C8118">
        <v>13.037171000000001</v>
      </c>
      <c r="E8118">
        <f t="shared" si="253"/>
        <v>4.5252771404929055E-4</v>
      </c>
    </row>
    <row r="8119" spans="1:5">
      <c r="A8119" s="2">
        <f t="shared" si="252"/>
        <v>40756.315972222219</v>
      </c>
      <c r="B8119">
        <v>1249108500</v>
      </c>
      <c r="C8119">
        <v>12.974710999999999</v>
      </c>
      <c r="E8119">
        <f t="shared" si="253"/>
        <v>4.5265636218288184E-4</v>
      </c>
    </row>
    <row r="8120" spans="1:5">
      <c r="A8120" s="2">
        <f t="shared" si="252"/>
        <v>40756.322916666664</v>
      </c>
      <c r="B8120">
        <v>1249109100</v>
      </c>
      <c r="C8120">
        <v>13.150671000000001</v>
      </c>
      <c r="E8120">
        <f t="shared" si="253"/>
        <v>4.5278679152152128E-4</v>
      </c>
    </row>
    <row r="8121" spans="1:5">
      <c r="A8121" s="2">
        <f t="shared" si="252"/>
        <v>40756.329861111109</v>
      </c>
      <c r="B8121">
        <v>1249109700</v>
      </c>
      <c r="C8121">
        <v>13.435447999999999</v>
      </c>
      <c r="E8121">
        <f t="shared" si="253"/>
        <v>4.5292010406877941E-4</v>
      </c>
    </row>
    <row r="8122" spans="1:5">
      <c r="A8122" s="2">
        <f t="shared" si="252"/>
        <v>40756.336805555555</v>
      </c>
      <c r="B8122">
        <v>1249110300</v>
      </c>
      <c r="C8122">
        <v>13.253624</v>
      </c>
      <c r="E8122">
        <f t="shared" si="253"/>
        <v>4.5305157443317767E-4</v>
      </c>
    </row>
    <row r="8123" spans="1:5">
      <c r="A8123" s="2">
        <f t="shared" si="252"/>
        <v>40756.34375</v>
      </c>
      <c r="B8123">
        <v>1249110900</v>
      </c>
      <c r="C8123">
        <v>17.981541</v>
      </c>
      <c r="E8123">
        <f t="shared" si="253"/>
        <v>4.5323092468451754E-4</v>
      </c>
    </row>
    <row r="8124" spans="1:5">
      <c r="A8124" s="2">
        <f t="shared" si="252"/>
        <v>40756.350694444445</v>
      </c>
      <c r="B8124">
        <v>1249111500</v>
      </c>
      <c r="C8124">
        <v>20.866070000000001</v>
      </c>
      <c r="E8124">
        <f t="shared" si="253"/>
        <v>4.5343948612427086E-4</v>
      </c>
    </row>
    <row r="8125" spans="1:5">
      <c r="A8125" s="2">
        <f t="shared" si="252"/>
        <v>40756.357638888883</v>
      </c>
      <c r="B8125">
        <v>1249112100</v>
      </c>
      <c r="C8125">
        <v>17.972943999999998</v>
      </c>
      <c r="E8125">
        <f t="shared" si="253"/>
        <v>4.5361874695477091E-4</v>
      </c>
    </row>
    <row r="8126" spans="1:5">
      <c r="A8126" s="2">
        <f t="shared" si="252"/>
        <v>40756.364583333328</v>
      </c>
      <c r="B8126">
        <v>1249112700</v>
      </c>
      <c r="C8126">
        <v>2.9026380000000001</v>
      </c>
      <c r="E8126">
        <f t="shared" si="253"/>
        <v>4.5364538629544401E-4</v>
      </c>
    </row>
    <row r="8127" spans="1:5">
      <c r="A8127" s="2">
        <f t="shared" si="252"/>
        <v>40756.371527777774</v>
      </c>
      <c r="B8127">
        <v>1249113300</v>
      </c>
      <c r="C8127">
        <v>1.446E-3</v>
      </c>
      <c r="E8127">
        <f t="shared" si="253"/>
        <v>4.5364264444607228E-4</v>
      </c>
    </row>
    <row r="8128" spans="1:5">
      <c r="A8128" s="2">
        <f t="shared" si="252"/>
        <v>40756.378472222219</v>
      </c>
      <c r="B8128">
        <v>1249113900</v>
      </c>
      <c r="C8128">
        <v>9.4060869999999994</v>
      </c>
      <c r="E8128">
        <f t="shared" si="253"/>
        <v>4.5373514554185502E-4</v>
      </c>
    </row>
    <row r="8129" spans="1:5">
      <c r="A8129" s="2">
        <f t="shared" si="252"/>
        <v>40756.385416666664</v>
      </c>
      <c r="B8129">
        <v>1249114500</v>
      </c>
      <c r="C8129">
        <v>10.170733</v>
      </c>
      <c r="E8129">
        <f t="shared" si="253"/>
        <v>4.5383538981871955E-4</v>
      </c>
    </row>
    <row r="8130" spans="1:5">
      <c r="A8130" s="2">
        <f t="shared" si="252"/>
        <v>40756.392361111109</v>
      </c>
      <c r="B8130">
        <v>1249115100</v>
      </c>
      <c r="C8130">
        <v>10.978536</v>
      </c>
      <c r="E8130">
        <f t="shared" si="253"/>
        <v>4.5394381429032506E-4</v>
      </c>
    </row>
    <row r="8131" spans="1:5">
      <c r="A8131" s="2">
        <f t="shared" si="252"/>
        <v>40756.399305555555</v>
      </c>
      <c r="B8131">
        <v>1249115700</v>
      </c>
      <c r="C8131">
        <v>13.009162999999999</v>
      </c>
      <c r="E8131">
        <f t="shared" si="253"/>
        <v>4.5407280272244534E-4</v>
      </c>
    </row>
    <row r="8132" spans="1:5">
      <c r="A8132" s="2">
        <f t="shared" si="252"/>
        <v>40756.40625</v>
      </c>
      <c r="B8132">
        <v>1249116300</v>
      </c>
      <c r="C8132">
        <v>13.111559</v>
      </c>
      <c r="E8132">
        <f t="shared" si="253"/>
        <v>4.5420282735826411E-4</v>
      </c>
    </row>
    <row r="8133" spans="1:5">
      <c r="A8133" s="2">
        <f t="shared" si="252"/>
        <v>40756.413194444445</v>
      </c>
      <c r="B8133">
        <v>1249116900</v>
      </c>
      <c r="C8133">
        <v>11.716967</v>
      </c>
      <c r="E8133">
        <f t="shared" si="253"/>
        <v>4.543187278551106E-4</v>
      </c>
    </row>
    <row r="8134" spans="1:5">
      <c r="A8134" s="2">
        <f t="shared" si="252"/>
        <v>40756.420138888883</v>
      </c>
      <c r="B8134">
        <v>1249117500</v>
      </c>
      <c r="C8134">
        <v>11.868577</v>
      </c>
      <c r="E8134">
        <f t="shared" si="253"/>
        <v>4.5443616303650141E-4</v>
      </c>
    </row>
    <row r="8135" spans="1:5">
      <c r="A8135" s="2">
        <f t="shared" si="252"/>
        <v>40756.427083333328</v>
      </c>
      <c r="B8135">
        <v>1249118100</v>
      </c>
      <c r="C8135">
        <v>11.779432</v>
      </c>
      <c r="E8135">
        <f t="shared" si="253"/>
        <v>4.5455269471272251E-4</v>
      </c>
    </row>
    <row r="8136" spans="1:5">
      <c r="A8136" s="2">
        <f t="shared" si="252"/>
        <v>40756.434027777774</v>
      </c>
      <c r="B8136">
        <v>1249118700</v>
      </c>
      <c r="C8136">
        <v>12.222227</v>
      </c>
      <c r="E8136">
        <f t="shared" si="253"/>
        <v>4.5467370996606814E-4</v>
      </c>
    </row>
    <row r="8137" spans="1:5">
      <c r="A8137" s="2">
        <f t="shared" si="252"/>
        <v>40756.440972222219</v>
      </c>
      <c r="B8137">
        <v>1249119300</v>
      </c>
      <c r="C8137">
        <v>12.134585</v>
      </c>
      <c r="E8137">
        <f t="shared" si="253"/>
        <v>4.5479383691371167E-4</v>
      </c>
    </row>
    <row r="8138" spans="1:5">
      <c r="A8138" s="2">
        <f t="shared" ref="A8138:A8201" si="254">B8138/86400+26299+1/24</f>
        <v>40756.447916666664</v>
      </c>
      <c r="B8138">
        <v>1249119900</v>
      </c>
      <c r="C8138">
        <v>11.878335</v>
      </c>
      <c r="E8138">
        <f t="shared" si="253"/>
        <v>4.549113680296641E-4</v>
      </c>
    </row>
    <row r="8139" spans="1:5">
      <c r="A8139" s="2">
        <f t="shared" si="254"/>
        <v>40756.454861111109</v>
      </c>
      <c r="B8139">
        <v>1249120500</v>
      </c>
      <c r="C8139">
        <v>10.512492</v>
      </c>
      <c r="E8139">
        <f t="shared" ref="E8139:E8202" si="255">($C8139*LN(2)/E$3)+E8138*2^(-600/E$3)</f>
        <v>4.550150662301903E-4</v>
      </c>
    </row>
    <row r="8140" spans="1:5">
      <c r="A8140" s="2">
        <f t="shared" si="254"/>
        <v>40756.461805555555</v>
      </c>
      <c r="B8140">
        <v>1249121100</v>
      </c>
      <c r="C8140">
        <v>9.1955819999999999</v>
      </c>
      <c r="E8140">
        <f t="shared" si="255"/>
        <v>4.5510542715491216E-4</v>
      </c>
    </row>
    <row r="8141" spans="1:5">
      <c r="A8141" s="2">
        <f t="shared" si="254"/>
        <v>40756.46875</v>
      </c>
      <c r="B8141">
        <v>1249121700</v>
      </c>
      <c r="C8141">
        <v>10.594844999999999</v>
      </c>
      <c r="E8141">
        <f t="shared" si="255"/>
        <v>4.5520995818374815E-4</v>
      </c>
    </row>
    <row r="8142" spans="1:5">
      <c r="A8142" s="2">
        <f t="shared" si="254"/>
        <v>40756.475694444445</v>
      </c>
      <c r="B8142">
        <v>1249122300</v>
      </c>
      <c r="C8142">
        <v>11.215244</v>
      </c>
      <c r="E8142">
        <f t="shared" si="255"/>
        <v>4.5532077149854365E-4</v>
      </c>
    </row>
    <row r="8143" spans="1:5">
      <c r="A8143" s="2">
        <f t="shared" si="254"/>
        <v>40756.482638888883</v>
      </c>
      <c r="B8143">
        <v>1249122900</v>
      </c>
      <c r="C8143">
        <v>13.335454</v>
      </c>
      <c r="E8143">
        <f t="shared" si="255"/>
        <v>4.5545305598665995E-4</v>
      </c>
    </row>
    <row r="8144" spans="1:5">
      <c r="A8144" s="2">
        <f t="shared" si="254"/>
        <v>40756.489583333328</v>
      </c>
      <c r="B8144">
        <v>1249123500</v>
      </c>
      <c r="C8144">
        <v>9.3501949999999994</v>
      </c>
      <c r="E8144">
        <f t="shared" si="255"/>
        <v>4.5554498005087043E-4</v>
      </c>
    </row>
    <row r="8145" spans="1:5">
      <c r="A8145" s="2">
        <f t="shared" si="254"/>
        <v>40756.496527777774</v>
      </c>
      <c r="B8145">
        <v>1249124100</v>
      </c>
      <c r="C8145">
        <v>10.35581</v>
      </c>
      <c r="E8145">
        <f t="shared" si="255"/>
        <v>4.5564708764728418E-4</v>
      </c>
    </row>
    <row r="8146" spans="1:5">
      <c r="A8146" s="2">
        <f t="shared" si="254"/>
        <v>40756.503472222219</v>
      </c>
      <c r="B8146">
        <v>1249124700</v>
      </c>
      <c r="C8146">
        <v>13.787335000000001</v>
      </c>
      <c r="E8146">
        <f t="shared" si="255"/>
        <v>4.5578394645378689E-4</v>
      </c>
    </row>
    <row r="8147" spans="1:5">
      <c r="A8147" s="2">
        <f t="shared" si="254"/>
        <v>40756.510416666664</v>
      </c>
      <c r="B8147">
        <v>1249125300</v>
      </c>
      <c r="C8147">
        <v>10.077143</v>
      </c>
      <c r="E8147">
        <f t="shared" si="255"/>
        <v>4.5588323047436932E-4</v>
      </c>
    </row>
    <row r="8148" spans="1:5">
      <c r="A8148" s="2">
        <f t="shared" si="254"/>
        <v>40756.517361111109</v>
      </c>
      <c r="B8148">
        <v>1249125900</v>
      </c>
      <c r="C8148">
        <v>12.770443999999999</v>
      </c>
      <c r="E8148">
        <f t="shared" si="255"/>
        <v>4.5600978956062549E-4</v>
      </c>
    </row>
    <row r="8149" spans="1:5">
      <c r="A8149" s="2">
        <f t="shared" si="254"/>
        <v>40756.524305555555</v>
      </c>
      <c r="B8149">
        <v>1249126500</v>
      </c>
      <c r="C8149">
        <v>10.261647</v>
      </c>
      <c r="E8149">
        <f t="shared" si="255"/>
        <v>4.5611094072269085E-4</v>
      </c>
    </row>
    <row r="8150" spans="1:5">
      <c r="A8150" s="2">
        <f t="shared" si="254"/>
        <v>40756.53125</v>
      </c>
      <c r="B8150">
        <v>1249127100</v>
      </c>
      <c r="C8150">
        <v>10.969231000000001</v>
      </c>
      <c r="E8150">
        <f t="shared" si="255"/>
        <v>4.5621925713348535E-4</v>
      </c>
    </row>
    <row r="8151" spans="1:5">
      <c r="A8151" s="2">
        <f t="shared" si="254"/>
        <v>40756.538194444445</v>
      </c>
      <c r="B8151">
        <v>1249127700</v>
      </c>
      <c r="C8151">
        <v>7.950526</v>
      </c>
      <c r="E8151">
        <f t="shared" si="255"/>
        <v>4.5629700177718483E-4</v>
      </c>
    </row>
    <row r="8152" spans="1:5">
      <c r="A8152" s="2">
        <f t="shared" si="254"/>
        <v>40756.545138888883</v>
      </c>
      <c r="B8152">
        <v>1249128300</v>
      </c>
      <c r="C8152">
        <v>8.7867499999999996</v>
      </c>
      <c r="E8152">
        <f t="shared" si="255"/>
        <v>4.5638321457824128E-4</v>
      </c>
    </row>
    <row r="8153" spans="1:5">
      <c r="A8153" s="2">
        <f t="shared" si="254"/>
        <v>40756.552083333328</v>
      </c>
      <c r="B8153">
        <v>1249128900</v>
      </c>
      <c r="C8153">
        <v>3.9368159999999999</v>
      </c>
      <c r="E8153">
        <f t="shared" si="255"/>
        <v>4.5642031047586206E-4</v>
      </c>
    </row>
    <row r="8154" spans="1:5">
      <c r="A8154" s="2">
        <f t="shared" si="254"/>
        <v>40756.559027777774</v>
      </c>
      <c r="B8154">
        <v>1249129500</v>
      </c>
      <c r="C8154">
        <v>1.418E-3</v>
      </c>
      <c r="E8154">
        <f t="shared" si="255"/>
        <v>4.5641755148160797E-4</v>
      </c>
    </row>
    <row r="8155" spans="1:5">
      <c r="A8155" s="2">
        <f t="shared" si="254"/>
        <v>40756.565972222219</v>
      </c>
      <c r="B8155">
        <v>1249130100</v>
      </c>
      <c r="C8155">
        <v>1.5E-3</v>
      </c>
      <c r="E8155">
        <f t="shared" si="255"/>
        <v>4.5641479333455098E-4</v>
      </c>
    </row>
    <row r="8156" spans="1:5">
      <c r="A8156" s="2">
        <f t="shared" si="254"/>
        <v>40756.572916666664</v>
      </c>
      <c r="B8156">
        <v>1249130700</v>
      </c>
      <c r="C8156">
        <v>4.9100000000000001E-4</v>
      </c>
      <c r="E8156">
        <f t="shared" si="255"/>
        <v>4.5641202498588191E-4</v>
      </c>
    </row>
    <row r="8157" spans="1:5">
      <c r="A8157" s="2">
        <f t="shared" si="254"/>
        <v>40756.579861111109</v>
      </c>
      <c r="B8157">
        <v>1249131300</v>
      </c>
      <c r="C8157">
        <v>3.2699999999999998E-4</v>
      </c>
      <c r="E8157">
        <f t="shared" si="255"/>
        <v>4.5640925499316912E-4</v>
      </c>
    </row>
    <row r="8158" spans="1:5">
      <c r="A8158" s="2">
        <f t="shared" si="254"/>
        <v>40756.586805555555</v>
      </c>
      <c r="B8158">
        <v>1249131900</v>
      </c>
      <c r="C8158">
        <v>0</v>
      </c>
      <c r="E8158">
        <f t="shared" si="255"/>
        <v>4.5640648170568464E-4</v>
      </c>
    </row>
    <row r="8159" spans="1:5">
      <c r="A8159" s="2">
        <f t="shared" si="254"/>
        <v>40756.59375</v>
      </c>
      <c r="B8159">
        <v>1249132500</v>
      </c>
      <c r="C8159">
        <v>2.6999999999999999E-5</v>
      </c>
      <c r="E8159">
        <f t="shared" si="255"/>
        <v>4.5640370870848667E-4</v>
      </c>
    </row>
    <row r="8160" spans="1:5">
      <c r="A8160" s="2">
        <f t="shared" si="254"/>
        <v>40756.600694444445</v>
      </c>
      <c r="B8160">
        <v>1249133100</v>
      </c>
      <c r="C8160">
        <v>6.1677140000000001</v>
      </c>
      <c r="E8160">
        <f t="shared" si="255"/>
        <v>4.5646339729067063E-4</v>
      </c>
    </row>
    <row r="8161" spans="1:5">
      <c r="A8161" s="2">
        <f t="shared" si="254"/>
        <v>40756.607638888883</v>
      </c>
      <c r="B8161">
        <v>1249133700</v>
      </c>
      <c r="C8161">
        <v>11.316281</v>
      </c>
      <c r="E8161">
        <f t="shared" si="255"/>
        <v>4.5657522621374476E-4</v>
      </c>
    </row>
    <row r="8162" spans="1:5">
      <c r="A8162" s="2">
        <f t="shared" si="254"/>
        <v>40756.614583333328</v>
      </c>
      <c r="B8162">
        <v>1249134300</v>
      </c>
      <c r="C8162">
        <v>10.545496999999999</v>
      </c>
      <c r="E8162">
        <f t="shared" si="255"/>
        <v>4.5667924855324747E-4</v>
      </c>
    </row>
    <row r="8163" spans="1:5">
      <c r="A8163" s="2">
        <f t="shared" si="254"/>
        <v>40756.621527777774</v>
      </c>
      <c r="B8163">
        <v>1249134900</v>
      </c>
      <c r="C8163">
        <v>7.4283799999999998</v>
      </c>
      <c r="E8163">
        <f t="shared" si="255"/>
        <v>4.5675170251114407E-4</v>
      </c>
    </row>
    <row r="8164" spans="1:5">
      <c r="A8164" s="2">
        <f t="shared" si="254"/>
        <v>40756.628472222219</v>
      </c>
      <c r="B8164">
        <v>1249135500</v>
      </c>
      <c r="C8164">
        <v>0</v>
      </c>
      <c r="E8164">
        <f t="shared" si="255"/>
        <v>4.5674892714283981E-4</v>
      </c>
    </row>
    <row r="8165" spans="1:5">
      <c r="A8165" s="2">
        <f t="shared" si="254"/>
        <v>40756.635416666664</v>
      </c>
      <c r="B8165">
        <v>1249136100</v>
      </c>
      <c r="C8165">
        <v>0</v>
      </c>
      <c r="E8165">
        <f t="shared" si="255"/>
        <v>4.5674615179139955E-4</v>
      </c>
    </row>
    <row r="8166" spans="1:5">
      <c r="A8166" s="2">
        <f t="shared" si="254"/>
        <v>40756.642361111109</v>
      </c>
      <c r="B8166">
        <v>1249136700</v>
      </c>
      <c r="C8166">
        <v>0</v>
      </c>
      <c r="E8166">
        <f t="shared" si="255"/>
        <v>4.5674337645682319E-4</v>
      </c>
    </row>
    <row r="8167" spans="1:5">
      <c r="A8167" s="2">
        <f t="shared" si="254"/>
        <v>40756.649305555555</v>
      </c>
      <c r="B8167">
        <v>1249137300</v>
      </c>
      <c r="C8167">
        <v>11.087669</v>
      </c>
      <c r="E8167">
        <f t="shared" si="255"/>
        <v>4.5685288847317627E-4</v>
      </c>
    </row>
    <row r="8168" spans="1:5">
      <c r="A8168" s="2">
        <f t="shared" si="254"/>
        <v>40756.65625</v>
      </c>
      <c r="B8168">
        <v>1249137900</v>
      </c>
      <c r="C8168">
        <v>12.600486999999999</v>
      </c>
      <c r="E8168">
        <f t="shared" si="255"/>
        <v>4.5697772047446764E-4</v>
      </c>
    </row>
    <row r="8169" spans="1:5">
      <c r="A8169" s="2">
        <f t="shared" si="254"/>
        <v>40756.663194444445</v>
      </c>
      <c r="B8169">
        <v>1249138500</v>
      </c>
      <c r="C8169">
        <v>12.912435</v>
      </c>
      <c r="E8169">
        <f t="shared" si="255"/>
        <v>4.5710571088525715E-4</v>
      </c>
    </row>
    <row r="8170" spans="1:5">
      <c r="A8170" s="2">
        <f t="shared" si="254"/>
        <v>40756.670138888883</v>
      </c>
      <c r="B8170">
        <v>1249139100</v>
      </c>
      <c r="C8170">
        <v>12.330325</v>
      </c>
      <c r="E8170">
        <f t="shared" si="255"/>
        <v>4.5722780535858423E-4</v>
      </c>
    </row>
    <row r="8171" spans="1:5">
      <c r="A8171" s="2">
        <f t="shared" si="254"/>
        <v>40756.677083333328</v>
      </c>
      <c r="B8171">
        <v>1249139700</v>
      </c>
      <c r="C8171">
        <v>12.663824999999999</v>
      </c>
      <c r="E8171">
        <f t="shared" si="255"/>
        <v>4.5735327652002657E-4</v>
      </c>
    </row>
    <row r="8172" spans="1:5">
      <c r="A8172" s="2">
        <f t="shared" si="254"/>
        <v>40756.684027777774</v>
      </c>
      <c r="B8172">
        <v>1249140300</v>
      </c>
      <c r="C8172">
        <v>10.496323</v>
      </c>
      <c r="E8172">
        <f t="shared" si="255"/>
        <v>4.5745679613561833E-4</v>
      </c>
    </row>
    <row r="8173" spans="1:5">
      <c r="A8173" s="2">
        <f t="shared" si="254"/>
        <v>40756.690972222219</v>
      </c>
      <c r="B8173">
        <v>1249140900</v>
      </c>
      <c r="C8173">
        <v>11.177083</v>
      </c>
      <c r="E8173">
        <f t="shared" si="255"/>
        <v>4.5756720933282715E-4</v>
      </c>
    </row>
    <row r="8174" spans="1:5">
      <c r="A8174" s="2">
        <f t="shared" si="254"/>
        <v>40756.697916666664</v>
      </c>
      <c r="B8174">
        <v>1249141500</v>
      </c>
      <c r="C8174">
        <v>1.7730000000000001E-3</v>
      </c>
      <c r="E8174">
        <f t="shared" si="255"/>
        <v>4.5756444696481698E-4</v>
      </c>
    </row>
    <row r="8175" spans="1:5">
      <c r="A8175" s="2">
        <f t="shared" si="254"/>
        <v>40756.704861111109</v>
      </c>
      <c r="B8175">
        <v>1249142100</v>
      </c>
      <c r="C8175">
        <v>4.7528519999999999</v>
      </c>
      <c r="E8175">
        <f t="shared" si="255"/>
        <v>4.5760979986620673E-4</v>
      </c>
    </row>
    <row r="8176" spans="1:5">
      <c r="A8176" s="2">
        <f t="shared" si="254"/>
        <v>40756.711805555555</v>
      </c>
      <c r="B8176">
        <v>1249142700</v>
      </c>
      <c r="C8176">
        <v>5.8941480000000004</v>
      </c>
      <c r="E8176">
        <f t="shared" si="255"/>
        <v>4.5766671065498426E-4</v>
      </c>
    </row>
    <row r="8177" spans="1:5">
      <c r="A8177" s="2">
        <f t="shared" si="254"/>
        <v>40756.71875</v>
      </c>
      <c r="B8177">
        <v>1249143300</v>
      </c>
      <c r="C8177">
        <v>13.103951</v>
      </c>
      <c r="E8177">
        <f t="shared" si="255"/>
        <v>4.5779663640513948E-4</v>
      </c>
    </row>
    <row r="8178" spans="1:5">
      <c r="A8178" s="2">
        <f t="shared" si="254"/>
        <v>40756.725694444445</v>
      </c>
      <c r="B8178">
        <v>1249143900</v>
      </c>
      <c r="C8178">
        <v>12.89593</v>
      </c>
      <c r="E8178">
        <f t="shared" si="255"/>
        <v>4.5792445469006437E-4</v>
      </c>
    </row>
    <row r="8179" spans="1:5">
      <c r="A8179" s="2">
        <f t="shared" si="254"/>
        <v>40756.732638888883</v>
      </c>
      <c r="B8179">
        <v>1249144500</v>
      </c>
      <c r="C8179">
        <v>12.877872</v>
      </c>
      <c r="E8179">
        <f t="shared" si="255"/>
        <v>4.5805208932087066E-4</v>
      </c>
    </row>
    <row r="8180" spans="1:5">
      <c r="A8180" s="2">
        <f t="shared" si="254"/>
        <v>40756.739583333328</v>
      </c>
      <c r="B8180">
        <v>1249145100</v>
      </c>
      <c r="C8180">
        <v>13.316632999999999</v>
      </c>
      <c r="E8180">
        <f t="shared" si="255"/>
        <v>4.5818416660810518E-4</v>
      </c>
    </row>
    <row r="8181" spans="1:5">
      <c r="A8181" s="2">
        <f t="shared" si="254"/>
        <v>40756.746527777774</v>
      </c>
      <c r="B8181">
        <v>1249145700</v>
      </c>
      <c r="C8181">
        <v>12.172611</v>
      </c>
      <c r="E8181">
        <f t="shared" si="255"/>
        <v>4.5830465732301062E-4</v>
      </c>
    </row>
    <row r="8182" spans="1:5">
      <c r="A8182" s="2">
        <f t="shared" si="254"/>
        <v>40756.753472222219</v>
      </c>
      <c r="B8182">
        <v>1249146300</v>
      </c>
      <c r="C8182">
        <v>13.841837999999999</v>
      </c>
      <c r="E8182">
        <f t="shared" si="255"/>
        <v>4.5844205194549628E-4</v>
      </c>
    </row>
    <row r="8183" spans="1:5">
      <c r="A8183" s="2">
        <f t="shared" si="254"/>
        <v>40756.760416666664</v>
      </c>
      <c r="B8183">
        <v>1249146900</v>
      </c>
      <c r="C8183">
        <v>13.535348000000001</v>
      </c>
      <c r="E8183">
        <f t="shared" si="255"/>
        <v>4.5857634183951333E-4</v>
      </c>
    </row>
    <row r="8184" spans="1:5">
      <c r="A8184" s="2">
        <f t="shared" si="254"/>
        <v>40756.767361111109</v>
      </c>
      <c r="B8184">
        <v>1249147500</v>
      </c>
      <c r="C8184">
        <v>13.380981</v>
      </c>
      <c r="E8184">
        <f t="shared" si="255"/>
        <v>4.5870906760798666E-4</v>
      </c>
    </row>
    <row r="8185" spans="1:5">
      <c r="A8185" s="2">
        <f t="shared" si="254"/>
        <v>40756.774305555555</v>
      </c>
      <c r="B8185">
        <v>1249148100</v>
      </c>
      <c r="C8185">
        <v>13.454437</v>
      </c>
      <c r="E8185">
        <f t="shared" si="255"/>
        <v>4.5884253647551765E-4</v>
      </c>
    </row>
    <row r="8186" spans="1:5">
      <c r="A8186" s="2">
        <f t="shared" si="254"/>
        <v>40756.78125</v>
      </c>
      <c r="B8186">
        <v>1249148700</v>
      </c>
      <c r="C8186">
        <v>13.576908</v>
      </c>
      <c r="E8186">
        <f t="shared" si="255"/>
        <v>4.5897724482359223E-4</v>
      </c>
    </row>
    <row r="8187" spans="1:5">
      <c r="A8187" s="2">
        <f t="shared" si="254"/>
        <v>40756.788194444445</v>
      </c>
      <c r="B8187">
        <v>1249149300</v>
      </c>
      <c r="C8187">
        <v>13.791340999999999</v>
      </c>
      <c r="E8187">
        <f t="shared" si="255"/>
        <v>4.5911412396467196E-4</v>
      </c>
    </row>
    <row r="8188" spans="1:5">
      <c r="A8188" s="2">
        <f t="shared" si="254"/>
        <v>40756.795138888883</v>
      </c>
      <c r="B8188">
        <v>1249149900</v>
      </c>
      <c r="C8188">
        <v>13.805419000000001</v>
      </c>
      <c r="E8188">
        <f t="shared" si="255"/>
        <v>4.5925114484512367E-4</v>
      </c>
    </row>
    <row r="8189" spans="1:5">
      <c r="A8189" s="2">
        <f t="shared" si="254"/>
        <v>40756.802083333328</v>
      </c>
      <c r="B8189">
        <v>1249150500</v>
      </c>
      <c r="C8189">
        <v>13.583734</v>
      </c>
      <c r="E8189">
        <f t="shared" si="255"/>
        <v>4.5938591983881144E-4</v>
      </c>
    </row>
    <row r="8190" spans="1:5">
      <c r="A8190" s="2">
        <f t="shared" si="254"/>
        <v>40756.809027777774</v>
      </c>
      <c r="B8190">
        <v>1249151100</v>
      </c>
      <c r="C8190">
        <v>13.242986999999999</v>
      </c>
      <c r="E8190">
        <f t="shared" si="255"/>
        <v>4.5951724319155392E-4</v>
      </c>
    </row>
    <row r="8191" spans="1:5">
      <c r="A8191" s="2">
        <f t="shared" si="254"/>
        <v>40756.815972222219</v>
      </c>
      <c r="B8191">
        <v>1249151700</v>
      </c>
      <c r="C8191">
        <v>13.393121000000001</v>
      </c>
      <c r="E8191">
        <f t="shared" si="255"/>
        <v>4.5965008618734039E-4</v>
      </c>
    </row>
    <row r="8192" spans="1:5">
      <c r="A8192" s="2">
        <f t="shared" si="254"/>
        <v>40756.822916666664</v>
      </c>
      <c r="B8192">
        <v>1249152300</v>
      </c>
      <c r="C8192">
        <v>13.204985000000001</v>
      </c>
      <c r="E8192">
        <f t="shared" si="255"/>
        <v>4.5978102308006719E-4</v>
      </c>
    </row>
    <row r="8193" spans="1:5">
      <c r="A8193" s="2">
        <f t="shared" si="254"/>
        <v>40756.829861111109</v>
      </c>
      <c r="B8193">
        <v>1249152900</v>
      </c>
      <c r="C8193">
        <v>13.458909999999999</v>
      </c>
      <c r="E8193">
        <f t="shared" si="255"/>
        <v>4.5991453073314012E-4</v>
      </c>
    </row>
    <row r="8194" spans="1:5">
      <c r="A8194" s="2">
        <f t="shared" si="254"/>
        <v>40756.836805555555</v>
      </c>
      <c r="B8194">
        <v>1249153500</v>
      </c>
      <c r="C8194">
        <v>13.679180000000001</v>
      </c>
      <c r="E8194">
        <f t="shared" si="255"/>
        <v>4.6005026829913442E-4</v>
      </c>
    </row>
    <row r="8195" spans="1:5">
      <c r="A8195" s="2">
        <f t="shared" si="254"/>
        <v>40756.84375</v>
      </c>
      <c r="B8195">
        <v>1249154100</v>
      </c>
      <c r="C8195">
        <v>14.013005</v>
      </c>
      <c r="E8195">
        <f t="shared" si="255"/>
        <v>4.6018938576169273E-4</v>
      </c>
    </row>
    <row r="8196" spans="1:5">
      <c r="A8196" s="2">
        <f t="shared" si="254"/>
        <v>40756.850694444445</v>
      </c>
      <c r="B8196">
        <v>1249154700</v>
      </c>
      <c r="C8196">
        <v>13.380077999999999</v>
      </c>
      <c r="E8196">
        <f t="shared" si="255"/>
        <v>4.6032209258391383E-4</v>
      </c>
    </row>
    <row r="8197" spans="1:5">
      <c r="A8197" s="2">
        <f t="shared" si="254"/>
        <v>40756.857638888883</v>
      </c>
      <c r="B8197">
        <v>1249155300</v>
      </c>
      <c r="C8197">
        <v>13.021020999999999</v>
      </c>
      <c r="E8197">
        <f t="shared" si="255"/>
        <v>4.6045116234824142E-4</v>
      </c>
    </row>
    <row r="8198" spans="1:5">
      <c r="A8198" s="2">
        <f t="shared" si="254"/>
        <v>40756.864583333328</v>
      </c>
      <c r="B8198">
        <v>1249155900</v>
      </c>
      <c r="C8198">
        <v>13.130867</v>
      </c>
      <c r="E8198">
        <f t="shared" si="255"/>
        <v>4.6058134376360981E-4</v>
      </c>
    </row>
    <row r="8199" spans="1:5">
      <c r="A8199" s="2">
        <f t="shared" si="254"/>
        <v>40756.871527777774</v>
      </c>
      <c r="B8199">
        <v>1249156500</v>
      </c>
      <c r="C8199">
        <v>13.279202</v>
      </c>
      <c r="E8199">
        <f t="shared" si="255"/>
        <v>4.6071302661008075E-4</v>
      </c>
    </row>
    <row r="8200" spans="1:5">
      <c r="A8200" s="2">
        <f t="shared" si="254"/>
        <v>40756.878472222219</v>
      </c>
      <c r="B8200">
        <v>1249157100</v>
      </c>
      <c r="C8200">
        <v>13.609982</v>
      </c>
      <c r="E8200">
        <f t="shared" si="255"/>
        <v>4.6084805854034914E-4</v>
      </c>
    </row>
    <row r="8201" spans="1:5">
      <c r="A8201" s="2">
        <f t="shared" si="254"/>
        <v>40756.885416666664</v>
      </c>
      <c r="B8201">
        <v>1249157700</v>
      </c>
      <c r="C8201">
        <v>12.395467999999999</v>
      </c>
      <c r="E8201">
        <f t="shared" si="255"/>
        <v>4.6097078999189265E-4</v>
      </c>
    </row>
    <row r="8202" spans="1:5">
      <c r="A8202" s="2">
        <f t="shared" ref="A8202:A8265" si="256">B8202/86400+26299+1/24</f>
        <v>40756.892361111109</v>
      </c>
      <c r="B8202">
        <v>1249158300</v>
      </c>
      <c r="C8202">
        <v>13.172608</v>
      </c>
      <c r="E8202">
        <f t="shared" si="255"/>
        <v>4.6110139097039522E-4</v>
      </c>
    </row>
    <row r="8203" spans="1:5">
      <c r="A8203" s="2">
        <f t="shared" si="256"/>
        <v>40756.899305555555</v>
      </c>
      <c r="B8203">
        <v>1249158900</v>
      </c>
      <c r="C8203">
        <v>11.715680000000001</v>
      </c>
      <c r="E8203">
        <f t="shared" ref="E8203:E8266" si="257">($C8203*LN(2)/E$3)+E8202*2^(-600/E$3)</f>
        <v>4.6121723651563942E-4</v>
      </c>
    </row>
    <row r="8204" spans="1:5">
      <c r="A8204" s="2">
        <f t="shared" si="256"/>
        <v>40756.90625</v>
      </c>
      <c r="B8204">
        <v>1249159500</v>
      </c>
      <c r="C8204">
        <v>13.961748999999999</v>
      </c>
      <c r="E8204">
        <f t="shared" si="257"/>
        <v>4.6135582780621284E-4</v>
      </c>
    </row>
    <row r="8205" spans="1:5">
      <c r="A8205" s="2">
        <f t="shared" si="256"/>
        <v>40756.913194444445</v>
      </c>
      <c r="B8205">
        <v>1249160100</v>
      </c>
      <c r="C8205">
        <v>14.140388</v>
      </c>
      <c r="E8205">
        <f t="shared" si="257"/>
        <v>4.614962273722561E-4</v>
      </c>
    </row>
    <row r="8206" spans="1:5">
      <c r="A8206" s="2">
        <f t="shared" si="256"/>
        <v>40756.920138888883</v>
      </c>
      <c r="B8206">
        <v>1249160700</v>
      </c>
      <c r="C8206">
        <v>13.38862</v>
      </c>
      <c r="E8206">
        <f t="shared" si="257"/>
        <v>4.6162901276046062E-4</v>
      </c>
    </row>
    <row r="8207" spans="1:5">
      <c r="A8207" s="2">
        <f t="shared" si="256"/>
        <v>40756.927083333328</v>
      </c>
      <c r="B8207">
        <v>1249161300</v>
      </c>
      <c r="C8207">
        <v>13.007275999999999</v>
      </c>
      <c r="E8207">
        <f t="shared" si="257"/>
        <v>4.6175793538479976E-4</v>
      </c>
    </row>
    <row r="8208" spans="1:5">
      <c r="A8208" s="2">
        <f t="shared" si="256"/>
        <v>40756.934027777774</v>
      </c>
      <c r="B8208">
        <v>1249161900</v>
      </c>
      <c r="C8208">
        <v>13.645738</v>
      </c>
      <c r="E8208">
        <f t="shared" si="257"/>
        <v>4.6189332307497753E-4</v>
      </c>
    </row>
    <row r="8209" spans="1:5">
      <c r="A8209" s="2">
        <f t="shared" si="256"/>
        <v>40756.940972222219</v>
      </c>
      <c r="B8209">
        <v>1249162500</v>
      </c>
      <c r="C8209">
        <v>13.405946</v>
      </c>
      <c r="E8209">
        <f t="shared" si="257"/>
        <v>4.6202628151462691E-4</v>
      </c>
    </row>
    <row r="8210" spans="1:5">
      <c r="A8210" s="2">
        <f t="shared" si="256"/>
        <v>40756.947916666664</v>
      </c>
      <c r="B8210">
        <v>1249163100</v>
      </c>
      <c r="C8210">
        <v>13.493883</v>
      </c>
      <c r="E8210">
        <f t="shared" si="257"/>
        <v>4.6216012970428543E-4</v>
      </c>
    </row>
    <row r="8211" spans="1:5">
      <c r="A8211" s="2">
        <f t="shared" si="256"/>
        <v>40756.954861111109</v>
      </c>
      <c r="B8211">
        <v>1249163700</v>
      </c>
      <c r="C8211">
        <v>11.322717000000001</v>
      </c>
      <c r="E8211">
        <f t="shared" si="257"/>
        <v>4.6227198919103442E-4</v>
      </c>
    </row>
    <row r="8212" spans="1:5">
      <c r="A8212" s="2">
        <f t="shared" si="256"/>
        <v>40756.961805555555</v>
      </c>
      <c r="B8212">
        <v>1249164300</v>
      </c>
      <c r="C8212">
        <v>13.404820000000001</v>
      </c>
      <c r="E8212">
        <f t="shared" si="257"/>
        <v>4.6240493392653141E-4</v>
      </c>
    </row>
    <row r="8213" spans="1:5">
      <c r="A8213" s="2">
        <f t="shared" si="256"/>
        <v>40756.96875</v>
      </c>
      <c r="B8213">
        <v>1249164900</v>
      </c>
      <c r="C8213">
        <v>13.094185</v>
      </c>
      <c r="E8213">
        <f t="shared" si="257"/>
        <v>4.625347319832453E-4</v>
      </c>
    </row>
    <row r="8214" spans="1:5">
      <c r="A8214" s="2">
        <f t="shared" si="256"/>
        <v>40756.975694444445</v>
      </c>
      <c r="B8214">
        <v>1249165500</v>
      </c>
      <c r="C8214">
        <v>12.831604</v>
      </c>
      <c r="E8214">
        <f t="shared" si="257"/>
        <v>4.6266187003403316E-4</v>
      </c>
    </row>
    <row r="8215" spans="1:5">
      <c r="A8215" s="2">
        <f t="shared" si="256"/>
        <v>40756.982638888883</v>
      </c>
      <c r="B8215">
        <v>1249166100</v>
      </c>
      <c r="C8215">
        <v>10.782080000000001</v>
      </c>
      <c r="E8215">
        <f t="shared" si="257"/>
        <v>4.6276825131875656E-4</v>
      </c>
    </row>
    <row r="8216" spans="1:5">
      <c r="A8216" s="2">
        <f t="shared" si="256"/>
        <v>40756.989583333328</v>
      </c>
      <c r="B8216">
        <v>1249166700</v>
      </c>
      <c r="C8216">
        <v>8.6581039999999998</v>
      </c>
      <c r="E8216">
        <f t="shared" si="257"/>
        <v>4.6285312197128127E-4</v>
      </c>
    </row>
    <row r="8217" spans="1:5">
      <c r="A8217" s="2">
        <f t="shared" si="256"/>
        <v>40756.996527777774</v>
      </c>
      <c r="B8217">
        <v>1249167300</v>
      </c>
      <c r="C8217">
        <v>8.3417659999999998</v>
      </c>
      <c r="E8217">
        <f t="shared" si="257"/>
        <v>4.6293478848156413E-4</v>
      </c>
    </row>
    <row r="8218" spans="1:5">
      <c r="A8218" s="2">
        <f t="shared" si="256"/>
        <v>40757.003472222219</v>
      </c>
      <c r="B8218">
        <v>1249167900</v>
      </c>
      <c r="C8218">
        <v>9.7084039999999998</v>
      </c>
      <c r="E8218">
        <f t="shared" si="257"/>
        <v>4.6303029474803025E-4</v>
      </c>
    </row>
    <row r="8219" spans="1:5">
      <c r="A8219" s="2">
        <f t="shared" si="256"/>
        <v>40757.010416666664</v>
      </c>
      <c r="B8219">
        <v>1249168500</v>
      </c>
      <c r="C8219">
        <v>10.937809</v>
      </c>
      <c r="E8219">
        <f t="shared" si="257"/>
        <v>4.6313825089692616E-4</v>
      </c>
    </row>
    <row r="8220" spans="1:5">
      <c r="A8220" s="2">
        <f t="shared" si="256"/>
        <v>40757.017361111109</v>
      </c>
      <c r="B8220">
        <v>1249169100</v>
      </c>
      <c r="C8220">
        <v>12.185727999999999</v>
      </c>
      <c r="E8220">
        <f t="shared" si="257"/>
        <v>4.6325884434807174E-4</v>
      </c>
    </row>
    <row r="8221" spans="1:5">
      <c r="A8221" s="2">
        <f t="shared" si="256"/>
        <v>40757.024305555555</v>
      </c>
      <c r="B8221">
        <v>1249169700</v>
      </c>
      <c r="C8221">
        <v>13.398661000000001</v>
      </c>
      <c r="E8221">
        <f t="shared" si="257"/>
        <v>4.6339172071353628E-4</v>
      </c>
    </row>
    <row r="8222" spans="1:5">
      <c r="A8222" s="2">
        <f t="shared" si="256"/>
        <v>40757.03125</v>
      </c>
      <c r="B8222">
        <v>1249170300</v>
      </c>
      <c r="C8222">
        <v>11.355126</v>
      </c>
      <c r="E8222">
        <f t="shared" si="257"/>
        <v>4.635039009300274E-4</v>
      </c>
    </row>
    <row r="8223" spans="1:5">
      <c r="A8223" s="2">
        <f t="shared" si="256"/>
        <v>40757.038194444445</v>
      </c>
      <c r="B8223">
        <v>1249170900</v>
      </c>
      <c r="C8223">
        <v>13.813711</v>
      </c>
      <c r="E8223">
        <f t="shared" si="257"/>
        <v>4.6364097911176229E-4</v>
      </c>
    </row>
    <row r="8224" spans="1:5">
      <c r="A8224" s="2">
        <f t="shared" si="256"/>
        <v>40757.045138888883</v>
      </c>
      <c r="B8224">
        <v>1249171500</v>
      </c>
      <c r="C8224">
        <v>11.348929999999999</v>
      </c>
      <c r="E8224">
        <f t="shared" si="257"/>
        <v>4.6375309506538559E-4</v>
      </c>
    </row>
    <row r="8225" spans="1:5">
      <c r="A8225" s="2">
        <f t="shared" si="256"/>
        <v>40757.052083333328</v>
      </c>
      <c r="B8225">
        <v>1249172100</v>
      </c>
      <c r="C8225">
        <v>12.707006</v>
      </c>
      <c r="E8225">
        <f t="shared" si="257"/>
        <v>4.6387896388085933E-4</v>
      </c>
    </row>
    <row r="8226" spans="1:5">
      <c r="A8226" s="2">
        <f t="shared" si="256"/>
        <v>40757.059027777774</v>
      </c>
      <c r="B8226">
        <v>1249172700</v>
      </c>
      <c r="C8226">
        <v>11.084533</v>
      </c>
      <c r="E8226">
        <f t="shared" si="257"/>
        <v>4.6398840078013665E-4</v>
      </c>
    </row>
    <row r="8227" spans="1:5">
      <c r="A8227" s="2">
        <f t="shared" si="256"/>
        <v>40757.065972222219</v>
      </c>
      <c r="B8227">
        <v>1249173300</v>
      </c>
      <c r="C8227">
        <v>12.727845</v>
      </c>
      <c r="E8227">
        <f t="shared" si="257"/>
        <v>4.6411447920708884E-4</v>
      </c>
    </row>
    <row r="8228" spans="1:5">
      <c r="A8228" s="2">
        <f t="shared" si="256"/>
        <v>40757.072916666664</v>
      </c>
      <c r="B8228">
        <v>1249173900</v>
      </c>
      <c r="C8228">
        <v>12.427901</v>
      </c>
      <c r="E8228">
        <f t="shared" si="257"/>
        <v>4.6423751926715715E-4</v>
      </c>
    </row>
    <row r="8229" spans="1:5">
      <c r="A8229" s="2">
        <f t="shared" si="256"/>
        <v>40757.079861111109</v>
      </c>
      <c r="B8229">
        <v>1249174500</v>
      </c>
      <c r="C8229">
        <v>10.152403</v>
      </c>
      <c r="E8229">
        <f t="shared" si="257"/>
        <v>4.6433751409620614E-4</v>
      </c>
    </row>
    <row r="8230" spans="1:5">
      <c r="A8230" s="2">
        <f t="shared" si="256"/>
        <v>40757.086805555555</v>
      </c>
      <c r="B8230">
        <v>1249175100</v>
      </c>
      <c r="C8230">
        <v>12.631771000000001</v>
      </c>
      <c r="E8230">
        <f t="shared" si="257"/>
        <v>4.6446261743868716E-4</v>
      </c>
    </row>
    <row r="8231" spans="1:5">
      <c r="A8231" s="2">
        <f t="shared" si="256"/>
        <v>40757.09375</v>
      </c>
      <c r="B8231">
        <v>1249175700</v>
      </c>
      <c r="C8231">
        <v>14.16216</v>
      </c>
      <c r="E8231">
        <f t="shared" si="257"/>
        <v>4.646032186168635E-4</v>
      </c>
    </row>
    <row r="8232" spans="1:5">
      <c r="A8232" s="2">
        <f t="shared" si="256"/>
        <v>40757.100694444445</v>
      </c>
      <c r="B8232">
        <v>1249176300</v>
      </c>
      <c r="C8232">
        <v>13.881337</v>
      </c>
      <c r="E8232">
        <f t="shared" si="257"/>
        <v>4.647409749826068E-4</v>
      </c>
    </row>
    <row r="8233" spans="1:5">
      <c r="A8233" s="2">
        <f t="shared" si="256"/>
        <v>40757.107638888883</v>
      </c>
      <c r="B8233">
        <v>1249176900</v>
      </c>
      <c r="C8233">
        <v>14.204084</v>
      </c>
      <c r="E8233">
        <f t="shared" si="257"/>
        <v>4.6488199904323339E-4</v>
      </c>
    </row>
    <row r="8234" spans="1:5">
      <c r="A8234" s="2">
        <f t="shared" si="256"/>
        <v>40757.114583333328</v>
      </c>
      <c r="B8234">
        <v>1249177500</v>
      </c>
      <c r="C8234">
        <v>14.226146999999999</v>
      </c>
      <c r="E8234">
        <f t="shared" si="257"/>
        <v>4.6502324568394884E-4</v>
      </c>
    </row>
    <row r="8235" spans="1:5">
      <c r="A8235" s="2">
        <f t="shared" si="256"/>
        <v>40757.121527777774</v>
      </c>
      <c r="B8235">
        <v>1249178100</v>
      </c>
      <c r="C8235">
        <v>14.387339000000001</v>
      </c>
      <c r="E8235">
        <f t="shared" si="257"/>
        <v>4.6516612389428062E-4</v>
      </c>
    </row>
    <row r="8236" spans="1:5">
      <c r="A8236" s="2">
        <f t="shared" si="256"/>
        <v>40757.128472222219</v>
      </c>
      <c r="B8236">
        <v>1249178700</v>
      </c>
      <c r="C8236">
        <v>14.230645000000001</v>
      </c>
      <c r="E8236">
        <f t="shared" si="257"/>
        <v>4.6530741436082759E-4</v>
      </c>
    </row>
    <row r="8237" spans="1:5">
      <c r="A8237" s="2">
        <f t="shared" si="256"/>
        <v>40757.135416666664</v>
      </c>
      <c r="B8237">
        <v>1249179300</v>
      </c>
      <c r="C8237">
        <v>13.885315</v>
      </c>
      <c r="E8237">
        <f t="shared" si="257"/>
        <v>4.6544520673376068E-4</v>
      </c>
    </row>
    <row r="8238" spans="1:5">
      <c r="A8238" s="2">
        <f t="shared" si="256"/>
        <v>40757.142361111109</v>
      </c>
      <c r="B8238">
        <v>1249179900</v>
      </c>
      <c r="C8238">
        <v>12.592794</v>
      </c>
      <c r="E8238">
        <f t="shared" si="257"/>
        <v>4.6556990861664681E-4</v>
      </c>
    </row>
    <row r="8239" spans="1:5">
      <c r="A8239" s="2">
        <f t="shared" si="256"/>
        <v>40757.149305555555</v>
      </c>
      <c r="B8239">
        <v>1249180500</v>
      </c>
      <c r="C8239">
        <v>6.5195689999999997</v>
      </c>
      <c r="E8239">
        <f t="shared" si="257"/>
        <v>4.6563310481733137E-4</v>
      </c>
    </row>
    <row r="8240" spans="1:5">
      <c r="A8240" s="2">
        <f t="shared" si="256"/>
        <v>40757.15625</v>
      </c>
      <c r="B8240">
        <v>1249181100</v>
      </c>
      <c r="C8240">
        <v>5.2715909999999999</v>
      </c>
      <c r="E8240">
        <f t="shared" si="257"/>
        <v>4.656836620782839E-4</v>
      </c>
    </row>
    <row r="8241" spans="1:5">
      <c r="A8241" s="2">
        <f t="shared" si="256"/>
        <v>40757.163194444445</v>
      </c>
      <c r="B8241">
        <v>1249181700</v>
      </c>
      <c r="C8241">
        <v>12.767371000000001</v>
      </c>
      <c r="E8241">
        <f t="shared" si="257"/>
        <v>4.6581013049304057E-4</v>
      </c>
    </row>
    <row r="8242" spans="1:5">
      <c r="A8242" s="2">
        <f t="shared" si="256"/>
        <v>40757.170138888883</v>
      </c>
      <c r="B8242">
        <v>1249182300</v>
      </c>
      <c r="C8242">
        <v>11.760662999999999</v>
      </c>
      <c r="E8242">
        <f t="shared" si="257"/>
        <v>4.6592640297951355E-4</v>
      </c>
    </row>
    <row r="8243" spans="1:5">
      <c r="A8243" s="2">
        <f t="shared" si="256"/>
        <v>40757.177083333328</v>
      </c>
      <c r="B8243">
        <v>1249182900</v>
      </c>
      <c r="C8243">
        <v>9.2584900000000001</v>
      </c>
      <c r="E8243">
        <f t="shared" si="257"/>
        <v>4.6601733468704793E-4</v>
      </c>
    </row>
    <row r="8244" spans="1:5">
      <c r="A8244" s="2">
        <f t="shared" si="256"/>
        <v>40757.184027777774</v>
      </c>
      <c r="B8244">
        <v>1249183500</v>
      </c>
      <c r="C8244">
        <v>10.773103000000001</v>
      </c>
      <c r="E8244">
        <f t="shared" si="257"/>
        <v>4.6612360467079188E-4</v>
      </c>
    </row>
    <row r="8245" spans="1:5">
      <c r="A8245" s="2">
        <f t="shared" si="256"/>
        <v>40757.190972222219</v>
      </c>
      <c r="B8245">
        <v>1249184100</v>
      </c>
      <c r="C8245">
        <v>8.3001140000000007</v>
      </c>
      <c r="E8245">
        <f t="shared" si="257"/>
        <v>4.6620482948935043E-4</v>
      </c>
    </row>
    <row r="8246" spans="1:5">
      <c r="A8246" s="2">
        <f t="shared" si="256"/>
        <v>40757.197916666664</v>
      </c>
      <c r="B8246">
        <v>1249184700</v>
      </c>
      <c r="C8246">
        <v>11.642905000000001</v>
      </c>
      <c r="E8246">
        <f t="shared" si="257"/>
        <v>4.6631990701558219E-4</v>
      </c>
    </row>
    <row r="8247" spans="1:5">
      <c r="A8247" s="2">
        <f t="shared" si="256"/>
        <v>40757.204861111109</v>
      </c>
      <c r="B8247">
        <v>1249185300</v>
      </c>
      <c r="C8247">
        <v>11.188272</v>
      </c>
      <c r="E8247">
        <f t="shared" si="257"/>
        <v>4.6643037967125249E-4</v>
      </c>
    </row>
    <row r="8248" spans="1:5">
      <c r="A8248" s="2">
        <f t="shared" si="256"/>
        <v>40757.211805555555</v>
      </c>
      <c r="B8248">
        <v>1249185900</v>
      </c>
      <c r="C8248">
        <v>13.781276</v>
      </c>
      <c r="E8248">
        <f t="shared" si="257"/>
        <v>4.6656711159418586E-4</v>
      </c>
    </row>
    <row r="8249" spans="1:5">
      <c r="A8249" s="2">
        <f t="shared" si="256"/>
        <v>40757.21875</v>
      </c>
      <c r="B8249">
        <v>1249186500</v>
      </c>
      <c r="C8249">
        <v>11.413472000000001</v>
      </c>
      <c r="E8249">
        <f t="shared" si="257"/>
        <v>4.6667986339914499E-4</v>
      </c>
    </row>
    <row r="8250" spans="1:5">
      <c r="A8250" s="2">
        <f t="shared" si="256"/>
        <v>40757.225694444445</v>
      </c>
      <c r="B8250">
        <v>1249187100</v>
      </c>
      <c r="C8250">
        <v>13.398819</v>
      </c>
      <c r="E8250">
        <f t="shared" si="257"/>
        <v>4.6681272057751382E-4</v>
      </c>
    </row>
    <row r="8251" spans="1:5">
      <c r="A8251" s="2">
        <f t="shared" si="256"/>
        <v>40757.232638888883</v>
      </c>
      <c r="B8251">
        <v>1249187700</v>
      </c>
      <c r="C8251">
        <v>13.128360000000001</v>
      </c>
      <c r="E8251">
        <f t="shared" si="257"/>
        <v>4.6694283794907892E-4</v>
      </c>
    </row>
    <row r="8252" spans="1:5">
      <c r="A8252" s="2">
        <f t="shared" si="256"/>
        <v>40757.239583333328</v>
      </c>
      <c r="B8252">
        <v>1249188300</v>
      </c>
      <c r="C8252">
        <v>13.883292000000001</v>
      </c>
      <c r="E8252">
        <f t="shared" si="257"/>
        <v>4.6708059989728021E-4</v>
      </c>
    </row>
    <row r="8253" spans="1:5">
      <c r="A8253" s="2">
        <f t="shared" si="256"/>
        <v>40757.246527777774</v>
      </c>
      <c r="B8253">
        <v>1249188900</v>
      </c>
      <c r="C8253">
        <v>13.655366000000001</v>
      </c>
      <c r="E8253">
        <f t="shared" si="257"/>
        <v>4.6721605275019479E-4</v>
      </c>
    </row>
    <row r="8254" spans="1:5">
      <c r="A8254" s="2">
        <f t="shared" si="256"/>
        <v>40757.253472222219</v>
      </c>
      <c r="B8254">
        <v>1249189500</v>
      </c>
      <c r="C8254">
        <v>12.009952999999999</v>
      </c>
      <c r="E8254">
        <f t="shared" si="257"/>
        <v>4.6733484131010396E-4</v>
      </c>
    </row>
    <row r="8255" spans="1:5">
      <c r="A8255" s="2">
        <f t="shared" si="256"/>
        <v>40757.260416666664</v>
      </c>
      <c r="B8255">
        <v>1249190100</v>
      </c>
      <c r="C8255">
        <v>13.243995999999999</v>
      </c>
      <c r="E8255">
        <f t="shared" si="257"/>
        <v>4.6746612658104826E-4</v>
      </c>
    </row>
    <row r="8256" spans="1:5">
      <c r="A8256" s="2">
        <f t="shared" si="256"/>
        <v>40757.267361111109</v>
      </c>
      <c r="B8256">
        <v>1249190700</v>
      </c>
      <c r="C8256">
        <v>7.5616000000000003</v>
      </c>
      <c r="E8256">
        <f t="shared" si="257"/>
        <v>4.6753986414354979E-4</v>
      </c>
    </row>
    <row r="8257" spans="1:5">
      <c r="A8257" s="2">
        <f t="shared" si="256"/>
        <v>40757.274305555555</v>
      </c>
      <c r="B8257">
        <v>1249191300</v>
      </c>
      <c r="C8257">
        <v>11.910989000000001</v>
      </c>
      <c r="E8257">
        <f t="shared" si="257"/>
        <v>4.6765764850504601E-4</v>
      </c>
    </row>
    <row r="8258" spans="1:5">
      <c r="A8258" s="2">
        <f t="shared" si="256"/>
        <v>40757.28125</v>
      </c>
      <c r="B8258">
        <v>1249191900</v>
      </c>
      <c r="C8258">
        <v>13.260847</v>
      </c>
      <c r="E8258">
        <f t="shared" si="257"/>
        <v>4.677891024684032E-4</v>
      </c>
    </row>
    <row r="8259" spans="1:5">
      <c r="A8259" s="2">
        <f t="shared" si="256"/>
        <v>40757.288194444445</v>
      </c>
      <c r="B8259">
        <v>1249192500</v>
      </c>
      <c r="C8259">
        <v>13.185814000000001</v>
      </c>
      <c r="E8259">
        <f t="shared" si="257"/>
        <v>4.6791979575682688E-4</v>
      </c>
    </row>
    <row r="8260" spans="1:5">
      <c r="A8260" s="2">
        <f t="shared" si="256"/>
        <v>40757.295138888883</v>
      </c>
      <c r="B8260">
        <v>1249193100</v>
      </c>
      <c r="C8260">
        <v>10.062492000000001</v>
      </c>
      <c r="E8260">
        <f t="shared" si="257"/>
        <v>4.6801885766214357E-4</v>
      </c>
    </row>
    <row r="8261" spans="1:5">
      <c r="A8261" s="2">
        <f t="shared" si="256"/>
        <v>40757.302083333328</v>
      </c>
      <c r="B8261">
        <v>1249193700</v>
      </c>
      <c r="C8261">
        <v>10.670510999999999</v>
      </c>
      <c r="E8261">
        <f t="shared" si="257"/>
        <v>4.6812407651158921E-4</v>
      </c>
    </row>
    <row r="8262" spans="1:5">
      <c r="A8262" s="2">
        <f t="shared" si="256"/>
        <v>40757.309027777774</v>
      </c>
      <c r="B8262">
        <v>1249194300</v>
      </c>
      <c r="C8262">
        <v>11.068410999999999</v>
      </c>
      <c r="E8262">
        <f t="shared" si="257"/>
        <v>4.6823332434507107E-4</v>
      </c>
    </row>
    <row r="8263" spans="1:5">
      <c r="A8263" s="2">
        <f t="shared" si="256"/>
        <v>40757.315972222219</v>
      </c>
      <c r="B8263">
        <v>1249194900</v>
      </c>
      <c r="C8263">
        <v>10.966234</v>
      </c>
      <c r="E8263">
        <f t="shared" si="257"/>
        <v>4.6834153674511791E-4</v>
      </c>
    </row>
    <row r="8264" spans="1:5">
      <c r="A8264" s="2">
        <f t="shared" si="256"/>
        <v>40757.322916666664</v>
      </c>
      <c r="B8264">
        <v>1249195500</v>
      </c>
      <c r="C8264">
        <v>10.478648</v>
      </c>
      <c r="E8264">
        <f t="shared" si="257"/>
        <v>4.6844481059382681E-4</v>
      </c>
    </row>
    <row r="8265" spans="1:5">
      <c r="A8265" s="2">
        <f t="shared" si="256"/>
        <v>40757.329861111109</v>
      </c>
      <c r="B8265">
        <v>1249196100</v>
      </c>
      <c r="C8265">
        <v>3.2855620000000001</v>
      </c>
      <c r="E8265">
        <f t="shared" si="257"/>
        <v>4.6847523780466885E-4</v>
      </c>
    </row>
    <row r="8266" spans="1:5">
      <c r="A8266" s="2">
        <f t="shared" ref="A8266:A8329" si="258">B8266/86400+26299+1/24</f>
        <v>40757.336805555555</v>
      </c>
      <c r="B8266">
        <v>1249196700</v>
      </c>
      <c r="C8266">
        <v>1.227E-3</v>
      </c>
      <c r="E8266">
        <f t="shared" si="257"/>
        <v>4.684724036265502E-4</v>
      </c>
    </row>
    <row r="8267" spans="1:5">
      <c r="A8267" s="2">
        <f t="shared" si="258"/>
        <v>40757.34375</v>
      </c>
      <c r="B8267">
        <v>1249197300</v>
      </c>
      <c r="C8267">
        <v>2.346E-3</v>
      </c>
      <c r="E8267">
        <f t="shared" ref="E8267:E8330" si="259">($C8267*LN(2)/E$3)+E8266*2^(-600/E$3)</f>
        <v>4.6846958079801927E-4</v>
      </c>
    </row>
    <row r="8268" spans="1:5">
      <c r="A8268" s="2">
        <f t="shared" si="258"/>
        <v>40757.350694444445</v>
      </c>
      <c r="B8268">
        <v>1249197900</v>
      </c>
      <c r="C8268">
        <v>2.0460000000000001E-3</v>
      </c>
      <c r="E8268">
        <f t="shared" si="259"/>
        <v>4.6846675494847283E-4</v>
      </c>
    </row>
    <row r="8269" spans="1:5">
      <c r="A8269" s="2">
        <f t="shared" si="258"/>
        <v>40757.357638888883</v>
      </c>
      <c r="B8269">
        <v>1249198500</v>
      </c>
      <c r="C8269">
        <v>8.4599999999999996E-4</v>
      </c>
      <c r="E8269">
        <f t="shared" si="259"/>
        <v>4.6846391696342546E-4</v>
      </c>
    </row>
    <row r="8270" spans="1:5">
      <c r="A8270" s="2">
        <f t="shared" si="258"/>
        <v>40757.364583333328</v>
      </c>
      <c r="B8270">
        <v>1249199100</v>
      </c>
      <c r="C8270">
        <v>5.9962739999999997</v>
      </c>
      <c r="E8270">
        <f t="shared" si="259"/>
        <v>4.685217960522647E-4</v>
      </c>
    </row>
    <row r="8271" spans="1:5">
      <c r="A8271" s="2">
        <f t="shared" si="258"/>
        <v>40757.371527777774</v>
      </c>
      <c r="B8271">
        <v>1249199700</v>
      </c>
      <c r="C8271">
        <v>8.6693739999999995</v>
      </c>
      <c r="E8271">
        <f t="shared" si="259"/>
        <v>4.6860674587826697E-4</v>
      </c>
    </row>
    <row r="8272" spans="1:5">
      <c r="A8272" s="2">
        <f t="shared" si="258"/>
        <v>40757.378472222219</v>
      </c>
      <c r="B8272">
        <v>1249200300</v>
      </c>
      <c r="C8272">
        <v>7.4011290000000001</v>
      </c>
      <c r="E8272">
        <f t="shared" si="259"/>
        <v>4.6867885138385815E-4</v>
      </c>
    </row>
    <row r="8273" spans="1:5">
      <c r="A8273" s="2">
        <f t="shared" si="258"/>
        <v>40757.385416666664</v>
      </c>
      <c r="B8273">
        <v>1249200900</v>
      </c>
      <c r="C8273">
        <v>7.291855</v>
      </c>
      <c r="E8273">
        <f t="shared" si="259"/>
        <v>4.6874984980877713E-4</v>
      </c>
    </row>
    <row r="8274" spans="1:5">
      <c r="A8274" s="2">
        <f t="shared" si="258"/>
        <v>40757.392361111109</v>
      </c>
      <c r="B8274">
        <v>1249201500</v>
      </c>
      <c r="C8274">
        <v>8.0946879999999997</v>
      </c>
      <c r="E8274">
        <f t="shared" si="259"/>
        <v>4.6882897827382904E-4</v>
      </c>
    </row>
    <row r="8275" spans="1:5">
      <c r="A8275" s="2">
        <f t="shared" si="258"/>
        <v>40757.399305555555</v>
      </c>
      <c r="B8275">
        <v>1249202100</v>
      </c>
      <c r="C8275">
        <v>8.5310509999999997</v>
      </c>
      <c r="E8275">
        <f t="shared" si="259"/>
        <v>4.6891252540495911E-4</v>
      </c>
    </row>
    <row r="8276" spans="1:5">
      <c r="A8276" s="2">
        <f t="shared" si="258"/>
        <v>40757.40625</v>
      </c>
      <c r="B8276">
        <v>1249202700</v>
      </c>
      <c r="C8276">
        <v>8.0268750000000004</v>
      </c>
      <c r="E8276">
        <f t="shared" si="259"/>
        <v>4.6899096612393944E-4</v>
      </c>
    </row>
    <row r="8277" spans="1:5">
      <c r="A8277" s="2">
        <f t="shared" si="258"/>
        <v>40757.413194444445</v>
      </c>
      <c r="B8277">
        <v>1249203300</v>
      </c>
      <c r="C8277">
        <v>8.5938669999999995</v>
      </c>
      <c r="E8277">
        <f t="shared" si="259"/>
        <v>4.690751484226327E-4</v>
      </c>
    </row>
    <row r="8278" spans="1:5">
      <c r="A8278" s="2">
        <f t="shared" si="258"/>
        <v>40757.420138888883</v>
      </c>
      <c r="B8278">
        <v>1249203900</v>
      </c>
      <c r="C8278">
        <v>8.6666179999999997</v>
      </c>
      <c r="E8278">
        <f t="shared" si="259"/>
        <v>4.6916006697565439E-4</v>
      </c>
    </row>
    <row r="8279" spans="1:5">
      <c r="A8279" s="2">
        <f t="shared" si="258"/>
        <v>40757.427083333328</v>
      </c>
      <c r="B8279">
        <v>1249204500</v>
      </c>
      <c r="C8279">
        <v>3.626369</v>
      </c>
      <c r="E8279">
        <f t="shared" si="259"/>
        <v>4.6919394127001486E-4</v>
      </c>
    </row>
    <row r="8280" spans="1:5">
      <c r="A8280" s="2">
        <f t="shared" si="258"/>
        <v>40757.434027777774</v>
      </c>
      <c r="B8280">
        <v>1249205100</v>
      </c>
      <c r="C8280">
        <v>7.9483160000000002</v>
      </c>
      <c r="E8280">
        <f t="shared" si="259"/>
        <v>4.6927158469424539E-4</v>
      </c>
    </row>
    <row r="8281" spans="1:5">
      <c r="A8281" s="2">
        <f t="shared" si="258"/>
        <v>40757.440972222219</v>
      </c>
      <c r="B8281">
        <v>1249205700</v>
      </c>
      <c r="C8281">
        <v>8.9795999999999996</v>
      </c>
      <c r="E8281">
        <f t="shared" si="259"/>
        <v>4.6935967169322695E-4</v>
      </c>
    </row>
    <row r="8282" spans="1:5">
      <c r="A8282" s="2">
        <f t="shared" si="258"/>
        <v>40757.447916666664</v>
      </c>
      <c r="B8282">
        <v>1249206300</v>
      </c>
      <c r="C8282">
        <v>9.0286500000000007</v>
      </c>
      <c r="E8282">
        <f t="shared" si="259"/>
        <v>4.694482548974183E-4</v>
      </c>
    </row>
    <row r="8283" spans="1:5">
      <c r="A8283" s="2">
        <f t="shared" si="258"/>
        <v>40757.454861111109</v>
      </c>
      <c r="B8283">
        <v>1249206900</v>
      </c>
      <c r="C8283">
        <v>8.5026480000000006</v>
      </c>
      <c r="E8283">
        <f t="shared" si="259"/>
        <v>4.69531510622016E-4</v>
      </c>
    </row>
    <row r="8284" spans="1:5">
      <c r="A8284" s="2">
        <f t="shared" si="258"/>
        <v>40757.461805555555</v>
      </c>
      <c r="B8284">
        <v>1249207500</v>
      </c>
      <c r="C8284">
        <v>10.572449000000001</v>
      </c>
      <c r="E8284">
        <f t="shared" si="259"/>
        <v>4.6963572718402826E-4</v>
      </c>
    </row>
    <row r="8285" spans="1:5">
      <c r="A8285" s="2">
        <f t="shared" si="258"/>
        <v>40757.46875</v>
      </c>
      <c r="B8285">
        <v>1249208100</v>
      </c>
      <c r="C8285">
        <v>12.047596</v>
      </c>
      <c r="E8285">
        <f t="shared" si="259"/>
        <v>4.6975488226041052E-4</v>
      </c>
    </row>
    <row r="8286" spans="1:5">
      <c r="A8286" s="2">
        <f t="shared" si="258"/>
        <v>40757.475694444445</v>
      </c>
      <c r="B8286">
        <v>1249208700</v>
      </c>
      <c r="C8286">
        <v>11.101418000000001</v>
      </c>
      <c r="E8286">
        <f t="shared" si="259"/>
        <v>4.6986445445396042E-4</v>
      </c>
    </row>
    <row r="8287" spans="1:5">
      <c r="A8287" s="2">
        <f t="shared" si="258"/>
        <v>40757.482638888883</v>
      </c>
      <c r="B8287">
        <v>1249209300</v>
      </c>
      <c r="C8287">
        <v>10.980494</v>
      </c>
      <c r="E8287">
        <f t="shared" si="259"/>
        <v>4.6997280135699132E-4</v>
      </c>
    </row>
    <row r="8288" spans="1:5">
      <c r="A8288" s="2">
        <f t="shared" si="258"/>
        <v>40757.489583333328</v>
      </c>
      <c r="B8288">
        <v>1249209900</v>
      </c>
      <c r="C8288">
        <v>10.967157</v>
      </c>
      <c r="E8288">
        <f t="shared" si="259"/>
        <v>4.700810125348537E-4</v>
      </c>
    </row>
    <row r="8289" spans="1:5">
      <c r="A8289" s="2">
        <f t="shared" si="258"/>
        <v>40757.496527777774</v>
      </c>
      <c r="B8289">
        <v>1249210500</v>
      </c>
      <c r="C8289">
        <v>10.926869</v>
      </c>
      <c r="E8289">
        <f t="shared" si="259"/>
        <v>4.7018881504949401E-4</v>
      </c>
    </row>
    <row r="8290" spans="1:5">
      <c r="A8290" s="2">
        <f t="shared" si="258"/>
        <v>40757.503472222219</v>
      </c>
      <c r="B8290">
        <v>1249211100</v>
      </c>
      <c r="C8290">
        <v>10.919966000000001</v>
      </c>
      <c r="E8290">
        <f t="shared" si="259"/>
        <v>4.7029654700084825E-4</v>
      </c>
    </row>
    <row r="8291" spans="1:5">
      <c r="A8291" s="2">
        <f t="shared" si="258"/>
        <v>40757.510416666664</v>
      </c>
      <c r="B8291">
        <v>1249211700</v>
      </c>
      <c r="C8291">
        <v>10.138216</v>
      </c>
      <c r="E8291">
        <f t="shared" si="259"/>
        <v>4.7039636133836102E-4</v>
      </c>
    </row>
    <row r="8292" spans="1:5">
      <c r="A8292" s="2">
        <f t="shared" si="258"/>
        <v>40757.517361111109</v>
      </c>
      <c r="B8292">
        <v>1249212300</v>
      </c>
      <c r="C8292">
        <v>11.185349</v>
      </c>
      <c r="E8292">
        <f t="shared" si="259"/>
        <v>4.7050677962231835E-4</v>
      </c>
    </row>
    <row r="8293" spans="1:5">
      <c r="A8293" s="2">
        <f t="shared" si="258"/>
        <v>40757.524305555555</v>
      </c>
      <c r="B8293">
        <v>1249212900</v>
      </c>
      <c r="C8293">
        <v>11.044269</v>
      </c>
      <c r="E8293">
        <f t="shared" si="259"/>
        <v>4.7061576848624048E-4</v>
      </c>
    </row>
    <row r="8294" spans="1:5">
      <c r="A8294" s="2">
        <f t="shared" si="258"/>
        <v>40757.53125</v>
      </c>
      <c r="B8294">
        <v>1249213500</v>
      </c>
      <c r="C8294">
        <v>11.471848</v>
      </c>
      <c r="E8294">
        <f t="shared" si="259"/>
        <v>4.7072908687724295E-4</v>
      </c>
    </row>
    <row r="8295" spans="1:5">
      <c r="A8295" s="2">
        <f t="shared" si="258"/>
        <v>40757.538194444445</v>
      </c>
      <c r="B8295">
        <v>1249214100</v>
      </c>
      <c r="C8295">
        <v>9.9424460000000003</v>
      </c>
      <c r="E8295">
        <f t="shared" si="259"/>
        <v>4.7082691597939643E-4</v>
      </c>
    </row>
    <row r="8296" spans="1:5">
      <c r="A8296" s="2">
        <f t="shared" si="258"/>
        <v>40757.545138888883</v>
      </c>
      <c r="B8296">
        <v>1249214700</v>
      </c>
      <c r="C8296">
        <v>10.114762000000001</v>
      </c>
      <c r="E8296">
        <f t="shared" si="259"/>
        <v>4.7092648957025129E-4</v>
      </c>
    </row>
    <row r="8297" spans="1:5">
      <c r="A8297" s="2">
        <f t="shared" si="258"/>
        <v>40757.552083333328</v>
      </c>
      <c r="B8297">
        <v>1249215300</v>
      </c>
      <c r="C8297">
        <v>11.286254</v>
      </c>
      <c r="E8297">
        <f t="shared" si="259"/>
        <v>4.710379265207598E-4</v>
      </c>
    </row>
    <row r="8298" spans="1:5">
      <c r="A8298" s="2">
        <f t="shared" si="258"/>
        <v>40757.559027777774</v>
      </c>
      <c r="B8298">
        <v>1249215900</v>
      </c>
      <c r="C8298">
        <v>15.246333</v>
      </c>
      <c r="E8298">
        <f t="shared" si="259"/>
        <v>4.7118946741068487E-4</v>
      </c>
    </row>
    <row r="8299" spans="1:5">
      <c r="A8299" s="2">
        <f t="shared" si="258"/>
        <v>40757.565972222219</v>
      </c>
      <c r="B8299">
        <v>1249216500</v>
      </c>
      <c r="C8299">
        <v>16.720583000000001</v>
      </c>
      <c r="E8299">
        <f t="shared" si="259"/>
        <v>4.7135593744330025E-4</v>
      </c>
    </row>
    <row r="8300" spans="1:5">
      <c r="A8300" s="2">
        <f t="shared" si="258"/>
        <v>40757.572916666664</v>
      </c>
      <c r="B8300">
        <v>1249217100</v>
      </c>
      <c r="C8300">
        <v>14.191508000000001</v>
      </c>
      <c r="E8300">
        <f t="shared" si="259"/>
        <v>4.7149679394931652E-4</v>
      </c>
    </row>
    <row r="8301" spans="1:5">
      <c r="A8301" s="2">
        <f t="shared" si="258"/>
        <v>40757.579861111109</v>
      </c>
      <c r="B8301">
        <v>1249217700</v>
      </c>
      <c r="C8301">
        <v>20.190861000000002</v>
      </c>
      <c r="E8301">
        <f t="shared" si="259"/>
        <v>4.7169840640544965E-4</v>
      </c>
    </row>
    <row r="8302" spans="1:5">
      <c r="A8302" s="2">
        <f t="shared" si="258"/>
        <v>40757.586805555555</v>
      </c>
      <c r="B8302">
        <v>1249218300</v>
      </c>
      <c r="C8302">
        <v>21.448958999999999</v>
      </c>
      <c r="E8302">
        <f t="shared" si="259"/>
        <v>4.7191275867978436E-4</v>
      </c>
    </row>
    <row r="8303" spans="1:5">
      <c r="A8303" s="2">
        <f t="shared" si="258"/>
        <v>40757.59375</v>
      </c>
      <c r="B8303">
        <v>1249218900</v>
      </c>
      <c r="C8303">
        <v>34.400078000000001</v>
      </c>
      <c r="E8303">
        <f t="shared" si="259"/>
        <v>4.7225826856572281E-4</v>
      </c>
    </row>
    <row r="8304" spans="1:5">
      <c r="A8304" s="2">
        <f t="shared" si="258"/>
        <v>40757.600694444445</v>
      </c>
      <c r="B8304">
        <v>1249219500</v>
      </c>
      <c r="C8304">
        <v>17.175871000000001</v>
      </c>
      <c r="E8304">
        <f t="shared" si="259"/>
        <v>4.7242934290861037E-4</v>
      </c>
    </row>
    <row r="8305" spans="1:5">
      <c r="A8305" s="2">
        <f t="shared" si="258"/>
        <v>40757.607638888883</v>
      </c>
      <c r="B8305">
        <v>1249220100</v>
      </c>
      <c r="C8305">
        <v>20.937007999999999</v>
      </c>
      <c r="E8305">
        <f t="shared" si="259"/>
        <v>4.7263850609786695E-4</v>
      </c>
    </row>
    <row r="8306" spans="1:5">
      <c r="A8306" s="2">
        <f t="shared" si="258"/>
        <v>40757.614583333328</v>
      </c>
      <c r="B8306">
        <v>1249220700</v>
      </c>
      <c r="C8306">
        <v>20.315529000000002</v>
      </c>
      <c r="E8306">
        <f t="shared" si="259"/>
        <v>4.7284137415765391E-4</v>
      </c>
    </row>
    <row r="8307" spans="1:5">
      <c r="A8307" s="2">
        <f t="shared" si="258"/>
        <v>40757.621527777774</v>
      </c>
      <c r="B8307">
        <v>1249221300</v>
      </c>
      <c r="C8307">
        <v>17.266345999999999</v>
      </c>
      <c r="E8307">
        <f t="shared" si="259"/>
        <v>4.7301336121821419E-4</v>
      </c>
    </row>
    <row r="8308" spans="1:5">
      <c r="A8308" s="2">
        <f t="shared" si="258"/>
        <v>40757.628472222219</v>
      </c>
      <c r="B8308">
        <v>1249221900</v>
      </c>
      <c r="C8308">
        <v>17.644850000000002</v>
      </c>
      <c r="E8308">
        <f t="shared" si="259"/>
        <v>4.7318918042942281E-4</v>
      </c>
    </row>
    <row r="8309" spans="1:5">
      <c r="A8309" s="2">
        <f t="shared" si="258"/>
        <v>40757.635416666664</v>
      </c>
      <c r="B8309">
        <v>1249222500</v>
      </c>
      <c r="C8309">
        <v>15.552982999999999</v>
      </c>
      <c r="E8309">
        <f t="shared" si="259"/>
        <v>4.7334381376161792E-4</v>
      </c>
    </row>
    <row r="8310" spans="1:5">
      <c r="A8310" s="2">
        <f t="shared" si="258"/>
        <v>40757.642361111109</v>
      </c>
      <c r="B8310">
        <v>1249223100</v>
      </c>
      <c r="C8310">
        <v>11.613583</v>
      </c>
      <c r="E8310">
        <f t="shared" si="259"/>
        <v>4.7345855095858345E-4</v>
      </c>
    </row>
    <row r="8311" spans="1:5">
      <c r="A8311" s="2">
        <f t="shared" si="258"/>
        <v>40757.649305555555</v>
      </c>
      <c r="B8311">
        <v>1249223700</v>
      </c>
      <c r="C8311">
        <v>1.1061620000000001</v>
      </c>
      <c r="E8311">
        <f t="shared" si="259"/>
        <v>4.7346687642716031E-4</v>
      </c>
    </row>
    <row r="8312" spans="1:5">
      <c r="A8312" s="2">
        <f t="shared" si="258"/>
        <v>40757.65625</v>
      </c>
      <c r="B8312">
        <v>1249224300</v>
      </c>
      <c r="C8312">
        <v>11.652067000000001</v>
      </c>
      <c r="E8312">
        <f t="shared" si="259"/>
        <v>4.7358200261253823E-4</v>
      </c>
    </row>
    <row r="8313" spans="1:5">
      <c r="A8313" s="2">
        <f t="shared" si="258"/>
        <v>40757.663194444445</v>
      </c>
      <c r="B8313">
        <v>1249224900</v>
      </c>
      <c r="C8313">
        <v>15.706261</v>
      </c>
      <c r="E8313">
        <f t="shared" si="259"/>
        <v>4.7373818583882721E-4</v>
      </c>
    </row>
    <row r="8314" spans="1:5">
      <c r="A8314" s="2">
        <f t="shared" si="258"/>
        <v>40757.670138888883</v>
      </c>
      <c r="B8314">
        <v>1249225500</v>
      </c>
      <c r="C8314">
        <v>13.99658</v>
      </c>
      <c r="E8314">
        <f t="shared" si="259"/>
        <v>4.7387705378956107E-4</v>
      </c>
    </row>
    <row r="8315" spans="1:5">
      <c r="A8315" s="2">
        <f t="shared" si="258"/>
        <v>40757.677083333328</v>
      </c>
      <c r="B8315">
        <v>1249226100</v>
      </c>
      <c r="C8315">
        <v>19.433827999999998</v>
      </c>
      <c r="E8315">
        <f t="shared" si="259"/>
        <v>4.7407098513790668E-4</v>
      </c>
    </row>
    <row r="8316" spans="1:5">
      <c r="A8316" s="2">
        <f t="shared" si="258"/>
        <v>40757.684027777774</v>
      </c>
      <c r="B8316">
        <v>1249226700</v>
      </c>
      <c r="C8316">
        <v>20.412148999999999</v>
      </c>
      <c r="E8316">
        <f t="shared" si="259"/>
        <v>4.7427482298610988E-4</v>
      </c>
    </row>
    <row r="8317" spans="1:5">
      <c r="A8317" s="2">
        <f t="shared" si="258"/>
        <v>40757.690972222219</v>
      </c>
      <c r="B8317">
        <v>1249227300</v>
      </c>
      <c r="C8317">
        <v>19.067274000000001</v>
      </c>
      <c r="E8317">
        <f t="shared" si="259"/>
        <v>4.7446503974214255E-4</v>
      </c>
    </row>
    <row r="8318" spans="1:5">
      <c r="A8318" s="2">
        <f t="shared" si="258"/>
        <v>40757.697916666664</v>
      </c>
      <c r="B8318">
        <v>1249227900</v>
      </c>
      <c r="C8318">
        <v>22.223708999999999</v>
      </c>
      <c r="E8318">
        <f t="shared" si="259"/>
        <v>4.7468722127417829E-4</v>
      </c>
    </row>
    <row r="8319" spans="1:5">
      <c r="A8319" s="2">
        <f t="shared" si="258"/>
        <v>40757.704861111109</v>
      </c>
      <c r="B8319">
        <v>1249228500</v>
      </c>
      <c r="C8319">
        <v>21.798957999999999</v>
      </c>
      <c r="E8319">
        <f t="shared" si="259"/>
        <v>4.749050999066335E-4</v>
      </c>
    </row>
    <row r="8320" spans="1:5">
      <c r="A8320" s="2">
        <f t="shared" si="258"/>
        <v>40757.711805555555</v>
      </c>
      <c r="B8320">
        <v>1249229100</v>
      </c>
      <c r="C8320">
        <v>18.280066999999999</v>
      </c>
      <c r="E8320">
        <f t="shared" si="259"/>
        <v>4.7508734060940132E-4</v>
      </c>
    </row>
    <row r="8321" spans="1:5">
      <c r="A8321" s="2">
        <f t="shared" si="258"/>
        <v>40757.71875</v>
      </c>
      <c r="B8321">
        <v>1249229700</v>
      </c>
      <c r="C8321">
        <v>20.287054000000001</v>
      </c>
      <c r="E8321">
        <f t="shared" si="259"/>
        <v>4.7528990541652121E-4</v>
      </c>
    </row>
    <row r="8322" spans="1:5">
      <c r="A8322" s="2">
        <f t="shared" si="258"/>
        <v>40757.725694444445</v>
      </c>
      <c r="B8322">
        <v>1249230300</v>
      </c>
      <c r="C8322">
        <v>17.639590999999999</v>
      </c>
      <c r="E8322">
        <f t="shared" si="259"/>
        <v>4.7546565753564123E-4</v>
      </c>
    </row>
    <row r="8323" spans="1:5">
      <c r="A8323" s="2">
        <f t="shared" si="258"/>
        <v>40757.732638888883</v>
      </c>
      <c r="B8323">
        <v>1249230900</v>
      </c>
      <c r="C8323">
        <v>16.343852999999999</v>
      </c>
      <c r="E8323">
        <f t="shared" si="259"/>
        <v>4.7562828635477151E-4</v>
      </c>
    </row>
    <row r="8324" spans="1:5">
      <c r="A8324" s="2">
        <f t="shared" si="258"/>
        <v>40757.739583333328</v>
      </c>
      <c r="B8324">
        <v>1249231500</v>
      </c>
      <c r="C8324">
        <v>14.686457000000001</v>
      </c>
      <c r="E8324">
        <f t="shared" si="259"/>
        <v>4.7577412936121287E-4</v>
      </c>
    </row>
    <row r="8325" spans="1:5">
      <c r="A8325" s="2">
        <f t="shared" si="258"/>
        <v>40757.746527777774</v>
      </c>
      <c r="B8325">
        <v>1249232100</v>
      </c>
      <c r="C8325">
        <v>12.471571000000001</v>
      </c>
      <c r="E8325">
        <f t="shared" si="259"/>
        <v>4.7589754082952269E-4</v>
      </c>
    </row>
    <row r="8326" spans="1:5">
      <c r="A8326" s="2">
        <f t="shared" si="258"/>
        <v>40757.753472222219</v>
      </c>
      <c r="B8326">
        <v>1249232700</v>
      </c>
      <c r="C8326">
        <v>9.4330639999999999</v>
      </c>
      <c r="E8326">
        <f t="shared" si="259"/>
        <v>4.7599017989967819E-4</v>
      </c>
    </row>
    <row r="8327" spans="1:5">
      <c r="A8327" s="2">
        <f t="shared" si="258"/>
        <v>40757.760416666664</v>
      </c>
      <c r="B8327">
        <v>1249233300</v>
      </c>
      <c r="C8327">
        <v>9.9393919999999998</v>
      </c>
      <c r="E8327">
        <f t="shared" si="259"/>
        <v>4.7608794610521136E-4</v>
      </c>
    </row>
    <row r="8328" spans="1:5">
      <c r="A8328" s="2">
        <f t="shared" si="258"/>
        <v>40757.767361111109</v>
      </c>
      <c r="B8328">
        <v>1249233900</v>
      </c>
      <c r="C8328">
        <v>10.016747000000001</v>
      </c>
      <c r="E8328">
        <f t="shared" si="259"/>
        <v>4.7618649510828317E-4</v>
      </c>
    </row>
    <row r="8329" spans="1:5">
      <c r="A8329" s="2">
        <f t="shared" si="258"/>
        <v>40757.774305555555</v>
      </c>
      <c r="B8329">
        <v>1249234500</v>
      </c>
      <c r="C8329">
        <v>8.6435390000000005</v>
      </c>
      <c r="E8329">
        <f t="shared" si="259"/>
        <v>4.7627113672424765E-4</v>
      </c>
    </row>
    <row r="8330" spans="1:5">
      <c r="A8330" s="2">
        <f t="shared" ref="A8330:A8393" si="260">B8330/86400+26299+1/24</f>
        <v>40757.78125</v>
      </c>
      <c r="B8330">
        <v>1249235100</v>
      </c>
      <c r="C8330">
        <v>10.694191</v>
      </c>
      <c r="E8330">
        <f t="shared" si="259"/>
        <v>4.7637654524294751E-4</v>
      </c>
    </row>
    <row r="8331" spans="1:5">
      <c r="A8331" s="2">
        <f t="shared" si="260"/>
        <v>40757.788194444445</v>
      </c>
      <c r="B8331">
        <v>1249235700</v>
      </c>
      <c r="C8331">
        <v>11.286797</v>
      </c>
      <c r="E8331">
        <f t="shared" ref="E8331:E8394" si="261">($C8331*LN(2)/E$3)+E8330*2^(-600/E$3)</f>
        <v>4.7648795457627197E-4</v>
      </c>
    </row>
    <row r="8332" spans="1:5">
      <c r="A8332" s="2">
        <f t="shared" si="260"/>
        <v>40757.795138888883</v>
      </c>
      <c r="B8332">
        <v>1249236300</v>
      </c>
      <c r="C8332">
        <v>10.790533</v>
      </c>
      <c r="E8332">
        <f t="shared" si="261"/>
        <v>4.7659433745476232E-4</v>
      </c>
    </row>
    <row r="8333" spans="1:5">
      <c r="A8333" s="2">
        <f t="shared" si="260"/>
        <v>40757.802083333328</v>
      </c>
      <c r="B8333">
        <v>1249236900</v>
      </c>
      <c r="C8333">
        <v>11.287834999999999</v>
      </c>
      <c r="E8333">
        <f t="shared" si="261"/>
        <v>4.7670575597677322E-4</v>
      </c>
    </row>
    <row r="8334" spans="1:5">
      <c r="A8334" s="2">
        <f t="shared" si="260"/>
        <v>40757.809027777774</v>
      </c>
      <c r="B8334">
        <v>1249237500</v>
      </c>
      <c r="C8334">
        <v>10.485272999999999</v>
      </c>
      <c r="E8334">
        <f t="shared" si="261"/>
        <v>4.7680904609470625E-4</v>
      </c>
    </row>
    <row r="8335" spans="1:5">
      <c r="A8335" s="2">
        <f t="shared" si="260"/>
        <v>40757.815972222219</v>
      </c>
      <c r="B8335">
        <v>1249238100</v>
      </c>
      <c r="C8335">
        <v>10.226839</v>
      </c>
      <c r="E8335">
        <f t="shared" si="261"/>
        <v>4.7690971836539177E-4</v>
      </c>
    </row>
    <row r="8336" spans="1:5">
      <c r="A8336" s="2">
        <f t="shared" si="260"/>
        <v>40757.822916666664</v>
      </c>
      <c r="B8336">
        <v>1249238700</v>
      </c>
      <c r="C8336">
        <v>10.894739</v>
      </c>
      <c r="E8336">
        <f t="shared" si="261"/>
        <v>4.7701715399886438E-4</v>
      </c>
    </row>
    <row r="8337" spans="1:5">
      <c r="A8337" s="2">
        <f t="shared" si="260"/>
        <v>40757.829861111109</v>
      </c>
      <c r="B8337">
        <v>1249239300</v>
      </c>
      <c r="C8337">
        <v>11.294352999999999</v>
      </c>
      <c r="E8337">
        <f t="shared" si="261"/>
        <v>4.7712863596096933E-4</v>
      </c>
    </row>
    <row r="8338" spans="1:5">
      <c r="A8338" s="2">
        <f t="shared" si="260"/>
        <v>40757.836805555555</v>
      </c>
      <c r="B8338">
        <v>1249239900</v>
      </c>
      <c r="C8338">
        <v>9.1750190000000007</v>
      </c>
      <c r="E8338">
        <f t="shared" si="261"/>
        <v>4.7721865427046713E-4</v>
      </c>
    </row>
    <row r="8339" spans="1:5">
      <c r="A8339" s="2">
        <f t="shared" si="260"/>
        <v>40757.84375</v>
      </c>
      <c r="B8339">
        <v>1249240500</v>
      </c>
      <c r="C8339">
        <v>10.971244</v>
      </c>
      <c r="E8339">
        <f t="shared" si="261"/>
        <v>4.7732686281020184E-4</v>
      </c>
    </row>
    <row r="8340" spans="1:5">
      <c r="A8340" s="2">
        <f t="shared" si="260"/>
        <v>40757.850694444445</v>
      </c>
      <c r="B8340">
        <v>1249241100</v>
      </c>
      <c r="C8340">
        <v>10.407259</v>
      </c>
      <c r="E8340">
        <f t="shared" si="261"/>
        <v>4.7742935908865332E-4</v>
      </c>
    </row>
    <row r="8341" spans="1:5">
      <c r="A8341" s="2">
        <f t="shared" si="260"/>
        <v>40757.857638888883</v>
      </c>
      <c r="B8341">
        <v>1249241700</v>
      </c>
      <c r="C8341">
        <v>11.453053000000001</v>
      </c>
      <c r="E8341">
        <f t="shared" si="261"/>
        <v>4.775424457368969E-4</v>
      </c>
    </row>
    <row r="8342" spans="1:5">
      <c r="A8342" s="2">
        <f t="shared" si="260"/>
        <v>40757.864583333328</v>
      </c>
      <c r="B8342">
        <v>1249242300</v>
      </c>
      <c r="C8342">
        <v>10.340809999999999</v>
      </c>
      <c r="E8342">
        <f t="shared" si="261"/>
        <v>4.7764426776133193E-4</v>
      </c>
    </row>
    <row r="8343" spans="1:5">
      <c r="A8343" s="2">
        <f t="shared" si="260"/>
        <v>40757.871527777774</v>
      </c>
      <c r="B8343">
        <v>1249242900</v>
      </c>
      <c r="C8343">
        <v>8.3564980000000002</v>
      </c>
      <c r="E8343">
        <f t="shared" si="261"/>
        <v>4.7772599359021788E-4</v>
      </c>
    </row>
    <row r="8344" spans="1:5">
      <c r="A8344" s="2">
        <f t="shared" si="260"/>
        <v>40757.878472222219</v>
      </c>
      <c r="B8344">
        <v>1249243500</v>
      </c>
      <c r="C8344">
        <v>7.2916049999999997</v>
      </c>
      <c r="E8344">
        <f t="shared" si="261"/>
        <v>4.7779693451002297E-4</v>
      </c>
    </row>
    <row r="8345" spans="1:5">
      <c r="A8345" s="2">
        <f t="shared" si="260"/>
        <v>40757.885416666664</v>
      </c>
      <c r="B8345">
        <v>1249244100</v>
      </c>
      <c r="C8345">
        <v>6.3989760000000002</v>
      </c>
      <c r="E8345">
        <f t="shared" si="261"/>
        <v>4.7785883514280604E-4</v>
      </c>
    </row>
    <row r="8346" spans="1:5">
      <c r="A8346" s="2">
        <f t="shared" si="260"/>
        <v>40757.892361111109</v>
      </c>
      <c r="B8346">
        <v>1249244700</v>
      </c>
      <c r="C8346">
        <v>6.5926179999999999</v>
      </c>
      <c r="E8346">
        <f t="shared" si="261"/>
        <v>4.779226964558332E-4</v>
      </c>
    </row>
    <row r="8347" spans="1:5">
      <c r="A8347" s="2">
        <f t="shared" si="260"/>
        <v>40757.899305555555</v>
      </c>
      <c r="B8347">
        <v>1249245300</v>
      </c>
      <c r="C8347">
        <v>3.1244049999999999</v>
      </c>
      <c r="E8347">
        <f t="shared" si="261"/>
        <v>4.779514340026099E-4</v>
      </c>
    </row>
    <row r="8348" spans="1:5">
      <c r="A8348" s="2">
        <f t="shared" si="260"/>
        <v>40757.90625</v>
      </c>
      <c r="B8348">
        <v>1249245900</v>
      </c>
      <c r="C8348">
        <v>6.4340539999999997</v>
      </c>
      <c r="E8348">
        <f t="shared" si="261"/>
        <v>4.780136889394522E-4</v>
      </c>
    </row>
    <row r="8349" spans="1:5">
      <c r="A8349" s="2">
        <f t="shared" si="260"/>
        <v>40757.913194444445</v>
      </c>
      <c r="B8349">
        <v>1249246500</v>
      </c>
      <c r="C8349">
        <v>5.4600000000000004E-4</v>
      </c>
      <c r="E8349">
        <f t="shared" si="261"/>
        <v>4.7801078990603605E-4</v>
      </c>
    </row>
    <row r="8350" spans="1:5">
      <c r="A8350" s="2">
        <f t="shared" si="260"/>
        <v>40757.920138888883</v>
      </c>
      <c r="B8350">
        <v>1249247100</v>
      </c>
      <c r="C8350">
        <v>2.9765060000000001</v>
      </c>
      <c r="E8350">
        <f t="shared" si="261"/>
        <v>4.7803802911087362E-4</v>
      </c>
    </row>
    <row r="8351" spans="1:5">
      <c r="A8351" s="2">
        <f t="shared" si="260"/>
        <v>40757.927083333328</v>
      </c>
      <c r="B8351">
        <v>1249247700</v>
      </c>
      <c r="C8351">
        <v>6.3691870000000002</v>
      </c>
      <c r="E8351">
        <f t="shared" si="261"/>
        <v>4.7809962659874251E-4</v>
      </c>
    </row>
    <row r="8352" spans="1:5">
      <c r="A8352" s="2">
        <f t="shared" si="260"/>
        <v>40757.934027777774</v>
      </c>
      <c r="B8352">
        <v>1249248300</v>
      </c>
      <c r="C8352">
        <v>1.7947310000000001</v>
      </c>
      <c r="E8352">
        <f t="shared" si="261"/>
        <v>4.781148971608168E-4</v>
      </c>
    </row>
    <row r="8353" spans="1:5">
      <c r="A8353" s="2">
        <f t="shared" si="260"/>
        <v>40757.940972222219</v>
      </c>
      <c r="B8353">
        <v>1249248900</v>
      </c>
      <c r="C8353">
        <v>5.9975829999999997</v>
      </c>
      <c r="E8353">
        <f t="shared" si="261"/>
        <v>4.781727308637768E-4</v>
      </c>
    </row>
    <row r="8354" spans="1:5">
      <c r="A8354" s="2">
        <f t="shared" si="260"/>
        <v>40757.947916666664</v>
      </c>
      <c r="B8354">
        <v>1249249500</v>
      </c>
      <c r="C8354">
        <v>9.1030060000000006</v>
      </c>
      <c r="E8354">
        <f t="shared" si="261"/>
        <v>4.7826201353706879E-4</v>
      </c>
    </row>
    <row r="8355" spans="1:5">
      <c r="A8355" s="2">
        <f t="shared" si="260"/>
        <v>40757.954861111109</v>
      </c>
      <c r="B8355">
        <v>1249250100</v>
      </c>
      <c r="C8355">
        <v>7.2433800000000002</v>
      </c>
      <c r="E8355">
        <f t="shared" si="261"/>
        <v>4.7833246281435399E-4</v>
      </c>
    </row>
    <row r="8356" spans="1:5">
      <c r="A8356" s="2">
        <f t="shared" si="260"/>
        <v>40757.961805555555</v>
      </c>
      <c r="B8356">
        <v>1249250700</v>
      </c>
      <c r="C8356">
        <v>6.4296040000000003</v>
      </c>
      <c r="E8356">
        <f t="shared" si="261"/>
        <v>4.783946703697869E-4</v>
      </c>
    </row>
    <row r="8357" spans="1:5">
      <c r="A8357" s="2">
        <f t="shared" si="260"/>
        <v>40757.96875</v>
      </c>
      <c r="B8357">
        <v>1249251300</v>
      </c>
      <c r="C8357">
        <v>8.0385779999999993</v>
      </c>
      <c r="E8357">
        <f t="shared" si="261"/>
        <v>4.7847317199117552E-4</v>
      </c>
    </row>
    <row r="8358" spans="1:5">
      <c r="A8358" s="2">
        <f t="shared" si="260"/>
        <v>40757.975694444445</v>
      </c>
      <c r="B8358">
        <v>1249251900</v>
      </c>
      <c r="C8358">
        <v>9.8692049999999991</v>
      </c>
      <c r="E8358">
        <f t="shared" si="261"/>
        <v>4.7857021230962224E-4</v>
      </c>
    </row>
    <row r="8359" spans="1:5">
      <c r="A8359" s="2">
        <f t="shared" si="260"/>
        <v>40757.982638888883</v>
      </c>
      <c r="B8359">
        <v>1249252500</v>
      </c>
      <c r="C8359">
        <v>9.2505509999999997</v>
      </c>
      <c r="E8359">
        <f t="shared" si="261"/>
        <v>4.7866098678930809E-4</v>
      </c>
    </row>
    <row r="8360" spans="1:5">
      <c r="A8360" s="2">
        <f t="shared" si="260"/>
        <v>40757.989583333328</v>
      </c>
      <c r="B8360">
        <v>1249253100</v>
      </c>
      <c r="C8360">
        <v>10.559853</v>
      </c>
      <c r="E8360">
        <f t="shared" si="261"/>
        <v>4.7876502031518213E-4</v>
      </c>
    </row>
    <row r="8361" spans="1:5">
      <c r="A8361" s="2">
        <f t="shared" si="260"/>
        <v>40757.996527777774</v>
      </c>
      <c r="B8361">
        <v>1249253700</v>
      </c>
      <c r="C8361">
        <v>9.7694229999999997</v>
      </c>
      <c r="E8361">
        <f t="shared" si="261"/>
        <v>4.7886104834536251E-4</v>
      </c>
    </row>
    <row r="8362" spans="1:5">
      <c r="A8362" s="2">
        <f t="shared" si="260"/>
        <v>40758.003472222219</v>
      </c>
      <c r="B8362">
        <v>1249254300</v>
      </c>
      <c r="C8362">
        <v>9.4061149999999998</v>
      </c>
      <c r="E8362">
        <f t="shared" si="261"/>
        <v>4.7895339648968191E-4</v>
      </c>
    </row>
    <row r="8363" spans="1:5">
      <c r="A8363" s="2">
        <f t="shared" si="260"/>
        <v>40758.010416666664</v>
      </c>
      <c r="B8363">
        <v>1249254900</v>
      </c>
      <c r="C8363">
        <v>9.5339369999999999</v>
      </c>
      <c r="E8363">
        <f t="shared" si="261"/>
        <v>4.790470385551959E-4</v>
      </c>
    </row>
    <row r="8364" spans="1:5">
      <c r="A8364" s="2">
        <f t="shared" si="260"/>
        <v>40758.017361111109</v>
      </c>
      <c r="B8364">
        <v>1249255500</v>
      </c>
      <c r="C8364">
        <v>6.6726229999999997</v>
      </c>
      <c r="E8364">
        <f t="shared" si="261"/>
        <v>4.791117028770691E-4</v>
      </c>
    </row>
    <row r="8365" spans="1:5">
      <c r="A8365" s="2">
        <f t="shared" si="260"/>
        <v>40758.024305555555</v>
      </c>
      <c r="B8365">
        <v>1249256100</v>
      </c>
      <c r="C8365">
        <v>9.9885780000000004</v>
      </c>
      <c r="E8365">
        <f t="shared" si="261"/>
        <v>4.7920994823299503E-4</v>
      </c>
    </row>
    <row r="8366" spans="1:5">
      <c r="A8366" s="2">
        <f t="shared" si="260"/>
        <v>40758.03125</v>
      </c>
      <c r="B8366">
        <v>1249256700</v>
      </c>
      <c r="C8366">
        <v>8.4737369999999999</v>
      </c>
      <c r="E8366">
        <f t="shared" si="261"/>
        <v>4.7929285185420385E-4</v>
      </c>
    </row>
    <row r="8367" spans="1:5">
      <c r="A8367" s="2">
        <f t="shared" si="260"/>
        <v>40758.038194444445</v>
      </c>
      <c r="B8367">
        <v>1249257300</v>
      </c>
      <c r="C8367">
        <v>3.533979</v>
      </c>
      <c r="E8367">
        <f t="shared" si="261"/>
        <v>4.7932572892410164E-4</v>
      </c>
    </row>
    <row r="8368" spans="1:5">
      <c r="A8368" s="2">
        <f t="shared" si="260"/>
        <v>40758.045138888883</v>
      </c>
      <c r="B8368">
        <v>1249257900</v>
      </c>
      <c r="C8368">
        <v>7.63978</v>
      </c>
      <c r="E8368">
        <f t="shared" si="261"/>
        <v>4.7940018617045432E-4</v>
      </c>
    </row>
    <row r="8369" spans="1:5">
      <c r="A8369" s="2">
        <f t="shared" si="260"/>
        <v>40758.052083333328</v>
      </c>
      <c r="B8369">
        <v>1249258500</v>
      </c>
      <c r="C8369">
        <v>7.6213110000000004</v>
      </c>
      <c r="E8369">
        <f t="shared" si="261"/>
        <v>4.7947445592463704E-4</v>
      </c>
    </row>
    <row r="8370" spans="1:5">
      <c r="A8370" s="2">
        <f t="shared" si="260"/>
        <v>40758.059027777774</v>
      </c>
      <c r="B8370">
        <v>1249259100</v>
      </c>
      <c r="C8370">
        <v>7.5525969999999996</v>
      </c>
      <c r="E8370">
        <f t="shared" si="261"/>
        <v>4.7954802934529919E-4</v>
      </c>
    </row>
    <row r="8371" spans="1:5">
      <c r="A8371" s="2">
        <f t="shared" si="260"/>
        <v>40758.065972222219</v>
      </c>
      <c r="B8371">
        <v>1249259700</v>
      </c>
      <c r="C8371">
        <v>7.8728100000000003</v>
      </c>
      <c r="E8371">
        <f t="shared" si="261"/>
        <v>4.7962484518844891E-4</v>
      </c>
    </row>
    <row r="8372" spans="1:5">
      <c r="A8372" s="2">
        <f t="shared" si="260"/>
        <v>40758.072916666664</v>
      </c>
      <c r="B8372">
        <v>1249260300</v>
      </c>
      <c r="C8372">
        <v>7.894196</v>
      </c>
      <c r="E8372">
        <f t="shared" si="261"/>
        <v>4.7970187714570467E-4</v>
      </c>
    </row>
    <row r="8373" spans="1:5">
      <c r="A8373" s="2">
        <f t="shared" si="260"/>
        <v>40758.079861111109</v>
      </c>
      <c r="B8373">
        <v>1249260900</v>
      </c>
      <c r="C8373">
        <v>6.421697</v>
      </c>
      <c r="E8373">
        <f t="shared" si="261"/>
        <v>4.797639963041624E-4</v>
      </c>
    </row>
    <row r="8374" spans="1:5">
      <c r="A8374" s="2">
        <f t="shared" si="260"/>
        <v>40758.086805555555</v>
      </c>
      <c r="B8374">
        <v>1249261500</v>
      </c>
      <c r="C8374">
        <v>7.9407589999999999</v>
      </c>
      <c r="E8374">
        <f t="shared" si="261"/>
        <v>4.7984149896993411E-4</v>
      </c>
    </row>
    <row r="8375" spans="1:5">
      <c r="A8375" s="2">
        <f t="shared" si="260"/>
        <v>40758.09375</v>
      </c>
      <c r="B8375">
        <v>1249262100</v>
      </c>
      <c r="C8375">
        <v>8.0655540000000006</v>
      </c>
      <c r="E8375">
        <f t="shared" si="261"/>
        <v>4.7992026499199194E-4</v>
      </c>
    </row>
    <row r="8376" spans="1:5">
      <c r="A8376" s="2">
        <f t="shared" si="260"/>
        <v>40758.100694444445</v>
      </c>
      <c r="B8376">
        <v>1249262700</v>
      </c>
      <c r="C8376">
        <v>8.2222089999999994</v>
      </c>
      <c r="E8376">
        <f t="shared" si="261"/>
        <v>4.8000061701609209E-4</v>
      </c>
    </row>
    <row r="8377" spans="1:5">
      <c r="A8377" s="2">
        <f t="shared" si="260"/>
        <v>40758.107638888883</v>
      </c>
      <c r="B8377">
        <v>1249263300</v>
      </c>
      <c r="C8377">
        <v>7.9479889999999997</v>
      </c>
      <c r="E8377">
        <f t="shared" si="261"/>
        <v>4.8007819146392804E-4</v>
      </c>
    </row>
    <row r="8378" spans="1:5">
      <c r="A8378" s="2">
        <f t="shared" si="260"/>
        <v>40758.114583333328</v>
      </c>
      <c r="B8378">
        <v>1249263900</v>
      </c>
      <c r="C8378">
        <v>8.2183349999999997</v>
      </c>
      <c r="E8378">
        <f t="shared" si="261"/>
        <v>4.801585032955418E-4</v>
      </c>
    </row>
    <row r="8379" spans="1:5">
      <c r="A8379" s="2">
        <f t="shared" si="260"/>
        <v>40758.121527777774</v>
      </c>
      <c r="B8379">
        <v>1249264500</v>
      </c>
      <c r="C8379">
        <v>1.142414</v>
      </c>
      <c r="E8379">
        <f t="shared" si="261"/>
        <v>4.8016715518529288E-4</v>
      </c>
    </row>
    <row r="8380" spans="1:5">
      <c r="A8380" s="2">
        <f t="shared" si="260"/>
        <v>40758.128472222219</v>
      </c>
      <c r="B8380">
        <v>1249265100</v>
      </c>
      <c r="C8380">
        <v>1.2819999999999999E-3</v>
      </c>
      <c r="E8380">
        <f t="shared" si="261"/>
        <v>4.8016425052037099E-4</v>
      </c>
    </row>
    <row r="8381" spans="1:5">
      <c r="A8381" s="2">
        <f t="shared" si="260"/>
        <v>40758.135416666664</v>
      </c>
      <c r="B8381">
        <v>1249265700</v>
      </c>
      <c r="C8381">
        <v>1.3090000000000001E-3</v>
      </c>
      <c r="E8381">
        <f t="shared" si="261"/>
        <v>4.8016134614653391E-4</v>
      </c>
    </row>
    <row r="8382" spans="1:5">
      <c r="A8382" s="2">
        <f t="shared" si="260"/>
        <v>40758.142361111109</v>
      </c>
      <c r="B8382">
        <v>1249266300</v>
      </c>
      <c r="C8382">
        <v>9.5500000000000001E-4</v>
      </c>
      <c r="E8382">
        <f t="shared" si="261"/>
        <v>4.8015843820530652E-4</v>
      </c>
    </row>
    <row r="8383" spans="1:5">
      <c r="A8383" s="2">
        <f t="shared" si="260"/>
        <v>40758.149305555555</v>
      </c>
      <c r="B8383">
        <v>1249266900</v>
      </c>
      <c r="C8383">
        <v>7.9100000000000004E-4</v>
      </c>
      <c r="E8383">
        <f t="shared" si="261"/>
        <v>4.8015552862088357E-4</v>
      </c>
    </row>
    <row r="8384" spans="1:5">
      <c r="A8384" s="2">
        <f t="shared" si="260"/>
        <v>40758.15625</v>
      </c>
      <c r="B8384">
        <v>1249267500</v>
      </c>
      <c r="C8384">
        <v>4.0900000000000002E-4</v>
      </c>
      <c r="E8384">
        <f t="shared" si="261"/>
        <v>4.8015261518553979E-4</v>
      </c>
    </row>
    <row r="8385" spans="1:5">
      <c r="A8385" s="2">
        <f t="shared" si="260"/>
        <v>40758.163194444445</v>
      </c>
      <c r="B8385">
        <v>1249268100</v>
      </c>
      <c r="C8385">
        <v>1.4729999999999999E-3</v>
      </c>
      <c r="E8385">
        <f t="shared" si="261"/>
        <v>4.801497125432678E-4</v>
      </c>
    </row>
    <row r="8386" spans="1:5">
      <c r="A8386" s="2">
        <f t="shared" si="260"/>
        <v>40758.170138888883</v>
      </c>
      <c r="B8386">
        <v>1249268700</v>
      </c>
      <c r="C8386">
        <v>4.9100000000000001E-4</v>
      </c>
      <c r="E8386">
        <f t="shared" si="261"/>
        <v>4.8014679997369686E-4</v>
      </c>
    </row>
    <row r="8387" spans="1:5">
      <c r="A8387" s="2">
        <f t="shared" si="260"/>
        <v>40758.177083333328</v>
      </c>
      <c r="B8387">
        <v>1249269300</v>
      </c>
      <c r="C8387">
        <v>1.227E-3</v>
      </c>
      <c r="E8387">
        <f t="shared" si="261"/>
        <v>4.8014389487546229E-4</v>
      </c>
    </row>
    <row r="8388" spans="1:5">
      <c r="A8388" s="2">
        <f t="shared" si="260"/>
        <v>40758.184027777774</v>
      </c>
      <c r="B8388">
        <v>1249269900</v>
      </c>
      <c r="C8388">
        <v>1.555E-3</v>
      </c>
      <c r="E8388">
        <f t="shared" si="261"/>
        <v>4.8014099311661021E-4</v>
      </c>
    </row>
    <row r="8389" spans="1:5">
      <c r="A8389" s="2">
        <f t="shared" si="260"/>
        <v>40758.190972222219</v>
      </c>
      <c r="B8389">
        <v>1249270500</v>
      </c>
      <c r="C8389">
        <v>5.1800000000000001E-4</v>
      </c>
      <c r="E8389">
        <f t="shared" si="261"/>
        <v>4.8013808087345639E-4</v>
      </c>
    </row>
    <row r="8390" spans="1:5">
      <c r="A8390" s="2">
        <f t="shared" si="260"/>
        <v>40758.197916666664</v>
      </c>
      <c r="B8390">
        <v>1249271100</v>
      </c>
      <c r="C8390">
        <v>1.0369999999999999E-3</v>
      </c>
      <c r="E8390">
        <f t="shared" si="261"/>
        <v>4.8013517390402879E-4</v>
      </c>
    </row>
    <row r="8391" spans="1:5">
      <c r="A8391" s="2">
        <f t="shared" si="260"/>
        <v>40758.204861111109</v>
      </c>
      <c r="B8391">
        <v>1249271700</v>
      </c>
      <c r="C8391">
        <v>1.338921</v>
      </c>
      <c r="E8391">
        <f t="shared" si="261"/>
        <v>4.8014581600641225E-4</v>
      </c>
    </row>
    <row r="8392" spans="1:5">
      <c r="A8392" s="2">
        <f t="shared" si="260"/>
        <v>40758.211805555555</v>
      </c>
      <c r="B8392">
        <v>1249272300</v>
      </c>
      <c r="C8392">
        <v>6.9563370000000004</v>
      </c>
      <c r="E8392">
        <f t="shared" si="261"/>
        <v>4.8021334688767207E-4</v>
      </c>
    </row>
    <row r="8393" spans="1:5">
      <c r="A8393" s="2">
        <f t="shared" si="260"/>
        <v>40758.21875</v>
      </c>
      <c r="B8393">
        <v>1249272900</v>
      </c>
      <c r="C8393">
        <v>6.9654220000000002</v>
      </c>
      <c r="E8393">
        <f t="shared" si="261"/>
        <v>4.8028096936444454E-4</v>
      </c>
    </row>
    <row r="8394" spans="1:5">
      <c r="A8394" s="2">
        <f t="shared" ref="A8394:A8457" si="262">B8394/86400+26299+1/24</f>
        <v>40758.225694444445</v>
      </c>
      <c r="B8394">
        <v>1249273500</v>
      </c>
      <c r="C8394">
        <v>6.3919920000000001</v>
      </c>
      <c r="E8394">
        <f t="shared" si="261"/>
        <v>4.8034278417489437E-4</v>
      </c>
    </row>
    <row r="8395" spans="1:5">
      <c r="A8395" s="2">
        <f t="shared" si="262"/>
        <v>40758.232638888883</v>
      </c>
      <c r="B8395">
        <v>1249274100</v>
      </c>
      <c r="C8395">
        <v>4.6261469999999996</v>
      </c>
      <c r="E8395">
        <f t="shared" ref="E8395:E8458" si="263">($C8395*LN(2)/E$3)+E8394*2^(-600/E$3)</f>
        <v>4.8038671549765864E-4</v>
      </c>
    </row>
    <row r="8396" spans="1:5">
      <c r="A8396" s="2">
        <f t="shared" si="262"/>
        <v>40758.239583333328</v>
      </c>
      <c r="B8396">
        <v>1249274700</v>
      </c>
      <c r="C8396">
        <v>4.8273469999999996</v>
      </c>
      <c r="E8396">
        <f t="shared" si="263"/>
        <v>4.8043268415143129E-4</v>
      </c>
    </row>
    <row r="8397" spans="1:5">
      <c r="A8397" s="2">
        <f t="shared" si="262"/>
        <v>40758.246527777774</v>
      </c>
      <c r="B8397">
        <v>1249275300</v>
      </c>
      <c r="C8397">
        <v>4.7574059999999996</v>
      </c>
      <c r="E8397">
        <f t="shared" si="263"/>
        <v>4.8047794421754312E-4</v>
      </c>
    </row>
    <row r="8398" spans="1:5">
      <c r="A8398" s="2">
        <f t="shared" si="262"/>
        <v>40758.253472222219</v>
      </c>
      <c r="B8398">
        <v>1249275900</v>
      </c>
      <c r="C8398">
        <v>4.8584699999999996</v>
      </c>
      <c r="E8398">
        <f t="shared" si="263"/>
        <v>4.8052422750664798E-4</v>
      </c>
    </row>
    <row r="8399" spans="1:5">
      <c r="A8399" s="2">
        <f t="shared" si="262"/>
        <v>40758.260416666664</v>
      </c>
      <c r="B8399">
        <v>1249276500</v>
      </c>
      <c r="C8399">
        <v>4.780564</v>
      </c>
      <c r="E8399">
        <f t="shared" si="263"/>
        <v>4.8056972154282199E-4</v>
      </c>
    </row>
    <row r="8400" spans="1:5">
      <c r="A8400" s="2">
        <f t="shared" si="262"/>
        <v>40758.267361111109</v>
      </c>
      <c r="B8400">
        <v>1249277100</v>
      </c>
      <c r="C8400">
        <v>4.5591549999999996</v>
      </c>
      <c r="E8400">
        <f t="shared" si="263"/>
        <v>4.8061297304349273E-4</v>
      </c>
    </row>
    <row r="8401" spans="1:5">
      <c r="A8401" s="2">
        <f t="shared" si="262"/>
        <v>40758.274305555555</v>
      </c>
      <c r="B8401">
        <v>1249277700</v>
      </c>
      <c r="C8401">
        <v>2.7488739999999998</v>
      </c>
      <c r="E8401">
        <f t="shared" si="263"/>
        <v>4.8063789115584276E-4</v>
      </c>
    </row>
    <row r="8402" spans="1:5">
      <c r="A8402" s="2">
        <f t="shared" si="262"/>
        <v>40758.28125</v>
      </c>
      <c r="B8402">
        <v>1249278300</v>
      </c>
      <c r="C8402">
        <v>1.5399579999999999</v>
      </c>
      <c r="E8402">
        <f t="shared" si="263"/>
        <v>4.8065056615076776E-4</v>
      </c>
    </row>
    <row r="8403" spans="1:5">
      <c r="A8403" s="2">
        <f t="shared" si="262"/>
        <v>40758.288194444445</v>
      </c>
      <c r="B8403">
        <v>1249278900</v>
      </c>
      <c r="C8403">
        <v>3.2512460000000001</v>
      </c>
      <c r="E8403">
        <f t="shared" si="263"/>
        <v>4.8068057166966461E-4</v>
      </c>
    </row>
    <row r="8404" spans="1:5">
      <c r="A8404" s="2">
        <f t="shared" si="262"/>
        <v>40758.295138888883</v>
      </c>
      <c r="B8404">
        <v>1249279500</v>
      </c>
      <c r="C8404">
        <v>2.9942380000000002</v>
      </c>
      <c r="E8404">
        <f t="shared" si="263"/>
        <v>4.8070797422803915E-4</v>
      </c>
    </row>
    <row r="8405" spans="1:5">
      <c r="A8405" s="2">
        <f t="shared" si="262"/>
        <v>40758.302083333328</v>
      </c>
      <c r="B8405">
        <v>1249280100</v>
      </c>
      <c r="C8405">
        <v>4.5624279999999997</v>
      </c>
      <c r="E8405">
        <f t="shared" si="263"/>
        <v>4.8075125803505466E-4</v>
      </c>
    </row>
    <row r="8406" spans="1:5">
      <c r="A8406" s="2">
        <f t="shared" si="262"/>
        <v>40758.309027777774</v>
      </c>
      <c r="B8406">
        <v>1249280700</v>
      </c>
      <c r="C8406">
        <v>4.1530699999999996</v>
      </c>
      <c r="E8406">
        <f t="shared" si="263"/>
        <v>4.8079039591792473E-4</v>
      </c>
    </row>
    <row r="8407" spans="1:5">
      <c r="A8407" s="2">
        <f t="shared" si="262"/>
        <v>40758.315972222219</v>
      </c>
      <c r="B8407">
        <v>1249281300</v>
      </c>
      <c r="C8407">
        <v>3.0963370000000001</v>
      </c>
      <c r="E8407">
        <f t="shared" si="263"/>
        <v>4.8081883178865915E-4</v>
      </c>
    </row>
    <row r="8408" spans="1:5">
      <c r="A8408" s="2">
        <f t="shared" si="262"/>
        <v>40758.322916666664</v>
      </c>
      <c r="B8408">
        <v>1249281900</v>
      </c>
      <c r="C8408">
        <v>4.2624550000000001</v>
      </c>
      <c r="E8408">
        <f t="shared" si="263"/>
        <v>4.8085907702758796E-4</v>
      </c>
    </row>
    <row r="8409" spans="1:5">
      <c r="A8409" s="2">
        <f t="shared" si="262"/>
        <v>40758.329861111109</v>
      </c>
      <c r="B8409">
        <v>1249282500</v>
      </c>
      <c r="C8409">
        <v>6.0276969999999999</v>
      </c>
      <c r="E8409">
        <f t="shared" si="263"/>
        <v>4.8091719902733555E-4</v>
      </c>
    </row>
    <row r="8410" spans="1:5">
      <c r="A8410" s="2">
        <f t="shared" si="262"/>
        <v>40758.336805555555</v>
      </c>
      <c r="B8410">
        <v>1249283100</v>
      </c>
      <c r="C8410">
        <v>3.6724389999999998</v>
      </c>
      <c r="E8410">
        <f t="shared" si="263"/>
        <v>4.8095146844294993E-4</v>
      </c>
    </row>
    <row r="8411" spans="1:5">
      <c r="A8411" s="2">
        <f t="shared" si="262"/>
        <v>40758.34375</v>
      </c>
      <c r="B8411">
        <v>1249283700</v>
      </c>
      <c r="C8411">
        <v>7.3949069999999999</v>
      </c>
      <c r="E8411">
        <f t="shared" si="263"/>
        <v>4.8102343592648633E-4</v>
      </c>
    </row>
    <row r="8412" spans="1:5">
      <c r="A8412" s="2">
        <f t="shared" si="262"/>
        <v>40758.350694444445</v>
      </c>
      <c r="B8412">
        <v>1249284300</v>
      </c>
      <c r="C8412">
        <v>5.6332089999999999</v>
      </c>
      <c r="E8412">
        <f t="shared" si="263"/>
        <v>4.8107756185825421E-4</v>
      </c>
    </row>
    <row r="8413" spans="1:5">
      <c r="A8413" s="2">
        <f t="shared" si="262"/>
        <v>40758.357638888883</v>
      </c>
      <c r="B8413">
        <v>1249284900</v>
      </c>
      <c r="C8413">
        <v>2.2404470000000001</v>
      </c>
      <c r="E8413">
        <f t="shared" si="263"/>
        <v>4.8109732819228497E-4</v>
      </c>
    </row>
    <row r="8414" spans="1:5">
      <c r="A8414" s="2">
        <f t="shared" si="262"/>
        <v>40758.364583333328</v>
      </c>
      <c r="B8414">
        <v>1249285500</v>
      </c>
      <c r="C8414">
        <v>10.652206</v>
      </c>
      <c r="E8414">
        <f t="shared" si="263"/>
        <v>4.8120228219391398E-4</v>
      </c>
    </row>
    <row r="8415" spans="1:5">
      <c r="A8415" s="2">
        <f t="shared" si="262"/>
        <v>40758.371527777774</v>
      </c>
      <c r="B8415">
        <v>1249286100</v>
      </c>
      <c r="C8415">
        <v>7.1102619999999996</v>
      </c>
      <c r="E8415">
        <f t="shared" si="263"/>
        <v>4.8127136548907154E-4</v>
      </c>
    </row>
    <row r="8416" spans="1:5">
      <c r="A8416" s="2">
        <f t="shared" si="262"/>
        <v>40758.378472222219</v>
      </c>
      <c r="B8416">
        <v>1249286700</v>
      </c>
      <c r="C8416">
        <v>7.6298219999999999</v>
      </c>
      <c r="E8416">
        <f t="shared" si="263"/>
        <v>4.8134571006619865E-4</v>
      </c>
    </row>
    <row r="8417" spans="1:5">
      <c r="A8417" s="2">
        <f t="shared" si="262"/>
        <v>40758.385416666664</v>
      </c>
      <c r="B8417">
        <v>1249287300</v>
      </c>
      <c r="C8417">
        <v>7.3214199999999998</v>
      </c>
      <c r="E8417">
        <f t="shared" si="263"/>
        <v>4.8141693093471237E-4</v>
      </c>
    </row>
    <row r="8418" spans="1:5">
      <c r="A8418" s="2">
        <f t="shared" si="262"/>
        <v>40758.392361111109</v>
      </c>
      <c r="B8418">
        <v>1249287900</v>
      </c>
      <c r="C8418">
        <v>7.3018650000000003</v>
      </c>
      <c r="E8418">
        <f t="shared" si="263"/>
        <v>4.8148795333255348E-4</v>
      </c>
    </row>
    <row r="8419" spans="1:5">
      <c r="A8419" s="2">
        <f t="shared" si="262"/>
        <v>40758.399305555555</v>
      </c>
      <c r="B8419">
        <v>1249288500</v>
      </c>
      <c r="C8419">
        <v>8.4064409999999992</v>
      </c>
      <c r="E8419">
        <f t="shared" si="263"/>
        <v>4.8157016159005342E-4</v>
      </c>
    </row>
    <row r="8420" spans="1:5">
      <c r="A8420" s="2">
        <f t="shared" si="262"/>
        <v>40758.40625</v>
      </c>
      <c r="B8420">
        <v>1249289100</v>
      </c>
      <c r="C8420">
        <v>11.295826999999999</v>
      </c>
      <c r="E8420">
        <f t="shared" si="263"/>
        <v>4.8168163081417089E-4</v>
      </c>
    </row>
    <row r="8421" spans="1:5">
      <c r="A8421" s="2">
        <f t="shared" si="262"/>
        <v>40758.413194444445</v>
      </c>
      <c r="B8421">
        <v>1249289700</v>
      </c>
      <c r="C8421">
        <v>8.9124160000000003</v>
      </c>
      <c r="E8421">
        <f t="shared" si="263"/>
        <v>4.817689620181961E-4</v>
      </c>
    </row>
    <row r="8422" spans="1:5">
      <c r="A8422" s="2">
        <f t="shared" si="262"/>
        <v>40758.420138888883</v>
      </c>
      <c r="B8422">
        <v>1249290300</v>
      </c>
      <c r="C8422">
        <v>5.3341399999999997</v>
      </c>
      <c r="E8422">
        <f t="shared" si="263"/>
        <v>4.8182005468044251E-4</v>
      </c>
    </row>
    <row r="8423" spans="1:5">
      <c r="A8423" s="2">
        <f t="shared" si="262"/>
        <v>40758.427083333328</v>
      </c>
      <c r="B8423">
        <v>1249290900</v>
      </c>
      <c r="C8423">
        <v>2.7176960000000001</v>
      </c>
      <c r="E8423">
        <f t="shared" si="263"/>
        <v>4.8184464971151716E-4</v>
      </c>
    </row>
    <row r="8424" spans="1:5">
      <c r="A8424" s="2">
        <f t="shared" si="262"/>
        <v>40758.434027777774</v>
      </c>
      <c r="B8424">
        <v>1249291500</v>
      </c>
      <c r="C8424">
        <v>5.0693549999999998</v>
      </c>
      <c r="E8424">
        <f t="shared" si="263"/>
        <v>4.8189306037622225E-4</v>
      </c>
    </row>
    <row r="8425" spans="1:5">
      <c r="A8425" s="2">
        <f t="shared" si="262"/>
        <v>40758.440972222219</v>
      </c>
      <c r="B8425">
        <v>1249292100</v>
      </c>
      <c r="C8425">
        <v>8.3677100000000006</v>
      </c>
      <c r="E8425">
        <f t="shared" si="263"/>
        <v>4.8197487393455805E-4</v>
      </c>
    </row>
    <row r="8426" spans="1:5">
      <c r="A8426" s="2">
        <f t="shared" si="262"/>
        <v>40758.447916666664</v>
      </c>
      <c r="B8426">
        <v>1249292700</v>
      </c>
      <c r="C8426">
        <v>8.6146270000000005</v>
      </c>
      <c r="E8426">
        <f t="shared" si="263"/>
        <v>4.8205918758012647E-4</v>
      </c>
    </row>
    <row r="8427" spans="1:5">
      <c r="A8427" s="2">
        <f t="shared" si="262"/>
        <v>40758.454861111109</v>
      </c>
      <c r="B8427">
        <v>1249293300</v>
      </c>
      <c r="C8427">
        <v>6.9068849999999999</v>
      </c>
      <c r="E8427">
        <f t="shared" si="263"/>
        <v>4.821262060235341E-4</v>
      </c>
    </row>
    <row r="8428" spans="1:5">
      <c r="A8428" s="2">
        <f t="shared" si="262"/>
        <v>40758.461805555555</v>
      </c>
      <c r="B8428">
        <v>1249293900</v>
      </c>
      <c r="C8428">
        <v>0.99639699999999998</v>
      </c>
      <c r="E8428">
        <f t="shared" si="263"/>
        <v>4.8213336720968355E-4</v>
      </c>
    </row>
    <row r="8429" spans="1:5">
      <c r="A8429" s="2">
        <f t="shared" si="262"/>
        <v>40758.46875</v>
      </c>
      <c r="B8429">
        <v>1249294500</v>
      </c>
      <c r="C8429">
        <v>7.7410050000000004</v>
      </c>
      <c r="E8429">
        <f t="shared" si="263"/>
        <v>4.82208832524426E-4</v>
      </c>
    </row>
    <row r="8430" spans="1:5">
      <c r="A8430" s="2">
        <f t="shared" si="262"/>
        <v>40758.475694444445</v>
      </c>
      <c r="B8430">
        <v>1249295100</v>
      </c>
      <c r="C8430">
        <v>9.3251840000000001</v>
      </c>
      <c r="E8430">
        <f t="shared" si="263"/>
        <v>4.823003407199875E-4</v>
      </c>
    </row>
    <row r="8431" spans="1:5">
      <c r="A8431" s="2">
        <f t="shared" si="262"/>
        <v>40758.482638888883</v>
      </c>
      <c r="B8431">
        <v>1249295700</v>
      </c>
      <c r="C8431">
        <v>7.5355239999999997</v>
      </c>
      <c r="E8431">
        <f t="shared" si="263"/>
        <v>4.823737240675407E-4</v>
      </c>
    </row>
    <row r="8432" spans="1:5">
      <c r="A8432" s="2">
        <f t="shared" si="262"/>
        <v>40758.489583333328</v>
      </c>
      <c r="B8432">
        <v>1249296300</v>
      </c>
      <c r="C8432">
        <v>6.3925650000000003</v>
      </c>
      <c r="E8432">
        <f t="shared" si="263"/>
        <v>4.8243553196464949E-4</v>
      </c>
    </row>
    <row r="8433" spans="1:5">
      <c r="A8433" s="2">
        <f t="shared" si="262"/>
        <v>40758.496527777774</v>
      </c>
      <c r="B8433">
        <v>1249296900</v>
      </c>
      <c r="C8433">
        <v>8.3269800000000007</v>
      </c>
      <c r="E8433">
        <f t="shared" si="263"/>
        <v>4.8251692974482502E-4</v>
      </c>
    </row>
    <row r="8434" spans="1:5">
      <c r="A8434" s="2">
        <f t="shared" si="262"/>
        <v>40758.503472222219</v>
      </c>
      <c r="B8434">
        <v>1249297500</v>
      </c>
      <c r="C8434">
        <v>8.9683069999999994</v>
      </c>
      <c r="E8434">
        <f t="shared" si="263"/>
        <v>4.8260482189411882E-4</v>
      </c>
    </row>
    <row r="8435" spans="1:5">
      <c r="A8435" s="2">
        <f t="shared" si="262"/>
        <v>40758.510416666664</v>
      </c>
      <c r="B8435">
        <v>1249298100</v>
      </c>
      <c r="C8435">
        <v>7.5279939999999996</v>
      </c>
      <c r="E8435">
        <f t="shared" si="263"/>
        <v>4.8267812713353303E-4</v>
      </c>
    </row>
    <row r="8436" spans="1:5">
      <c r="A8436" s="2">
        <f t="shared" si="262"/>
        <v>40758.517361111109</v>
      </c>
      <c r="B8436">
        <v>1249298700</v>
      </c>
      <c r="C8436">
        <v>10.694813999999999</v>
      </c>
      <c r="E8436">
        <f t="shared" si="263"/>
        <v>4.8278350303058786E-4</v>
      </c>
    </row>
    <row r="8437" spans="1:5">
      <c r="A8437" s="2">
        <f t="shared" si="262"/>
        <v>40758.524305555555</v>
      </c>
      <c r="B8437">
        <v>1249299300</v>
      </c>
      <c r="C8437">
        <v>9.5347539999999995</v>
      </c>
      <c r="E8437">
        <f t="shared" si="263"/>
        <v>4.8287713009710295E-4</v>
      </c>
    </row>
    <row r="8438" spans="1:5">
      <c r="A8438" s="2">
        <f t="shared" si="262"/>
        <v>40758.53125</v>
      </c>
      <c r="B8438">
        <v>1249299900</v>
      </c>
      <c r="C8438">
        <v>7.8226740000000001</v>
      </c>
      <c r="E8438">
        <f t="shared" si="263"/>
        <v>4.8295341797295784E-4</v>
      </c>
    </row>
    <row r="8439" spans="1:5">
      <c r="A8439" s="2">
        <f t="shared" si="262"/>
        <v>40758.538194444445</v>
      </c>
      <c r="B8439">
        <v>1249300500</v>
      </c>
      <c r="C8439">
        <v>10.490755</v>
      </c>
      <c r="E8439">
        <f t="shared" si="263"/>
        <v>4.8305672564556885E-4</v>
      </c>
    </row>
    <row r="8440" spans="1:5">
      <c r="A8440" s="2">
        <f t="shared" si="262"/>
        <v>40758.545138888883</v>
      </c>
      <c r="B8440">
        <v>1249301100</v>
      </c>
      <c r="C8440">
        <v>3.3401450000000001</v>
      </c>
      <c r="E8440">
        <f t="shared" si="263"/>
        <v>4.830876168441755E-4</v>
      </c>
    </row>
    <row r="8441" spans="1:5">
      <c r="A8441" s="2">
        <f t="shared" si="262"/>
        <v>40758.552083333328</v>
      </c>
      <c r="B8441">
        <v>1249301700</v>
      </c>
      <c r="C8441">
        <v>2.5589409999999999</v>
      </c>
      <c r="E8441">
        <f t="shared" si="263"/>
        <v>4.8311059642531509E-4</v>
      </c>
    </row>
    <row r="8442" spans="1:5">
      <c r="A8442" s="2">
        <f t="shared" si="262"/>
        <v>40758.559027777774</v>
      </c>
      <c r="B8442">
        <v>1249302300</v>
      </c>
      <c r="C8442">
        <v>8.476248</v>
      </c>
      <c r="E8442">
        <f t="shared" si="263"/>
        <v>4.8319350177441302E-4</v>
      </c>
    </row>
    <row r="8443" spans="1:5">
      <c r="A8443" s="2">
        <f t="shared" si="262"/>
        <v>40758.565972222219</v>
      </c>
      <c r="B8443">
        <v>1249302900</v>
      </c>
      <c r="C8443">
        <v>8.7950949999999999</v>
      </c>
      <c r="E8443">
        <f t="shared" si="263"/>
        <v>4.8327963565550347E-4</v>
      </c>
    </row>
    <row r="8444" spans="1:5">
      <c r="A8444" s="2">
        <f t="shared" si="262"/>
        <v>40758.572916666664</v>
      </c>
      <c r="B8444">
        <v>1249303500</v>
      </c>
      <c r="C8444">
        <v>1.113936</v>
      </c>
      <c r="E8444">
        <f t="shared" si="263"/>
        <v>4.832879801771107E-4</v>
      </c>
    </row>
    <row r="8445" spans="1:5">
      <c r="A8445" s="2">
        <f t="shared" si="262"/>
        <v>40758.579861111109</v>
      </c>
      <c r="B8445">
        <v>1249304100</v>
      </c>
      <c r="C8445">
        <v>3.8728479999999998</v>
      </c>
      <c r="E8445">
        <f t="shared" si="263"/>
        <v>4.8332426477441939E-4</v>
      </c>
    </row>
    <row r="8446" spans="1:5">
      <c r="A8446" s="2">
        <f t="shared" si="262"/>
        <v>40758.586805555555</v>
      </c>
      <c r="B8446">
        <v>1249304700</v>
      </c>
      <c r="C8446">
        <v>6.8563919999999996</v>
      </c>
      <c r="E8446">
        <f t="shared" si="263"/>
        <v>4.8339076417677453E-4</v>
      </c>
    </row>
    <row r="8447" spans="1:5">
      <c r="A8447" s="2">
        <f t="shared" si="262"/>
        <v>40758.59375</v>
      </c>
      <c r="B8447">
        <v>1249305300</v>
      </c>
      <c r="C8447">
        <v>5.5605409999999997</v>
      </c>
      <c r="E8447">
        <f t="shared" si="263"/>
        <v>4.8344413979861754E-4</v>
      </c>
    </row>
    <row r="8448" spans="1:5">
      <c r="A8448" s="2">
        <f t="shared" si="262"/>
        <v>40758.600694444445</v>
      </c>
      <c r="B8448">
        <v>1249305900</v>
      </c>
      <c r="C8448">
        <v>4.7070540000000003</v>
      </c>
      <c r="E8448">
        <f t="shared" si="263"/>
        <v>4.8348887164006608E-4</v>
      </c>
    </row>
    <row r="8449" spans="1:5">
      <c r="A8449" s="2">
        <f t="shared" si="262"/>
        <v>40758.607638888883</v>
      </c>
      <c r="B8449">
        <v>1249306500</v>
      </c>
      <c r="C8449">
        <v>3.4873889999999999</v>
      </c>
      <c r="E8449">
        <f t="shared" si="263"/>
        <v>4.8352125138613862E-4</v>
      </c>
    </row>
    <row r="8450" spans="1:5">
      <c r="A8450" s="2">
        <f t="shared" si="262"/>
        <v>40758.614583333328</v>
      </c>
      <c r="B8450">
        <v>1249307100</v>
      </c>
      <c r="C8450">
        <v>4.7847390000000001</v>
      </c>
      <c r="E8450">
        <f t="shared" si="263"/>
        <v>4.8356676949261459E-4</v>
      </c>
    </row>
    <row r="8451" spans="1:5">
      <c r="A8451" s="2">
        <f t="shared" si="262"/>
        <v>40758.621527777774</v>
      </c>
      <c r="B8451">
        <v>1249307700</v>
      </c>
      <c r="C8451">
        <v>5.9706919999999997</v>
      </c>
      <c r="E8451">
        <f t="shared" si="263"/>
        <v>4.8362429773702323E-4</v>
      </c>
    </row>
    <row r="8452" spans="1:5">
      <c r="A8452" s="2">
        <f t="shared" si="262"/>
        <v>40758.628472222219</v>
      </c>
      <c r="B8452">
        <v>1249308300</v>
      </c>
      <c r="C8452">
        <v>4.7738560000000003</v>
      </c>
      <c r="E8452">
        <f t="shared" si="263"/>
        <v>4.8366970500275203E-4</v>
      </c>
    </row>
    <row r="8453" spans="1:5">
      <c r="A8453" s="2">
        <f t="shared" si="262"/>
        <v>40758.635416666664</v>
      </c>
      <c r="B8453">
        <v>1249308900</v>
      </c>
      <c r="C8453">
        <v>4.0676379999999996</v>
      </c>
      <c r="E8453">
        <f t="shared" si="263"/>
        <v>4.8370795996300741E-4</v>
      </c>
    </row>
    <row r="8454" spans="1:5">
      <c r="A8454" s="2">
        <f t="shared" si="262"/>
        <v>40758.642361111109</v>
      </c>
      <c r="B8454">
        <v>1249309500</v>
      </c>
      <c r="C8454">
        <v>3.9518719999999998</v>
      </c>
      <c r="E8454">
        <f t="shared" si="263"/>
        <v>4.8374504230232359E-4</v>
      </c>
    </row>
    <row r="8455" spans="1:5">
      <c r="A8455" s="2">
        <f t="shared" si="262"/>
        <v>40758.649305555555</v>
      </c>
      <c r="B8455">
        <v>1249310100</v>
      </c>
      <c r="C8455">
        <v>5.0488689999999998</v>
      </c>
      <c r="E8455">
        <f t="shared" si="263"/>
        <v>4.8379323395328046E-4</v>
      </c>
    </row>
    <row r="8456" spans="1:5">
      <c r="A8456" s="2">
        <f t="shared" si="262"/>
        <v>40758.65625</v>
      </c>
      <c r="B8456">
        <v>1249310700</v>
      </c>
      <c r="C8456">
        <v>5.1970689999999999</v>
      </c>
      <c r="E8456">
        <f t="shared" si="263"/>
        <v>4.8384292616636008E-4</v>
      </c>
    </row>
    <row r="8457" spans="1:5">
      <c r="A8457" s="2">
        <f t="shared" si="262"/>
        <v>40758.663194444445</v>
      </c>
      <c r="B8457">
        <v>1249311300</v>
      </c>
      <c r="C8457">
        <v>5.1522810000000003</v>
      </c>
      <c r="E8457">
        <f t="shared" si="263"/>
        <v>4.8389216449927865E-4</v>
      </c>
    </row>
    <row r="8458" spans="1:5">
      <c r="A8458" s="2">
        <f t="shared" ref="A8458:A8521" si="264">B8458/86400+26299+1/24</f>
        <v>40758.670138888883</v>
      </c>
      <c r="B8458">
        <v>1249311900</v>
      </c>
      <c r="C8458">
        <v>5.8368080000000004</v>
      </c>
      <c r="E8458">
        <f t="shared" si="263"/>
        <v>4.8394833489290637E-4</v>
      </c>
    </row>
    <row r="8459" spans="1:5">
      <c r="A8459" s="2">
        <f t="shared" si="264"/>
        <v>40758.677083333328</v>
      </c>
      <c r="B8459">
        <v>1249312500</v>
      </c>
      <c r="C8459">
        <v>6.5124750000000002</v>
      </c>
      <c r="E8459">
        <f t="shared" ref="E8459:E8522" si="265">($C8459*LN(2)/E$3)+E8458*2^(-600/E$3)</f>
        <v>4.8401134757789611E-4</v>
      </c>
    </row>
    <row r="8460" spans="1:5">
      <c r="A8460" s="2">
        <f t="shared" si="264"/>
        <v>40758.684027777774</v>
      </c>
      <c r="B8460">
        <v>1249313100</v>
      </c>
      <c r="C8460">
        <v>6.7918830000000003</v>
      </c>
      <c r="E8460">
        <f t="shared" si="265"/>
        <v>4.8407718950807109E-4</v>
      </c>
    </row>
    <row r="8461" spans="1:5">
      <c r="A8461" s="2">
        <f t="shared" si="264"/>
        <v>40758.690972222219</v>
      </c>
      <c r="B8461">
        <v>1249313700</v>
      </c>
      <c r="C8461">
        <v>6.5336160000000003</v>
      </c>
      <c r="E8461">
        <f t="shared" si="265"/>
        <v>4.8414041550979235E-4</v>
      </c>
    </row>
    <row r="8462" spans="1:5">
      <c r="A8462" s="2">
        <f t="shared" si="264"/>
        <v>40758.697916666664</v>
      </c>
      <c r="B8462">
        <v>1249314300</v>
      </c>
      <c r="C8462">
        <v>7.4995719999999997</v>
      </c>
      <c r="E8462">
        <f t="shared" si="265"/>
        <v>4.8421342358242407E-4</v>
      </c>
    </row>
    <row r="8463" spans="1:5">
      <c r="A8463" s="2">
        <f t="shared" si="264"/>
        <v>40758.704861111109</v>
      </c>
      <c r="B8463">
        <v>1249314900</v>
      </c>
      <c r="C8463">
        <v>8.0027600000000003</v>
      </c>
      <c r="E8463">
        <f t="shared" si="265"/>
        <v>4.8429152711022675E-4</v>
      </c>
    </row>
    <row r="8464" spans="1:5">
      <c r="A8464" s="2">
        <f t="shared" si="264"/>
        <v>40758.711805555555</v>
      </c>
      <c r="B8464">
        <v>1249315500</v>
      </c>
      <c r="C8464">
        <v>8.5668889999999998</v>
      </c>
      <c r="E8464">
        <f t="shared" si="265"/>
        <v>4.8437534322554195E-4</v>
      </c>
    </row>
    <row r="8465" spans="1:5">
      <c r="A8465" s="2">
        <f t="shared" si="264"/>
        <v>40758.71875</v>
      </c>
      <c r="B8465">
        <v>1249316100</v>
      </c>
      <c r="C8465">
        <v>8.7075379999999996</v>
      </c>
      <c r="E8465">
        <f t="shared" si="265"/>
        <v>4.8446058321582793E-4</v>
      </c>
    </row>
    <row r="8466" spans="1:5">
      <c r="A8466" s="2">
        <f t="shared" si="264"/>
        <v>40758.725694444445</v>
      </c>
      <c r="B8466">
        <v>1249316700</v>
      </c>
      <c r="C8466">
        <v>8.3498719999999995</v>
      </c>
      <c r="E8466">
        <f t="shared" si="265"/>
        <v>4.8454220052361586E-4</v>
      </c>
    </row>
    <row r="8467" spans="1:5">
      <c r="A8467" s="2">
        <f t="shared" si="264"/>
        <v>40758.732638888883</v>
      </c>
      <c r="B8467">
        <v>1249317300</v>
      </c>
      <c r="C8467">
        <v>8.3169210000000007</v>
      </c>
      <c r="E8467">
        <f t="shared" si="265"/>
        <v>4.8462348363323442E-4</v>
      </c>
    </row>
    <row r="8468" spans="1:5">
      <c r="A8468" s="2">
        <f t="shared" si="264"/>
        <v>40758.739583333328</v>
      </c>
      <c r="B8468">
        <v>1249317900</v>
      </c>
      <c r="C8468">
        <v>7.394495</v>
      </c>
      <c r="E8468">
        <f t="shared" si="265"/>
        <v>4.8469542463202387E-4</v>
      </c>
    </row>
    <row r="8469" spans="1:5">
      <c r="A8469" s="2">
        <f t="shared" si="264"/>
        <v>40758.746527777774</v>
      </c>
      <c r="B8469">
        <v>1249318500</v>
      </c>
      <c r="C8469">
        <v>7.4412529999999997</v>
      </c>
      <c r="E8469">
        <f t="shared" si="265"/>
        <v>4.8476783872252838E-4</v>
      </c>
    </row>
    <row r="8470" spans="1:5">
      <c r="A8470" s="2">
        <f t="shared" si="264"/>
        <v>40758.753472222219</v>
      </c>
      <c r="B8470">
        <v>1249319100</v>
      </c>
      <c r="C8470">
        <v>7.5347330000000001</v>
      </c>
      <c r="E8470">
        <f t="shared" si="265"/>
        <v>4.848411990661445E-4</v>
      </c>
    </row>
    <row r="8471" spans="1:5">
      <c r="A8471" s="2">
        <f t="shared" si="264"/>
        <v>40758.760416666664</v>
      </c>
      <c r="B8471">
        <v>1249319700</v>
      </c>
      <c r="C8471">
        <v>7.5403520000000004</v>
      </c>
      <c r="E8471">
        <f t="shared" si="265"/>
        <v>4.84914615868885E-4</v>
      </c>
    </row>
    <row r="8472" spans="1:5">
      <c r="A8472" s="2">
        <f t="shared" si="264"/>
        <v>40758.767361111109</v>
      </c>
      <c r="B8472">
        <v>1249320300</v>
      </c>
      <c r="C8472">
        <v>7.6848130000000001</v>
      </c>
      <c r="E8472">
        <f t="shared" si="265"/>
        <v>4.8498949521477274E-4</v>
      </c>
    </row>
    <row r="8473" spans="1:5">
      <c r="A8473" s="2">
        <f t="shared" si="264"/>
        <v>40758.774305555555</v>
      </c>
      <c r="B8473">
        <v>1249320900</v>
      </c>
      <c r="C8473">
        <v>7.6389040000000001</v>
      </c>
      <c r="E8473">
        <f t="shared" si="265"/>
        <v>4.8506390917483366E-4</v>
      </c>
    </row>
    <row r="8474" spans="1:5">
      <c r="A8474" s="2">
        <f t="shared" si="264"/>
        <v>40758.78125</v>
      </c>
      <c r="B8474">
        <v>1249321500</v>
      </c>
      <c r="C8474">
        <v>7.8414409999999997</v>
      </c>
      <c r="E8474">
        <f t="shared" si="265"/>
        <v>4.8514037382078244E-4</v>
      </c>
    </row>
    <row r="8475" spans="1:5">
      <c r="A8475" s="2">
        <f t="shared" si="264"/>
        <v>40758.788194444445</v>
      </c>
      <c r="B8475">
        <v>1249322100</v>
      </c>
      <c r="C8475">
        <v>7.9576989999999999</v>
      </c>
      <c r="E8475">
        <f t="shared" si="265"/>
        <v>4.8521801537319305E-4</v>
      </c>
    </row>
    <row r="8476" spans="1:5">
      <c r="A8476" s="2">
        <f t="shared" si="264"/>
        <v>40758.795138888883</v>
      </c>
      <c r="B8476">
        <v>1249322700</v>
      </c>
      <c r="C8476">
        <v>8.1104819999999993</v>
      </c>
      <c r="E8476">
        <f t="shared" si="265"/>
        <v>4.85297203721858E-4</v>
      </c>
    </row>
    <row r="8477" spans="1:5">
      <c r="A8477" s="2">
        <f t="shared" si="264"/>
        <v>40758.802083333328</v>
      </c>
      <c r="B8477">
        <v>1249323300</v>
      </c>
      <c r="C8477">
        <v>8.1296280000000003</v>
      </c>
      <c r="E8477">
        <f t="shared" si="265"/>
        <v>4.8537658548522582E-4</v>
      </c>
    </row>
    <row r="8478" spans="1:5">
      <c r="A8478" s="2">
        <f t="shared" si="264"/>
        <v>40758.809027777774</v>
      </c>
      <c r="B8478">
        <v>1249323900</v>
      </c>
      <c r="C8478">
        <v>8.1859870000000008</v>
      </c>
      <c r="E8478">
        <f t="shared" si="265"/>
        <v>4.854565375265968E-4</v>
      </c>
    </row>
    <row r="8479" spans="1:5">
      <c r="A8479" s="2">
        <f t="shared" si="264"/>
        <v>40758.815972222219</v>
      </c>
      <c r="B8479">
        <v>1249324500</v>
      </c>
      <c r="C8479">
        <v>8.0539609999999993</v>
      </c>
      <c r="E8479">
        <f t="shared" si="265"/>
        <v>4.8553515202496287E-4</v>
      </c>
    </row>
    <row r="8480" spans="1:5">
      <c r="A8480" s="2">
        <f t="shared" si="264"/>
        <v>40758.822916666664</v>
      </c>
      <c r="B8480">
        <v>1249325100</v>
      </c>
      <c r="C8480">
        <v>4.2463879999999996</v>
      </c>
      <c r="E8480">
        <f t="shared" si="265"/>
        <v>4.8557520589188674E-4</v>
      </c>
    </row>
    <row r="8481" spans="1:5">
      <c r="A8481" s="2">
        <f t="shared" si="264"/>
        <v>40758.829861111109</v>
      </c>
      <c r="B8481">
        <v>1249325700</v>
      </c>
      <c r="C8481">
        <v>7.5299579999999997</v>
      </c>
      <c r="E8481">
        <f t="shared" si="265"/>
        <v>4.8564851297217774E-4</v>
      </c>
    </row>
    <row r="8482" spans="1:5">
      <c r="A8482" s="2">
        <f t="shared" si="264"/>
        <v>40758.836805555555</v>
      </c>
      <c r="B8482">
        <v>1249326300</v>
      </c>
      <c r="C8482">
        <v>6.8859589999999997</v>
      </c>
      <c r="E8482">
        <f t="shared" si="265"/>
        <v>4.8571529768336576E-4</v>
      </c>
    </row>
    <row r="8483" spans="1:5">
      <c r="A8483" s="2">
        <f t="shared" si="264"/>
        <v>40758.84375</v>
      </c>
      <c r="B8483">
        <v>1249326900</v>
      </c>
      <c r="C8483">
        <v>5.7169249999999998</v>
      </c>
      <c r="E8483">
        <f t="shared" si="265"/>
        <v>4.8577024291677671E-4</v>
      </c>
    </row>
    <row r="8484" spans="1:5">
      <c r="A8484" s="2">
        <f t="shared" si="264"/>
        <v>40758.850694444445</v>
      </c>
      <c r="B8484">
        <v>1249327500</v>
      </c>
      <c r="C8484">
        <v>5.6194889999999997</v>
      </c>
      <c r="E8484">
        <f t="shared" si="265"/>
        <v>4.8582420105989279E-4</v>
      </c>
    </row>
    <row r="8485" spans="1:5">
      <c r="A8485" s="2">
        <f t="shared" si="264"/>
        <v>40758.857638888883</v>
      </c>
      <c r="B8485">
        <v>1249328100</v>
      </c>
      <c r="C8485">
        <v>5.8043250000000004</v>
      </c>
      <c r="E8485">
        <f t="shared" si="265"/>
        <v>4.8588003075115851E-4</v>
      </c>
    </row>
    <row r="8486" spans="1:5">
      <c r="A8486" s="2">
        <f t="shared" si="264"/>
        <v>40758.864583333328</v>
      </c>
      <c r="B8486">
        <v>1249328700</v>
      </c>
      <c r="C8486">
        <v>5.7461409999999997</v>
      </c>
      <c r="E8486">
        <f t="shared" si="265"/>
        <v>4.8593527086064517E-4</v>
      </c>
    </row>
    <row r="8487" spans="1:5">
      <c r="A8487" s="2">
        <f t="shared" si="264"/>
        <v>40758.871527777774</v>
      </c>
      <c r="B8487">
        <v>1249329300</v>
      </c>
      <c r="C8487">
        <v>5.6956990000000003</v>
      </c>
      <c r="E8487">
        <f t="shared" si="265"/>
        <v>4.8598999979692205E-4</v>
      </c>
    </row>
    <row r="8488" spans="1:5">
      <c r="A8488" s="2">
        <f t="shared" si="264"/>
        <v>40758.878472222219</v>
      </c>
      <c r="B8488">
        <v>1249329900</v>
      </c>
      <c r="C8488">
        <v>5.932855</v>
      </c>
      <c r="E8488">
        <f t="shared" si="265"/>
        <v>4.8604713013314951E-4</v>
      </c>
    </row>
    <row r="8489" spans="1:5">
      <c r="A8489" s="2">
        <f t="shared" si="264"/>
        <v>40758.885416666664</v>
      </c>
      <c r="B8489">
        <v>1249330500</v>
      </c>
      <c r="C8489">
        <v>6.0297159999999996</v>
      </c>
      <c r="E8489">
        <f t="shared" si="265"/>
        <v>4.8610524105550994E-4</v>
      </c>
    </row>
    <row r="8490" spans="1:5">
      <c r="A8490" s="2">
        <f t="shared" si="264"/>
        <v>40758.892361111109</v>
      </c>
      <c r="B8490">
        <v>1249331100</v>
      </c>
      <c r="C8490">
        <v>5.8895929999999996</v>
      </c>
      <c r="E8490">
        <f t="shared" si="265"/>
        <v>4.8616193256742696E-4</v>
      </c>
    </row>
    <row r="8491" spans="1:5">
      <c r="A8491" s="2">
        <f t="shared" si="264"/>
        <v>40758.899305555555</v>
      </c>
      <c r="B8491">
        <v>1249331700</v>
      </c>
      <c r="C8491">
        <v>5.5466030000000002</v>
      </c>
      <c r="E8491">
        <f t="shared" si="265"/>
        <v>4.8621515019748999E-4</v>
      </c>
    </row>
    <row r="8492" spans="1:5">
      <c r="A8492" s="2">
        <f t="shared" si="264"/>
        <v>40758.90625</v>
      </c>
      <c r="B8492">
        <v>1249332300</v>
      </c>
      <c r="C8492">
        <v>4.9534510000000003</v>
      </c>
      <c r="E8492">
        <f t="shared" si="265"/>
        <v>4.8626236051959996E-4</v>
      </c>
    </row>
    <row r="8493" spans="1:5">
      <c r="A8493" s="2">
        <f t="shared" si="264"/>
        <v>40758.913194444445</v>
      </c>
      <c r="B8493">
        <v>1249332900</v>
      </c>
      <c r="C8493">
        <v>5.7322569999999997</v>
      </c>
      <c r="E8493">
        <f t="shared" si="265"/>
        <v>4.8631745769951848E-4</v>
      </c>
    </row>
    <row r="8494" spans="1:5">
      <c r="A8494" s="2">
        <f t="shared" si="264"/>
        <v>40758.920138888883</v>
      </c>
      <c r="B8494">
        <v>1249333500</v>
      </c>
      <c r="C8494">
        <v>5.9295</v>
      </c>
      <c r="E8494">
        <f t="shared" si="265"/>
        <v>4.8637455206916325E-4</v>
      </c>
    </row>
    <row r="8495" spans="1:5">
      <c r="A8495" s="2">
        <f t="shared" si="264"/>
        <v>40758.927083333328</v>
      </c>
      <c r="B8495">
        <v>1249334100</v>
      </c>
      <c r="C8495">
        <v>5.999142</v>
      </c>
      <c r="E8495">
        <f t="shared" si="265"/>
        <v>4.8643235137218457E-4</v>
      </c>
    </row>
    <row r="8496" spans="1:5">
      <c r="A8496" s="2">
        <f t="shared" si="264"/>
        <v>40758.934027777774</v>
      </c>
      <c r="B8496">
        <v>1249334700</v>
      </c>
      <c r="C8496">
        <v>6.0913919999999999</v>
      </c>
      <c r="E8496">
        <f t="shared" si="265"/>
        <v>4.8649108456063316E-4</v>
      </c>
    </row>
    <row r="8497" spans="1:5">
      <c r="A8497" s="2">
        <f t="shared" si="264"/>
        <v>40758.940972222219</v>
      </c>
      <c r="B8497">
        <v>1249335300</v>
      </c>
      <c r="C8497">
        <v>4.9690269999999996</v>
      </c>
      <c r="E8497">
        <f t="shared" si="265"/>
        <v>4.8653845094775658E-4</v>
      </c>
    </row>
    <row r="8498" spans="1:5">
      <c r="A8498" s="2">
        <f t="shared" si="264"/>
        <v>40758.947916666664</v>
      </c>
      <c r="B8498">
        <v>1249335900</v>
      </c>
      <c r="C8498">
        <v>5.2909579999999998</v>
      </c>
      <c r="E8498">
        <f t="shared" si="265"/>
        <v>4.8658907731518469E-4</v>
      </c>
    </row>
    <row r="8499" spans="1:5">
      <c r="A8499" s="2">
        <f t="shared" si="264"/>
        <v>40758.954861111109</v>
      </c>
      <c r="B8499">
        <v>1249336500</v>
      </c>
      <c r="C8499">
        <v>4.9422969999999999</v>
      </c>
      <c r="E8499">
        <f t="shared" si="265"/>
        <v>4.8663617240611167E-4</v>
      </c>
    </row>
    <row r="8500" spans="1:5">
      <c r="A8500" s="2">
        <f t="shared" si="264"/>
        <v>40758.961805555555</v>
      </c>
      <c r="B8500">
        <v>1249337100</v>
      </c>
      <c r="C8500">
        <v>5.0697650000000003</v>
      </c>
      <c r="E8500">
        <f t="shared" si="265"/>
        <v>4.8668455810816703E-4</v>
      </c>
    </row>
    <row r="8501" spans="1:5">
      <c r="A8501" s="2">
        <f t="shared" si="264"/>
        <v>40758.96875</v>
      </c>
      <c r="B8501">
        <v>1249337700</v>
      </c>
      <c r="C8501">
        <v>5.0195980000000002</v>
      </c>
      <c r="E8501">
        <f t="shared" si="265"/>
        <v>4.8673243546364933E-4</v>
      </c>
    </row>
    <row r="8502" spans="1:5">
      <c r="A8502" s="2">
        <f t="shared" si="264"/>
        <v>40758.975694444445</v>
      </c>
      <c r="B8502">
        <v>1249338300</v>
      </c>
      <c r="C8502">
        <v>5.1014609999999996</v>
      </c>
      <c r="E8502">
        <f t="shared" si="265"/>
        <v>4.8678114157334732E-4</v>
      </c>
    </row>
    <row r="8503" spans="1:5">
      <c r="A8503" s="2">
        <f t="shared" si="264"/>
        <v>40758.982638888883</v>
      </c>
      <c r="B8503">
        <v>1249338900</v>
      </c>
      <c r="C8503">
        <v>5.0997130000000004</v>
      </c>
      <c r="E8503">
        <f t="shared" si="265"/>
        <v>4.8682982968469989E-4</v>
      </c>
    </row>
    <row r="8504" spans="1:5">
      <c r="A8504" s="2">
        <f t="shared" si="264"/>
        <v>40758.989583333328</v>
      </c>
      <c r="B8504">
        <v>1249339500</v>
      </c>
      <c r="C8504">
        <v>4.3575189999999999</v>
      </c>
      <c r="E8504">
        <f t="shared" si="265"/>
        <v>4.8687100113354703E-4</v>
      </c>
    </row>
    <row r="8505" spans="1:5">
      <c r="A8505" s="2">
        <f t="shared" si="264"/>
        <v>40758.996527777774</v>
      </c>
      <c r="B8505">
        <v>1249340100</v>
      </c>
      <c r="C8505">
        <v>5.0307029999999999</v>
      </c>
      <c r="E8505">
        <f t="shared" si="265"/>
        <v>4.8691898981899139E-4</v>
      </c>
    </row>
    <row r="8506" spans="1:5">
      <c r="A8506" s="2">
        <f t="shared" si="264"/>
        <v>40759.003472222219</v>
      </c>
      <c r="B8506">
        <v>1249340700</v>
      </c>
      <c r="C8506">
        <v>5.1545139999999998</v>
      </c>
      <c r="E8506">
        <f t="shared" si="265"/>
        <v>4.8696823207486747E-4</v>
      </c>
    </row>
    <row r="8507" spans="1:5">
      <c r="A8507" s="2">
        <f t="shared" si="264"/>
        <v>40759.010416666664</v>
      </c>
      <c r="B8507">
        <v>1249341300</v>
      </c>
      <c r="C8507">
        <v>4.9606260000000004</v>
      </c>
      <c r="E8507">
        <f t="shared" si="265"/>
        <v>4.8701551048386231E-4</v>
      </c>
    </row>
    <row r="8508" spans="1:5">
      <c r="A8508" s="2">
        <f t="shared" si="264"/>
        <v>40759.017361111109</v>
      </c>
      <c r="B8508">
        <v>1249341900</v>
      </c>
      <c r="C8508">
        <v>5.3065329999999999</v>
      </c>
      <c r="E8508">
        <f t="shared" si="265"/>
        <v>4.8706629168407628E-4</v>
      </c>
    </row>
    <row r="8509" spans="1:5">
      <c r="A8509" s="2">
        <f t="shared" si="264"/>
        <v>40759.024305555555</v>
      </c>
      <c r="B8509">
        <v>1249342500</v>
      </c>
      <c r="C8509">
        <v>5.3854220000000002</v>
      </c>
      <c r="E8509">
        <f t="shared" si="265"/>
        <v>4.8711787150249004E-4</v>
      </c>
    </row>
    <row r="8510" spans="1:5">
      <c r="A8510" s="2">
        <f t="shared" si="264"/>
        <v>40759.03125</v>
      </c>
      <c r="B8510">
        <v>1249343100</v>
      </c>
      <c r="C8510">
        <v>5.6277249999999999</v>
      </c>
      <c r="E8510">
        <f t="shared" si="265"/>
        <v>4.8717190486482364E-4</v>
      </c>
    </row>
    <row r="8511" spans="1:5">
      <c r="A8511" s="2">
        <f t="shared" si="264"/>
        <v>40759.038194444445</v>
      </c>
      <c r="B8511">
        <v>1249343700</v>
      </c>
      <c r="C8511">
        <v>5.553642</v>
      </c>
      <c r="E8511">
        <f t="shared" si="265"/>
        <v>4.8722518764352099E-4</v>
      </c>
    </row>
    <row r="8512" spans="1:5">
      <c r="A8512" s="2">
        <f t="shared" si="264"/>
        <v>40759.045138888883</v>
      </c>
      <c r="B8512">
        <v>1249344300</v>
      </c>
      <c r="C8512">
        <v>5.5421860000000001</v>
      </c>
      <c r="E8512">
        <f t="shared" si="265"/>
        <v>4.8727835408094973E-4</v>
      </c>
    </row>
    <row r="8513" spans="1:5">
      <c r="A8513" s="2">
        <f t="shared" si="264"/>
        <v>40759.052083333328</v>
      </c>
      <c r="B8513">
        <v>1249344900</v>
      </c>
      <c r="C8513">
        <v>5.4522769999999996</v>
      </c>
      <c r="E8513">
        <f t="shared" si="265"/>
        <v>4.8733060966652512E-4</v>
      </c>
    </row>
    <row r="8514" spans="1:5">
      <c r="A8514" s="2">
        <f t="shared" si="264"/>
        <v>40759.059027777774</v>
      </c>
      <c r="B8514">
        <v>1249345500</v>
      </c>
      <c r="C8514">
        <v>5.3684260000000004</v>
      </c>
      <c r="E8514">
        <f t="shared" si="265"/>
        <v>4.8738201575651926E-4</v>
      </c>
    </row>
    <row r="8515" spans="1:5">
      <c r="A8515" s="2">
        <f t="shared" si="264"/>
        <v>40759.065972222219</v>
      </c>
      <c r="B8515">
        <v>1249346100</v>
      </c>
      <c r="C8515">
        <v>6.41256</v>
      </c>
      <c r="E8515">
        <f t="shared" si="265"/>
        <v>4.8744399571554989E-4</v>
      </c>
    </row>
    <row r="8516" spans="1:5">
      <c r="A8516" s="2">
        <f t="shared" si="264"/>
        <v>40759.072916666664</v>
      </c>
      <c r="B8516">
        <v>1249346700</v>
      </c>
      <c r="C8516">
        <v>5.546576</v>
      </c>
      <c r="E8516">
        <f t="shared" si="265"/>
        <v>4.8749720528195521E-4</v>
      </c>
    </row>
    <row r="8517" spans="1:5">
      <c r="A8517" s="2">
        <f t="shared" si="264"/>
        <v>40759.079861111109</v>
      </c>
      <c r="B8517">
        <v>1249347300</v>
      </c>
      <c r="C8517">
        <v>5.5782179999999997</v>
      </c>
      <c r="E8517">
        <f t="shared" si="265"/>
        <v>4.875507349707396E-4</v>
      </c>
    </row>
    <row r="8518" spans="1:5">
      <c r="A8518" s="2">
        <f t="shared" si="264"/>
        <v>40759.086805555555</v>
      </c>
      <c r="B8518">
        <v>1249347900</v>
      </c>
      <c r="C8518">
        <v>5.7757100000000001</v>
      </c>
      <c r="E8518">
        <f t="shared" si="265"/>
        <v>4.8760626438045424E-4</v>
      </c>
    </row>
    <row r="8519" spans="1:5">
      <c r="A8519" s="2">
        <f t="shared" si="264"/>
        <v>40759.09375</v>
      </c>
      <c r="B8519">
        <v>1249348500</v>
      </c>
      <c r="C8519">
        <v>5.6606480000000001</v>
      </c>
      <c r="E8519">
        <f t="shared" si="265"/>
        <v>4.8766062819383203E-4</v>
      </c>
    </row>
    <row r="8520" spans="1:5">
      <c r="A8520" s="2">
        <f t="shared" si="264"/>
        <v>40759.100694444445</v>
      </c>
      <c r="B8520">
        <v>1249349100</v>
      </c>
      <c r="C8520">
        <v>5.506424</v>
      </c>
      <c r="E8520">
        <f t="shared" si="265"/>
        <v>4.8771342981551572E-4</v>
      </c>
    </row>
    <row r="8521" spans="1:5">
      <c r="A8521" s="2">
        <f t="shared" si="264"/>
        <v>40759.107638888883</v>
      </c>
      <c r="B8521">
        <v>1249349700</v>
      </c>
      <c r="C8521">
        <v>4.8862399999999999</v>
      </c>
      <c r="E8521">
        <f t="shared" si="265"/>
        <v>4.8775995037259051E-4</v>
      </c>
    </row>
    <row r="8522" spans="1:5">
      <c r="A8522" s="2">
        <f t="shared" ref="A8522:A8585" si="266">B8522/86400+26299+1/24</f>
        <v>40759.114583333328</v>
      </c>
      <c r="B8522">
        <v>1249350300</v>
      </c>
      <c r="C8522">
        <v>0.99675100000000005</v>
      </c>
      <c r="E8522">
        <f t="shared" si="265"/>
        <v>4.8776708091135943E-4</v>
      </c>
    </row>
    <row r="8523" spans="1:5">
      <c r="A8523" s="2">
        <f t="shared" si="266"/>
        <v>40759.121527777774</v>
      </c>
      <c r="B8523">
        <v>1249350900</v>
      </c>
      <c r="C8523">
        <v>5.7758700000000003</v>
      </c>
      <c r="E8523">
        <f t="shared" ref="E8523:E8586" si="267">($C8523*LN(2)/E$3)+E8522*2^(-600/E$3)</f>
        <v>4.8782261062684369E-4</v>
      </c>
    </row>
    <row r="8524" spans="1:5">
      <c r="A8524" s="2">
        <f t="shared" si="266"/>
        <v>40759.128472222219</v>
      </c>
      <c r="B8524">
        <v>1249351500</v>
      </c>
      <c r="C8524">
        <v>5.8819800000000004</v>
      </c>
      <c r="E8524">
        <f t="shared" si="267"/>
        <v>4.8787921460490371E-4</v>
      </c>
    </row>
    <row r="8525" spans="1:5">
      <c r="A8525" s="2">
        <f t="shared" si="266"/>
        <v>40759.135416666664</v>
      </c>
      <c r="B8525">
        <v>1249352100</v>
      </c>
      <c r="C8525">
        <v>5.9627780000000001</v>
      </c>
      <c r="E8525">
        <f t="shared" si="267"/>
        <v>4.8793663649865761E-4</v>
      </c>
    </row>
    <row r="8526" spans="1:5">
      <c r="A8526" s="2">
        <f t="shared" si="266"/>
        <v>40759.142361111109</v>
      </c>
      <c r="B8526">
        <v>1249352700</v>
      </c>
      <c r="C8526">
        <v>5.996931</v>
      </c>
      <c r="E8526">
        <f t="shared" si="267"/>
        <v>4.8799440391866062E-4</v>
      </c>
    </row>
    <row r="8527" spans="1:5">
      <c r="A8527" s="2">
        <f t="shared" si="266"/>
        <v>40759.149305555555</v>
      </c>
      <c r="B8527">
        <v>1249353300</v>
      </c>
      <c r="C8527">
        <v>6.0885020000000001</v>
      </c>
      <c r="E8527">
        <f t="shared" si="267"/>
        <v>4.8805309834789792E-4</v>
      </c>
    </row>
    <row r="8528" spans="1:5">
      <c r="A8528" s="2">
        <f t="shared" si="266"/>
        <v>40759.15625</v>
      </c>
      <c r="B8528">
        <v>1249353900</v>
      </c>
      <c r="C8528">
        <v>6.1326890000000001</v>
      </c>
      <c r="E8528">
        <f t="shared" si="267"/>
        <v>4.8811223991224157E-4</v>
      </c>
    </row>
    <row r="8529" spans="1:5">
      <c r="A8529" s="2">
        <f t="shared" si="266"/>
        <v>40759.163194444445</v>
      </c>
      <c r="B8529">
        <v>1249354500</v>
      </c>
      <c r="C8529">
        <v>6.0550850000000001</v>
      </c>
      <c r="E8529">
        <f t="shared" si="267"/>
        <v>4.8817059520394582E-4</v>
      </c>
    </row>
    <row r="8530" spans="1:5">
      <c r="A8530" s="2">
        <f t="shared" si="266"/>
        <v>40759.170138888883</v>
      </c>
      <c r="B8530">
        <v>1249355100</v>
      </c>
      <c r="C8530">
        <v>5.9347640000000004</v>
      </c>
      <c r="E8530">
        <f t="shared" si="267"/>
        <v>4.8822773162305873E-4</v>
      </c>
    </row>
    <row r="8531" spans="1:5">
      <c r="A8531" s="2">
        <f t="shared" si="266"/>
        <v>40759.177083333328</v>
      </c>
      <c r="B8531">
        <v>1249355700</v>
      </c>
      <c r="C8531">
        <v>5.9051130000000001</v>
      </c>
      <c r="E8531">
        <f t="shared" si="267"/>
        <v>4.8828456741260298E-4</v>
      </c>
    </row>
    <row r="8532" spans="1:5">
      <c r="A8532" s="2">
        <f t="shared" si="266"/>
        <v>40759.184027777774</v>
      </c>
      <c r="B8532">
        <v>1249356300</v>
      </c>
      <c r="C8532">
        <v>6.0471510000000004</v>
      </c>
      <c r="E8532">
        <f t="shared" si="267"/>
        <v>4.8834284130777649E-4</v>
      </c>
    </row>
    <row r="8533" spans="1:5">
      <c r="A8533" s="2">
        <f t="shared" si="266"/>
        <v>40759.190972222219</v>
      </c>
      <c r="B8533">
        <v>1249356900</v>
      </c>
      <c r="C8533">
        <v>5.9546479999999997</v>
      </c>
      <c r="E8533">
        <f t="shared" si="267"/>
        <v>4.884001780500369E-4</v>
      </c>
    </row>
    <row r="8534" spans="1:5">
      <c r="A8534" s="2">
        <f t="shared" si="266"/>
        <v>40759.197916666664</v>
      </c>
      <c r="B8534">
        <v>1249357500</v>
      </c>
      <c r="C8534">
        <v>6.0973119999999996</v>
      </c>
      <c r="E8534">
        <f t="shared" si="267"/>
        <v>4.8845895923452633E-4</v>
      </c>
    </row>
    <row r="8535" spans="1:5">
      <c r="A8535" s="2">
        <f t="shared" si="266"/>
        <v>40759.204861111109</v>
      </c>
      <c r="B8535">
        <v>1249358100</v>
      </c>
      <c r="C8535">
        <v>5.9798809999999998</v>
      </c>
      <c r="E8535">
        <f t="shared" si="267"/>
        <v>4.8851655081152067E-4</v>
      </c>
    </row>
    <row r="8536" spans="1:5">
      <c r="A8536" s="2">
        <f t="shared" si="266"/>
        <v>40759.211805555555</v>
      </c>
      <c r="B8536">
        <v>1249358700</v>
      </c>
      <c r="C8536">
        <v>6.0012129999999999</v>
      </c>
      <c r="E8536">
        <f t="shared" si="267"/>
        <v>4.8857435807256365E-4</v>
      </c>
    </row>
    <row r="8537" spans="1:5">
      <c r="A8537" s="2">
        <f t="shared" si="266"/>
        <v>40759.21875</v>
      </c>
      <c r="B8537">
        <v>1249359300</v>
      </c>
      <c r="C8537">
        <v>5.9220800000000002</v>
      </c>
      <c r="E8537">
        <f t="shared" si="267"/>
        <v>4.8863136358454572E-4</v>
      </c>
    </row>
    <row r="8538" spans="1:5">
      <c r="A8538" s="2">
        <f t="shared" si="266"/>
        <v>40759.225694444445</v>
      </c>
      <c r="B8538">
        <v>1249359900</v>
      </c>
      <c r="C8538">
        <v>6.0985139999999998</v>
      </c>
      <c r="E8538">
        <f t="shared" si="267"/>
        <v>4.8869015553720449E-4</v>
      </c>
    </row>
    <row r="8539" spans="1:5">
      <c r="A8539" s="2">
        <f t="shared" si="266"/>
        <v>40759.232638888883</v>
      </c>
      <c r="B8539">
        <v>1249360500</v>
      </c>
      <c r="C8539">
        <v>6.262912</v>
      </c>
      <c r="E8539">
        <f t="shared" si="267"/>
        <v>4.8875061202838829E-4</v>
      </c>
    </row>
    <row r="8540" spans="1:5">
      <c r="A8540" s="2">
        <f t="shared" si="266"/>
        <v>40759.239583333328</v>
      </c>
      <c r="B8540">
        <v>1249361100</v>
      </c>
      <c r="C8540">
        <v>6.2076479999999998</v>
      </c>
      <c r="E8540">
        <f t="shared" si="267"/>
        <v>4.8881050848118013E-4</v>
      </c>
    </row>
    <row r="8541" spans="1:5">
      <c r="A8541" s="2">
        <f t="shared" si="266"/>
        <v>40759.246527777774</v>
      </c>
      <c r="B8541">
        <v>1249361700</v>
      </c>
      <c r="C8541">
        <v>6.1772900000000002</v>
      </c>
      <c r="E8541">
        <f t="shared" si="267"/>
        <v>4.8887009712768347E-4</v>
      </c>
    </row>
    <row r="8542" spans="1:5">
      <c r="A8542" s="2">
        <f t="shared" si="266"/>
        <v>40759.253472222219</v>
      </c>
      <c r="B8542">
        <v>1249362300</v>
      </c>
      <c r="C8542">
        <v>6.2711790000000001</v>
      </c>
      <c r="E8542">
        <f t="shared" si="267"/>
        <v>4.8893063624726554E-4</v>
      </c>
    </row>
    <row r="8543" spans="1:5">
      <c r="A8543" s="2">
        <f t="shared" si="266"/>
        <v>40759.260416666664</v>
      </c>
      <c r="B8543">
        <v>1249362900</v>
      </c>
      <c r="C8543">
        <v>6.0990029999999997</v>
      </c>
      <c r="E8543">
        <f t="shared" si="267"/>
        <v>4.8898943133366237E-4</v>
      </c>
    </row>
    <row r="8544" spans="1:5">
      <c r="A8544" s="2">
        <f t="shared" si="266"/>
        <v>40759.267361111109</v>
      </c>
      <c r="B8544">
        <v>1249363500</v>
      </c>
      <c r="C8544">
        <v>6.0585500000000003</v>
      </c>
      <c r="E8544">
        <f t="shared" si="267"/>
        <v>4.8904781638611262E-4</v>
      </c>
    </row>
    <row r="8545" spans="1:5">
      <c r="A8545" s="2">
        <f t="shared" si="266"/>
        <v>40759.274305555555</v>
      </c>
      <c r="B8545">
        <v>1249364100</v>
      </c>
      <c r="C8545">
        <v>5.8705530000000001</v>
      </c>
      <c r="E8545">
        <f t="shared" si="267"/>
        <v>4.891042971956177E-4</v>
      </c>
    </row>
    <row r="8546" spans="1:5">
      <c r="A8546" s="2">
        <f t="shared" si="266"/>
        <v>40759.28125</v>
      </c>
      <c r="B8546">
        <v>1249364700</v>
      </c>
      <c r="C8546">
        <v>5.8782160000000001</v>
      </c>
      <c r="E8546">
        <f t="shared" si="267"/>
        <v>4.8916085526686328E-4</v>
      </c>
    </row>
    <row r="8547" spans="1:5">
      <c r="A8547" s="2">
        <f t="shared" si="266"/>
        <v>40759.288194444445</v>
      </c>
      <c r="B8547">
        <v>1249365300</v>
      </c>
      <c r="C8547">
        <v>5.8566409999999998</v>
      </c>
      <c r="E8547">
        <f t="shared" si="267"/>
        <v>4.8921719449953477E-4</v>
      </c>
    </row>
    <row r="8548" spans="1:5">
      <c r="A8548" s="2">
        <f t="shared" si="266"/>
        <v>40759.295138888883</v>
      </c>
      <c r="B8548">
        <v>1249365900</v>
      </c>
      <c r="C8548">
        <v>7.5830690000000001</v>
      </c>
      <c r="E8548">
        <f t="shared" si="267"/>
        <v>4.892910173170678E-4</v>
      </c>
    </row>
    <row r="8549" spans="1:5">
      <c r="A8549" s="2">
        <f t="shared" si="266"/>
        <v>40759.302083333328</v>
      </c>
      <c r="B8549">
        <v>1249366500</v>
      </c>
      <c r="C8549">
        <v>8.6473320000000005</v>
      </c>
      <c r="E8549">
        <f t="shared" si="267"/>
        <v>4.8937561771836605E-4</v>
      </c>
    </row>
    <row r="8550" spans="1:5">
      <c r="A8550" s="2">
        <f t="shared" si="266"/>
        <v>40759.309027777774</v>
      </c>
      <c r="B8550">
        <v>1249367100</v>
      </c>
      <c r="C8550">
        <v>8.5324369999999998</v>
      </c>
      <c r="E8550">
        <f t="shared" si="267"/>
        <v>4.8945905403792976E-4</v>
      </c>
    </row>
    <row r="8551" spans="1:5">
      <c r="A8551" s="2">
        <f t="shared" si="266"/>
        <v>40759.315972222219</v>
      </c>
      <c r="B8551">
        <v>1249367700</v>
      </c>
      <c r="C8551">
        <v>8.5066600000000001</v>
      </c>
      <c r="E8551">
        <f t="shared" si="267"/>
        <v>4.8954222880099327E-4</v>
      </c>
    </row>
    <row r="8552" spans="1:5">
      <c r="A8552" s="2">
        <f t="shared" si="266"/>
        <v>40759.322916666664</v>
      </c>
      <c r="B8552">
        <v>1249368300</v>
      </c>
      <c r="C8552">
        <v>8.3264370000000003</v>
      </c>
      <c r="E8552">
        <f t="shared" si="267"/>
        <v>4.8962357789953943E-4</v>
      </c>
    </row>
    <row r="8553" spans="1:5">
      <c r="A8553" s="2">
        <f t="shared" si="266"/>
        <v>40759.329861111109</v>
      </c>
      <c r="B8553">
        <v>1249368900</v>
      </c>
      <c r="C8553">
        <v>6.2290900000000002</v>
      </c>
      <c r="E8553">
        <f t="shared" si="267"/>
        <v>4.8968368619590195E-4</v>
      </c>
    </row>
    <row r="8554" spans="1:5">
      <c r="A8554" s="2">
        <f t="shared" si="266"/>
        <v>40759.336805555555</v>
      </c>
      <c r="B8554">
        <v>1249369500</v>
      </c>
      <c r="C8554">
        <v>8.2502790000000008</v>
      </c>
      <c r="E8554">
        <f t="shared" si="267"/>
        <v>4.8976426316560092E-4</v>
      </c>
    </row>
    <row r="8555" spans="1:5">
      <c r="A8555" s="2">
        <f t="shared" si="266"/>
        <v>40759.34375</v>
      </c>
      <c r="B8555">
        <v>1249370100</v>
      </c>
      <c r="C8555">
        <v>8.4377040000000001</v>
      </c>
      <c r="E8555">
        <f t="shared" si="267"/>
        <v>4.8984673774109418E-4</v>
      </c>
    </row>
    <row r="8556" spans="1:5">
      <c r="A8556" s="2">
        <f t="shared" si="266"/>
        <v>40759.350694444445</v>
      </c>
      <c r="B8556">
        <v>1249370700</v>
      </c>
      <c r="C8556">
        <v>8.0759500000000006</v>
      </c>
      <c r="E8556">
        <f t="shared" si="267"/>
        <v>4.8992554825079144E-4</v>
      </c>
    </row>
    <row r="8557" spans="1:5">
      <c r="A8557" s="2">
        <f t="shared" si="266"/>
        <v>40759.357638888883</v>
      </c>
      <c r="B8557">
        <v>1249371300</v>
      </c>
      <c r="C8557">
        <v>7.8241490000000002</v>
      </c>
      <c r="E8557">
        <f t="shared" si="267"/>
        <v>4.9000180823587959E-4</v>
      </c>
    </row>
    <row r="8558" spans="1:5">
      <c r="A8558" s="2">
        <f t="shared" si="266"/>
        <v>40759.364583333328</v>
      </c>
      <c r="B8558">
        <v>1249371900</v>
      </c>
      <c r="C8558">
        <v>7.472842</v>
      </c>
      <c r="E8558">
        <f t="shared" si="267"/>
        <v>4.9007450999206752E-4</v>
      </c>
    </row>
    <row r="8559" spans="1:5">
      <c r="A8559" s="2">
        <f t="shared" si="266"/>
        <v>40759.371527777774</v>
      </c>
      <c r="B8559">
        <v>1249372500</v>
      </c>
      <c r="C8559">
        <v>7.5356639999999997</v>
      </c>
      <c r="E8559">
        <f t="shared" si="267"/>
        <v>4.9014784751911264E-4</v>
      </c>
    </row>
    <row r="8560" spans="1:5">
      <c r="A8560" s="2">
        <f t="shared" si="266"/>
        <v>40759.378472222219</v>
      </c>
      <c r="B8560">
        <v>1249373100</v>
      </c>
      <c r="C8560">
        <v>4.0335419999999997</v>
      </c>
      <c r="E8560">
        <f t="shared" si="267"/>
        <v>4.901857178182073E-4</v>
      </c>
    </row>
    <row r="8561" spans="1:5">
      <c r="A8561" s="2">
        <f t="shared" si="266"/>
        <v>40759.385416666664</v>
      </c>
      <c r="B8561">
        <v>1249373700</v>
      </c>
      <c r="C8561">
        <v>5.513325</v>
      </c>
      <c r="E8561">
        <f t="shared" si="267"/>
        <v>4.9023857398463439E-4</v>
      </c>
    </row>
    <row r="8562" spans="1:5">
      <c r="A8562" s="2">
        <f t="shared" si="266"/>
        <v>40759.392361111109</v>
      </c>
      <c r="B8562">
        <v>1249374300</v>
      </c>
      <c r="C8562">
        <v>1.352997</v>
      </c>
      <c r="E8562">
        <f t="shared" si="267"/>
        <v>4.9024929724639102E-4</v>
      </c>
    </row>
    <row r="8563" spans="1:5">
      <c r="A8563" s="2">
        <f t="shared" si="266"/>
        <v>40759.399305555555</v>
      </c>
      <c r="B8563">
        <v>1249374900</v>
      </c>
      <c r="C8563">
        <v>7.3339650000000001</v>
      </c>
      <c r="E8563">
        <f t="shared" si="267"/>
        <v>4.9032059105993833E-4</v>
      </c>
    </row>
    <row r="8564" spans="1:5">
      <c r="A8564" s="2">
        <f t="shared" si="266"/>
        <v>40759.40625</v>
      </c>
      <c r="B8564">
        <v>1249375500</v>
      </c>
      <c r="C8564">
        <v>6.002116</v>
      </c>
      <c r="E8564">
        <f t="shared" si="267"/>
        <v>4.9037839650394564E-4</v>
      </c>
    </row>
    <row r="8565" spans="1:5">
      <c r="A8565" s="2">
        <f t="shared" si="266"/>
        <v>40759.413194444445</v>
      </c>
      <c r="B8565">
        <v>1249376100</v>
      </c>
      <c r="C8565">
        <v>8.2630710000000001</v>
      </c>
      <c r="E8565">
        <f t="shared" si="267"/>
        <v>4.9045909879984423E-4</v>
      </c>
    </row>
    <row r="8566" spans="1:5">
      <c r="A8566" s="2">
        <f t="shared" si="266"/>
        <v>40759.420138888883</v>
      </c>
      <c r="B8566">
        <v>1249376700</v>
      </c>
      <c r="C8566">
        <v>10.901441</v>
      </c>
      <c r="E8566">
        <f t="shared" si="267"/>
        <v>4.9056651997565238E-4</v>
      </c>
    </row>
    <row r="8567" spans="1:5">
      <c r="A8567" s="2">
        <f t="shared" si="266"/>
        <v>40759.427083333328</v>
      </c>
      <c r="B8567">
        <v>1249377300</v>
      </c>
      <c r="C8567">
        <v>7.4234109999999998</v>
      </c>
      <c r="E8567">
        <f t="shared" si="267"/>
        <v>4.9063871770154506E-4</v>
      </c>
    </row>
    <row r="8568" spans="1:5">
      <c r="A8568" s="2">
        <f t="shared" si="266"/>
        <v>40759.434027777774</v>
      </c>
      <c r="B8568">
        <v>1249377900</v>
      </c>
      <c r="C8568">
        <v>7.4946349999999997</v>
      </c>
      <c r="E8568">
        <f t="shared" si="267"/>
        <v>4.9071163629031364E-4</v>
      </c>
    </row>
    <row r="8569" spans="1:5">
      <c r="A8569" s="2">
        <f t="shared" si="266"/>
        <v>40759.440972222219</v>
      </c>
      <c r="B8569">
        <v>1249378500</v>
      </c>
      <c r="C8569">
        <v>8.2157719999999994</v>
      </c>
      <c r="E8569">
        <f t="shared" si="267"/>
        <v>4.9079185755366065E-4</v>
      </c>
    </row>
    <row r="8570" spans="1:5">
      <c r="A8570" s="2">
        <f t="shared" si="266"/>
        <v>40759.447916666664</v>
      </c>
      <c r="B8570">
        <v>1249379100</v>
      </c>
      <c r="C8570">
        <v>8.2384120000000003</v>
      </c>
      <c r="E8570">
        <f t="shared" si="267"/>
        <v>4.9087230760996316E-4</v>
      </c>
    </row>
    <row r="8571" spans="1:5">
      <c r="A8571" s="2">
        <f t="shared" si="266"/>
        <v>40759.454861111109</v>
      </c>
      <c r="B8571">
        <v>1249379700</v>
      </c>
      <c r="C8571">
        <v>8.1263280000000009</v>
      </c>
      <c r="E8571">
        <f t="shared" si="267"/>
        <v>4.9095162207738331E-4</v>
      </c>
    </row>
    <row r="8572" spans="1:5">
      <c r="A8572" s="2">
        <f t="shared" si="266"/>
        <v>40759.461805555555</v>
      </c>
      <c r="B8572">
        <v>1249380300</v>
      </c>
      <c r="C8572">
        <v>7.3383620000000001</v>
      </c>
      <c r="E8572">
        <f t="shared" si="267"/>
        <v>4.910229561527964E-4</v>
      </c>
    </row>
    <row r="8573" spans="1:5">
      <c r="A8573" s="2">
        <f t="shared" si="266"/>
        <v>40759.46875</v>
      </c>
      <c r="B8573">
        <v>1249380900</v>
      </c>
      <c r="C8573">
        <v>8.1235210000000002</v>
      </c>
      <c r="E8573">
        <f t="shared" si="267"/>
        <v>4.9110224127770375E-4</v>
      </c>
    </row>
    <row r="8574" spans="1:5">
      <c r="A8574" s="2">
        <f t="shared" si="266"/>
        <v>40759.475694444445</v>
      </c>
      <c r="B8574">
        <v>1249381500</v>
      </c>
      <c r="C8574">
        <v>11.579046999999999</v>
      </c>
      <c r="E8574">
        <f t="shared" si="267"/>
        <v>4.9121652081493712E-4</v>
      </c>
    </row>
    <row r="8575" spans="1:5">
      <c r="A8575" s="2">
        <f t="shared" si="266"/>
        <v>40759.482638888883</v>
      </c>
      <c r="B8575">
        <v>1249382100</v>
      </c>
      <c r="C8575">
        <v>12.07902</v>
      </c>
      <c r="E8575">
        <f t="shared" si="267"/>
        <v>4.9133586299753018E-4</v>
      </c>
    </row>
    <row r="8576" spans="1:5">
      <c r="A8576" s="2">
        <f t="shared" si="266"/>
        <v>40759.489583333328</v>
      </c>
      <c r="B8576">
        <v>1249382700</v>
      </c>
      <c r="C8576">
        <v>11.747565</v>
      </c>
      <c r="E8576">
        <f t="shared" si="267"/>
        <v>4.9145184773514018E-4</v>
      </c>
    </row>
    <row r="8577" spans="1:5">
      <c r="A8577" s="2">
        <f t="shared" si="266"/>
        <v>40759.496527777774</v>
      </c>
      <c r="B8577">
        <v>1249383300</v>
      </c>
      <c r="C8577">
        <v>11.752343</v>
      </c>
      <c r="E8577">
        <f t="shared" si="267"/>
        <v>4.9156788015587781E-4</v>
      </c>
    </row>
    <row r="8578" spans="1:5">
      <c r="A8578" s="2">
        <f t="shared" si="266"/>
        <v>40759.503472222219</v>
      </c>
      <c r="B8578">
        <v>1249383900</v>
      </c>
      <c r="C8578">
        <v>11.811149</v>
      </c>
      <c r="E8578">
        <f t="shared" si="267"/>
        <v>4.9168450741324048E-4</v>
      </c>
    </row>
    <row r="8579" spans="1:5">
      <c r="A8579" s="2">
        <f t="shared" si="266"/>
        <v>40759.510416666664</v>
      </c>
      <c r="B8579">
        <v>1249384500</v>
      </c>
      <c r="C8579">
        <v>11.892222</v>
      </c>
      <c r="E8579">
        <f t="shared" si="267"/>
        <v>4.9180195500656378E-4</v>
      </c>
    </row>
    <row r="8580" spans="1:5">
      <c r="A8580" s="2">
        <f t="shared" si="266"/>
        <v>40759.517361111109</v>
      </c>
      <c r="B8580">
        <v>1249385100</v>
      </c>
      <c r="C8580">
        <v>12.025166</v>
      </c>
      <c r="E8580">
        <f t="shared" si="267"/>
        <v>4.91920748240223E-4</v>
      </c>
    </row>
    <row r="8581" spans="1:5">
      <c r="A8581" s="2">
        <f t="shared" si="266"/>
        <v>40759.524305555555</v>
      </c>
      <c r="B8581">
        <v>1249385700</v>
      </c>
      <c r="C8581">
        <v>12.707768</v>
      </c>
      <c r="E8581">
        <f t="shared" si="267"/>
        <v>4.9204645361704291E-4</v>
      </c>
    </row>
    <row r="8582" spans="1:5">
      <c r="A8582" s="2">
        <f t="shared" si="266"/>
        <v>40759.53125</v>
      </c>
      <c r="B8582">
        <v>1249386300</v>
      </c>
      <c r="C8582">
        <v>8.9803409999999992</v>
      </c>
      <c r="E8582">
        <f t="shared" si="267"/>
        <v>4.9213440973296758E-4</v>
      </c>
    </row>
    <row r="8583" spans="1:5">
      <c r="A8583" s="2">
        <f t="shared" si="266"/>
        <v>40759.538194444445</v>
      </c>
      <c r="B8583">
        <v>1249386900</v>
      </c>
      <c r="C8583">
        <v>11.562685</v>
      </c>
      <c r="E8583">
        <f t="shared" si="267"/>
        <v>4.9224851729673966E-4</v>
      </c>
    </row>
    <row r="8584" spans="1:5">
      <c r="A8584" s="2">
        <f t="shared" si="266"/>
        <v>40759.545138888883</v>
      </c>
      <c r="B8584">
        <v>1249387500</v>
      </c>
      <c r="C8584">
        <v>10.317677</v>
      </c>
      <c r="E8584">
        <f t="shared" si="267"/>
        <v>4.9235001568928864E-4</v>
      </c>
    </row>
    <row r="8585" spans="1:5">
      <c r="A8585" s="2">
        <f t="shared" si="266"/>
        <v>40759.552083333328</v>
      </c>
      <c r="B8585">
        <v>1249388100</v>
      </c>
      <c r="C8585">
        <v>11.334016999999999</v>
      </c>
      <c r="E8585">
        <f t="shared" si="267"/>
        <v>4.9246180617036714E-4</v>
      </c>
    </row>
    <row r="8586" spans="1:5">
      <c r="A8586" s="2">
        <f t="shared" ref="A8586:A8649" si="268">B8586/86400+26299+1/24</f>
        <v>40759.559027777774</v>
      </c>
      <c r="B8586">
        <v>1249388700</v>
      </c>
      <c r="C8586">
        <v>11.260031</v>
      </c>
      <c r="E8586">
        <f t="shared" si="267"/>
        <v>4.9257284669919972E-4</v>
      </c>
    </row>
    <row r="8587" spans="1:5">
      <c r="A8587" s="2">
        <f t="shared" si="268"/>
        <v>40759.565972222219</v>
      </c>
      <c r="B8587">
        <v>1249389300</v>
      </c>
      <c r="C8587">
        <v>11.606216</v>
      </c>
      <c r="E8587">
        <f t="shared" ref="E8587:E8650" si="269">($C8587*LN(2)/E$3)+E8586*2^(-600/E$3)</f>
        <v>4.9268739244718164E-4</v>
      </c>
    </row>
    <row r="8588" spans="1:5">
      <c r="A8588" s="2">
        <f t="shared" si="268"/>
        <v>40759.572916666664</v>
      </c>
      <c r="B8588">
        <v>1249389900</v>
      </c>
      <c r="C8588">
        <v>12.253105</v>
      </c>
      <c r="E8588">
        <f t="shared" si="269"/>
        <v>4.9280848869049732E-4</v>
      </c>
    </row>
    <row r="8589" spans="1:5">
      <c r="A8589" s="2">
        <f t="shared" si="268"/>
        <v>40759.579861111109</v>
      </c>
      <c r="B8589">
        <v>1249390500</v>
      </c>
      <c r="C8589">
        <v>10.590043</v>
      </c>
      <c r="E8589">
        <f t="shared" si="269"/>
        <v>4.9291274199262443E-4</v>
      </c>
    </row>
    <row r="8590" spans="1:5">
      <c r="A8590" s="2">
        <f t="shared" si="268"/>
        <v>40759.586805555555</v>
      </c>
      <c r="B8590">
        <v>1249391100</v>
      </c>
      <c r="C8590">
        <v>7.7355799999999997</v>
      </c>
      <c r="E8590">
        <f t="shared" si="269"/>
        <v>4.9298808686826148E-4</v>
      </c>
    </row>
    <row r="8591" spans="1:5">
      <c r="A8591" s="2">
        <f t="shared" si="268"/>
        <v>40759.59375</v>
      </c>
      <c r="B8591">
        <v>1249391700</v>
      </c>
      <c r="C8591">
        <v>6.6776119999999999</v>
      </c>
      <c r="E8591">
        <f t="shared" si="269"/>
        <v>4.9305271700463308E-4</v>
      </c>
    </row>
    <row r="8592" spans="1:5">
      <c r="A8592" s="2">
        <f t="shared" si="268"/>
        <v>40759.600694444445</v>
      </c>
      <c r="B8592">
        <v>1249392300</v>
      </c>
      <c r="C8592">
        <v>7.8712840000000002</v>
      </c>
      <c r="E8592">
        <f t="shared" si="269"/>
        <v>4.9312943533486714E-4</v>
      </c>
    </row>
    <row r="8593" spans="1:5">
      <c r="A8593" s="2">
        <f t="shared" si="268"/>
        <v>40759.607638888883</v>
      </c>
      <c r="B8593">
        <v>1249392900</v>
      </c>
      <c r="C8593">
        <v>7.5212300000000001</v>
      </c>
      <c r="E8593">
        <f t="shared" si="269"/>
        <v>4.9320260812283072E-4</v>
      </c>
    </row>
    <row r="8594" spans="1:5">
      <c r="A8594" s="2">
        <f t="shared" si="268"/>
        <v>40759.614583333328</v>
      </c>
      <c r="B8594">
        <v>1249393500</v>
      </c>
      <c r="C8594">
        <v>7.5477439999999998</v>
      </c>
      <c r="E8594">
        <f t="shared" si="269"/>
        <v>4.9327604897945359E-4</v>
      </c>
    </row>
    <row r="8595" spans="1:5">
      <c r="A8595" s="2">
        <f t="shared" si="268"/>
        <v>40759.621527777774</v>
      </c>
      <c r="B8595">
        <v>1249394100</v>
      </c>
      <c r="C8595">
        <v>3.545353</v>
      </c>
      <c r="E8595">
        <f t="shared" si="269"/>
        <v>4.9330895627008084E-4</v>
      </c>
    </row>
    <row r="8596" spans="1:5">
      <c r="A8596" s="2">
        <f t="shared" si="268"/>
        <v>40759.628472222219</v>
      </c>
      <c r="B8596">
        <v>1249394700</v>
      </c>
      <c r="C8596">
        <v>5.7353639999999997</v>
      </c>
      <c r="E8596">
        <f t="shared" si="269"/>
        <v>4.9336404209793954E-4</v>
      </c>
    </row>
    <row r="8597" spans="1:5">
      <c r="A8597" s="2">
        <f t="shared" si="268"/>
        <v>40759.635416666664</v>
      </c>
      <c r="B8597">
        <v>1249395300</v>
      </c>
      <c r="C8597">
        <v>6.891635</v>
      </c>
      <c r="E8597">
        <f t="shared" si="269"/>
        <v>4.9343083740926085E-4</v>
      </c>
    </row>
    <row r="8598" spans="1:5">
      <c r="A8598" s="2">
        <f t="shared" si="268"/>
        <v>40759.642361111109</v>
      </c>
      <c r="B8598">
        <v>1249395900</v>
      </c>
      <c r="C8598">
        <v>6.8494089999999996</v>
      </c>
      <c r="E8598">
        <f t="shared" si="269"/>
        <v>4.9349720468245129E-4</v>
      </c>
    </row>
    <row r="8599" spans="1:5">
      <c r="A8599" s="2">
        <f t="shared" si="268"/>
        <v>40759.649305555555</v>
      </c>
      <c r="B8599">
        <v>1249396500</v>
      </c>
      <c r="C8599">
        <v>8.0351130000000008</v>
      </c>
      <c r="E8599">
        <f t="shared" si="269"/>
        <v>4.9357557944520883E-4</v>
      </c>
    </row>
    <row r="8600" spans="1:5">
      <c r="A8600" s="2">
        <f t="shared" si="268"/>
        <v>40759.65625</v>
      </c>
      <c r="B8600">
        <v>1249397100</v>
      </c>
      <c r="C8600">
        <v>7.3730539999999998</v>
      </c>
      <c r="E8600">
        <f t="shared" si="269"/>
        <v>4.9364724891036199E-4</v>
      </c>
    </row>
    <row r="8601" spans="1:5">
      <c r="A8601" s="2">
        <f t="shared" si="268"/>
        <v>40759.663194444445</v>
      </c>
      <c r="B8601">
        <v>1249397700</v>
      </c>
      <c r="C8601">
        <v>8.0909510000000004</v>
      </c>
      <c r="E8601">
        <f t="shared" si="269"/>
        <v>4.9372618824547021E-4</v>
      </c>
    </row>
    <row r="8602" spans="1:5">
      <c r="A8602" s="2">
        <f t="shared" si="268"/>
        <v>40759.670138888883</v>
      </c>
      <c r="B8602">
        <v>1249398300</v>
      </c>
      <c r="C8602">
        <v>5.570608</v>
      </c>
      <c r="E8602">
        <f t="shared" si="269"/>
        <v>4.9377960301678436E-4</v>
      </c>
    </row>
    <row r="8603" spans="1:5">
      <c r="A8603" s="2">
        <f t="shared" si="268"/>
        <v>40759.677083333328</v>
      </c>
      <c r="B8603">
        <v>1249398900</v>
      </c>
      <c r="C8603">
        <v>6.7400010000000004</v>
      </c>
      <c r="E8603">
        <f t="shared" si="269"/>
        <v>4.9384486017117974E-4</v>
      </c>
    </row>
    <row r="8604" spans="1:5">
      <c r="A8604" s="2">
        <f t="shared" si="268"/>
        <v>40759.684027777774</v>
      </c>
      <c r="B8604">
        <v>1249399500</v>
      </c>
      <c r="C8604">
        <v>5.733619</v>
      </c>
      <c r="E8604">
        <f t="shared" si="269"/>
        <v>4.9389992507070624E-4</v>
      </c>
    </row>
    <row r="8605" spans="1:5">
      <c r="A8605" s="2">
        <f t="shared" si="268"/>
        <v>40759.690972222219</v>
      </c>
      <c r="B8605">
        <v>1249400100</v>
      </c>
      <c r="C8605">
        <v>2.819496</v>
      </c>
      <c r="E8605">
        <f t="shared" si="269"/>
        <v>4.9392547765230073E-4</v>
      </c>
    </row>
    <row r="8606" spans="1:5">
      <c r="A8606" s="2">
        <f t="shared" si="268"/>
        <v>40759.697916666664</v>
      </c>
      <c r="B8606">
        <v>1249400700</v>
      </c>
      <c r="C8606">
        <v>6.441147</v>
      </c>
      <c r="E8606">
        <f t="shared" si="269"/>
        <v>4.9398770735820086E-4</v>
      </c>
    </row>
    <row r="8607" spans="1:5">
      <c r="A8607" s="2">
        <f t="shared" si="268"/>
        <v>40759.704861111109</v>
      </c>
      <c r="B8607">
        <v>1249401300</v>
      </c>
      <c r="C8607">
        <v>4.3638450000000004</v>
      </c>
      <c r="E8607">
        <f t="shared" si="269"/>
        <v>4.9402889937834565E-4</v>
      </c>
    </row>
    <row r="8608" spans="1:5">
      <c r="A8608" s="2">
        <f t="shared" si="268"/>
        <v>40759.711805555555</v>
      </c>
      <c r="B8608">
        <v>1249401900</v>
      </c>
      <c r="C8608">
        <v>5.653721</v>
      </c>
      <c r="E8608">
        <f t="shared" si="269"/>
        <v>4.9408315401445774E-4</v>
      </c>
    </row>
    <row r="8609" spans="1:5">
      <c r="A8609" s="2">
        <f t="shared" si="268"/>
        <v>40759.71875</v>
      </c>
      <c r="B8609">
        <v>1249402500</v>
      </c>
      <c r="C8609">
        <v>5.78531</v>
      </c>
      <c r="E8609">
        <f t="shared" si="269"/>
        <v>4.9413874095249432E-4</v>
      </c>
    </row>
    <row r="8610" spans="1:5">
      <c r="A8610" s="2">
        <f t="shared" si="268"/>
        <v>40759.725694444445</v>
      </c>
      <c r="B8610">
        <v>1249403100</v>
      </c>
      <c r="C8610">
        <v>5.8059320000000003</v>
      </c>
      <c r="E8610">
        <f t="shared" si="269"/>
        <v>4.9419453639642965E-4</v>
      </c>
    </row>
    <row r="8611" spans="1:5">
      <c r="A8611" s="2">
        <f t="shared" si="268"/>
        <v>40759.732638888883</v>
      </c>
      <c r="B8611">
        <v>1249403700</v>
      </c>
      <c r="C8611">
        <v>5.9995479999999999</v>
      </c>
      <c r="E8611">
        <f t="shared" si="269"/>
        <v>4.9425229229439825E-4</v>
      </c>
    </row>
    <row r="8612" spans="1:5">
      <c r="A8612" s="2">
        <f t="shared" si="268"/>
        <v>40759.739583333328</v>
      </c>
      <c r="B8612">
        <v>1249404300</v>
      </c>
      <c r="C8612">
        <v>5.9473399999999996</v>
      </c>
      <c r="E8612">
        <f t="shared" si="269"/>
        <v>4.9430951911918857E-4</v>
      </c>
    </row>
    <row r="8613" spans="1:5">
      <c r="A8613" s="2">
        <f t="shared" si="268"/>
        <v>40759.746527777774</v>
      </c>
      <c r="B8613">
        <v>1249404900</v>
      </c>
      <c r="C8613">
        <v>5.80342</v>
      </c>
      <c r="E8613">
        <f t="shared" si="269"/>
        <v>4.9436528808582893E-4</v>
      </c>
    </row>
    <row r="8614" spans="1:5">
      <c r="A8614" s="2">
        <f t="shared" si="268"/>
        <v>40759.753472222219</v>
      </c>
      <c r="B8614">
        <v>1249405500</v>
      </c>
      <c r="C8614">
        <v>6.0329920000000001</v>
      </c>
      <c r="E8614">
        <f t="shared" si="269"/>
        <v>4.9442338164121529E-4</v>
      </c>
    </row>
    <row r="8615" spans="1:5">
      <c r="A8615" s="2">
        <f t="shared" si="268"/>
        <v>40759.760416666664</v>
      </c>
      <c r="B8615">
        <v>1249406100</v>
      </c>
      <c r="C8615">
        <v>5.8411749999999998</v>
      </c>
      <c r="E8615">
        <f t="shared" si="269"/>
        <v>4.9447953226942302E-4</v>
      </c>
    </row>
    <row r="8616" spans="1:5">
      <c r="A8616" s="2">
        <f t="shared" si="268"/>
        <v>40759.767361111109</v>
      </c>
      <c r="B8616">
        <v>1249406700</v>
      </c>
      <c r="C8616">
        <v>5.9361810000000004</v>
      </c>
      <c r="E8616">
        <f t="shared" si="269"/>
        <v>4.9453664470371181E-4</v>
      </c>
    </row>
    <row r="8617" spans="1:5">
      <c r="A8617" s="2">
        <f t="shared" si="268"/>
        <v>40759.774305555555</v>
      </c>
      <c r="B8617">
        <v>1249407300</v>
      </c>
      <c r="C8617">
        <v>5.7839729999999996</v>
      </c>
      <c r="E8617">
        <f t="shared" si="269"/>
        <v>4.9459221534609347E-4</v>
      </c>
    </row>
    <row r="8618" spans="1:5">
      <c r="A8618" s="2">
        <f t="shared" si="268"/>
        <v>40759.78125</v>
      </c>
      <c r="B8618">
        <v>1249407900</v>
      </c>
      <c r="C8618">
        <v>6.2829069999999998</v>
      </c>
      <c r="E8618">
        <f t="shared" si="269"/>
        <v>4.9465283846838028E-4</v>
      </c>
    </row>
    <row r="8619" spans="1:5">
      <c r="A8619" s="2">
        <f t="shared" si="268"/>
        <v>40759.788194444445</v>
      </c>
      <c r="B8619">
        <v>1249408500</v>
      </c>
      <c r="C8619">
        <v>6.589264</v>
      </c>
      <c r="E8619">
        <f t="shared" si="269"/>
        <v>4.9471656376899608E-4</v>
      </c>
    </row>
    <row r="8620" spans="1:5">
      <c r="A8620" s="2">
        <f t="shared" si="268"/>
        <v>40759.795138888883</v>
      </c>
      <c r="B8620">
        <v>1249409100</v>
      </c>
      <c r="C8620">
        <v>6.445074</v>
      </c>
      <c r="E8620">
        <f t="shared" si="269"/>
        <v>4.9477882843762392E-4</v>
      </c>
    </row>
    <row r="8621" spans="1:5">
      <c r="A8621" s="2">
        <f t="shared" si="268"/>
        <v>40759.802083333328</v>
      </c>
      <c r="B8621">
        <v>1249409700</v>
      </c>
      <c r="C8621">
        <v>6.4966039999999996</v>
      </c>
      <c r="E8621">
        <f t="shared" si="269"/>
        <v>4.9484161458388768E-4</v>
      </c>
    </row>
    <row r="8622" spans="1:5">
      <c r="A8622" s="2">
        <f t="shared" si="268"/>
        <v>40759.809027777774</v>
      </c>
      <c r="B8622">
        <v>1249410300</v>
      </c>
      <c r="C8622">
        <v>5.9377659999999999</v>
      </c>
      <c r="E8622">
        <f t="shared" si="269"/>
        <v>4.9489874086970317E-4</v>
      </c>
    </row>
    <row r="8623" spans="1:5">
      <c r="A8623" s="2">
        <f t="shared" si="268"/>
        <v>40759.815972222219</v>
      </c>
      <c r="B8623">
        <v>1249410900</v>
      </c>
      <c r="C8623">
        <v>6.0269079999999997</v>
      </c>
      <c r="E8623">
        <f t="shared" si="269"/>
        <v>4.9495676956961589E-4</v>
      </c>
    </row>
    <row r="8624" spans="1:5">
      <c r="A8624" s="2">
        <f t="shared" si="268"/>
        <v>40759.822916666664</v>
      </c>
      <c r="B8624">
        <v>1249411500</v>
      </c>
      <c r="C8624">
        <v>6.1596950000000001</v>
      </c>
      <c r="E8624">
        <f t="shared" si="269"/>
        <v>4.9501614268093806E-4</v>
      </c>
    </row>
    <row r="8625" spans="1:5">
      <c r="A8625" s="2">
        <f t="shared" si="268"/>
        <v>40759.829861111109</v>
      </c>
      <c r="B8625">
        <v>1249412100</v>
      </c>
      <c r="C8625">
        <v>3.9432260000000001</v>
      </c>
      <c r="E8625">
        <f t="shared" si="269"/>
        <v>4.9505306874814787E-4</v>
      </c>
    </row>
    <row r="8626" spans="1:5">
      <c r="A8626" s="2">
        <f t="shared" si="268"/>
        <v>40759.836805555555</v>
      </c>
      <c r="B8626">
        <v>1249412700</v>
      </c>
      <c r="C8626">
        <v>6.0631880000000002</v>
      </c>
      <c r="E8626">
        <f t="shared" si="269"/>
        <v>4.9511146392608864E-4</v>
      </c>
    </row>
    <row r="8627" spans="1:5">
      <c r="A8627" s="2">
        <f t="shared" si="268"/>
        <v>40759.84375</v>
      </c>
      <c r="B8627">
        <v>1249413300</v>
      </c>
      <c r="C8627">
        <v>6.0465999999999998</v>
      </c>
      <c r="E8627">
        <f t="shared" si="269"/>
        <v>4.9516969075877055E-4</v>
      </c>
    </row>
    <row r="8628" spans="1:5">
      <c r="A8628" s="2">
        <f t="shared" si="268"/>
        <v>40759.850694444445</v>
      </c>
      <c r="B8628">
        <v>1249413900</v>
      </c>
      <c r="C8628">
        <v>6.1312709999999999</v>
      </c>
      <c r="E8628">
        <f t="shared" si="269"/>
        <v>4.9522877472003314E-4</v>
      </c>
    </row>
    <row r="8629" spans="1:5">
      <c r="A8629" s="2">
        <f t="shared" si="268"/>
        <v>40759.857638888883</v>
      </c>
      <c r="B8629">
        <v>1249414500</v>
      </c>
      <c r="C8629">
        <v>6.3715900000000003</v>
      </c>
      <c r="E8629">
        <f t="shared" si="269"/>
        <v>4.952902920872009E-4</v>
      </c>
    </row>
    <row r="8630" spans="1:5">
      <c r="A8630" s="2">
        <f t="shared" si="268"/>
        <v>40759.864583333328</v>
      </c>
      <c r="B8630">
        <v>1249415100</v>
      </c>
      <c r="C8630">
        <v>5.6367289999999999</v>
      </c>
      <c r="E8630">
        <f t="shared" si="269"/>
        <v>4.953443669768597E-4</v>
      </c>
    </row>
    <row r="8631" spans="1:5">
      <c r="A8631" s="2">
        <f t="shared" si="268"/>
        <v>40759.871527777774</v>
      </c>
      <c r="B8631">
        <v>1249415700</v>
      </c>
      <c r="C8631">
        <v>5.6919129999999996</v>
      </c>
      <c r="E8631">
        <f t="shared" si="269"/>
        <v>4.9539900039880327E-4</v>
      </c>
    </row>
    <row r="8632" spans="1:5">
      <c r="A8632" s="2">
        <f t="shared" si="268"/>
        <v>40759.878472222219</v>
      </c>
      <c r="B8632">
        <v>1249416300</v>
      </c>
      <c r="C8632">
        <v>6.6467660000000004</v>
      </c>
      <c r="E8632">
        <f t="shared" si="269"/>
        <v>4.9546330350127394E-4</v>
      </c>
    </row>
    <row r="8633" spans="1:5">
      <c r="A8633" s="2">
        <f t="shared" si="268"/>
        <v>40759.885416666664</v>
      </c>
      <c r="B8633">
        <v>1249416900</v>
      </c>
      <c r="C8633">
        <v>6.6840830000000002</v>
      </c>
      <c r="E8633">
        <f t="shared" si="269"/>
        <v>4.9552798413072564E-4</v>
      </c>
    </row>
    <row r="8634" spans="1:5">
      <c r="A8634" s="2">
        <f t="shared" si="268"/>
        <v>40759.892361111109</v>
      </c>
      <c r="B8634">
        <v>1249417500</v>
      </c>
      <c r="C8634">
        <v>7.0069629999999998</v>
      </c>
      <c r="E8634">
        <f t="shared" si="269"/>
        <v>4.9559593424601306E-4</v>
      </c>
    </row>
    <row r="8635" spans="1:5">
      <c r="A8635" s="2">
        <f t="shared" si="268"/>
        <v>40759.899305555555</v>
      </c>
      <c r="B8635">
        <v>1249418100</v>
      </c>
      <c r="C8635">
        <v>7.1184770000000004</v>
      </c>
      <c r="E8635">
        <f t="shared" si="269"/>
        <v>4.9566501327593738E-4</v>
      </c>
    </row>
    <row r="8636" spans="1:5">
      <c r="A8636" s="2">
        <f t="shared" si="268"/>
        <v>40759.90625</v>
      </c>
      <c r="B8636">
        <v>1249418700</v>
      </c>
      <c r="C8636">
        <v>7.1686940000000003</v>
      </c>
      <c r="E8636">
        <f t="shared" si="269"/>
        <v>4.9573460044504303E-4</v>
      </c>
    </row>
    <row r="8637" spans="1:5">
      <c r="A8637" s="2">
        <f t="shared" si="268"/>
        <v>40759.913194444445</v>
      </c>
      <c r="B8637">
        <v>1249419300</v>
      </c>
      <c r="C8637">
        <v>7.3247489999999997</v>
      </c>
      <c r="E8637">
        <f t="shared" si="269"/>
        <v>4.9580576759562886E-4</v>
      </c>
    </row>
    <row r="8638" spans="1:5">
      <c r="A8638" s="2">
        <f t="shared" si="268"/>
        <v>40759.920138888883</v>
      </c>
      <c r="B8638">
        <v>1249419900</v>
      </c>
      <c r="C8638">
        <v>7.5562800000000001</v>
      </c>
      <c r="E8638">
        <f t="shared" si="269"/>
        <v>4.9587927908063302E-4</v>
      </c>
    </row>
    <row r="8639" spans="1:5">
      <c r="A8639" s="2">
        <f t="shared" si="268"/>
        <v>40759.927083333328</v>
      </c>
      <c r="B8639">
        <v>1249420500</v>
      </c>
      <c r="C8639">
        <v>5.3258739999999998</v>
      </c>
      <c r="E8639">
        <f t="shared" si="269"/>
        <v>4.9593020229246143E-4</v>
      </c>
    </row>
    <row r="8640" spans="1:5">
      <c r="A8640" s="2">
        <f t="shared" si="268"/>
        <v>40759.934027777774</v>
      </c>
      <c r="B8640">
        <v>1249421100</v>
      </c>
      <c r="C8640">
        <v>5.2283289999999996</v>
      </c>
      <c r="E8640">
        <f t="shared" si="269"/>
        <v>4.9598013733456639E-4</v>
      </c>
    </row>
    <row r="8641" spans="1:5">
      <c r="A8641" s="2">
        <f t="shared" si="268"/>
        <v>40759.940972222219</v>
      </c>
      <c r="B8641">
        <v>1249421700</v>
      </c>
      <c r="C8641">
        <v>4.9128090000000002</v>
      </c>
      <c r="E8641">
        <f t="shared" si="269"/>
        <v>4.9602687673078064E-4</v>
      </c>
    </row>
    <row r="8642" spans="1:5">
      <c r="A8642" s="2">
        <f t="shared" si="268"/>
        <v>40759.947916666664</v>
      </c>
      <c r="B8642">
        <v>1249422300</v>
      </c>
      <c r="C8642">
        <v>4.5794759999999997</v>
      </c>
      <c r="E8642">
        <f t="shared" si="269"/>
        <v>4.9607024010423818E-4</v>
      </c>
    </row>
    <row r="8643" spans="1:5">
      <c r="A8643" s="2">
        <f t="shared" si="268"/>
        <v>40759.954861111109</v>
      </c>
      <c r="B8643">
        <v>1249422900</v>
      </c>
      <c r="C8643">
        <v>5.1138440000000003</v>
      </c>
      <c r="E8643">
        <f t="shared" si="269"/>
        <v>4.9611901487991604E-4</v>
      </c>
    </row>
    <row r="8644" spans="1:5">
      <c r="A8644" s="2">
        <f t="shared" si="268"/>
        <v>40759.961805555555</v>
      </c>
      <c r="B8644">
        <v>1249423500</v>
      </c>
      <c r="C8644">
        <v>5.1625079999999999</v>
      </c>
      <c r="E8644">
        <f t="shared" si="269"/>
        <v>4.9616828219056774E-4</v>
      </c>
    </row>
    <row r="8645" spans="1:5">
      <c r="A8645" s="2">
        <f t="shared" si="268"/>
        <v>40759.96875</v>
      </c>
      <c r="B8645">
        <v>1249424100</v>
      </c>
      <c r="C8645">
        <v>3.409894</v>
      </c>
      <c r="E8645">
        <f t="shared" si="269"/>
        <v>4.9619980008310883E-4</v>
      </c>
    </row>
    <row r="8646" spans="1:5">
      <c r="A8646" s="2">
        <f t="shared" si="268"/>
        <v>40759.975694444445</v>
      </c>
      <c r="B8646">
        <v>1249424700</v>
      </c>
      <c r="C8646">
        <v>5.221209</v>
      </c>
      <c r="E8646">
        <f t="shared" si="269"/>
        <v>4.9624966138120017E-4</v>
      </c>
    </row>
    <row r="8647" spans="1:5">
      <c r="A8647" s="2">
        <f t="shared" si="268"/>
        <v>40759.982638888883</v>
      </c>
      <c r="B8647">
        <v>1249425300</v>
      </c>
      <c r="C8647">
        <v>5.2916670000000003</v>
      </c>
      <c r="E8647">
        <f t="shared" si="269"/>
        <v>4.9630023592043518E-4</v>
      </c>
    </row>
    <row r="8648" spans="1:5">
      <c r="A8648" s="2">
        <f t="shared" si="268"/>
        <v>40759.989583333328</v>
      </c>
      <c r="B8648">
        <v>1249425900</v>
      </c>
      <c r="C8648">
        <v>5.2549780000000004</v>
      </c>
      <c r="E8648">
        <f t="shared" si="269"/>
        <v>4.9635043859455434E-4</v>
      </c>
    </row>
    <row r="8649" spans="1:5">
      <c r="A8649" s="2">
        <f t="shared" si="268"/>
        <v>40759.996527777774</v>
      </c>
      <c r="B8649">
        <v>1249426500</v>
      </c>
      <c r="C8649">
        <v>5.2574329999999998</v>
      </c>
      <c r="E8649">
        <f t="shared" si="269"/>
        <v>4.9640066582596688E-4</v>
      </c>
    </row>
    <row r="8650" spans="1:5">
      <c r="A8650" s="2">
        <f t="shared" ref="A8650:A8713" si="270">B8650/86400+26299+1/24</f>
        <v>40760.003472222219</v>
      </c>
      <c r="B8650">
        <v>1249427100</v>
      </c>
      <c r="C8650">
        <v>5.4555530000000001</v>
      </c>
      <c r="E8650">
        <f t="shared" si="269"/>
        <v>4.9645289915827462E-4</v>
      </c>
    </row>
    <row r="8651" spans="1:5">
      <c r="A8651" s="2">
        <f t="shared" si="270"/>
        <v>40760.010416666664</v>
      </c>
      <c r="B8651">
        <v>1249427700</v>
      </c>
      <c r="C8651">
        <v>5.5541850000000004</v>
      </c>
      <c r="E8651">
        <f t="shared" ref="E8651:E8714" si="271">($C8651*LN(2)/E$3)+E8650*2^(-600/E$3)</f>
        <v>4.9650613104178904E-4</v>
      </c>
    </row>
    <row r="8652" spans="1:5">
      <c r="A8652" s="2">
        <f t="shared" si="270"/>
        <v>40760.017361111109</v>
      </c>
      <c r="B8652">
        <v>1249428300</v>
      </c>
      <c r="C8652">
        <v>5.2756540000000003</v>
      </c>
      <c r="E8652">
        <f t="shared" si="271"/>
        <v>4.965565418553568E-4</v>
      </c>
    </row>
    <row r="8653" spans="1:5">
      <c r="A8653" s="2">
        <f t="shared" si="270"/>
        <v>40760.024305555555</v>
      </c>
      <c r="B8653">
        <v>1249428900</v>
      </c>
      <c r="C8653">
        <v>5.1221350000000001</v>
      </c>
      <c r="E8653">
        <f t="shared" si="271"/>
        <v>4.9660539764094492E-4</v>
      </c>
    </row>
    <row r="8654" spans="1:5">
      <c r="A8654" s="2">
        <f t="shared" si="270"/>
        <v>40760.03125</v>
      </c>
      <c r="B8654">
        <v>1249429500</v>
      </c>
      <c r="C8654">
        <v>5.2259260000000003</v>
      </c>
      <c r="E8654">
        <f t="shared" si="271"/>
        <v>4.9665530424462356E-4</v>
      </c>
    </row>
    <row r="8655" spans="1:5">
      <c r="A8655" s="2">
        <f t="shared" si="270"/>
        <v>40760.038194444445</v>
      </c>
      <c r="B8655">
        <v>1249430100</v>
      </c>
      <c r="C8655">
        <v>5.2171430000000001</v>
      </c>
      <c r="E8655">
        <f t="shared" si="271"/>
        <v>4.967051215976245E-4</v>
      </c>
    </row>
    <row r="8656" spans="1:5">
      <c r="A8656" s="2">
        <f t="shared" si="270"/>
        <v>40760.045138888883</v>
      </c>
      <c r="B8656">
        <v>1249430700</v>
      </c>
      <c r="C8656">
        <v>4.7957609999999997</v>
      </c>
      <c r="E8656">
        <f t="shared" si="271"/>
        <v>4.9675067121701005E-4</v>
      </c>
    </row>
    <row r="8657" spans="1:5">
      <c r="A8657" s="2">
        <f t="shared" si="270"/>
        <v>40760.052083333328</v>
      </c>
      <c r="B8657">
        <v>1249431300</v>
      </c>
      <c r="C8657">
        <v>5.3494140000000003</v>
      </c>
      <c r="E8657">
        <f t="shared" si="271"/>
        <v>4.9680182752889236E-4</v>
      </c>
    </row>
    <row r="8658" spans="1:5">
      <c r="A8658" s="2">
        <f t="shared" si="270"/>
        <v>40760.059027777774</v>
      </c>
      <c r="B8658">
        <v>1249431900</v>
      </c>
      <c r="C8658">
        <v>5.3117710000000002</v>
      </c>
      <c r="E8658">
        <f t="shared" si="271"/>
        <v>4.9685260231074988E-4</v>
      </c>
    </row>
    <row r="8659" spans="1:5">
      <c r="A8659" s="2">
        <f t="shared" si="270"/>
        <v>40760.065972222219</v>
      </c>
      <c r="B8659">
        <v>1249432500</v>
      </c>
      <c r="C8659">
        <v>5.2716149999999997</v>
      </c>
      <c r="E8659">
        <f t="shared" si="271"/>
        <v>4.9690297011518092E-4</v>
      </c>
    </row>
    <row r="8660" spans="1:5">
      <c r="A8660" s="2">
        <f t="shared" si="270"/>
        <v>40760.072916666664</v>
      </c>
      <c r="B8660">
        <v>1249433100</v>
      </c>
      <c r="C8660">
        <v>5.4810819999999998</v>
      </c>
      <c r="E8660">
        <f t="shared" si="271"/>
        <v>4.9695545893329077E-4</v>
      </c>
    </row>
    <row r="8661" spans="1:5">
      <c r="A8661" s="2">
        <f t="shared" si="270"/>
        <v>40760.079861111109</v>
      </c>
      <c r="B8661">
        <v>1249433700</v>
      </c>
      <c r="C8661">
        <v>5.3834540000000004</v>
      </c>
      <c r="E8661">
        <f t="shared" si="271"/>
        <v>4.9700695873160423E-4</v>
      </c>
    </row>
    <row r="8662" spans="1:5">
      <c r="A8662" s="2">
        <f t="shared" si="270"/>
        <v>40760.086805555555</v>
      </c>
      <c r="B8662">
        <v>1249434300</v>
      </c>
      <c r="C8662">
        <v>5.8683160000000001</v>
      </c>
      <c r="E8662">
        <f t="shared" si="271"/>
        <v>4.9706336852422899E-4</v>
      </c>
    </row>
    <row r="8663" spans="1:5">
      <c r="A8663" s="2">
        <f t="shared" si="270"/>
        <v>40760.09375</v>
      </c>
      <c r="B8663">
        <v>1249434900</v>
      </c>
      <c r="C8663">
        <v>2.0744630000000002</v>
      </c>
      <c r="E8663">
        <f t="shared" si="271"/>
        <v>4.9708135676588042E-4</v>
      </c>
    </row>
    <row r="8664" spans="1:5">
      <c r="A8664" s="2">
        <f t="shared" si="270"/>
        <v>40760.100694444445</v>
      </c>
      <c r="B8664">
        <v>1249435500</v>
      </c>
      <c r="C8664">
        <v>0.93444899999999997</v>
      </c>
      <c r="E8664">
        <f t="shared" si="271"/>
        <v>4.9708779971836738E-4</v>
      </c>
    </row>
    <row r="8665" spans="1:5">
      <c r="A8665" s="2">
        <f t="shared" si="270"/>
        <v>40760.107638888883</v>
      </c>
      <c r="B8665">
        <v>1249436100</v>
      </c>
      <c r="C8665">
        <v>6.0792529999999996</v>
      </c>
      <c r="E8665">
        <f t="shared" si="271"/>
        <v>4.9714634522652896E-4</v>
      </c>
    </row>
    <row r="8666" spans="1:5">
      <c r="A8666" s="2">
        <f t="shared" si="270"/>
        <v>40760.114583333328</v>
      </c>
      <c r="B8666">
        <v>1249436700</v>
      </c>
      <c r="C8666">
        <v>6.2207980000000003</v>
      </c>
      <c r="E8666">
        <f t="shared" si="271"/>
        <v>4.9720632383720839E-4</v>
      </c>
    </row>
    <row r="8667" spans="1:5">
      <c r="A8667" s="2">
        <f t="shared" si="270"/>
        <v>40760.121527777774</v>
      </c>
      <c r="B8667">
        <v>1249437300</v>
      </c>
      <c r="C8667">
        <v>6.218286</v>
      </c>
      <c r="E8667">
        <f t="shared" si="271"/>
        <v>4.9726627664384607E-4</v>
      </c>
    </row>
    <row r="8668" spans="1:5">
      <c r="A8668" s="2">
        <f t="shared" si="270"/>
        <v>40760.128472222219</v>
      </c>
      <c r="B8668">
        <v>1249437900</v>
      </c>
      <c r="C8668">
        <v>6.3240959999999999</v>
      </c>
      <c r="E8668">
        <f t="shared" si="271"/>
        <v>4.9732730064801548E-4</v>
      </c>
    </row>
    <row r="8669" spans="1:5">
      <c r="A8669" s="2">
        <f t="shared" si="270"/>
        <v>40760.135416666664</v>
      </c>
      <c r="B8669">
        <v>1249438500</v>
      </c>
      <c r="C8669">
        <v>6.3397810000000003</v>
      </c>
      <c r="E8669">
        <f t="shared" si="271"/>
        <v>4.973884831269295E-4</v>
      </c>
    </row>
    <row r="8670" spans="1:5">
      <c r="A8670" s="2">
        <f t="shared" si="270"/>
        <v>40760.142361111109</v>
      </c>
      <c r="B8670">
        <v>1249439100</v>
      </c>
      <c r="C8670">
        <v>6.2999830000000001</v>
      </c>
      <c r="E8670">
        <f t="shared" si="271"/>
        <v>4.9744926219072363E-4</v>
      </c>
    </row>
    <row r="8671" spans="1:5">
      <c r="A8671" s="2">
        <f t="shared" si="270"/>
        <v>40760.149305555555</v>
      </c>
      <c r="B8671">
        <v>1249439700</v>
      </c>
      <c r="C8671">
        <v>6.4430319999999996</v>
      </c>
      <c r="E8671">
        <f t="shared" si="271"/>
        <v>4.9751148957481229E-4</v>
      </c>
    </row>
    <row r="8672" spans="1:5">
      <c r="A8672" s="2">
        <f t="shared" si="270"/>
        <v>40760.15625</v>
      </c>
      <c r="B8672">
        <v>1249440300</v>
      </c>
      <c r="C8672">
        <v>6.4333140000000002</v>
      </c>
      <c r="E8672">
        <f t="shared" si="271"/>
        <v>4.9757361816440157E-4</v>
      </c>
    </row>
    <row r="8673" spans="1:5">
      <c r="A8673" s="2">
        <f t="shared" si="270"/>
        <v>40760.163194444445</v>
      </c>
      <c r="B8673">
        <v>1249440900</v>
      </c>
      <c r="C8673">
        <v>6.1569409999999998</v>
      </c>
      <c r="E8673">
        <f t="shared" si="271"/>
        <v>4.9763294748453963E-4</v>
      </c>
    </row>
    <row r="8674" spans="1:5">
      <c r="A8674" s="2">
        <f t="shared" si="270"/>
        <v>40760.170138888883</v>
      </c>
      <c r="B8674">
        <v>1249441500</v>
      </c>
      <c r="C8674">
        <v>6.0643890000000003</v>
      </c>
      <c r="E8674">
        <f t="shared" si="271"/>
        <v>4.9769133914911729E-4</v>
      </c>
    </row>
    <row r="8675" spans="1:5">
      <c r="A8675" s="2">
        <f t="shared" si="270"/>
        <v>40760.177083333328</v>
      </c>
      <c r="B8675">
        <v>1249442100</v>
      </c>
      <c r="C8675">
        <v>5.8528209999999996</v>
      </c>
      <c r="E8675">
        <f t="shared" si="271"/>
        <v>4.9774758786185651E-4</v>
      </c>
    </row>
    <row r="8676" spans="1:5">
      <c r="A8676" s="2">
        <f t="shared" si="270"/>
        <v>40760.184027777774</v>
      </c>
      <c r="B8676">
        <v>1249442700</v>
      </c>
      <c r="C8676">
        <v>5.441967</v>
      </c>
      <c r="E8676">
        <f t="shared" si="271"/>
        <v>4.9779967542134087E-4</v>
      </c>
    </row>
    <row r="8677" spans="1:5">
      <c r="A8677" s="2">
        <f t="shared" si="270"/>
        <v>40760.190972222219</v>
      </c>
      <c r="B8677">
        <v>1249443300</v>
      </c>
      <c r="C8677">
        <v>6.0942299999999996</v>
      </c>
      <c r="E8677">
        <f t="shared" si="271"/>
        <v>4.978583682793893E-4</v>
      </c>
    </row>
    <row r="8678" spans="1:5">
      <c r="A8678" s="2">
        <f t="shared" si="270"/>
        <v>40760.197916666664</v>
      </c>
      <c r="B8678">
        <v>1249443900</v>
      </c>
      <c r="C8678">
        <v>6.0572679999999997</v>
      </c>
      <c r="E8678">
        <f t="shared" si="271"/>
        <v>4.9791668645825964E-4</v>
      </c>
    </row>
    <row r="8679" spans="1:5">
      <c r="A8679" s="2">
        <f t="shared" si="270"/>
        <v>40760.204861111109</v>
      </c>
      <c r="B8679">
        <v>1249444500</v>
      </c>
      <c r="C8679">
        <v>6.0222150000000001</v>
      </c>
      <c r="E8679">
        <f t="shared" si="271"/>
        <v>4.9797464929310375E-4</v>
      </c>
    </row>
    <row r="8680" spans="1:5">
      <c r="A8680" s="2">
        <f t="shared" si="270"/>
        <v>40760.211805555555</v>
      </c>
      <c r="B8680">
        <v>1249445100</v>
      </c>
      <c r="C8680">
        <v>5.7752470000000002</v>
      </c>
      <c r="E8680">
        <f t="shared" si="271"/>
        <v>4.9803011067490088E-4</v>
      </c>
    </row>
    <row r="8681" spans="1:5">
      <c r="A8681" s="2">
        <f t="shared" si="270"/>
        <v>40760.21875</v>
      </c>
      <c r="B8681">
        <v>1249445700</v>
      </c>
      <c r="C8681">
        <v>5.7967639999999996</v>
      </c>
      <c r="E8681">
        <f t="shared" si="271"/>
        <v>4.9808578962722732E-4</v>
      </c>
    </row>
    <row r="8682" spans="1:5">
      <c r="A8682" s="2">
        <f t="shared" si="270"/>
        <v>40760.225694444445</v>
      </c>
      <c r="B8682">
        <v>1249446300</v>
      </c>
      <c r="C8682">
        <v>5.7600519999999999</v>
      </c>
      <c r="E8682">
        <f t="shared" si="271"/>
        <v>4.9814109645049561E-4</v>
      </c>
    </row>
    <row r="8683" spans="1:5">
      <c r="A8683" s="2">
        <f t="shared" si="270"/>
        <v>40760.232638888883</v>
      </c>
      <c r="B8683">
        <v>1249446900</v>
      </c>
      <c r="C8683">
        <v>5.967498</v>
      </c>
      <c r="E8683">
        <f t="shared" si="271"/>
        <v>4.9819850379030715E-4</v>
      </c>
    </row>
    <row r="8684" spans="1:5">
      <c r="A8684" s="2">
        <f t="shared" si="270"/>
        <v>40760.239583333328</v>
      </c>
      <c r="B8684">
        <v>1249447500</v>
      </c>
      <c r="C8684">
        <v>5.9147699999999999</v>
      </c>
      <c r="E8684">
        <f t="shared" si="271"/>
        <v>4.9825537679290045E-4</v>
      </c>
    </row>
    <row r="8685" spans="1:5">
      <c r="A8685" s="2">
        <f t="shared" si="270"/>
        <v>40760.246527777774</v>
      </c>
      <c r="B8685">
        <v>1249448100</v>
      </c>
      <c r="C8685">
        <v>5.7456469999999999</v>
      </c>
      <c r="E8685">
        <f t="shared" si="271"/>
        <v>4.983105367030072E-4</v>
      </c>
    </row>
    <row r="8686" spans="1:5">
      <c r="A8686" s="2">
        <f t="shared" si="270"/>
        <v>40760.253472222219</v>
      </c>
      <c r="B8686">
        <v>1249448700</v>
      </c>
      <c r="C8686">
        <v>5.719436</v>
      </c>
      <c r="E8686">
        <f t="shared" si="271"/>
        <v>4.983654308332139E-4</v>
      </c>
    </row>
    <row r="8687" spans="1:5">
      <c r="A8687" s="2">
        <f t="shared" si="270"/>
        <v>40760.260416666664</v>
      </c>
      <c r="B8687">
        <v>1249449300</v>
      </c>
      <c r="C8687">
        <v>5.9428939999999999</v>
      </c>
      <c r="E8687">
        <f t="shared" si="271"/>
        <v>4.9842258763962044E-4</v>
      </c>
    </row>
    <row r="8688" spans="1:5">
      <c r="A8688" s="2">
        <f t="shared" si="270"/>
        <v>40760.267361111109</v>
      </c>
      <c r="B8688">
        <v>1249449900</v>
      </c>
      <c r="C8688">
        <v>5.7100790000000003</v>
      </c>
      <c r="E8688">
        <f t="shared" si="271"/>
        <v>4.9847738632851279E-4</v>
      </c>
    </row>
    <row r="8689" spans="1:5">
      <c r="A8689" s="2">
        <f t="shared" si="270"/>
        <v>40760.274305555555</v>
      </c>
      <c r="B8689">
        <v>1249450500</v>
      </c>
      <c r="C8689">
        <v>5.7034770000000004</v>
      </c>
      <c r="E8689">
        <f t="shared" si="271"/>
        <v>4.9853211782448237E-4</v>
      </c>
    </row>
    <row r="8690" spans="1:5">
      <c r="A8690" s="2">
        <f t="shared" si="270"/>
        <v>40760.28125</v>
      </c>
      <c r="B8690">
        <v>1249451100</v>
      </c>
      <c r="C8690">
        <v>2.9587759999999999</v>
      </c>
      <c r="E8690">
        <f t="shared" si="271"/>
        <v>4.9855905277949473E-4</v>
      </c>
    </row>
    <row r="8691" spans="1:5">
      <c r="A8691" s="2">
        <f t="shared" si="270"/>
        <v>40760.288194444445</v>
      </c>
      <c r="B8691">
        <v>1249451700</v>
      </c>
      <c r="C8691">
        <v>0</v>
      </c>
      <c r="E8691">
        <f t="shared" si="271"/>
        <v>4.9855602337646183E-4</v>
      </c>
    </row>
    <row r="8692" spans="1:5">
      <c r="A8692" s="2">
        <f t="shared" si="270"/>
        <v>40760.295138888883</v>
      </c>
      <c r="B8692">
        <v>1249452300</v>
      </c>
      <c r="C8692">
        <v>0</v>
      </c>
      <c r="E8692">
        <f t="shared" si="271"/>
        <v>4.9855299399183652E-4</v>
      </c>
    </row>
    <row r="8693" spans="1:5">
      <c r="A8693" s="2">
        <f t="shared" si="270"/>
        <v>40760.302083333328</v>
      </c>
      <c r="B8693">
        <v>1249452900</v>
      </c>
      <c r="C8693">
        <v>0</v>
      </c>
      <c r="E8693">
        <f t="shared" si="271"/>
        <v>4.9854996462561868E-4</v>
      </c>
    </row>
    <row r="8694" spans="1:5">
      <c r="A8694" s="2">
        <f t="shared" si="270"/>
        <v>40760.309027777774</v>
      </c>
      <c r="B8694">
        <v>1249453500</v>
      </c>
      <c r="C8694">
        <v>0</v>
      </c>
      <c r="E8694">
        <f t="shared" si="271"/>
        <v>4.9854693527780821E-4</v>
      </c>
    </row>
    <row r="8695" spans="1:5">
      <c r="A8695" s="2">
        <f t="shared" si="270"/>
        <v>40760.315972222219</v>
      </c>
      <c r="B8695">
        <v>1249454100</v>
      </c>
      <c r="C8695">
        <v>0</v>
      </c>
      <c r="D8695" s="3"/>
      <c r="E8695">
        <f t="shared" si="271"/>
        <v>4.98543905948405E-4</v>
      </c>
    </row>
    <row r="8696" spans="1:5">
      <c r="A8696" s="2">
        <f t="shared" si="270"/>
        <v>40760.322916666664</v>
      </c>
      <c r="B8696">
        <v>1249454700</v>
      </c>
      <c r="C8696">
        <v>0</v>
      </c>
      <c r="E8696">
        <f t="shared" si="271"/>
        <v>4.9854087663740905E-4</v>
      </c>
    </row>
    <row r="8697" spans="1:5">
      <c r="A8697" s="2">
        <f t="shared" si="270"/>
        <v>40760.329861111109</v>
      </c>
      <c r="B8697">
        <v>1249455300</v>
      </c>
      <c r="C8697">
        <v>0</v>
      </c>
      <c r="E8697">
        <f t="shared" si="271"/>
        <v>4.9853784734482014E-4</v>
      </c>
    </row>
    <row r="8698" spans="1:5">
      <c r="A8698" s="2">
        <f t="shared" si="270"/>
        <v>40760.336805555555</v>
      </c>
      <c r="B8698">
        <v>1249455900</v>
      </c>
      <c r="C8698">
        <v>0</v>
      </c>
      <c r="E8698">
        <f t="shared" si="271"/>
        <v>4.9853481807063816E-4</v>
      </c>
    </row>
    <row r="8699" spans="1:5">
      <c r="A8699" s="2">
        <f t="shared" si="270"/>
        <v>40760.34375</v>
      </c>
      <c r="B8699">
        <v>1249456500</v>
      </c>
      <c r="C8699">
        <v>0</v>
      </c>
      <c r="E8699">
        <f t="shared" si="271"/>
        <v>4.9853178881486301E-4</v>
      </c>
    </row>
    <row r="8700" spans="1:5">
      <c r="A8700" s="2">
        <f t="shared" si="270"/>
        <v>40760.350694444445</v>
      </c>
      <c r="B8700">
        <v>1249457100</v>
      </c>
      <c r="C8700">
        <v>0</v>
      </c>
      <c r="D8700" t="s">
        <v>335</v>
      </c>
      <c r="E8700">
        <f t="shared" si="271"/>
        <v>4.9852875957749458E-4</v>
      </c>
    </row>
    <row r="8701" spans="1:5">
      <c r="A8701" s="2">
        <f t="shared" si="270"/>
        <v>40760.357638888883</v>
      </c>
      <c r="B8701">
        <v>1249457700</v>
      </c>
      <c r="C8701">
        <v>0</v>
      </c>
      <c r="E8701">
        <f t="shared" si="271"/>
        <v>4.9852573035853275E-4</v>
      </c>
    </row>
    <row r="8702" spans="1:5">
      <c r="A8702" s="2">
        <f t="shared" si="270"/>
        <v>40760.364583333328</v>
      </c>
      <c r="B8702">
        <v>1249458300</v>
      </c>
      <c r="C8702">
        <v>0</v>
      </c>
      <c r="E8702">
        <f t="shared" si="271"/>
        <v>4.9852270115797743E-4</v>
      </c>
    </row>
    <row r="8703" spans="1:5">
      <c r="A8703" s="2">
        <f t="shared" si="270"/>
        <v>40760.371527777774</v>
      </c>
      <c r="B8703">
        <v>1249458900</v>
      </c>
      <c r="C8703">
        <v>0</v>
      </c>
      <c r="E8703">
        <f t="shared" si="271"/>
        <v>4.985196719758285E-4</v>
      </c>
    </row>
    <row r="8704" spans="1:5">
      <c r="A8704" s="2">
        <f t="shared" si="270"/>
        <v>40760.378472222219</v>
      </c>
      <c r="B8704">
        <v>1249459500</v>
      </c>
      <c r="C8704">
        <v>0</v>
      </c>
      <c r="E8704">
        <f t="shared" si="271"/>
        <v>4.9851664281208585E-4</v>
      </c>
    </row>
    <row r="8705" spans="1:5">
      <c r="A8705" s="2">
        <f t="shared" si="270"/>
        <v>40760.385416666664</v>
      </c>
      <c r="B8705">
        <v>1249460100</v>
      </c>
      <c r="C8705">
        <v>0</v>
      </c>
      <c r="E8705">
        <f t="shared" si="271"/>
        <v>4.9851361366674938E-4</v>
      </c>
    </row>
    <row r="8706" spans="1:5">
      <c r="A8706" s="2">
        <f t="shared" si="270"/>
        <v>40760.392361111109</v>
      </c>
      <c r="B8706">
        <v>1249460700</v>
      </c>
      <c r="C8706">
        <v>0</v>
      </c>
      <c r="E8706">
        <f t="shared" si="271"/>
        <v>4.9851058453981886E-4</v>
      </c>
    </row>
    <row r="8707" spans="1:5">
      <c r="A8707" s="2">
        <f t="shared" si="270"/>
        <v>40760.399305555555</v>
      </c>
      <c r="B8707">
        <v>1249461300</v>
      </c>
      <c r="C8707">
        <v>0</v>
      </c>
      <c r="E8707">
        <f t="shared" si="271"/>
        <v>4.985075554312943E-4</v>
      </c>
    </row>
    <row r="8708" spans="1:5">
      <c r="A8708" s="2">
        <f t="shared" si="270"/>
        <v>40760.40625</v>
      </c>
      <c r="B8708">
        <v>1249461900</v>
      </c>
      <c r="C8708">
        <v>0</v>
      </c>
      <c r="E8708">
        <f t="shared" si="271"/>
        <v>4.985045263411756E-4</v>
      </c>
    </row>
    <row r="8709" spans="1:5">
      <c r="A8709" s="2">
        <f t="shared" si="270"/>
        <v>40760.413194444445</v>
      </c>
      <c r="B8709">
        <v>1249462500</v>
      </c>
      <c r="C8709">
        <v>0</v>
      </c>
      <c r="E8709">
        <f t="shared" si="271"/>
        <v>4.9850149726946263E-4</v>
      </c>
    </row>
    <row r="8710" spans="1:5">
      <c r="A8710" s="2">
        <f t="shared" si="270"/>
        <v>40760.420138888883</v>
      </c>
      <c r="B8710">
        <v>1249463100</v>
      </c>
      <c r="C8710">
        <v>0</v>
      </c>
      <c r="E8710">
        <f t="shared" si="271"/>
        <v>4.9849846821615519E-4</v>
      </c>
    </row>
    <row r="8711" spans="1:5">
      <c r="A8711" s="2">
        <f t="shared" si="270"/>
        <v>40760.427083333328</v>
      </c>
      <c r="B8711">
        <v>1249463700</v>
      </c>
      <c r="C8711">
        <v>0</v>
      </c>
      <c r="E8711">
        <f t="shared" si="271"/>
        <v>4.9849543918125327E-4</v>
      </c>
    </row>
    <row r="8712" spans="1:5">
      <c r="A8712" s="2">
        <f t="shared" si="270"/>
        <v>40760.434027777774</v>
      </c>
      <c r="B8712">
        <v>1249464300</v>
      </c>
      <c r="C8712">
        <v>0</v>
      </c>
      <c r="E8712">
        <f t="shared" si="271"/>
        <v>4.9849241016475677E-4</v>
      </c>
    </row>
    <row r="8713" spans="1:5">
      <c r="A8713" s="2">
        <f t="shared" si="270"/>
        <v>40760.440972222219</v>
      </c>
      <c r="B8713">
        <v>1249464900</v>
      </c>
      <c r="C8713">
        <v>0</v>
      </c>
      <c r="E8713">
        <f t="shared" si="271"/>
        <v>4.9848938116666547E-4</v>
      </c>
    </row>
    <row r="8714" spans="1:5">
      <c r="A8714" s="2">
        <f t="shared" ref="A8714:A8777" si="272">B8714/86400+26299+1/24</f>
        <v>40760.447916666664</v>
      </c>
      <c r="B8714">
        <v>1249465500</v>
      </c>
      <c r="C8714">
        <v>0</v>
      </c>
      <c r="E8714">
        <f t="shared" si="271"/>
        <v>4.9848635218697937E-4</v>
      </c>
    </row>
    <row r="8715" spans="1:5">
      <c r="A8715" s="2">
        <f t="shared" si="272"/>
        <v>40760.454861111109</v>
      </c>
      <c r="B8715">
        <v>1249466100</v>
      </c>
      <c r="C8715">
        <v>0</v>
      </c>
      <c r="E8715">
        <f t="shared" ref="E8715:E8778" si="273">($C8715*LN(2)/E$3)+E8714*2^(-600/E$3)</f>
        <v>4.9848332322569825E-4</v>
      </c>
    </row>
    <row r="8716" spans="1:5">
      <c r="A8716" s="2">
        <f t="shared" si="272"/>
        <v>40760.461805555555</v>
      </c>
      <c r="B8716">
        <v>1249466700</v>
      </c>
      <c r="C8716">
        <v>0</v>
      </c>
      <c r="E8716">
        <f t="shared" si="273"/>
        <v>4.9848029428282211E-4</v>
      </c>
    </row>
    <row r="8717" spans="1:5">
      <c r="A8717" s="2">
        <f t="shared" si="272"/>
        <v>40760.46875</v>
      </c>
      <c r="B8717">
        <v>1249467300</v>
      </c>
      <c r="C8717">
        <v>0</v>
      </c>
      <c r="E8717">
        <f t="shared" si="273"/>
        <v>4.9847726535835074E-4</v>
      </c>
    </row>
    <row r="8718" spans="1:5">
      <c r="A8718" s="2">
        <f t="shared" si="272"/>
        <v>40760.475694444445</v>
      </c>
      <c r="B8718">
        <v>1249467900</v>
      </c>
      <c r="C8718">
        <v>0</v>
      </c>
      <c r="E8718">
        <f t="shared" si="273"/>
        <v>4.9847423645228413E-4</v>
      </c>
    </row>
    <row r="8719" spans="1:5">
      <c r="A8719" s="2">
        <f t="shared" si="272"/>
        <v>40760.482638888883</v>
      </c>
      <c r="B8719">
        <v>1249468500</v>
      </c>
      <c r="C8719">
        <v>0</v>
      </c>
      <c r="E8719">
        <f t="shared" si="273"/>
        <v>4.9847120756462207E-4</v>
      </c>
    </row>
    <row r="8720" spans="1:5">
      <c r="A8720" s="2">
        <f t="shared" si="272"/>
        <v>40760.489583333328</v>
      </c>
      <c r="B8720">
        <v>1249469100</v>
      </c>
      <c r="C8720">
        <v>0</v>
      </c>
      <c r="E8720">
        <f t="shared" si="273"/>
        <v>4.9846817869536456E-4</v>
      </c>
    </row>
    <row r="8721" spans="1:5">
      <c r="A8721" s="2">
        <f t="shared" si="272"/>
        <v>40760.496527777774</v>
      </c>
      <c r="B8721">
        <v>1249469700</v>
      </c>
      <c r="C8721">
        <v>0</v>
      </c>
      <c r="E8721">
        <f t="shared" si="273"/>
        <v>4.9846514984451138E-4</v>
      </c>
    </row>
    <row r="8722" spans="1:5">
      <c r="A8722" s="2">
        <f t="shared" si="272"/>
        <v>40760.503472222219</v>
      </c>
      <c r="B8722">
        <v>1249470300</v>
      </c>
      <c r="C8722">
        <v>0</v>
      </c>
      <c r="E8722">
        <f t="shared" si="273"/>
        <v>4.9846212101206243E-4</v>
      </c>
    </row>
    <row r="8723" spans="1:5">
      <c r="A8723" s="2">
        <f t="shared" si="272"/>
        <v>40760.510416666664</v>
      </c>
      <c r="B8723">
        <v>1249470900</v>
      </c>
      <c r="C8723">
        <v>0</v>
      </c>
      <c r="E8723">
        <f t="shared" si="273"/>
        <v>4.984590921980177E-4</v>
      </c>
    </row>
    <row r="8724" spans="1:5">
      <c r="A8724" s="2">
        <f t="shared" si="272"/>
        <v>40760.517361111109</v>
      </c>
      <c r="B8724">
        <v>1249471500</v>
      </c>
      <c r="C8724">
        <v>0</v>
      </c>
      <c r="E8724">
        <f t="shared" si="273"/>
        <v>4.9845606340237698E-4</v>
      </c>
    </row>
    <row r="8725" spans="1:5">
      <c r="A8725" s="2">
        <f t="shared" si="272"/>
        <v>40760.524305555555</v>
      </c>
      <c r="B8725">
        <v>1249472100</v>
      </c>
      <c r="C8725">
        <v>3.2699999999999998E-4</v>
      </c>
      <c r="E8725">
        <f t="shared" si="273"/>
        <v>4.984530379367432E-4</v>
      </c>
    </row>
    <row r="8726" spans="1:5">
      <c r="A8726" s="2">
        <f t="shared" si="272"/>
        <v>40760.53125</v>
      </c>
      <c r="B8726">
        <v>1249472700</v>
      </c>
      <c r="C8726">
        <v>2.7352349999999999</v>
      </c>
      <c r="E8726">
        <f t="shared" si="273"/>
        <v>4.9847770952195637E-4</v>
      </c>
    </row>
    <row r="8727" spans="1:5">
      <c r="A8727" s="2">
        <f t="shared" si="272"/>
        <v>40760.538194444445</v>
      </c>
      <c r="B8727">
        <v>1249473300</v>
      </c>
      <c r="C8727">
        <v>8.7948240000000002</v>
      </c>
      <c r="E8727">
        <f t="shared" si="273"/>
        <v>4.9856374778687142E-4</v>
      </c>
    </row>
    <row r="8728" spans="1:5">
      <c r="A8728" s="2">
        <f t="shared" si="272"/>
        <v>40760.545138888883</v>
      </c>
      <c r="B8728">
        <v>1249473900</v>
      </c>
      <c r="C8728">
        <v>8.5605069999999994</v>
      </c>
      <c r="E8728">
        <f t="shared" si="273"/>
        <v>4.9864741254768542E-4</v>
      </c>
    </row>
    <row r="8729" spans="1:5">
      <c r="A8729" s="2">
        <f t="shared" si="272"/>
        <v>40760.552083333328</v>
      </c>
      <c r="B8729">
        <v>1249474500</v>
      </c>
      <c r="C8729">
        <v>9.0240320000000001</v>
      </c>
      <c r="E8729">
        <f t="shared" si="273"/>
        <v>4.987357710227368E-4</v>
      </c>
    </row>
    <row r="8730" spans="1:5">
      <c r="A8730" s="2">
        <f t="shared" si="272"/>
        <v>40760.559027777774</v>
      </c>
      <c r="B8730">
        <v>1249475100</v>
      </c>
      <c r="C8730">
        <v>9.9220190000000006</v>
      </c>
      <c r="E8730">
        <f t="shared" si="273"/>
        <v>4.9883322307853542E-4</v>
      </c>
    </row>
    <row r="8731" spans="1:5">
      <c r="A8731" s="2">
        <f t="shared" si="272"/>
        <v>40760.565972222219</v>
      </c>
      <c r="B8731">
        <v>1249475700</v>
      </c>
      <c r="C8731">
        <v>11.451935000000001</v>
      </c>
      <c r="E8731">
        <f t="shared" si="273"/>
        <v>4.9894616834786929E-4</v>
      </c>
    </row>
    <row r="8732" spans="1:5">
      <c r="A8732" s="2">
        <f t="shared" si="272"/>
        <v>40760.572916666664</v>
      </c>
      <c r="B8732">
        <v>1249476300</v>
      </c>
      <c r="C8732">
        <v>10.656631000000001</v>
      </c>
      <c r="E8732">
        <f t="shared" si="273"/>
        <v>4.9905105870725751E-4</v>
      </c>
    </row>
    <row r="8733" spans="1:5">
      <c r="A8733" s="2">
        <f t="shared" si="272"/>
        <v>40760.579861111109</v>
      </c>
      <c r="B8733">
        <v>1249476900</v>
      </c>
      <c r="C8733">
        <v>8.8374319999999997</v>
      </c>
      <c r="E8733">
        <f t="shared" si="273"/>
        <v>4.9913752498918296E-4</v>
      </c>
    </row>
    <row r="8734" spans="1:5">
      <c r="A8734" s="2">
        <f t="shared" si="272"/>
        <v>40760.586805555555</v>
      </c>
      <c r="B8734">
        <v>1249477500</v>
      </c>
      <c r="C8734">
        <v>7.9395600000000002</v>
      </c>
      <c r="E8734">
        <f t="shared" si="273"/>
        <v>4.992148977927014E-4</v>
      </c>
    </row>
    <row r="8735" spans="1:5">
      <c r="A8735" s="2">
        <f t="shared" si="272"/>
        <v>40760.59375</v>
      </c>
      <c r="B8735">
        <v>1249478100</v>
      </c>
      <c r="C8735">
        <v>9.6191519999999997</v>
      </c>
      <c r="E8735">
        <f t="shared" si="273"/>
        <v>4.9930927973449964E-4</v>
      </c>
    </row>
    <row r="8736" spans="1:5">
      <c r="A8736" s="2">
        <f t="shared" si="272"/>
        <v>40760.600694444445</v>
      </c>
      <c r="B8736">
        <v>1249478700</v>
      </c>
      <c r="C8736">
        <v>8.6063329999999993</v>
      </c>
      <c r="E8736">
        <f t="shared" si="273"/>
        <v>4.9939340405550129E-4</v>
      </c>
    </row>
    <row r="8737" spans="1:5">
      <c r="A8737" s="2">
        <f t="shared" si="272"/>
        <v>40760.607638888883</v>
      </c>
      <c r="B8737">
        <v>1249479300</v>
      </c>
      <c r="C8737">
        <v>7.4676850000000004</v>
      </c>
      <c r="E8737">
        <f t="shared" si="273"/>
        <v>4.9946599651926591E-4</v>
      </c>
    </row>
    <row r="8738" spans="1:5">
      <c r="A8738" s="2">
        <f t="shared" si="272"/>
        <v>40760.614583333328</v>
      </c>
      <c r="B8738">
        <v>1249479900</v>
      </c>
      <c r="C8738">
        <v>7.6527880000000001</v>
      </c>
      <c r="E8738">
        <f t="shared" si="273"/>
        <v>4.9954046312192159E-4</v>
      </c>
    </row>
    <row r="8739" spans="1:5">
      <c r="A8739" s="2">
        <f t="shared" si="272"/>
        <v>40760.621527777774</v>
      </c>
      <c r="B8739">
        <v>1249480500</v>
      </c>
      <c r="C8739">
        <v>6.968229</v>
      </c>
      <c r="E8739">
        <f t="shared" si="273"/>
        <v>4.9960799658812637E-4</v>
      </c>
    </row>
    <row r="8740" spans="1:5">
      <c r="A8740" s="2">
        <f t="shared" si="272"/>
        <v>40760.628472222219</v>
      </c>
      <c r="B8740">
        <v>1249481100</v>
      </c>
      <c r="C8740">
        <v>7.648809</v>
      </c>
      <c r="E8740">
        <f t="shared" si="273"/>
        <v>4.9968242203171078E-4</v>
      </c>
    </row>
    <row r="8741" spans="1:5">
      <c r="A8741" s="2">
        <f t="shared" si="272"/>
        <v>40760.635416666664</v>
      </c>
      <c r="B8741">
        <v>1249481700</v>
      </c>
      <c r="C8741">
        <v>8.7503589999999996</v>
      </c>
      <c r="E8741">
        <f t="shared" si="273"/>
        <v>4.997680026692891E-4</v>
      </c>
    </row>
    <row r="8742" spans="1:5">
      <c r="A8742" s="2">
        <f t="shared" si="272"/>
        <v>40760.642361111109</v>
      </c>
      <c r="B8742">
        <v>1249482300</v>
      </c>
      <c r="C8742">
        <v>8.3206009999999999</v>
      </c>
      <c r="E8742">
        <f t="shared" si="273"/>
        <v>4.9984923053029474E-4</v>
      </c>
    </row>
    <row r="8743" spans="1:5">
      <c r="A8743" s="2">
        <f t="shared" si="272"/>
        <v>40760.649305555555</v>
      </c>
      <c r="B8743">
        <v>1249482900</v>
      </c>
      <c r="C8743">
        <v>7.2370799999999997</v>
      </c>
      <c r="E8743">
        <f t="shared" si="273"/>
        <v>4.9991948483527223E-4</v>
      </c>
    </row>
    <row r="8744" spans="1:5">
      <c r="A8744" s="2">
        <f t="shared" si="272"/>
        <v>40760.65625</v>
      </c>
      <c r="B8744">
        <v>1249483500</v>
      </c>
      <c r="C8744">
        <v>7.4664279999999996</v>
      </c>
      <c r="E8744">
        <f t="shared" si="273"/>
        <v>4.9999206137247957E-4</v>
      </c>
    </row>
    <row r="8745" spans="1:5">
      <c r="A8745" s="2">
        <f t="shared" si="272"/>
        <v>40760.663194444445</v>
      </c>
      <c r="B8745">
        <v>1249484100</v>
      </c>
      <c r="C8745">
        <v>7.2456449999999997</v>
      </c>
      <c r="E8745">
        <f t="shared" si="273"/>
        <v>5.0006240154926542E-4</v>
      </c>
    </row>
    <row r="8746" spans="1:5">
      <c r="A8746" s="2">
        <f t="shared" si="272"/>
        <v>40760.670138888883</v>
      </c>
      <c r="B8746">
        <v>1249484700</v>
      </c>
      <c r="C8746">
        <v>6.4979659999999999</v>
      </c>
      <c r="E8746">
        <f t="shared" si="273"/>
        <v>5.0012516938414432E-4</v>
      </c>
    </row>
    <row r="8747" spans="1:5">
      <c r="A8747" s="2">
        <f t="shared" si="272"/>
        <v>40760.677083333328</v>
      </c>
      <c r="B8747">
        <v>1249485300</v>
      </c>
      <c r="C8747">
        <v>6.5077299999999996</v>
      </c>
      <c r="E8747">
        <f t="shared" si="273"/>
        <v>5.0018803571986439E-4</v>
      </c>
    </row>
    <row r="8748" spans="1:5">
      <c r="A8748" s="2">
        <f t="shared" si="272"/>
        <v>40760.684027777774</v>
      </c>
      <c r="B8748">
        <v>1249485900</v>
      </c>
      <c r="C8748">
        <v>5.8166539999999998</v>
      </c>
      <c r="E8748">
        <f t="shared" si="273"/>
        <v>5.0024390299048625E-4</v>
      </c>
    </row>
    <row r="8749" spans="1:5">
      <c r="A8749" s="2">
        <f t="shared" si="272"/>
        <v>40760.690972222219</v>
      </c>
      <c r="B8749">
        <v>1249486500</v>
      </c>
      <c r="C8749">
        <v>6.2366210000000004</v>
      </c>
      <c r="E8749">
        <f t="shared" si="273"/>
        <v>5.0030402302252478E-4</v>
      </c>
    </row>
    <row r="8750" spans="1:5">
      <c r="A8750" s="2">
        <f t="shared" si="272"/>
        <v>40760.697916666664</v>
      </c>
      <c r="B8750">
        <v>1249487100</v>
      </c>
      <c r="C8750">
        <v>6.5126400000000002</v>
      </c>
      <c r="E8750">
        <f t="shared" si="273"/>
        <v>5.0036693799615495E-4</v>
      </c>
    </row>
    <row r="8751" spans="1:5">
      <c r="A8751" s="2">
        <f t="shared" si="272"/>
        <v>40760.704861111109</v>
      </c>
      <c r="B8751">
        <v>1249487700</v>
      </c>
      <c r="C8751">
        <v>4.3538889999999997</v>
      </c>
      <c r="E8751">
        <f t="shared" si="273"/>
        <v>5.0040799042740396E-4</v>
      </c>
    </row>
    <row r="8752" spans="1:5">
      <c r="A8752" s="2">
        <f t="shared" si="272"/>
        <v>40760.711805555555</v>
      </c>
      <c r="B8752">
        <v>1249488300</v>
      </c>
      <c r="C8752">
        <v>6.0335109999999998</v>
      </c>
      <c r="E8752">
        <f t="shared" si="273"/>
        <v>5.0046605252144366E-4</v>
      </c>
    </row>
    <row r="8753" spans="1:5">
      <c r="A8753" s="2">
        <f t="shared" si="272"/>
        <v>40760.71875</v>
      </c>
      <c r="B8753">
        <v>1249488900</v>
      </c>
      <c r="C8753">
        <v>6.9207660000000004</v>
      </c>
      <c r="E8753">
        <f t="shared" si="273"/>
        <v>5.005330996949275E-4</v>
      </c>
    </row>
    <row r="8754" spans="1:5">
      <c r="A8754" s="2">
        <f t="shared" si="272"/>
        <v>40760.725694444445</v>
      </c>
      <c r="B8754">
        <v>1249489500</v>
      </c>
      <c r="C8754">
        <v>7.2001980000000003</v>
      </c>
      <c r="E8754">
        <f t="shared" si="273"/>
        <v>5.006029763321352E-4</v>
      </c>
    </row>
    <row r="8755" spans="1:5">
      <c r="A8755" s="2">
        <f t="shared" si="272"/>
        <v>40760.732638888883</v>
      </c>
      <c r="B8755">
        <v>1249490100</v>
      </c>
      <c r="C8755">
        <v>7.3985110000000001</v>
      </c>
      <c r="E8755">
        <f t="shared" si="273"/>
        <v>5.0067486090539677E-4</v>
      </c>
    </row>
    <row r="8756" spans="1:5">
      <c r="A8756" s="2">
        <f t="shared" si="272"/>
        <v>40760.739583333328</v>
      </c>
      <c r="B8756">
        <v>1249490700</v>
      </c>
      <c r="C8756">
        <v>7.1202240000000003</v>
      </c>
      <c r="E8756">
        <f t="shared" si="273"/>
        <v>5.0074392676641535E-4</v>
      </c>
    </row>
    <row r="8757" spans="1:5">
      <c r="A8757" s="2">
        <f t="shared" si="272"/>
        <v>40760.746527777774</v>
      </c>
      <c r="B8757">
        <v>1249491300</v>
      </c>
      <c r="C8757">
        <v>7.1270949999999997</v>
      </c>
      <c r="E8757">
        <f t="shared" si="273"/>
        <v>5.0081306179194029E-4</v>
      </c>
    </row>
    <row r="8758" spans="1:5">
      <c r="A8758" s="2">
        <f t="shared" si="272"/>
        <v>40760.753472222219</v>
      </c>
      <c r="B8758">
        <v>1249491900</v>
      </c>
      <c r="C8758">
        <v>7.067628</v>
      </c>
      <c r="E8758">
        <f t="shared" si="273"/>
        <v>5.008815941616074E-4</v>
      </c>
    </row>
    <row r="8759" spans="1:5">
      <c r="A8759" s="2">
        <f t="shared" si="272"/>
        <v>40760.760416666664</v>
      </c>
      <c r="B8759">
        <v>1249492500</v>
      </c>
      <c r="C8759">
        <v>6.9400810000000002</v>
      </c>
      <c r="E8759">
        <f t="shared" si="273"/>
        <v>5.0094883441750609E-4</v>
      </c>
    </row>
    <row r="8760" spans="1:5">
      <c r="A8760" s="2">
        <f t="shared" si="272"/>
        <v>40760.767361111109</v>
      </c>
      <c r="B8760">
        <v>1249493100</v>
      </c>
      <c r="C8760">
        <v>7.0640859999999996</v>
      </c>
      <c r="E8760">
        <f t="shared" si="273"/>
        <v>5.0101733009153969E-4</v>
      </c>
    </row>
    <row r="8761" spans="1:5">
      <c r="A8761" s="2">
        <f t="shared" si="272"/>
        <v>40760.774305555555</v>
      </c>
      <c r="B8761">
        <v>1249493700</v>
      </c>
      <c r="C8761">
        <v>7.3739879999999998</v>
      </c>
      <c r="E8761">
        <f t="shared" si="273"/>
        <v>5.010889637970836E-4</v>
      </c>
    </row>
    <row r="8762" spans="1:5">
      <c r="A8762" s="2">
        <f t="shared" si="272"/>
        <v>40760.78125</v>
      </c>
      <c r="B8762">
        <v>1249494300</v>
      </c>
      <c r="C8762">
        <v>7.685797</v>
      </c>
      <c r="E8762">
        <f t="shared" si="273"/>
        <v>5.011637548276908E-4</v>
      </c>
    </row>
    <row r="8763" spans="1:5">
      <c r="A8763" s="2">
        <f t="shared" si="272"/>
        <v>40760.788194444445</v>
      </c>
      <c r="B8763">
        <v>1249494900</v>
      </c>
      <c r="C8763">
        <v>7.6797120000000003</v>
      </c>
      <c r="E8763">
        <f t="shared" si="273"/>
        <v>5.0123848377967137E-4</v>
      </c>
    </row>
    <row r="8764" spans="1:5">
      <c r="A8764" s="2">
        <f t="shared" si="272"/>
        <v>40760.795138888883</v>
      </c>
      <c r="B8764">
        <v>1249495500</v>
      </c>
      <c r="C8764">
        <v>7.7034690000000001</v>
      </c>
      <c r="E8764">
        <f t="shared" si="273"/>
        <v>5.0131345287009242E-4</v>
      </c>
    </row>
    <row r="8765" spans="1:5">
      <c r="A8765" s="2">
        <f t="shared" si="272"/>
        <v>40760.802083333328</v>
      </c>
      <c r="B8765">
        <v>1249496100</v>
      </c>
      <c r="C8765">
        <v>7.3694850000000001</v>
      </c>
      <c r="E8765">
        <f t="shared" si="273"/>
        <v>5.013850391733999E-4</v>
      </c>
    </row>
    <row r="8766" spans="1:5">
      <c r="A8766" s="2">
        <f t="shared" si="272"/>
        <v>40760.809027777774</v>
      </c>
      <c r="B8766">
        <v>1249496700</v>
      </c>
      <c r="C8766">
        <v>7.558465</v>
      </c>
      <c r="E8766">
        <f t="shared" si="273"/>
        <v>5.0145853888496896E-4</v>
      </c>
    </row>
    <row r="8767" spans="1:5">
      <c r="A8767" s="2">
        <f t="shared" si="272"/>
        <v>40760.815972222219</v>
      </c>
      <c r="B8767">
        <v>1249497300</v>
      </c>
      <c r="C8767">
        <v>6.1218870000000001</v>
      </c>
      <c r="E8767">
        <f t="shared" si="273"/>
        <v>5.0151748959930201E-4</v>
      </c>
    </row>
    <row r="8768" spans="1:5">
      <c r="A8768" s="2">
        <f t="shared" si="272"/>
        <v>40760.822916666664</v>
      </c>
      <c r="B8768">
        <v>1249497900</v>
      </c>
      <c r="C8768">
        <v>6.0306170000000003</v>
      </c>
      <c r="E8768">
        <f t="shared" si="273"/>
        <v>5.015755156434795E-4</v>
      </c>
    </row>
    <row r="8769" spans="1:5">
      <c r="A8769" s="2">
        <f t="shared" si="272"/>
        <v>40760.829861111109</v>
      </c>
      <c r="B8769">
        <v>1249498500</v>
      </c>
      <c r="C8769">
        <v>6.543355</v>
      </c>
      <c r="E8769">
        <f t="shared" si="273"/>
        <v>5.0163873394887541E-4</v>
      </c>
    </row>
    <row r="8770" spans="1:5">
      <c r="A8770" s="2">
        <f t="shared" si="272"/>
        <v>40760.836805555555</v>
      </c>
      <c r="B8770">
        <v>1249499100</v>
      </c>
      <c r="C8770">
        <v>5.4289019999999999</v>
      </c>
      <c r="E8770">
        <f t="shared" si="273"/>
        <v>5.0169066555230831E-4</v>
      </c>
    </row>
    <row r="8771" spans="1:5">
      <c r="A8771" s="2">
        <f t="shared" si="272"/>
        <v>40760.84375</v>
      </c>
      <c r="B8771">
        <v>1249499700</v>
      </c>
      <c r="C8771">
        <v>6.6608400000000003</v>
      </c>
      <c r="E8771">
        <f t="shared" si="273"/>
        <v>5.0175507295520893E-4</v>
      </c>
    </row>
    <row r="8772" spans="1:5">
      <c r="A8772" s="2">
        <f t="shared" si="272"/>
        <v>40760.850694444445</v>
      </c>
      <c r="B8772">
        <v>1249500300</v>
      </c>
      <c r="C8772">
        <v>6.6625310000000004</v>
      </c>
      <c r="E8772">
        <f t="shared" si="273"/>
        <v>5.018194970918896E-4</v>
      </c>
    </row>
    <row r="8773" spans="1:5">
      <c r="A8773" s="2">
        <f t="shared" si="272"/>
        <v>40760.857638888883</v>
      </c>
      <c r="B8773">
        <v>1249500900</v>
      </c>
      <c r="C8773">
        <v>6.5715599999999998</v>
      </c>
      <c r="E8773">
        <f t="shared" si="273"/>
        <v>5.0188299955319709E-4</v>
      </c>
    </row>
    <row r="8774" spans="1:5">
      <c r="A8774" s="2">
        <f t="shared" si="272"/>
        <v>40760.864583333328</v>
      </c>
      <c r="B8774">
        <v>1249501500</v>
      </c>
      <c r="C8774">
        <v>6.9433809999999996</v>
      </c>
      <c r="E8774">
        <f t="shared" si="273"/>
        <v>5.0195026714408585E-4</v>
      </c>
    </row>
    <row r="8775" spans="1:5">
      <c r="A8775" s="2">
        <f t="shared" si="272"/>
        <v>40760.871527777774</v>
      </c>
      <c r="B8775">
        <v>1249502100</v>
      </c>
      <c r="C8775">
        <v>6.9741499999999998</v>
      </c>
      <c r="E8775">
        <f t="shared" si="273"/>
        <v>5.0201784593086399E-4</v>
      </c>
    </row>
    <row r="8776" spans="1:5">
      <c r="A8776" s="2">
        <f t="shared" si="272"/>
        <v>40760.878472222219</v>
      </c>
      <c r="B8776">
        <v>1249502700</v>
      </c>
      <c r="C8776">
        <v>6.9369690000000004</v>
      </c>
      <c r="E8776">
        <f t="shared" si="273"/>
        <v>5.0208504776660782E-4</v>
      </c>
    </row>
    <row r="8777" spans="1:5">
      <c r="A8777" s="2">
        <f t="shared" si="272"/>
        <v>40760.885416666664</v>
      </c>
      <c r="B8777">
        <v>1249503300</v>
      </c>
      <c r="C8777">
        <v>6.9767950000000001</v>
      </c>
      <c r="E8777">
        <f t="shared" si="273"/>
        <v>5.0215265252093004E-4</v>
      </c>
    </row>
    <row r="8778" spans="1:5">
      <c r="A8778" s="2">
        <f t="shared" ref="A8778:A8841" si="274">B8778/86400+26299+1/24</f>
        <v>40760.892361111109</v>
      </c>
      <c r="B8778">
        <v>1249503900</v>
      </c>
      <c r="C8778">
        <v>6.963921</v>
      </c>
      <c r="E8778">
        <f t="shared" si="273"/>
        <v>5.0222012648655175E-4</v>
      </c>
    </row>
    <row r="8779" spans="1:5">
      <c r="A8779" s="2">
        <f t="shared" si="274"/>
        <v>40760.899305555555</v>
      </c>
      <c r="B8779">
        <v>1249504500</v>
      </c>
      <c r="C8779">
        <v>7.0666739999999999</v>
      </c>
      <c r="E8779">
        <f t="shared" ref="E8779:E8842" si="275">($C8779*LN(2)/E$3)+E8778*2^(-600/E$3)</f>
        <v>5.0228864064507316E-4</v>
      </c>
    </row>
    <row r="8780" spans="1:5">
      <c r="A8780" s="2">
        <f t="shared" si="274"/>
        <v>40760.90625</v>
      </c>
      <c r="B8780">
        <v>1249505100</v>
      </c>
      <c r="C8780">
        <v>7.275703</v>
      </c>
      <c r="E8780">
        <f t="shared" si="275"/>
        <v>5.0235927127128524E-4</v>
      </c>
    </row>
    <row r="8781" spans="1:5">
      <c r="A8781" s="2">
        <f t="shared" si="274"/>
        <v>40760.913194444445</v>
      </c>
      <c r="B8781">
        <v>1249505700</v>
      </c>
      <c r="C8781">
        <v>7.3541790000000002</v>
      </c>
      <c r="E8781">
        <f t="shared" si="275"/>
        <v>5.0243069621254118E-4</v>
      </c>
    </row>
    <row r="8782" spans="1:5">
      <c r="A8782" s="2">
        <f t="shared" si="274"/>
        <v>40760.920138888883</v>
      </c>
      <c r="B8782">
        <v>1249506300</v>
      </c>
      <c r="C8782">
        <v>6.7760860000000003</v>
      </c>
      <c r="E8782">
        <f t="shared" si="275"/>
        <v>5.0249626624111277E-4</v>
      </c>
    </row>
    <row r="8783" spans="1:5">
      <c r="A8783" s="2">
        <f t="shared" si="274"/>
        <v>40760.927083333328</v>
      </c>
      <c r="B8783">
        <v>1249506900</v>
      </c>
      <c r="C8783">
        <v>6.9923739999999999</v>
      </c>
      <c r="E8783">
        <f t="shared" si="275"/>
        <v>5.0256402626880088E-4</v>
      </c>
    </row>
    <row r="8784" spans="1:5">
      <c r="A8784" s="2">
        <f t="shared" si="274"/>
        <v>40760.934027777774</v>
      </c>
      <c r="B8784">
        <v>1249507500</v>
      </c>
      <c r="C8784">
        <v>7.1396990000000002</v>
      </c>
      <c r="E8784">
        <f t="shared" si="275"/>
        <v>5.0263327787838507E-4</v>
      </c>
    </row>
    <row r="8785" spans="1:5">
      <c r="A8785" s="2">
        <f t="shared" si="274"/>
        <v>40760.940972222219</v>
      </c>
      <c r="B8785">
        <v>1249508100</v>
      </c>
      <c r="C8785">
        <v>7.2434329999999996</v>
      </c>
      <c r="E8785">
        <f t="shared" si="275"/>
        <v>5.0270357960487642E-4</v>
      </c>
    </row>
    <row r="8786" spans="1:5">
      <c r="A8786" s="2">
        <f t="shared" si="274"/>
        <v>40760.947916666664</v>
      </c>
      <c r="B8786">
        <v>1249508700</v>
      </c>
      <c r="C8786">
        <v>7.3501440000000002</v>
      </c>
      <c r="E8786">
        <f t="shared" si="275"/>
        <v>5.0277496159064716E-4</v>
      </c>
    </row>
    <row r="8787" spans="1:5">
      <c r="A8787" s="2">
        <f t="shared" si="274"/>
        <v>40760.954861111109</v>
      </c>
      <c r="B8787">
        <v>1249509300</v>
      </c>
      <c r="C8787">
        <v>7.4067489999999996</v>
      </c>
      <c r="E8787">
        <f t="shared" si="275"/>
        <v>5.0284691639432798E-4</v>
      </c>
    </row>
    <row r="8788" spans="1:5">
      <c r="A8788" s="2">
        <f t="shared" si="274"/>
        <v>40760.961805555555</v>
      </c>
      <c r="B8788">
        <v>1249509900</v>
      </c>
      <c r="C8788">
        <v>7.5243130000000003</v>
      </c>
      <c r="E8788">
        <f t="shared" si="275"/>
        <v>5.0292006135803141E-4</v>
      </c>
    </row>
    <row r="8789" spans="1:5">
      <c r="A8789" s="2">
        <f t="shared" si="274"/>
        <v>40760.96875</v>
      </c>
      <c r="B8789">
        <v>1249510500</v>
      </c>
      <c r="C8789">
        <v>7.13978</v>
      </c>
      <c r="E8789">
        <f t="shared" si="275"/>
        <v>5.0298931162453869E-4</v>
      </c>
    </row>
    <row r="8790" spans="1:5">
      <c r="A8790" s="2">
        <f t="shared" si="274"/>
        <v>40760.975694444445</v>
      </c>
      <c r="B8790">
        <v>1249511100</v>
      </c>
      <c r="C8790">
        <v>6.5824160000000003</v>
      </c>
      <c r="E8790">
        <f t="shared" si="275"/>
        <v>5.0305291691885154E-4</v>
      </c>
    </row>
    <row r="8791" spans="1:5">
      <c r="A8791" s="2">
        <f t="shared" si="274"/>
        <v>40760.982638888883</v>
      </c>
      <c r="B8791">
        <v>1249511700</v>
      </c>
      <c r="C8791">
        <v>6.4904909999999996</v>
      </c>
      <c r="E8791">
        <f t="shared" si="275"/>
        <v>5.031155908813928E-4</v>
      </c>
    </row>
    <row r="8792" spans="1:5">
      <c r="A8792" s="2">
        <f t="shared" si="274"/>
        <v>40760.989583333328</v>
      </c>
      <c r="B8792">
        <v>1249512300</v>
      </c>
      <c r="C8792">
        <v>6.6296059999999999</v>
      </c>
      <c r="E8792">
        <f t="shared" si="275"/>
        <v>5.0317967331220599E-4</v>
      </c>
    </row>
    <row r="8793" spans="1:5">
      <c r="A8793" s="2">
        <f t="shared" si="274"/>
        <v>40760.996527777774</v>
      </c>
      <c r="B8793">
        <v>1249512900</v>
      </c>
      <c r="C8793">
        <v>5.5001480000000003</v>
      </c>
      <c r="E8793">
        <f t="shared" si="275"/>
        <v>5.0323231707677342E-4</v>
      </c>
    </row>
    <row r="8794" spans="1:5">
      <c r="A8794" s="2">
        <f t="shared" si="274"/>
        <v>40761.003472222219</v>
      </c>
      <c r="B8794">
        <v>1249513500</v>
      </c>
      <c r="C8794">
        <v>6.5028490000000003</v>
      </c>
      <c r="E8794">
        <f t="shared" si="275"/>
        <v>5.0329511510148603E-4</v>
      </c>
    </row>
    <row r="8795" spans="1:5">
      <c r="A8795" s="2">
        <f t="shared" si="274"/>
        <v>40761.010416666664</v>
      </c>
      <c r="B8795">
        <v>1249514100</v>
      </c>
      <c r="C8795">
        <v>5.9397289999999998</v>
      </c>
      <c r="E8795">
        <f t="shared" si="275"/>
        <v>5.0335220990089494E-4</v>
      </c>
    </row>
    <row r="8796" spans="1:5">
      <c r="A8796" s="2">
        <f t="shared" si="274"/>
        <v>40761.017361111109</v>
      </c>
      <c r="B8796">
        <v>1249514700</v>
      </c>
      <c r="C8796">
        <v>6.0047050000000004</v>
      </c>
      <c r="E8796">
        <f t="shared" si="275"/>
        <v>5.0340996238003939E-4</v>
      </c>
    </row>
    <row r="8797" spans="1:5">
      <c r="A8797" s="2">
        <f t="shared" si="274"/>
        <v>40761.024305555555</v>
      </c>
      <c r="B8797">
        <v>1249515300</v>
      </c>
      <c r="C8797">
        <v>5.9275060000000002</v>
      </c>
      <c r="E8797">
        <f t="shared" si="275"/>
        <v>5.0346693269651165E-4</v>
      </c>
    </row>
    <row r="8798" spans="1:5">
      <c r="A8798" s="2">
        <f t="shared" si="274"/>
        <v>40761.03125</v>
      </c>
      <c r="B8798">
        <v>1249515900</v>
      </c>
      <c r="C8798">
        <v>4.5779490000000003</v>
      </c>
      <c r="E8798">
        <f t="shared" si="275"/>
        <v>5.0351023539755321E-4</v>
      </c>
    </row>
    <row r="8799" spans="1:5">
      <c r="A8799" s="2">
        <f t="shared" si="274"/>
        <v>40761.038194444445</v>
      </c>
      <c r="B8799">
        <v>1249516500</v>
      </c>
      <c r="C8799">
        <v>5.8730880000000001</v>
      </c>
      <c r="E8799">
        <f t="shared" si="275"/>
        <v>5.0356665400132933E-4</v>
      </c>
    </row>
    <row r="8800" spans="1:5">
      <c r="A8800" s="2">
        <f t="shared" si="274"/>
        <v>40761.045138888883</v>
      </c>
      <c r="B8800">
        <v>1249517100</v>
      </c>
      <c r="C8800">
        <v>6.3798529999999998</v>
      </c>
      <c r="E8800">
        <f t="shared" si="275"/>
        <v>5.0362820438616803E-4</v>
      </c>
    </row>
    <row r="8801" spans="1:5">
      <c r="A8801" s="2">
        <f t="shared" si="274"/>
        <v>40761.052083333328</v>
      </c>
      <c r="B8801">
        <v>1249517700</v>
      </c>
      <c r="C8801">
        <v>6.3294439999999996</v>
      </c>
      <c r="E8801">
        <f t="shared" si="275"/>
        <v>5.0368924389365211E-4</v>
      </c>
    </row>
    <row r="8802" spans="1:5">
      <c r="A8802" s="2">
        <f t="shared" si="274"/>
        <v>40761.059027777774</v>
      </c>
      <c r="B8802">
        <v>1249518300</v>
      </c>
      <c r="C8802">
        <v>6.0415840000000003</v>
      </c>
      <c r="E8802">
        <f t="shared" si="275"/>
        <v>5.0374736780685293E-4</v>
      </c>
    </row>
    <row r="8803" spans="1:5">
      <c r="A8803" s="2">
        <f t="shared" si="274"/>
        <v>40761.065972222219</v>
      </c>
      <c r="B8803">
        <v>1249518900</v>
      </c>
      <c r="C8803">
        <v>2.9643139999999999</v>
      </c>
      <c r="E8803">
        <f t="shared" si="275"/>
        <v>5.0377432715693101E-4</v>
      </c>
    </row>
    <row r="8804" spans="1:5">
      <c r="A8804" s="2">
        <f t="shared" si="274"/>
        <v>40761.072916666664</v>
      </c>
      <c r="B8804">
        <v>1249519500</v>
      </c>
      <c r="C8804">
        <v>3.124377</v>
      </c>
      <c r="E8804">
        <f t="shared" si="275"/>
        <v>5.0380290733743264E-4</v>
      </c>
    </row>
    <row r="8805" spans="1:5">
      <c r="A8805" s="2">
        <f t="shared" si="274"/>
        <v>40761.079861111109</v>
      </c>
      <c r="B8805">
        <v>1249520100</v>
      </c>
      <c r="C8805">
        <v>5.7752439999999998</v>
      </c>
      <c r="E8805">
        <f t="shared" si="275"/>
        <v>5.0385833327450255E-4</v>
      </c>
    </row>
    <row r="8806" spans="1:5">
      <c r="A8806" s="2">
        <f t="shared" si="274"/>
        <v>40761.086805555555</v>
      </c>
      <c r="B8806">
        <v>1249520700</v>
      </c>
      <c r="C8806">
        <v>6.3629410000000002</v>
      </c>
      <c r="E8806">
        <f t="shared" si="275"/>
        <v>5.0391971061535272E-4</v>
      </c>
    </row>
    <row r="8807" spans="1:5">
      <c r="A8807" s="2">
        <f t="shared" si="274"/>
        <v>40761.09375</v>
      </c>
      <c r="B8807">
        <v>1249521300</v>
      </c>
      <c r="C8807">
        <v>6.2903549999999999</v>
      </c>
      <c r="E8807">
        <f t="shared" si="275"/>
        <v>5.0398035248840013E-4</v>
      </c>
    </row>
    <row r="8808" spans="1:5">
      <c r="A8808" s="2">
        <f t="shared" si="274"/>
        <v>40761.100694444445</v>
      </c>
      <c r="B8808">
        <v>1249521900</v>
      </c>
      <c r="C8808">
        <v>6.675433</v>
      </c>
      <c r="E8808">
        <f t="shared" si="275"/>
        <v>5.0404489376505094E-4</v>
      </c>
    </row>
    <row r="8809" spans="1:5">
      <c r="A8809" s="2">
        <f t="shared" si="274"/>
        <v>40761.107638888883</v>
      </c>
      <c r="B8809">
        <v>1249522500</v>
      </c>
      <c r="C8809">
        <v>6.6626139999999996</v>
      </c>
      <c r="E8809">
        <f t="shared" si="275"/>
        <v>5.041093048286134E-4</v>
      </c>
    </row>
    <row r="8810" spans="1:5">
      <c r="A8810" s="2">
        <f t="shared" si="274"/>
        <v>40761.114583333328</v>
      </c>
      <c r="B8810">
        <v>1249523100</v>
      </c>
      <c r="C8810">
        <v>6.6731429999999996</v>
      </c>
      <c r="E8810">
        <f t="shared" si="275"/>
        <v>5.0417382213036033E-4</v>
      </c>
    </row>
    <row r="8811" spans="1:5">
      <c r="A8811" s="2">
        <f t="shared" si="274"/>
        <v>40761.121527777774</v>
      </c>
      <c r="B8811">
        <v>1249523700</v>
      </c>
      <c r="C8811">
        <v>6.4354170000000002</v>
      </c>
      <c r="E8811">
        <f t="shared" si="275"/>
        <v>5.0423593153505971E-4</v>
      </c>
    </row>
    <row r="8812" spans="1:5">
      <c r="A8812" s="2">
        <f t="shared" si="274"/>
        <v>40761.128472222219</v>
      </c>
      <c r="B8812">
        <v>1249524300</v>
      </c>
      <c r="C8812">
        <v>6.1681800000000004</v>
      </c>
      <c r="E8812">
        <f t="shared" si="275"/>
        <v>5.042953341927647E-4</v>
      </c>
    </row>
    <row r="8813" spans="1:5">
      <c r="A8813" s="2">
        <f t="shared" si="274"/>
        <v>40761.135416666664</v>
      </c>
      <c r="B8813">
        <v>1249524900</v>
      </c>
      <c r="C8813">
        <v>6.5526010000000001</v>
      </c>
      <c r="E8813">
        <f t="shared" si="275"/>
        <v>5.0435862960801503E-4</v>
      </c>
    </row>
    <row r="8814" spans="1:5">
      <c r="A8814" s="2">
        <f t="shared" si="274"/>
        <v>40761.142361111109</v>
      </c>
      <c r="B8814">
        <v>1249525500</v>
      </c>
      <c r="C8814">
        <v>6.7258420000000001</v>
      </c>
      <c r="E8814">
        <f t="shared" si="275"/>
        <v>5.0442367908948901E-4</v>
      </c>
    </row>
    <row r="8815" spans="1:5">
      <c r="A8815" s="2">
        <f t="shared" si="274"/>
        <v>40761.149305555555</v>
      </c>
      <c r="B8815">
        <v>1249526100</v>
      </c>
      <c r="C8815">
        <v>6.7722689999999997</v>
      </c>
      <c r="E8815">
        <f t="shared" si="275"/>
        <v>5.0448919835244114E-4</v>
      </c>
    </row>
    <row r="8816" spans="1:5">
      <c r="A8816" s="2">
        <f t="shared" si="274"/>
        <v>40761.15625</v>
      </c>
      <c r="B8816">
        <v>1249526700</v>
      </c>
      <c r="C8816">
        <v>6.9392589999999998</v>
      </c>
      <c r="E8816">
        <f t="shared" si="275"/>
        <v>5.0455640836281164E-4</v>
      </c>
    </row>
    <row r="8817" spans="1:5">
      <c r="A8817" s="2">
        <f t="shared" si="274"/>
        <v>40761.163194444445</v>
      </c>
      <c r="B8817">
        <v>1249527300</v>
      </c>
      <c r="C8817">
        <v>3.78668</v>
      </c>
      <c r="E8817">
        <f t="shared" si="275"/>
        <v>5.0459169108355733E-4</v>
      </c>
    </row>
    <row r="8818" spans="1:5">
      <c r="A8818" s="2">
        <f t="shared" si="274"/>
        <v>40761.170138888883</v>
      </c>
      <c r="B8818">
        <v>1249527900</v>
      </c>
      <c r="C8818">
        <v>6.1405479999999999</v>
      </c>
      <c r="E8818">
        <f t="shared" si="275"/>
        <v>5.0465081174403488E-4</v>
      </c>
    </row>
    <row r="8819" spans="1:5">
      <c r="A8819" s="2">
        <f t="shared" si="274"/>
        <v>40761.177083333328</v>
      </c>
      <c r="B8819">
        <v>1249528500</v>
      </c>
      <c r="C8819">
        <v>6.6810260000000001</v>
      </c>
      <c r="E8819">
        <f t="shared" si="275"/>
        <v>5.0471540558833959E-4</v>
      </c>
    </row>
    <row r="8820" spans="1:5">
      <c r="A8820" s="2">
        <f t="shared" si="274"/>
        <v>40761.184027777774</v>
      </c>
      <c r="B8820">
        <v>1249529100</v>
      </c>
      <c r="C8820">
        <v>6.6571579999999999</v>
      </c>
      <c r="E8820">
        <f t="shared" si="275"/>
        <v>5.0477975732351218E-4</v>
      </c>
    </row>
    <row r="8821" spans="1:5">
      <c r="A8821" s="2">
        <f t="shared" si="274"/>
        <v>40761.190972222219</v>
      </c>
      <c r="B8821">
        <v>1249529700</v>
      </c>
      <c r="C8821">
        <v>6.5321170000000004</v>
      </c>
      <c r="E8821">
        <f t="shared" si="275"/>
        <v>5.0484284234914869E-4</v>
      </c>
    </row>
    <row r="8822" spans="1:5">
      <c r="A8822" s="2">
        <f t="shared" si="274"/>
        <v>40761.197916666664</v>
      </c>
      <c r="B8822">
        <v>1249530300</v>
      </c>
      <c r="C8822">
        <v>6.693276</v>
      </c>
      <c r="E8822">
        <f t="shared" si="275"/>
        <v>5.0490755908513775E-4</v>
      </c>
    </row>
    <row r="8823" spans="1:5">
      <c r="A8823" s="2">
        <f t="shared" si="274"/>
        <v>40761.204861111109</v>
      </c>
      <c r="B8823">
        <v>1249530900</v>
      </c>
      <c r="C8823">
        <v>6.7103210000000004</v>
      </c>
      <c r="E8823">
        <f t="shared" si="275"/>
        <v>5.0497244804646106E-4</v>
      </c>
    </row>
    <row r="8824" spans="1:5">
      <c r="A8824" s="2">
        <f t="shared" si="274"/>
        <v>40761.211805555555</v>
      </c>
      <c r="B8824">
        <v>1249531500</v>
      </c>
      <c r="C8824">
        <v>6.3526829999999999</v>
      </c>
      <c r="E8824">
        <f t="shared" si="275"/>
        <v>5.0503371473250799E-4</v>
      </c>
    </row>
    <row r="8825" spans="1:5">
      <c r="A8825" s="2">
        <f t="shared" si="274"/>
        <v>40761.21875</v>
      </c>
      <c r="B8825">
        <v>1249532100</v>
      </c>
      <c r="C8825">
        <v>4.850041</v>
      </c>
      <c r="E8825">
        <f t="shared" si="275"/>
        <v>5.0507976345056662E-4</v>
      </c>
    </row>
    <row r="8826" spans="1:5">
      <c r="A8826" s="2">
        <f t="shared" si="274"/>
        <v>40761.225694444445</v>
      </c>
      <c r="B8826">
        <v>1249532700</v>
      </c>
      <c r="C8826">
        <v>5.9251889999999996</v>
      </c>
      <c r="E8826">
        <f t="shared" si="275"/>
        <v>5.0513670015601411E-4</v>
      </c>
    </row>
    <row r="8827" spans="1:5">
      <c r="A8827" s="2">
        <f t="shared" si="274"/>
        <v>40761.232638888883</v>
      </c>
      <c r="B8827">
        <v>1249533300</v>
      </c>
      <c r="C8827">
        <v>5.9873279999999998</v>
      </c>
      <c r="E8827">
        <f t="shared" si="275"/>
        <v>5.051942658112165E-4</v>
      </c>
    </row>
    <row r="8828" spans="1:5">
      <c r="A8828" s="2">
        <f t="shared" si="274"/>
        <v>40761.239583333328</v>
      </c>
      <c r="B8828">
        <v>1249533900</v>
      </c>
      <c r="C8828">
        <v>5.306095</v>
      </c>
      <c r="E8828">
        <f t="shared" si="275"/>
        <v>5.0524493211581852E-4</v>
      </c>
    </row>
    <row r="8829" spans="1:5">
      <c r="A8829" s="2">
        <f t="shared" si="274"/>
        <v>40761.246527777774</v>
      </c>
      <c r="B8829">
        <v>1249534500</v>
      </c>
      <c r="C8829">
        <v>5.1907940000000004</v>
      </c>
      <c r="E8829">
        <f t="shared" si="275"/>
        <v>5.0529443043322638E-4</v>
      </c>
    </row>
    <row r="8830" spans="1:5">
      <c r="A8830" s="2">
        <f t="shared" si="274"/>
        <v>40761.253472222219</v>
      </c>
      <c r="B8830">
        <v>1249535100</v>
      </c>
      <c r="C8830">
        <v>6.0653139999999999</v>
      </c>
      <c r="E8830">
        <f t="shared" si="275"/>
        <v>5.0535278491188661E-4</v>
      </c>
    </row>
    <row r="8831" spans="1:5">
      <c r="A8831" s="2">
        <f t="shared" si="274"/>
        <v>40761.260416666664</v>
      </c>
      <c r="B8831">
        <v>1249535700</v>
      </c>
      <c r="C8831">
        <v>5.9648240000000001</v>
      </c>
      <c r="E8831">
        <f t="shared" si="275"/>
        <v>5.0541012135098685E-4</v>
      </c>
    </row>
    <row r="8832" spans="1:5">
      <c r="A8832" s="2">
        <f t="shared" si="274"/>
        <v>40761.267361111109</v>
      </c>
      <c r="B8832">
        <v>1249536300</v>
      </c>
      <c r="C8832">
        <v>5.6806970000000003</v>
      </c>
      <c r="E8832">
        <f t="shared" si="275"/>
        <v>5.0546458002324109E-4</v>
      </c>
    </row>
    <row r="8833" spans="1:5">
      <c r="A8833" s="2">
        <f t="shared" si="274"/>
        <v>40761.274305555555</v>
      </c>
      <c r="B8833">
        <v>1249536900</v>
      </c>
      <c r="C8833">
        <v>2.80463</v>
      </c>
      <c r="E8833">
        <f t="shared" si="275"/>
        <v>5.0548991178297434E-4</v>
      </c>
    </row>
    <row r="8834" spans="1:5">
      <c r="A8834" s="2">
        <f t="shared" si="274"/>
        <v>40761.28125</v>
      </c>
      <c r="B8834">
        <v>1249537500</v>
      </c>
      <c r="C8834">
        <v>2.0080140000000002</v>
      </c>
      <c r="E8834">
        <f t="shared" si="275"/>
        <v>5.0550717587820846E-4</v>
      </c>
    </row>
    <row r="8835" spans="1:5">
      <c r="A8835" s="2">
        <f t="shared" si="274"/>
        <v>40761.288194444445</v>
      </c>
      <c r="B8835">
        <v>1249538100</v>
      </c>
      <c r="C8835">
        <v>2.0444849999999999</v>
      </c>
      <c r="E8835">
        <f t="shared" si="275"/>
        <v>5.0552480921861403E-4</v>
      </c>
    </row>
    <row r="8836" spans="1:5">
      <c r="A8836" s="2">
        <f t="shared" si="274"/>
        <v>40761.295138888883</v>
      </c>
      <c r="B8836">
        <v>1249538700</v>
      </c>
      <c r="C8836">
        <v>2.082182</v>
      </c>
      <c r="E8836">
        <f t="shared" si="275"/>
        <v>5.0554282421792687E-4</v>
      </c>
    </row>
    <row r="8837" spans="1:5">
      <c r="A8837" s="2">
        <f t="shared" si="274"/>
        <v>40761.302083333328</v>
      </c>
      <c r="B8837">
        <v>1249539300</v>
      </c>
      <c r="C8837">
        <v>1.9915119999999999</v>
      </c>
      <c r="E8837">
        <f t="shared" si="275"/>
        <v>5.055599208721583E-4</v>
      </c>
    </row>
    <row r="8838" spans="1:5">
      <c r="A8838" s="2">
        <f t="shared" si="274"/>
        <v>40761.309027777774</v>
      </c>
      <c r="B8838">
        <v>1249539900</v>
      </c>
      <c r="C8838">
        <v>1.9743809999999999</v>
      </c>
      <c r="E8838">
        <f t="shared" si="275"/>
        <v>5.0557684393298988E-4</v>
      </c>
    </row>
    <row r="8839" spans="1:5">
      <c r="A8839" s="2">
        <f t="shared" si="274"/>
        <v>40761.315972222219</v>
      </c>
      <c r="B8839">
        <v>1249540500</v>
      </c>
      <c r="C8839">
        <v>2.0629789999999999</v>
      </c>
      <c r="E8839">
        <f t="shared" si="275"/>
        <v>5.0559466414299499E-4</v>
      </c>
    </row>
    <row r="8840" spans="1:5">
      <c r="A8840" s="2">
        <f t="shared" si="274"/>
        <v>40761.322916666664</v>
      </c>
      <c r="B8840">
        <v>1249541100</v>
      </c>
      <c r="C8840">
        <v>2.1084779999999999</v>
      </c>
      <c r="E8840">
        <f t="shared" si="275"/>
        <v>5.0561294502339212E-4</v>
      </c>
    </row>
    <row r="8841" spans="1:5">
      <c r="A8841" s="2">
        <f t="shared" si="274"/>
        <v>40761.329861111109</v>
      </c>
      <c r="B8841">
        <v>1249541700</v>
      </c>
      <c r="C8841">
        <v>1.8980859999999999</v>
      </c>
      <c r="E8841">
        <f t="shared" si="275"/>
        <v>5.056290951052949E-4</v>
      </c>
    </row>
    <row r="8842" spans="1:5">
      <c r="A8842" s="2">
        <f t="shared" ref="A8842:A8905" si="276">B8842/86400+26299+1/24</f>
        <v>40761.336805555555</v>
      </c>
      <c r="B8842">
        <v>1249542300</v>
      </c>
      <c r="C8842">
        <v>2.4611499999999999</v>
      </c>
      <c r="E8842">
        <f t="shared" si="275"/>
        <v>5.0565094736566298E-4</v>
      </c>
    </row>
    <row r="8843" spans="1:5">
      <c r="A8843" s="2">
        <f t="shared" si="276"/>
        <v>40761.34375</v>
      </c>
      <c r="B8843">
        <v>1249542900</v>
      </c>
      <c r="C8843">
        <v>4.6906860000000004</v>
      </c>
      <c r="E8843">
        <f t="shared" ref="E8843:E8906" si="277">($C8843*LN(2)/E$3)+E8842*2^(-600/E$3)</f>
        <v>5.0569537850905951E-4</v>
      </c>
    </row>
    <row r="8844" spans="1:5">
      <c r="A8844" s="2">
        <f t="shared" si="276"/>
        <v>40761.350694444445</v>
      </c>
      <c r="B8844">
        <v>1249543500</v>
      </c>
      <c r="C8844">
        <v>5.0338380000000003</v>
      </c>
      <c r="E8844">
        <f t="shared" si="277"/>
        <v>5.0574328456046732E-4</v>
      </c>
    </row>
    <row r="8845" spans="1:5">
      <c r="A8845" s="2">
        <f t="shared" si="276"/>
        <v>40761.357638888883</v>
      </c>
      <c r="B8845">
        <v>1249544100</v>
      </c>
      <c r="C8845">
        <v>5.0132729999999999</v>
      </c>
      <c r="E8845">
        <f t="shared" si="277"/>
        <v>5.0579098205437217E-4</v>
      </c>
    </row>
    <row r="8846" spans="1:5">
      <c r="A8846" s="2">
        <f t="shared" si="276"/>
        <v>40761.364583333328</v>
      </c>
      <c r="B8846">
        <v>1249544700</v>
      </c>
      <c r="C8846">
        <v>4.8620450000000002</v>
      </c>
      <c r="E8846">
        <f t="shared" si="277"/>
        <v>5.0583714773825986E-4</v>
      </c>
    </row>
    <row r="8847" spans="1:5">
      <c r="A8847" s="2">
        <f t="shared" si="276"/>
        <v>40761.371527777774</v>
      </c>
      <c r="B8847">
        <v>1249545300</v>
      </c>
      <c r="C8847">
        <v>4.8181000000000003</v>
      </c>
      <c r="E8847">
        <f t="shared" si="277"/>
        <v>5.0588286810066669E-4</v>
      </c>
    </row>
    <row r="8848" spans="1:5">
      <c r="A8848" s="2">
        <f t="shared" si="276"/>
        <v>40761.378472222219</v>
      </c>
      <c r="B8848">
        <v>1249545900</v>
      </c>
      <c r="C8848">
        <v>4.7860480000000001</v>
      </c>
      <c r="E8848">
        <f t="shared" si="277"/>
        <v>5.059282635874019E-4</v>
      </c>
    </row>
    <row r="8849" spans="1:5">
      <c r="A8849" s="2">
        <f t="shared" si="276"/>
        <v>40761.385416666664</v>
      </c>
      <c r="B8849">
        <v>1249546500</v>
      </c>
      <c r="C8849">
        <v>4.9596689999999999</v>
      </c>
      <c r="E8849">
        <f t="shared" si="277"/>
        <v>5.0597541709747221E-4</v>
      </c>
    </row>
    <row r="8850" spans="1:5">
      <c r="A8850" s="2">
        <f t="shared" si="276"/>
        <v>40761.392361111109</v>
      </c>
      <c r="B8850">
        <v>1249547100</v>
      </c>
      <c r="C8850">
        <v>4.7291749999999997</v>
      </c>
      <c r="E8850">
        <f t="shared" si="277"/>
        <v>5.0602023605610395E-4</v>
      </c>
    </row>
    <row r="8851" spans="1:5">
      <c r="A8851" s="2">
        <f t="shared" si="276"/>
        <v>40761.399305555555</v>
      </c>
      <c r="B8851">
        <v>1249547700</v>
      </c>
      <c r="C8851">
        <v>7.3251569999999999</v>
      </c>
      <c r="E8851">
        <f t="shared" si="277"/>
        <v>5.0609134483981172E-4</v>
      </c>
    </row>
    <row r="8852" spans="1:5">
      <c r="A8852" s="2">
        <f t="shared" si="276"/>
        <v>40761.40625</v>
      </c>
      <c r="B8852">
        <v>1249548300</v>
      </c>
      <c r="C8852">
        <v>4.314883</v>
      </c>
      <c r="E8852">
        <f t="shared" si="277"/>
        <v>5.0613196746515546E-4</v>
      </c>
    </row>
    <row r="8853" spans="1:5">
      <c r="A8853" s="2">
        <f t="shared" si="276"/>
        <v>40761.413194444445</v>
      </c>
      <c r="B8853">
        <v>1249548900</v>
      </c>
      <c r="C8853">
        <v>5.3515139999999999</v>
      </c>
      <c r="E8853">
        <f t="shared" si="277"/>
        <v>5.0618308804047986E-4</v>
      </c>
    </row>
    <row r="8854" spans="1:5">
      <c r="A8854" s="2">
        <f t="shared" si="276"/>
        <v>40761.420138888883</v>
      </c>
      <c r="B8854">
        <v>1249549500</v>
      </c>
      <c r="C8854">
        <v>7.2764160000000002</v>
      </c>
      <c r="E8854">
        <f t="shared" si="277"/>
        <v>5.0625370222350603E-4</v>
      </c>
    </row>
    <row r="8855" spans="1:5">
      <c r="A8855" s="2">
        <f t="shared" si="276"/>
        <v>40761.427083333328</v>
      </c>
      <c r="B8855">
        <v>1249550100</v>
      </c>
      <c r="C8855">
        <v>7.447444</v>
      </c>
      <c r="E8855">
        <f t="shared" si="277"/>
        <v>5.0632604801673249E-4</v>
      </c>
    </row>
    <row r="8856" spans="1:5">
      <c r="A8856" s="2">
        <f t="shared" si="276"/>
        <v>40761.434027777774</v>
      </c>
      <c r="B8856">
        <v>1249550700</v>
      </c>
      <c r="C8856">
        <v>6.9832619999999999</v>
      </c>
      <c r="E8856">
        <f t="shared" si="277"/>
        <v>5.0639369249416417E-4</v>
      </c>
    </row>
    <row r="8857" spans="1:5">
      <c r="A8857" s="2">
        <f t="shared" si="276"/>
        <v>40761.440972222219</v>
      </c>
      <c r="B8857">
        <v>1249551300</v>
      </c>
      <c r="C8857">
        <v>7.3529260000000001</v>
      </c>
      <c r="E8857">
        <f t="shared" si="277"/>
        <v>5.0646508023158168E-4</v>
      </c>
    </row>
    <row r="8858" spans="1:5">
      <c r="A8858" s="2">
        <f t="shared" si="276"/>
        <v>40761.447916666664</v>
      </c>
      <c r="B8858">
        <v>1249551900</v>
      </c>
      <c r="C8858">
        <v>7.3428339999999999</v>
      </c>
      <c r="E8858">
        <f t="shared" si="277"/>
        <v>5.0653636533125595E-4</v>
      </c>
    </row>
    <row r="8859" spans="1:5">
      <c r="A8859" s="2">
        <f t="shared" si="276"/>
        <v>40761.454861111109</v>
      </c>
      <c r="B8859">
        <v>1249552500</v>
      </c>
      <c r="C8859">
        <v>7.0948820000000001</v>
      </c>
      <c r="E8859">
        <f t="shared" si="277"/>
        <v>5.0660513893174223E-4</v>
      </c>
    </row>
    <row r="8860" spans="1:5">
      <c r="A8860" s="2">
        <f t="shared" si="276"/>
        <v>40761.461805555555</v>
      </c>
      <c r="B8860">
        <v>1249553100</v>
      </c>
      <c r="C8860">
        <v>7.0180110000000004</v>
      </c>
      <c r="E8860">
        <f t="shared" si="277"/>
        <v>5.0667313362431866E-4</v>
      </c>
    </row>
    <row r="8861" spans="1:5">
      <c r="A8861" s="2">
        <f t="shared" si="276"/>
        <v>40761.46875</v>
      </c>
      <c r="B8861">
        <v>1249553700</v>
      </c>
      <c r="C8861">
        <v>7.2844860000000002</v>
      </c>
      <c r="E8861">
        <f t="shared" si="277"/>
        <v>5.0674382655638923E-4</v>
      </c>
    </row>
    <row r="8862" spans="1:5">
      <c r="A8862" s="2">
        <f t="shared" si="276"/>
        <v>40761.475694444445</v>
      </c>
      <c r="B8862">
        <v>1249554300</v>
      </c>
      <c r="C8862">
        <v>7.3034699999999999</v>
      </c>
      <c r="E8862">
        <f t="shared" si="277"/>
        <v>5.0681471131417289E-4</v>
      </c>
    </row>
    <row r="8863" spans="1:5">
      <c r="A8863" s="2">
        <f t="shared" si="276"/>
        <v>40761.482638888883</v>
      </c>
      <c r="B8863">
        <v>1249554900</v>
      </c>
      <c r="C8863">
        <v>7.0735200000000003</v>
      </c>
      <c r="E8863">
        <f t="shared" si="277"/>
        <v>5.0688326688553057E-4</v>
      </c>
    </row>
    <row r="8864" spans="1:5">
      <c r="A8864" s="2">
        <f t="shared" si="276"/>
        <v>40761.489583333328</v>
      </c>
      <c r="B8864">
        <v>1249555500</v>
      </c>
      <c r="C8864">
        <v>7.112914</v>
      </c>
      <c r="E8864">
        <f t="shared" si="277"/>
        <v>5.0695222099227913E-4</v>
      </c>
    </row>
    <row r="8865" spans="1:5">
      <c r="A8865" s="2">
        <f t="shared" si="276"/>
        <v>40761.496527777774</v>
      </c>
      <c r="B8865">
        <v>1249556100</v>
      </c>
      <c r="C8865">
        <v>5.9610050000000001</v>
      </c>
      <c r="E8865">
        <f t="shared" si="277"/>
        <v>5.0700950903682061E-4</v>
      </c>
    </row>
    <row r="8866" spans="1:5">
      <c r="A8866" s="2">
        <f t="shared" si="276"/>
        <v>40761.503472222219</v>
      </c>
      <c r="B8866">
        <v>1249556700</v>
      </c>
      <c r="C8866">
        <v>7.3397800000000002</v>
      </c>
      <c r="E8866">
        <f t="shared" si="277"/>
        <v>5.0708075989982322E-4</v>
      </c>
    </row>
    <row r="8867" spans="1:5">
      <c r="A8867" s="2">
        <f t="shared" si="276"/>
        <v>40761.510416666664</v>
      </c>
      <c r="B8867">
        <v>1249557300</v>
      </c>
      <c r="C8867">
        <v>7.0646310000000003</v>
      </c>
      <c r="E8867">
        <f t="shared" si="277"/>
        <v>5.0714922383366995E-4</v>
      </c>
    </row>
    <row r="8868" spans="1:5">
      <c r="A8868" s="2">
        <f t="shared" si="276"/>
        <v>40761.517361111109</v>
      </c>
      <c r="B8868">
        <v>1249557900</v>
      </c>
      <c r="C8868">
        <v>7.3540200000000002</v>
      </c>
      <c r="E8868">
        <f t="shared" si="277"/>
        <v>5.0722061805942489E-4</v>
      </c>
    </row>
    <row r="8869" spans="1:5">
      <c r="A8869" s="2">
        <f t="shared" si="276"/>
        <v>40761.524305555555</v>
      </c>
      <c r="B8869">
        <v>1249558500</v>
      </c>
      <c r="C8869">
        <v>6.0426479999999998</v>
      </c>
      <c r="E8869">
        <f t="shared" si="277"/>
        <v>5.072787312902444E-4</v>
      </c>
    </row>
    <row r="8870" spans="1:5">
      <c r="A8870" s="2">
        <f t="shared" si="276"/>
        <v>40761.53125</v>
      </c>
      <c r="B8870">
        <v>1249559100</v>
      </c>
      <c r="C8870">
        <v>7.0431619999999997</v>
      </c>
      <c r="E8870">
        <f t="shared" si="277"/>
        <v>5.0734697659973087E-4</v>
      </c>
    </row>
    <row r="8871" spans="1:5">
      <c r="A8871" s="2">
        <f t="shared" si="276"/>
        <v>40761.538194444445</v>
      </c>
      <c r="B8871">
        <v>1249559700</v>
      </c>
      <c r="C8871">
        <v>4.3124539999999998</v>
      </c>
      <c r="E8871">
        <f t="shared" si="277"/>
        <v>5.0738756699642462E-4</v>
      </c>
    </row>
    <row r="8872" spans="1:5">
      <c r="A8872" s="2">
        <f t="shared" si="276"/>
        <v>40761.545138888883</v>
      </c>
      <c r="B8872">
        <v>1249560300</v>
      </c>
      <c r="C8872">
        <v>4.3813319999999996</v>
      </c>
      <c r="E8872">
        <f t="shared" si="277"/>
        <v>5.0742885468957734E-4</v>
      </c>
    </row>
    <row r="8873" spans="1:5">
      <c r="A8873" s="2">
        <f t="shared" si="276"/>
        <v>40761.552083333328</v>
      </c>
      <c r="B8873">
        <v>1249560900</v>
      </c>
      <c r="C8873">
        <v>7.6119300000000001</v>
      </c>
      <c r="E8873">
        <f t="shared" si="277"/>
        <v>5.0750285912916381E-4</v>
      </c>
    </row>
    <row r="8874" spans="1:5">
      <c r="A8874" s="2">
        <f t="shared" si="276"/>
        <v>40761.559027777774</v>
      </c>
      <c r="B8874">
        <v>1249561500</v>
      </c>
      <c r="C8874">
        <v>3.9897879999999999</v>
      </c>
      <c r="E8874">
        <f t="shared" si="277"/>
        <v>5.0754018086703663E-4</v>
      </c>
    </row>
    <row r="8875" spans="1:5">
      <c r="A8875" s="2">
        <f t="shared" si="276"/>
        <v>40761.565972222219</v>
      </c>
      <c r="B8875">
        <v>1249562100</v>
      </c>
      <c r="C8875">
        <v>4.4407940000000004</v>
      </c>
      <c r="E8875">
        <f t="shared" si="277"/>
        <v>5.075820698179945E-4</v>
      </c>
    </row>
    <row r="8876" spans="1:5">
      <c r="A8876" s="2">
        <f t="shared" si="276"/>
        <v>40761.572916666664</v>
      </c>
      <c r="B8876">
        <v>1249562700</v>
      </c>
      <c r="C8876">
        <v>5.1419940000000004</v>
      </c>
      <c r="E8876">
        <f t="shared" si="277"/>
        <v>5.0763105972556426E-4</v>
      </c>
    </row>
    <row r="8877" spans="1:5">
      <c r="A8877" s="2">
        <f t="shared" si="276"/>
        <v>40761.579861111109</v>
      </c>
      <c r="B8877">
        <v>1249563300</v>
      </c>
      <c r="C8877">
        <v>4.0467719999999998</v>
      </c>
      <c r="E8877">
        <f t="shared" si="277"/>
        <v>5.0766895777431794E-4</v>
      </c>
    </row>
    <row r="8878" spans="1:5">
      <c r="A8878" s="2">
        <f t="shared" si="276"/>
        <v>40761.586805555555</v>
      </c>
      <c r="B8878">
        <v>1249563900</v>
      </c>
      <c r="C8878">
        <v>5.0803469999999997</v>
      </c>
      <c r="E8878">
        <f t="shared" si="277"/>
        <v>5.0771732284080387E-4</v>
      </c>
    </row>
    <row r="8879" spans="1:5">
      <c r="A8879" s="2">
        <f t="shared" si="276"/>
        <v>40761.59375</v>
      </c>
      <c r="B8879">
        <v>1249564500</v>
      </c>
      <c r="C8879">
        <v>5.1800459999999999</v>
      </c>
      <c r="E8879">
        <f t="shared" si="277"/>
        <v>5.0776669728775183E-4</v>
      </c>
    </row>
    <row r="8880" spans="1:5">
      <c r="A8880" s="2">
        <f t="shared" si="276"/>
        <v>40761.600694444445</v>
      </c>
      <c r="B8880">
        <v>1249565100</v>
      </c>
      <c r="C8880">
        <v>6.1427820000000004</v>
      </c>
      <c r="E8880">
        <f t="shared" si="277"/>
        <v>5.0782582128010777E-4</v>
      </c>
    </row>
    <row r="8881" spans="1:5">
      <c r="A8881" s="2">
        <f t="shared" si="276"/>
        <v>40761.607638888883</v>
      </c>
      <c r="B8881">
        <v>1249565700</v>
      </c>
      <c r="C8881">
        <v>6.1887749999999997</v>
      </c>
      <c r="E8881">
        <f t="shared" si="277"/>
        <v>5.0788541069473074E-4</v>
      </c>
    </row>
    <row r="8882" spans="1:5">
      <c r="A8882" s="2">
        <f t="shared" si="276"/>
        <v>40761.614583333328</v>
      </c>
      <c r="B8882">
        <v>1249566300</v>
      </c>
      <c r="C8882">
        <v>6.4437119999999997</v>
      </c>
      <c r="E8882">
        <f t="shared" si="277"/>
        <v>5.0794758155198291E-4</v>
      </c>
    </row>
    <row r="8883" spans="1:5">
      <c r="A8883" s="2">
        <f t="shared" si="276"/>
        <v>40761.621527777774</v>
      </c>
      <c r="B8883">
        <v>1249566900</v>
      </c>
      <c r="C8883">
        <v>2.423343</v>
      </c>
      <c r="E8883">
        <f t="shared" si="277"/>
        <v>5.0796903684444355E-4</v>
      </c>
    </row>
    <row r="8884" spans="1:5">
      <c r="A8884" s="2">
        <f t="shared" si="276"/>
        <v>40761.628472222219</v>
      </c>
      <c r="B8884">
        <v>1249567500</v>
      </c>
      <c r="C8884">
        <v>3.9405239999999999</v>
      </c>
      <c r="E8884">
        <f t="shared" si="277"/>
        <v>5.0800585684199174E-4</v>
      </c>
    </row>
    <row r="8885" spans="1:5">
      <c r="A8885" s="2">
        <f t="shared" si="276"/>
        <v>40761.635416666664</v>
      </c>
      <c r="B8885">
        <v>1249568100</v>
      </c>
      <c r="C8885">
        <v>3.8733949999999999</v>
      </c>
      <c r="E8885">
        <f t="shared" si="277"/>
        <v>5.0804199678522986E-4</v>
      </c>
    </row>
    <row r="8886" spans="1:5">
      <c r="A8886" s="2">
        <f t="shared" si="276"/>
        <v>40761.642361111109</v>
      </c>
      <c r="B8886">
        <v>1249568700</v>
      </c>
      <c r="C8886">
        <v>5.1814099999999996</v>
      </c>
      <c r="E8886">
        <f t="shared" si="277"/>
        <v>5.0809138307289275E-4</v>
      </c>
    </row>
    <row r="8887" spans="1:5">
      <c r="A8887" s="2">
        <f t="shared" si="276"/>
        <v>40761.649305555555</v>
      </c>
      <c r="B8887">
        <v>1249569300</v>
      </c>
      <c r="C8887">
        <v>7.2822490000000002</v>
      </c>
      <c r="E8887">
        <f t="shared" si="277"/>
        <v>5.0816204473262423E-4</v>
      </c>
    </row>
    <row r="8888" spans="1:5">
      <c r="A8888" s="2">
        <f t="shared" si="276"/>
        <v>40761.65625</v>
      </c>
      <c r="B8888">
        <v>1249569900</v>
      </c>
      <c r="C8888">
        <v>6.7375160000000003</v>
      </c>
      <c r="E8888">
        <f t="shared" si="277"/>
        <v>5.0822718932858155E-4</v>
      </c>
    </row>
    <row r="8889" spans="1:5">
      <c r="A8889" s="2">
        <f t="shared" si="276"/>
        <v>40761.663194444445</v>
      </c>
      <c r="B8889">
        <v>1249570500</v>
      </c>
      <c r="C8889">
        <v>7.4409780000000003</v>
      </c>
      <c r="E8889">
        <f t="shared" si="277"/>
        <v>5.0829945764762827E-4</v>
      </c>
    </row>
    <row r="8890" spans="1:5">
      <c r="A8890" s="2">
        <f t="shared" si="276"/>
        <v>40761.670138888883</v>
      </c>
      <c r="B8890">
        <v>1249571100</v>
      </c>
      <c r="C8890">
        <v>7.4469529999999997</v>
      </c>
      <c r="E8890">
        <f t="shared" si="277"/>
        <v>5.0837178603772729E-4</v>
      </c>
    </row>
    <row r="8891" spans="1:5">
      <c r="A8891" s="2">
        <f t="shared" si="276"/>
        <v>40761.677083333328</v>
      </c>
      <c r="B8891">
        <v>1249571700</v>
      </c>
      <c r="C8891">
        <v>7.3459709999999996</v>
      </c>
      <c r="E8891">
        <f t="shared" si="277"/>
        <v>5.0844309132076109E-4</v>
      </c>
    </row>
    <row r="8892" spans="1:5">
      <c r="A8892" s="2">
        <f t="shared" si="276"/>
        <v>40761.684027777774</v>
      </c>
      <c r="B8892">
        <v>1249572300</v>
      </c>
      <c r="C8892">
        <v>7.4829850000000002</v>
      </c>
      <c r="E8892">
        <f t="shared" si="277"/>
        <v>5.0851578374231754E-4</v>
      </c>
    </row>
    <row r="8893" spans="1:5">
      <c r="A8893" s="2">
        <f t="shared" si="276"/>
        <v>40761.690972222219</v>
      </c>
      <c r="B8893">
        <v>1249572900</v>
      </c>
      <c r="C8893">
        <v>7.6125030000000002</v>
      </c>
      <c r="E8893">
        <f t="shared" si="277"/>
        <v>5.0858978738027897E-4</v>
      </c>
    </row>
    <row r="8894" spans="1:5">
      <c r="A8894" s="2">
        <f t="shared" si="276"/>
        <v>40761.697916666664</v>
      </c>
      <c r="B8894">
        <v>1249573500</v>
      </c>
      <c r="C8894">
        <v>7.5874600000000001</v>
      </c>
      <c r="E8894">
        <f t="shared" si="277"/>
        <v>5.0866353695244032E-4</v>
      </c>
    </row>
    <row r="8895" spans="1:5">
      <c r="A8895" s="2">
        <f t="shared" si="276"/>
        <v>40761.704861111109</v>
      </c>
      <c r="B8895">
        <v>1249574100</v>
      </c>
      <c r="C8895">
        <v>3.6303770000000002</v>
      </c>
      <c r="E8895">
        <f t="shared" si="277"/>
        <v>5.0869721180110336E-4</v>
      </c>
    </row>
    <row r="8896" spans="1:5">
      <c r="A8896" s="2">
        <f t="shared" si="276"/>
        <v>40761.711805555555</v>
      </c>
      <c r="B8896">
        <v>1249574700</v>
      </c>
      <c r="C8896">
        <v>5.9132709999999999</v>
      </c>
      <c r="E8896">
        <f t="shared" si="277"/>
        <v>5.087540058295025E-4</v>
      </c>
    </row>
    <row r="8897" spans="1:5">
      <c r="A8897" s="2">
        <f t="shared" si="276"/>
        <v>40761.71875</v>
      </c>
      <c r="B8897">
        <v>1249575300</v>
      </c>
      <c r="C8897">
        <v>7.5952070000000003</v>
      </c>
      <c r="E8897">
        <f t="shared" si="277"/>
        <v>5.088278328594433E-4</v>
      </c>
    </row>
    <row r="8898" spans="1:5">
      <c r="A8898" s="2">
        <f t="shared" si="276"/>
        <v>40761.725694444445</v>
      </c>
      <c r="B8898">
        <v>1249575900</v>
      </c>
      <c r="C8898">
        <v>4.2554449999999999</v>
      </c>
      <c r="E8898">
        <f t="shared" si="277"/>
        <v>5.0886783691493544E-4</v>
      </c>
    </row>
    <row r="8899" spans="1:5">
      <c r="A8899" s="2">
        <f t="shared" si="276"/>
        <v>40761.732638888883</v>
      </c>
      <c r="B8899">
        <v>1249576500</v>
      </c>
      <c r="C8899">
        <v>8.185549</v>
      </c>
      <c r="E8899">
        <f t="shared" si="277"/>
        <v>5.0894764178028207E-4</v>
      </c>
    </row>
    <row r="8900" spans="1:5">
      <c r="A8900" s="2">
        <f t="shared" si="276"/>
        <v>40761.739583333328</v>
      </c>
      <c r="B8900">
        <v>1249577100</v>
      </c>
      <c r="C8900">
        <v>7.7757569999999996</v>
      </c>
      <c r="E8900">
        <f t="shared" si="277"/>
        <v>5.0902329610435354E-4</v>
      </c>
    </row>
    <row r="8901" spans="1:5">
      <c r="A8901" s="2">
        <f t="shared" si="276"/>
        <v>40761.746527777774</v>
      </c>
      <c r="B8901">
        <v>1249577700</v>
      </c>
      <c r="C8901">
        <v>7.238086</v>
      </c>
      <c r="E8901">
        <f t="shared" si="277"/>
        <v>5.090935048527866E-4</v>
      </c>
    </row>
    <row r="8902" spans="1:5">
      <c r="A8902" s="2">
        <f t="shared" si="276"/>
        <v>40761.753472222219</v>
      </c>
      <c r="B8902">
        <v>1249578300</v>
      </c>
      <c r="C8902">
        <v>8.2472239999999992</v>
      </c>
      <c r="E8902">
        <f t="shared" si="277"/>
        <v>5.0917393294359068E-4</v>
      </c>
    </row>
    <row r="8903" spans="1:5">
      <c r="A8903" s="2">
        <f t="shared" si="276"/>
        <v>40761.760416666664</v>
      </c>
      <c r="B8903">
        <v>1249578900</v>
      </c>
      <c r="C8903">
        <v>8.6417420000000007</v>
      </c>
      <c r="E8903">
        <f t="shared" si="277"/>
        <v>5.0925835591878789E-4</v>
      </c>
    </row>
    <row r="8904" spans="1:5">
      <c r="A8904" s="2">
        <f t="shared" si="276"/>
        <v>40761.767361111109</v>
      </c>
      <c r="B8904">
        <v>1249579500</v>
      </c>
      <c r="C8904">
        <v>9.175376</v>
      </c>
      <c r="E8904">
        <f t="shared" si="277"/>
        <v>5.0934818261333002E-4</v>
      </c>
    </row>
    <row r="8905" spans="1:5">
      <c r="A8905" s="2">
        <f t="shared" si="276"/>
        <v>40761.774305555555</v>
      </c>
      <c r="B8905">
        <v>1249580100</v>
      </c>
      <c r="C8905">
        <v>9.1500620000000001</v>
      </c>
      <c r="E8905">
        <f t="shared" si="277"/>
        <v>5.0943775240144785E-4</v>
      </c>
    </row>
    <row r="8906" spans="1:5">
      <c r="A8906" s="2">
        <f t="shared" ref="A8906:A8969" si="278">B8906/86400+26299+1/24</f>
        <v>40761.78125</v>
      </c>
      <c r="B8906">
        <v>1249580700</v>
      </c>
      <c r="C8906">
        <v>9.4041479999999993</v>
      </c>
      <c r="E8906">
        <f t="shared" si="277"/>
        <v>5.0952989483175491E-4</v>
      </c>
    </row>
    <row r="8907" spans="1:5">
      <c r="A8907" s="2">
        <f t="shared" si="278"/>
        <v>40761.788194444445</v>
      </c>
      <c r="B8907">
        <v>1249581300</v>
      </c>
      <c r="C8907">
        <v>8.6562210000000004</v>
      </c>
      <c r="E8907">
        <f t="shared" ref="E8907:E8970" si="279">($C8907*LN(2)/E$3)+E8906*2^(-600/E$3)</f>
        <v>5.0961446227612561E-4</v>
      </c>
    </row>
    <row r="8908" spans="1:5">
      <c r="A8908" s="2">
        <f t="shared" si="278"/>
        <v>40761.795138888883</v>
      </c>
      <c r="B8908">
        <v>1249581900</v>
      </c>
      <c r="C8908">
        <v>6.9274529999999999</v>
      </c>
      <c r="E8908">
        <f t="shared" si="279"/>
        <v>5.0968152158173126E-4</v>
      </c>
    </row>
    <row r="8909" spans="1:5">
      <c r="A8909" s="2">
        <f t="shared" si="278"/>
        <v>40761.802083333328</v>
      </c>
      <c r="B8909">
        <v>1249582500</v>
      </c>
      <c r="C8909">
        <v>6.8639460000000003</v>
      </c>
      <c r="E8909">
        <f t="shared" si="279"/>
        <v>5.0974793733009707E-4</v>
      </c>
    </row>
    <row r="8910" spans="1:5">
      <c r="A8910" s="2">
        <f t="shared" si="278"/>
        <v>40761.809027777774</v>
      </c>
      <c r="B8910">
        <v>1249583100</v>
      </c>
      <c r="C8910">
        <v>7.2994640000000004</v>
      </c>
      <c r="E8910">
        <f t="shared" si="279"/>
        <v>5.098187632642813E-4</v>
      </c>
    </row>
    <row r="8911" spans="1:5">
      <c r="A8911" s="2">
        <f t="shared" si="278"/>
        <v>40761.815972222219</v>
      </c>
      <c r="B8911">
        <v>1249583700</v>
      </c>
      <c r="C8911">
        <v>7.3616549999999998</v>
      </c>
      <c r="E8911">
        <f t="shared" si="279"/>
        <v>5.0989021859044093E-4</v>
      </c>
    </row>
    <row r="8912" spans="1:5">
      <c r="A8912" s="2">
        <f t="shared" si="278"/>
        <v>40761.822916666664</v>
      </c>
      <c r="B8912">
        <v>1249584300</v>
      </c>
      <c r="C8912">
        <v>9.4181969999999993</v>
      </c>
      <c r="E8912">
        <f t="shared" si="279"/>
        <v>5.0998250054882339E-4</v>
      </c>
    </row>
    <row r="8913" spans="1:5">
      <c r="A8913" s="2">
        <f t="shared" si="278"/>
        <v>40761.829861111109</v>
      </c>
      <c r="B8913">
        <v>1249584900</v>
      </c>
      <c r="C8913">
        <v>9.5707889999999995</v>
      </c>
      <c r="E8913">
        <f t="shared" si="279"/>
        <v>5.1007632728020016E-4</v>
      </c>
    </row>
    <row r="8914" spans="1:5">
      <c r="A8914" s="2">
        <f t="shared" si="278"/>
        <v>40761.836805555555</v>
      </c>
      <c r="B8914">
        <v>1249585500</v>
      </c>
      <c r="C8914">
        <v>10.001336</v>
      </c>
      <c r="E8914">
        <f t="shared" si="279"/>
        <v>5.1017451368839516E-4</v>
      </c>
    </row>
    <row r="8915" spans="1:5">
      <c r="A8915" s="2">
        <f t="shared" si="278"/>
        <v>40761.84375</v>
      </c>
      <c r="B8915">
        <v>1249586100</v>
      </c>
      <c r="C8915">
        <v>10.135842999999999</v>
      </c>
      <c r="E8915">
        <f t="shared" si="279"/>
        <v>5.1027406168281805E-4</v>
      </c>
    </row>
    <row r="8916" spans="1:5">
      <c r="A8916" s="2">
        <f t="shared" si="278"/>
        <v>40761.850694444445</v>
      </c>
      <c r="B8916">
        <v>1249586700</v>
      </c>
      <c r="C8916">
        <v>9.3065999999999995</v>
      </c>
      <c r="E8916">
        <f t="shared" si="279"/>
        <v>5.1036521114076507E-4</v>
      </c>
    </row>
    <row r="8917" spans="1:5">
      <c r="A8917" s="2">
        <f t="shared" si="278"/>
        <v>40761.857638888883</v>
      </c>
      <c r="B8917">
        <v>1249587300</v>
      </c>
      <c r="C8917">
        <v>9.2558389999999999</v>
      </c>
      <c r="E8917">
        <f t="shared" si="279"/>
        <v>5.1045584597672036E-4</v>
      </c>
    </row>
    <row r="8918" spans="1:5">
      <c r="A8918" s="2">
        <f t="shared" si="278"/>
        <v>40761.864583333328</v>
      </c>
      <c r="B8918">
        <v>1249587900</v>
      </c>
      <c r="C8918">
        <v>9.2469230000000007</v>
      </c>
      <c r="E8918">
        <f t="shared" si="279"/>
        <v>5.1054638996759919E-4</v>
      </c>
    </row>
    <row r="8919" spans="1:5">
      <c r="A8919" s="2">
        <f t="shared" si="278"/>
        <v>40761.871527777774</v>
      </c>
      <c r="B8919">
        <v>1249588500</v>
      </c>
      <c r="C8919">
        <v>8.4359870000000008</v>
      </c>
      <c r="E8919">
        <f t="shared" si="279"/>
        <v>5.106287208758467E-4</v>
      </c>
    </row>
    <row r="8920" spans="1:5">
      <c r="A8920" s="2">
        <f t="shared" si="278"/>
        <v>40761.878472222219</v>
      </c>
      <c r="B8920">
        <v>1249589100</v>
      </c>
      <c r="C8920">
        <v>7.1928929999999998</v>
      </c>
      <c r="E8920">
        <f t="shared" si="279"/>
        <v>5.1069846218946733E-4</v>
      </c>
    </row>
    <row r="8921" spans="1:5">
      <c r="A8921" s="2">
        <f t="shared" si="278"/>
        <v>40761.885416666664</v>
      </c>
      <c r="B8921">
        <v>1249589700</v>
      </c>
      <c r="C8921">
        <v>7.7768759999999997</v>
      </c>
      <c r="E8921">
        <f t="shared" si="279"/>
        <v>5.1077411720736466E-4</v>
      </c>
    </row>
    <row r="8922" spans="1:5">
      <c r="A8922" s="2">
        <f t="shared" si="278"/>
        <v>40761.892361111109</v>
      </c>
      <c r="B8922">
        <v>1249590300</v>
      </c>
      <c r="C8922">
        <v>9.4311830000000008</v>
      </c>
      <c r="E8922">
        <f t="shared" si="279"/>
        <v>5.1086652530706045E-4</v>
      </c>
    </row>
    <row r="8923" spans="1:5">
      <c r="A8923" s="2">
        <f t="shared" si="278"/>
        <v>40761.899305555555</v>
      </c>
      <c r="B8923">
        <v>1249590900</v>
      </c>
      <c r="C8923">
        <v>9.9767890000000001</v>
      </c>
      <c r="E8923">
        <f t="shared" si="279"/>
        <v>5.1096445832073535E-4</v>
      </c>
    </row>
    <row r="8924" spans="1:5">
      <c r="A8924" s="2">
        <f t="shared" si="278"/>
        <v>40761.90625</v>
      </c>
      <c r="B8924">
        <v>1249591500</v>
      </c>
      <c r="C8924">
        <v>9.360913</v>
      </c>
      <c r="E8924">
        <f t="shared" si="279"/>
        <v>5.1105615362365998E-4</v>
      </c>
    </row>
    <row r="8925" spans="1:5">
      <c r="A8925" s="2">
        <f t="shared" si="278"/>
        <v>40761.913194444445</v>
      </c>
      <c r="B8925">
        <v>1249592100</v>
      </c>
      <c r="C8925">
        <v>9.2024290000000004</v>
      </c>
      <c r="E8925">
        <f t="shared" si="279"/>
        <v>5.1114624336606816E-4</v>
      </c>
    </row>
    <row r="8926" spans="1:5">
      <c r="A8926" s="2">
        <f t="shared" si="278"/>
        <v>40761.920138888883</v>
      </c>
      <c r="B8926">
        <v>1249592700</v>
      </c>
      <c r="C8926">
        <v>9.2639980000000008</v>
      </c>
      <c r="E8926">
        <f t="shared" si="279"/>
        <v>5.1123695608426382E-4</v>
      </c>
    </row>
    <row r="8927" spans="1:5">
      <c r="A8927" s="2">
        <f t="shared" si="278"/>
        <v>40761.927083333328</v>
      </c>
      <c r="B8927">
        <v>1249593300</v>
      </c>
      <c r="C8927">
        <v>9.4083480000000002</v>
      </c>
      <c r="E8927">
        <f t="shared" si="279"/>
        <v>5.1132913011638916E-4</v>
      </c>
    </row>
    <row r="8928" spans="1:5">
      <c r="A8928" s="2">
        <f t="shared" si="278"/>
        <v>40761.934027777774</v>
      </c>
      <c r="B8928">
        <v>1249593900</v>
      </c>
      <c r="C8928">
        <v>9.6104240000000001</v>
      </c>
      <c r="E8928">
        <f t="shared" si="279"/>
        <v>5.1142335005783515E-4</v>
      </c>
    </row>
    <row r="8929" spans="1:5">
      <c r="A8929" s="2">
        <f t="shared" si="278"/>
        <v>40761.940972222219</v>
      </c>
      <c r="B8929">
        <v>1249594500</v>
      </c>
      <c r="C8929">
        <v>9.1070679999999999</v>
      </c>
      <c r="E8929">
        <f t="shared" si="279"/>
        <v>5.1151247182660577E-4</v>
      </c>
    </row>
    <row r="8930" spans="1:5">
      <c r="A8930" s="2">
        <f t="shared" si="278"/>
        <v>40761.947916666664</v>
      </c>
      <c r="B8930">
        <v>1249595100</v>
      </c>
      <c r="C8930">
        <v>9.1243639999999999</v>
      </c>
      <c r="E8930">
        <f t="shared" si="279"/>
        <v>5.1160176821435171E-4</v>
      </c>
    </row>
    <row r="8931" spans="1:5">
      <c r="A8931" s="2">
        <f t="shared" si="278"/>
        <v>40761.954861111109</v>
      </c>
      <c r="B8931">
        <v>1249595700</v>
      </c>
      <c r="C8931">
        <v>9.5723710000000004</v>
      </c>
      <c r="E8931">
        <f t="shared" si="279"/>
        <v>5.1169560112781641E-4</v>
      </c>
    </row>
    <row r="8932" spans="1:5">
      <c r="A8932" s="2">
        <f t="shared" si="278"/>
        <v>40761.961805555555</v>
      </c>
      <c r="B8932">
        <v>1249596300</v>
      </c>
      <c r="C8932">
        <v>9.1443849999999998</v>
      </c>
      <c r="E8932">
        <f t="shared" si="279"/>
        <v>5.1178509916001013E-4</v>
      </c>
    </row>
    <row r="8933" spans="1:5">
      <c r="A8933" s="2">
        <f t="shared" si="278"/>
        <v>40761.96875</v>
      </c>
      <c r="B8933">
        <v>1249596900</v>
      </c>
      <c r="C8933">
        <v>9.7672089999999994</v>
      </c>
      <c r="E8933">
        <f t="shared" si="279"/>
        <v>5.1188090412803257E-4</v>
      </c>
    </row>
    <row r="8934" spans="1:5">
      <c r="A8934" s="2">
        <f t="shared" si="278"/>
        <v>40761.975694444445</v>
      </c>
      <c r="B8934">
        <v>1249597500</v>
      </c>
      <c r="C8934">
        <v>9.7616209999999999</v>
      </c>
      <c r="E8934">
        <f t="shared" si="279"/>
        <v>5.1197665192297256E-4</v>
      </c>
    </row>
    <row r="8935" spans="1:5">
      <c r="A8935" s="2">
        <f t="shared" si="278"/>
        <v>40761.982638888883</v>
      </c>
      <c r="B8935">
        <v>1249598100</v>
      </c>
      <c r="C8935">
        <v>9.0643539999999998</v>
      </c>
      <c r="E8935">
        <f t="shared" si="279"/>
        <v>5.1206533775535756E-4</v>
      </c>
    </row>
    <row r="8936" spans="1:5">
      <c r="A8936" s="2">
        <f t="shared" si="278"/>
        <v>40761.989583333328</v>
      </c>
      <c r="B8936">
        <v>1249598700</v>
      </c>
      <c r="C8936">
        <v>9.4833090000000002</v>
      </c>
      <c r="E8936">
        <f t="shared" si="279"/>
        <v>5.1215826590099011E-4</v>
      </c>
    </row>
    <row r="8937" spans="1:5">
      <c r="A8937" s="2">
        <f t="shared" si="278"/>
        <v>40761.996527777774</v>
      </c>
      <c r="B8937">
        <v>1249599300</v>
      </c>
      <c r="C8937">
        <v>13.679074</v>
      </c>
      <c r="E8937">
        <f t="shared" si="279"/>
        <v>5.1229368494398286E-4</v>
      </c>
    </row>
    <row r="8938" spans="1:5">
      <c r="A8938" s="2">
        <f t="shared" si="278"/>
        <v>40762.003472222219</v>
      </c>
      <c r="B8938">
        <v>1249599900</v>
      </c>
      <c r="C8938">
        <v>11.44744</v>
      </c>
      <c r="E8938">
        <f t="shared" si="279"/>
        <v>5.1240650290139585E-4</v>
      </c>
    </row>
    <row r="8939" spans="1:5">
      <c r="A8939" s="2">
        <f t="shared" si="278"/>
        <v>40762.010416666664</v>
      </c>
      <c r="B8939">
        <v>1249600500</v>
      </c>
      <c r="C8939">
        <v>11.070651</v>
      </c>
      <c r="E8939">
        <f t="shared" si="279"/>
        <v>5.1251550434578807E-4</v>
      </c>
    </row>
    <row r="8940" spans="1:5">
      <c r="A8940" s="2">
        <f t="shared" si="278"/>
        <v>40762.017361111109</v>
      </c>
      <c r="B8940">
        <v>1249601100</v>
      </c>
      <c r="C8940">
        <v>8.6031410000000008</v>
      </c>
      <c r="E8940">
        <f t="shared" si="279"/>
        <v>5.1259951609547113E-4</v>
      </c>
    </row>
    <row r="8941" spans="1:5">
      <c r="A8941" s="2">
        <f t="shared" si="278"/>
        <v>40762.024305555555</v>
      </c>
      <c r="B8941">
        <v>1249601700</v>
      </c>
      <c r="C8941">
        <v>7.6947429999999999</v>
      </c>
      <c r="E8941">
        <f t="shared" si="279"/>
        <v>5.126743277824768E-4</v>
      </c>
    </row>
    <row r="8942" spans="1:5">
      <c r="A8942" s="2">
        <f t="shared" si="278"/>
        <v>40762.03125</v>
      </c>
      <c r="B8942">
        <v>1249602300</v>
      </c>
      <c r="C8942">
        <v>8.9674879999999995</v>
      </c>
      <c r="E8942">
        <f t="shared" si="279"/>
        <v>5.1276202839165052E-4</v>
      </c>
    </row>
    <row r="8943" spans="1:5">
      <c r="A8943" s="2">
        <f t="shared" si="278"/>
        <v>40762.038194444445</v>
      </c>
      <c r="B8943">
        <v>1249602900</v>
      </c>
      <c r="C8943">
        <v>9.8054059999999996</v>
      </c>
      <c r="E8943">
        <f t="shared" si="279"/>
        <v>5.1285821425320723E-4</v>
      </c>
    </row>
    <row r="8944" spans="1:5">
      <c r="A8944" s="2">
        <f t="shared" si="278"/>
        <v>40762.045138888883</v>
      </c>
      <c r="B8944">
        <v>1249603500</v>
      </c>
      <c r="C8944">
        <v>12.070754000000001</v>
      </c>
      <c r="E8944">
        <f t="shared" si="279"/>
        <v>5.1297734122234917E-4</v>
      </c>
    </row>
    <row r="8945" spans="1:5">
      <c r="A8945" s="2">
        <f t="shared" si="278"/>
        <v>40762.052083333328</v>
      </c>
      <c r="B8945">
        <v>1249604100</v>
      </c>
      <c r="C8945">
        <v>12.393336</v>
      </c>
      <c r="E8945">
        <f t="shared" si="279"/>
        <v>5.1309973432858008E-4</v>
      </c>
    </row>
    <row r="8946" spans="1:5">
      <c r="A8946" s="2">
        <f t="shared" si="278"/>
        <v>40762.059027777774</v>
      </c>
      <c r="B8946">
        <v>1249604700</v>
      </c>
      <c r="C8946">
        <v>12.765055</v>
      </c>
      <c r="E8946">
        <f t="shared" si="279"/>
        <v>5.1322589117357696E-4</v>
      </c>
    </row>
    <row r="8947" spans="1:5">
      <c r="A8947" s="2">
        <f t="shared" si="278"/>
        <v>40762.065972222219</v>
      </c>
      <c r="B8947">
        <v>1249605300</v>
      </c>
      <c r="C8947">
        <v>12.582834999999999</v>
      </c>
      <c r="E8947">
        <f t="shared" si="279"/>
        <v>5.1335020186881266E-4</v>
      </c>
    </row>
    <row r="8948" spans="1:5">
      <c r="A8948" s="2">
        <f t="shared" si="278"/>
        <v>40762.072916666664</v>
      </c>
      <c r="B8948">
        <v>1249605900</v>
      </c>
      <c r="C8948">
        <v>12.865373</v>
      </c>
      <c r="E8948">
        <f t="shared" si="279"/>
        <v>5.1347737313498594E-4</v>
      </c>
    </row>
    <row r="8949" spans="1:5">
      <c r="A8949" s="2">
        <f t="shared" si="278"/>
        <v>40762.079861111109</v>
      </c>
      <c r="B8949">
        <v>1249606500</v>
      </c>
      <c r="C8949">
        <v>12.909212</v>
      </c>
      <c r="E8949">
        <f t="shared" si="279"/>
        <v>5.136049875959039E-4</v>
      </c>
    </row>
    <row r="8950" spans="1:5">
      <c r="A8950" s="2">
        <f t="shared" si="278"/>
        <v>40762.086805555555</v>
      </c>
      <c r="B8950">
        <v>1249607100</v>
      </c>
      <c r="C8950">
        <v>12.539877000000001</v>
      </c>
      <c r="E8950">
        <f t="shared" si="279"/>
        <v>5.1372886094223826E-4</v>
      </c>
    </row>
    <row r="8951" spans="1:5">
      <c r="A8951" s="2">
        <f t="shared" si="278"/>
        <v>40762.09375</v>
      </c>
      <c r="B8951">
        <v>1249607700</v>
      </c>
      <c r="C8951">
        <v>13.014528</v>
      </c>
      <c r="E8951">
        <f t="shared" si="279"/>
        <v>5.1385754043401064E-4</v>
      </c>
    </row>
    <row r="8952" spans="1:5">
      <c r="A8952" s="2">
        <f t="shared" si="278"/>
        <v>40762.100694444445</v>
      </c>
      <c r="B8952">
        <v>1249608300</v>
      </c>
      <c r="C8952">
        <v>13.047212</v>
      </c>
      <c r="E8952">
        <f t="shared" si="279"/>
        <v>5.1398655014215278E-4</v>
      </c>
    </row>
    <row r="8953" spans="1:5">
      <c r="A8953" s="2">
        <f t="shared" si="278"/>
        <v>40762.107638888883</v>
      </c>
      <c r="B8953">
        <v>1249608900</v>
      </c>
      <c r="C8953">
        <v>12.466856999999999</v>
      </c>
      <c r="E8953">
        <f t="shared" si="279"/>
        <v>5.1410968167992118E-4</v>
      </c>
    </row>
    <row r="8954" spans="1:5">
      <c r="A8954" s="2">
        <f t="shared" si="278"/>
        <v>40762.114583333328</v>
      </c>
      <c r="B8954">
        <v>1249609500</v>
      </c>
      <c r="C8954">
        <v>8.4671900000000004</v>
      </c>
      <c r="E8954">
        <f t="shared" si="279"/>
        <v>5.1419230693632229E-4</v>
      </c>
    </row>
    <row r="8955" spans="1:5">
      <c r="A8955" s="2">
        <f t="shared" si="278"/>
        <v>40762.121527777774</v>
      </c>
      <c r="B8955">
        <v>1249610100</v>
      </c>
      <c r="C8955">
        <v>7.6314330000000004</v>
      </c>
      <c r="E8955">
        <f t="shared" si="279"/>
        <v>5.1426646779032274E-4</v>
      </c>
    </row>
    <row r="8956" spans="1:5">
      <c r="A8956" s="2">
        <f t="shared" si="278"/>
        <v>40762.128472222219</v>
      </c>
      <c r="B8956">
        <v>1249610700</v>
      </c>
      <c r="C8956">
        <v>8.1343219999999992</v>
      </c>
      <c r="E8956">
        <f t="shared" si="279"/>
        <v>5.1434572106444875E-4</v>
      </c>
    </row>
    <row r="8957" spans="1:5">
      <c r="A8957" s="2">
        <f t="shared" si="278"/>
        <v>40762.135416666664</v>
      </c>
      <c r="B8957">
        <v>1249611300</v>
      </c>
      <c r="C8957">
        <v>7.410838</v>
      </c>
      <c r="E8957">
        <f t="shared" si="279"/>
        <v>5.1441764697075136E-4</v>
      </c>
    </row>
    <row r="8958" spans="1:5">
      <c r="A8958" s="2">
        <f t="shared" si="278"/>
        <v>40762.142361111109</v>
      </c>
      <c r="B8958">
        <v>1249611900</v>
      </c>
      <c r="C8958">
        <v>8.3568770000000008</v>
      </c>
      <c r="E8958">
        <f t="shared" si="279"/>
        <v>5.1449915319113314E-4</v>
      </c>
    </row>
    <row r="8959" spans="1:5">
      <c r="A8959" s="2">
        <f t="shared" si="278"/>
        <v>40762.149305555555</v>
      </c>
      <c r="B8959">
        <v>1249612500</v>
      </c>
      <c r="C8959">
        <v>8.364134</v>
      </c>
      <c r="E8959">
        <f t="shared" si="279"/>
        <v>5.1458073240953921E-4</v>
      </c>
    </row>
    <row r="8960" spans="1:5">
      <c r="A8960" s="2">
        <f t="shared" si="278"/>
        <v>40762.15625</v>
      </c>
      <c r="B8960">
        <v>1249613100</v>
      </c>
      <c r="C8960">
        <v>7.3267160000000002</v>
      </c>
      <c r="E8960">
        <f t="shared" si="279"/>
        <v>5.1465180496530023E-4</v>
      </c>
    </row>
    <row r="8961" spans="1:5">
      <c r="A8961" s="2">
        <f t="shared" si="278"/>
        <v>40762.163194444445</v>
      </c>
      <c r="B8961">
        <v>1249613700</v>
      </c>
      <c r="C8961">
        <v>2.329644</v>
      </c>
      <c r="E8961">
        <f t="shared" si="279"/>
        <v>5.146722706097864E-4</v>
      </c>
    </row>
    <row r="8962" spans="1:5">
      <c r="A8962" s="2">
        <f t="shared" si="278"/>
        <v>40762.170138888883</v>
      </c>
      <c r="B8962">
        <v>1249614300</v>
      </c>
      <c r="C8962">
        <v>2.3730000000000001E-3</v>
      </c>
      <c r="E8962">
        <f t="shared" si="279"/>
        <v>5.1466916732963619E-4</v>
      </c>
    </row>
    <row r="8963" spans="1:5">
      <c r="A8963" s="2">
        <f t="shared" si="278"/>
        <v>40762.177083333328</v>
      </c>
      <c r="B8963">
        <v>1249614900</v>
      </c>
      <c r="C8963">
        <v>2.1549999999999998E-3</v>
      </c>
      <c r="E8963">
        <f t="shared" si="279"/>
        <v>5.1466606186060723E-4</v>
      </c>
    </row>
    <row r="8964" spans="1:5">
      <c r="A8964" s="2">
        <f t="shared" si="278"/>
        <v>40762.184027777774</v>
      </c>
      <c r="B8964">
        <v>1249615500</v>
      </c>
      <c r="C8964">
        <v>1.227E-3</v>
      </c>
      <c r="E8964">
        <f t="shared" si="279"/>
        <v>5.1466294701238197E-4</v>
      </c>
    </row>
    <row r="8965" spans="1:5">
      <c r="A8965" s="2">
        <f t="shared" si="278"/>
        <v>40762.190972222219</v>
      </c>
      <c r="B8965">
        <v>1249616100</v>
      </c>
      <c r="C8965">
        <v>2.7300000000000002E-4</v>
      </c>
      <c r="E8965">
        <f t="shared" si="279"/>
        <v>5.1465982252170948E-4</v>
      </c>
    </row>
    <row r="8966" spans="1:5">
      <c r="A8966" s="2">
        <f t="shared" si="278"/>
        <v>40762.197916666664</v>
      </c>
      <c r="B8966">
        <v>1249616700</v>
      </c>
      <c r="C8966">
        <v>4.64E-4</v>
      </c>
      <c r="E8966">
        <f t="shared" si="279"/>
        <v>5.1465669998432273E-4</v>
      </c>
    </row>
    <row r="8967" spans="1:5">
      <c r="A8967" s="2">
        <f t="shared" si="278"/>
        <v>40762.204861111109</v>
      </c>
      <c r="B8967">
        <v>1249617300</v>
      </c>
      <c r="C8967">
        <v>4.7920489999999996</v>
      </c>
      <c r="E8967">
        <f t="shared" si="279"/>
        <v>5.1470210293195638E-4</v>
      </c>
    </row>
    <row r="8968" spans="1:5">
      <c r="A8968" s="2">
        <f t="shared" si="278"/>
        <v>40762.211805555555</v>
      </c>
      <c r="B8968">
        <v>1249617900</v>
      </c>
      <c r="C8968">
        <v>6.0538569999999998</v>
      </c>
      <c r="E8968">
        <f t="shared" si="279"/>
        <v>5.1476028421898012E-4</v>
      </c>
    </row>
    <row r="8969" spans="1:5">
      <c r="A8969" s="2">
        <f t="shared" si="278"/>
        <v>40762.21875</v>
      </c>
      <c r="B8969">
        <v>1249618500</v>
      </c>
      <c r="C8969">
        <v>8.0369679999999999</v>
      </c>
      <c r="E8969">
        <f t="shared" si="279"/>
        <v>5.1483854856652315E-4</v>
      </c>
    </row>
    <row r="8970" spans="1:5">
      <c r="A8970" s="2">
        <f t="shared" ref="A8970:A9033" si="280">B8970/86400+26299+1/24</f>
        <v>40762.225694444445</v>
      </c>
      <c r="B8970">
        <v>1249619100</v>
      </c>
      <c r="C8970">
        <v>5.3009969999999997</v>
      </c>
      <c r="E8970">
        <f t="shared" si="279"/>
        <v>5.1488910464080224E-4</v>
      </c>
    </row>
    <row r="8971" spans="1:5">
      <c r="A8971" s="2">
        <f t="shared" si="280"/>
        <v>40762.232638888883</v>
      </c>
      <c r="B8971">
        <v>1249619700</v>
      </c>
      <c r="C8971">
        <v>4.4151290000000003</v>
      </c>
      <c r="E8971">
        <f t="shared" ref="E8971:E9034" si="281">($C8971*LN(2)/E$3)+E8970*2^(-600/E$3)</f>
        <v>5.1493068902210178E-4</v>
      </c>
    </row>
    <row r="8972" spans="1:5">
      <c r="A8972" s="2">
        <f t="shared" si="280"/>
        <v>40762.239583333328</v>
      </c>
      <c r="B8972">
        <v>1249620300</v>
      </c>
      <c r="C8972">
        <v>2.0938020000000002</v>
      </c>
      <c r="E8972">
        <f t="shared" si="281"/>
        <v>5.1494876454667444E-4</v>
      </c>
    </row>
    <row r="8973" spans="1:5">
      <c r="A8973" s="2">
        <f t="shared" si="280"/>
        <v>40762.246527777774</v>
      </c>
      <c r="B8973">
        <v>1249620900</v>
      </c>
      <c r="C8973">
        <v>1.2905310000000001</v>
      </c>
      <c r="E8973">
        <f t="shared" si="281"/>
        <v>5.1495870505414748E-4</v>
      </c>
    </row>
    <row r="8974" spans="1:5">
      <c r="A8974" s="2">
        <f t="shared" si="280"/>
        <v>40762.253472222219</v>
      </c>
      <c r="B8974">
        <v>1249621500</v>
      </c>
      <c r="C8974">
        <v>5.3412860000000002</v>
      </c>
      <c r="E8974">
        <f t="shared" si="281"/>
        <v>5.1500966841414161E-4</v>
      </c>
    </row>
    <row r="8975" spans="1:5">
      <c r="A8975" s="2">
        <f t="shared" si="280"/>
        <v>40762.260416666664</v>
      </c>
      <c r="B8975">
        <v>1249622100</v>
      </c>
      <c r="C8975">
        <v>8.1862010000000005</v>
      </c>
      <c r="E8975">
        <f t="shared" si="281"/>
        <v>5.150894425627224E-4</v>
      </c>
    </row>
    <row r="8976" spans="1:5">
      <c r="A8976" s="2">
        <f t="shared" si="280"/>
        <v>40762.267361111109</v>
      </c>
      <c r="B8976">
        <v>1249622700</v>
      </c>
      <c r="C8976">
        <v>8.2227560000000004</v>
      </c>
      <c r="E8976">
        <f t="shared" si="281"/>
        <v>5.1516958642733085E-4</v>
      </c>
    </row>
    <row r="8977" spans="1:5">
      <c r="A8977" s="2">
        <f t="shared" si="280"/>
        <v>40762.274305555555</v>
      </c>
      <c r="B8977">
        <v>1249623300</v>
      </c>
      <c r="C8977">
        <v>8.3050510000000006</v>
      </c>
      <c r="E8977">
        <f t="shared" si="281"/>
        <v>5.1525056322505511E-4</v>
      </c>
    </row>
    <row r="8978" spans="1:5">
      <c r="A8978" s="2">
        <f t="shared" si="280"/>
        <v>40762.28125</v>
      </c>
      <c r="B8978">
        <v>1249623900</v>
      </c>
      <c r="C8978">
        <v>5.4894020000000001</v>
      </c>
      <c r="E8978">
        <f t="shared" si="281"/>
        <v>5.1530302481588984E-4</v>
      </c>
    </row>
    <row r="8979" spans="1:5">
      <c r="A8979" s="2">
        <f t="shared" si="280"/>
        <v>40762.288194444445</v>
      </c>
      <c r="B8979">
        <v>1249624500</v>
      </c>
      <c r="C8979">
        <v>5.3039139999999998</v>
      </c>
      <c r="E8979">
        <f t="shared" si="281"/>
        <v>5.1535360760898317E-4</v>
      </c>
    </row>
    <row r="8980" spans="1:5">
      <c r="A8980" s="2">
        <f t="shared" si="280"/>
        <v>40762.295138888883</v>
      </c>
      <c r="B8980">
        <v>1249625100</v>
      </c>
      <c r="C8980">
        <v>10.589005</v>
      </c>
      <c r="E8980">
        <f t="shared" si="281"/>
        <v>5.1545771340775158E-4</v>
      </c>
    </row>
    <row r="8981" spans="1:5">
      <c r="A8981" s="2">
        <f t="shared" si="280"/>
        <v>40762.302083333328</v>
      </c>
      <c r="B8981">
        <v>1249625700</v>
      </c>
      <c r="C8981">
        <v>9.4980130000000003</v>
      </c>
      <c r="E8981">
        <f t="shared" si="281"/>
        <v>5.155507698509699E-4</v>
      </c>
    </row>
    <row r="8982" spans="1:5">
      <c r="A8982" s="2">
        <f t="shared" si="280"/>
        <v>40762.309027777774</v>
      </c>
      <c r="B8982">
        <v>1249626300</v>
      </c>
      <c r="C8982">
        <v>8.1290300000000002</v>
      </c>
      <c r="E8982">
        <f t="shared" si="281"/>
        <v>5.1562996172798694E-4</v>
      </c>
    </row>
    <row r="8983" spans="1:5">
      <c r="A8983" s="2">
        <f t="shared" si="280"/>
        <v>40762.315972222219</v>
      </c>
      <c r="B8983">
        <v>1249626900</v>
      </c>
      <c r="C8983">
        <v>9.1257260000000002</v>
      </c>
      <c r="E8983">
        <f t="shared" si="281"/>
        <v>5.1571924688983983E-4</v>
      </c>
    </row>
    <row r="8984" spans="1:5">
      <c r="A8984" s="2">
        <f t="shared" si="280"/>
        <v>40762.322916666664</v>
      </c>
      <c r="B8984">
        <v>1249627500</v>
      </c>
      <c r="C8984">
        <v>2.8611219999999999</v>
      </c>
      <c r="E8984">
        <f t="shared" si="281"/>
        <v>5.1574508844623576E-4</v>
      </c>
    </row>
    <row r="8985" spans="1:5">
      <c r="A8985" s="2">
        <f t="shared" si="280"/>
        <v>40762.329861111109</v>
      </c>
      <c r="B8985">
        <v>1249628100</v>
      </c>
      <c r="C8985">
        <v>6.6990559999999997</v>
      </c>
      <c r="E8985">
        <f t="shared" si="281"/>
        <v>5.1580979747208597E-4</v>
      </c>
    </row>
    <row r="8986" spans="1:5">
      <c r="A8986" s="2">
        <f t="shared" si="280"/>
        <v>40762.336805555555</v>
      </c>
      <c r="B8986">
        <v>1249628700</v>
      </c>
      <c r="C8986">
        <v>7.2034739999999999</v>
      </c>
      <c r="E8986">
        <f t="shared" si="281"/>
        <v>5.1587961446002335E-4</v>
      </c>
    </row>
    <row r="8987" spans="1:5">
      <c r="A8987" s="2">
        <f t="shared" si="280"/>
        <v>40762.34375</v>
      </c>
      <c r="B8987">
        <v>1249629300</v>
      </c>
      <c r="C8987">
        <v>9.4856820000000006</v>
      </c>
      <c r="E8987">
        <f t="shared" si="281"/>
        <v>5.1597254346080832E-4</v>
      </c>
    </row>
    <row r="8988" spans="1:5">
      <c r="A8988" s="2">
        <f t="shared" si="280"/>
        <v>40762.350694444445</v>
      </c>
      <c r="B8988">
        <v>1249629900</v>
      </c>
      <c r="C8988">
        <v>9.8427190000000007</v>
      </c>
      <c r="E8988">
        <f t="shared" si="281"/>
        <v>5.1606908769145465E-4</v>
      </c>
    </row>
    <row r="8989" spans="1:5">
      <c r="A8989" s="2">
        <f t="shared" si="280"/>
        <v>40762.357638888883</v>
      </c>
      <c r="B8989">
        <v>1249630500</v>
      </c>
      <c r="C8989">
        <v>9.9719329999999999</v>
      </c>
      <c r="E8989">
        <f t="shared" si="281"/>
        <v>5.1616693991489795E-4</v>
      </c>
    </row>
    <row r="8990" spans="1:5">
      <c r="A8990" s="2">
        <f t="shared" si="280"/>
        <v>40762.364583333328</v>
      </c>
      <c r="B8990">
        <v>1249631100</v>
      </c>
      <c r="C8990">
        <v>9.759525</v>
      </c>
      <c r="E8990">
        <f t="shared" si="281"/>
        <v>5.162626404398578E-4</v>
      </c>
    </row>
    <row r="8991" spans="1:5">
      <c r="A8991" s="2">
        <f t="shared" si="280"/>
        <v>40762.371527777774</v>
      </c>
      <c r="B8991">
        <v>1249631700</v>
      </c>
      <c r="C8991">
        <v>4.8937939999999998</v>
      </c>
      <c r="E8991">
        <f t="shared" si="281"/>
        <v>5.1630906402393628E-4</v>
      </c>
    </row>
    <row r="8992" spans="1:5">
      <c r="A8992" s="2">
        <f t="shared" si="280"/>
        <v>40762.378472222219</v>
      </c>
      <c r="B8992">
        <v>1249632300</v>
      </c>
      <c r="C8992">
        <v>7.8725909999999999</v>
      </c>
      <c r="E8992">
        <f t="shared" si="281"/>
        <v>5.1638565427750984E-4</v>
      </c>
    </row>
    <row r="8993" spans="1:5">
      <c r="A8993" s="2">
        <f t="shared" si="280"/>
        <v>40762.385416666664</v>
      </c>
      <c r="B8993">
        <v>1249632900</v>
      </c>
      <c r="C8993">
        <v>4.670363</v>
      </c>
      <c r="E8993">
        <f t="shared" si="281"/>
        <v>5.1642981437779838E-4</v>
      </c>
    </row>
    <row r="8994" spans="1:5">
      <c r="A8994" s="2">
        <f t="shared" si="280"/>
        <v>40762.392361111109</v>
      </c>
      <c r="B8994">
        <v>1249633500</v>
      </c>
      <c r="C8994">
        <v>7.2496539999999996</v>
      </c>
      <c r="E8994">
        <f t="shared" si="281"/>
        <v>5.1650009527363071E-4</v>
      </c>
    </row>
    <row r="8995" spans="1:5">
      <c r="A8995" s="2">
        <f t="shared" si="280"/>
        <v>40762.399305555555</v>
      </c>
      <c r="B8995">
        <v>1249634100</v>
      </c>
      <c r="C8995">
        <v>5.7405749999999998</v>
      </c>
      <c r="E8995">
        <f t="shared" si="281"/>
        <v>5.1655509295774537E-4</v>
      </c>
    </row>
    <row r="8996" spans="1:5">
      <c r="A8996" s="2">
        <f t="shared" si="280"/>
        <v>40762.40625</v>
      </c>
      <c r="B8996">
        <v>1249634700</v>
      </c>
      <c r="C8996">
        <v>9.8272820000000003</v>
      </c>
      <c r="E8996">
        <f t="shared" si="281"/>
        <v>5.1665147731464237E-4</v>
      </c>
    </row>
    <row r="8997" spans="1:5">
      <c r="A8997" s="2">
        <f t="shared" si="280"/>
        <v>40762.413194444445</v>
      </c>
      <c r="B8997">
        <v>1249635300</v>
      </c>
      <c r="C8997">
        <v>10.877927</v>
      </c>
      <c r="E8997">
        <f t="shared" si="281"/>
        <v>5.1675850120564467E-4</v>
      </c>
    </row>
    <row r="8998" spans="1:5">
      <c r="A8998" s="2">
        <f t="shared" si="280"/>
        <v>40762.420138888883</v>
      </c>
      <c r="B8998">
        <v>1249635900</v>
      </c>
      <c r="C8998">
        <v>8.7279409999999995</v>
      </c>
      <c r="E8998">
        <f t="shared" si="281"/>
        <v>5.1684375105138527E-4</v>
      </c>
    </row>
    <row r="8999" spans="1:5">
      <c r="A8999" s="2">
        <f t="shared" si="280"/>
        <v>40762.427083333328</v>
      </c>
      <c r="B8999">
        <v>1249636500</v>
      </c>
      <c r="C8999">
        <v>8.5469790000000003</v>
      </c>
      <c r="E8999">
        <f t="shared" si="281"/>
        <v>5.1692716773597933E-4</v>
      </c>
    </row>
    <row r="9000" spans="1:5">
      <c r="A9000" s="2">
        <f t="shared" si="280"/>
        <v>40762.434027777774</v>
      </c>
      <c r="B9000">
        <v>1249637100</v>
      </c>
      <c r="C9000">
        <v>9.5736500000000007</v>
      </c>
      <c r="E9000">
        <f t="shared" si="281"/>
        <v>5.1702098124334903E-4</v>
      </c>
    </row>
    <row r="9001" spans="1:5">
      <c r="A9001" s="2">
        <f t="shared" si="280"/>
        <v>40762.440972222219</v>
      </c>
      <c r="B9001">
        <v>1249637700</v>
      </c>
      <c r="C9001">
        <v>11.038622999999999</v>
      </c>
      <c r="E9001">
        <f t="shared" si="281"/>
        <v>5.1712963029389972E-4</v>
      </c>
    </row>
    <row r="9002" spans="1:5">
      <c r="A9002" s="2">
        <f t="shared" si="280"/>
        <v>40762.447916666664</v>
      </c>
      <c r="B9002">
        <v>1249638300</v>
      </c>
      <c r="C9002">
        <v>12.253564000000001</v>
      </c>
      <c r="E9002">
        <f t="shared" si="281"/>
        <v>5.1725058266681792E-4</v>
      </c>
    </row>
    <row r="9003" spans="1:5">
      <c r="A9003" s="2">
        <f t="shared" si="280"/>
        <v>40762.454861111109</v>
      </c>
      <c r="B9003">
        <v>1249638900</v>
      </c>
      <c r="C9003">
        <v>10.47635</v>
      </c>
      <c r="E9003">
        <f t="shared" si="281"/>
        <v>5.1735353605627523E-4</v>
      </c>
    </row>
    <row r="9004" spans="1:5">
      <c r="A9004" s="2">
        <f t="shared" si="280"/>
        <v>40762.461805555555</v>
      </c>
      <c r="B9004">
        <v>1249639500</v>
      </c>
      <c r="C9004">
        <v>18.04608</v>
      </c>
      <c r="E9004">
        <f t="shared" si="281"/>
        <v>5.1753314918955246E-4</v>
      </c>
    </row>
    <row r="9005" spans="1:5">
      <c r="A9005" s="2">
        <f t="shared" si="280"/>
        <v>40762.46875</v>
      </c>
      <c r="B9005">
        <v>1249640100</v>
      </c>
      <c r="C9005">
        <v>19.909849000000001</v>
      </c>
      <c r="E9005">
        <f t="shared" si="281"/>
        <v>5.1773163604203914E-4</v>
      </c>
    </row>
    <row r="9006" spans="1:5">
      <c r="A9006" s="2">
        <f t="shared" si="280"/>
        <v>40762.475694444445</v>
      </c>
      <c r="B9006">
        <v>1249640700</v>
      </c>
      <c r="C9006">
        <v>12.6938</v>
      </c>
      <c r="E9006">
        <f t="shared" si="281"/>
        <v>5.1785704312661506E-4</v>
      </c>
    </row>
    <row r="9007" spans="1:5">
      <c r="A9007" s="2">
        <f t="shared" si="280"/>
        <v>40762.482638888883</v>
      </c>
      <c r="B9007">
        <v>1249641300</v>
      </c>
      <c r="C9007">
        <v>4.7956770000000004</v>
      </c>
      <c r="E9007">
        <f t="shared" si="281"/>
        <v>5.1790246336952536E-4</v>
      </c>
    </row>
    <row r="9008" spans="1:5">
      <c r="A9008" s="2">
        <f t="shared" si="280"/>
        <v>40762.489583333328</v>
      </c>
      <c r="B9008">
        <v>1249641900</v>
      </c>
      <c r="C9008">
        <v>19.854527999999998</v>
      </c>
      <c r="E9008">
        <f t="shared" si="281"/>
        <v>5.1810038772965087E-4</v>
      </c>
    </row>
    <row r="9009" spans="1:5">
      <c r="A9009" s="2">
        <f t="shared" si="280"/>
        <v>40762.496527777774</v>
      </c>
      <c r="B9009">
        <v>1249642500</v>
      </c>
      <c r="C9009">
        <v>19.933004</v>
      </c>
      <c r="E9009">
        <f t="shared" si="281"/>
        <v>5.1829910563134303E-4</v>
      </c>
    </row>
    <row r="9010" spans="1:5">
      <c r="A9010" s="2">
        <f t="shared" si="280"/>
        <v>40762.503472222219</v>
      </c>
      <c r="B9010">
        <v>1249643100</v>
      </c>
      <c r="C9010">
        <v>16.406393000000001</v>
      </c>
      <c r="E9010">
        <f t="shared" si="281"/>
        <v>5.1846210753758682E-4</v>
      </c>
    </row>
    <row r="9011" spans="1:5">
      <c r="A9011" s="2">
        <f t="shared" si="280"/>
        <v>40762.510416666664</v>
      </c>
      <c r="B9011">
        <v>1249643700</v>
      </c>
      <c r="C9011">
        <v>20.370861000000001</v>
      </c>
      <c r="E9011">
        <f t="shared" si="281"/>
        <v>5.1866525751831881E-4</v>
      </c>
    </row>
    <row r="9012" spans="1:5">
      <c r="A9012" s="2">
        <f t="shared" si="280"/>
        <v>40762.517361111109</v>
      </c>
      <c r="B9012">
        <v>1249644300</v>
      </c>
      <c r="C9012">
        <v>23.478819000000001</v>
      </c>
      <c r="E9012">
        <f t="shared" si="281"/>
        <v>5.188998812589139E-4</v>
      </c>
    </row>
    <row r="9013" spans="1:5">
      <c r="A9013" s="2">
        <f t="shared" si="280"/>
        <v>40762.524305555555</v>
      </c>
      <c r="B9013">
        <v>1249644900</v>
      </c>
      <c r="C9013">
        <v>23.391870000000001</v>
      </c>
      <c r="E9013">
        <f t="shared" si="281"/>
        <v>5.1913362302165355E-4</v>
      </c>
    </row>
    <row r="9014" spans="1:5">
      <c r="A9014" s="2">
        <f t="shared" si="280"/>
        <v>40762.53125</v>
      </c>
      <c r="B9014">
        <v>1249645500</v>
      </c>
      <c r="C9014">
        <v>25.533569</v>
      </c>
      <c r="E9014">
        <f t="shared" si="281"/>
        <v>5.1938905283472952E-4</v>
      </c>
    </row>
    <row r="9015" spans="1:5">
      <c r="A9015" s="2">
        <f t="shared" si="280"/>
        <v>40762.538194444445</v>
      </c>
      <c r="B9015">
        <v>1249646100</v>
      </c>
      <c r="C9015">
        <v>26.759722</v>
      </c>
      <c r="E9015">
        <f t="shared" si="281"/>
        <v>5.1965689862474879E-4</v>
      </c>
    </row>
    <row r="9016" spans="1:5">
      <c r="A9016" s="2">
        <f t="shared" si="280"/>
        <v>40762.545138888883</v>
      </c>
      <c r="B9016">
        <v>1249646700</v>
      </c>
      <c r="C9016">
        <v>28.432203000000001</v>
      </c>
      <c r="E9016">
        <f t="shared" si="281"/>
        <v>5.1994168038096674E-4</v>
      </c>
    </row>
    <row r="9017" spans="1:5">
      <c r="A9017" s="2">
        <f t="shared" si="280"/>
        <v>40762.552083333328</v>
      </c>
      <c r="B9017">
        <v>1249647300</v>
      </c>
      <c r="C9017">
        <v>28.184849</v>
      </c>
      <c r="E9017">
        <f t="shared" si="281"/>
        <v>5.2022395539680474E-4</v>
      </c>
    </row>
    <row r="9018" spans="1:5">
      <c r="A9018" s="2">
        <f t="shared" si="280"/>
        <v>40762.559027777774</v>
      </c>
      <c r="B9018">
        <v>1249647900</v>
      </c>
      <c r="C9018">
        <v>29.754712999999999</v>
      </c>
      <c r="E9018">
        <f t="shared" si="281"/>
        <v>5.2052212706557479E-4</v>
      </c>
    </row>
    <row r="9019" spans="1:5">
      <c r="A9019" s="2">
        <f t="shared" si="280"/>
        <v>40762.565972222219</v>
      </c>
      <c r="B9019">
        <v>1249648500</v>
      </c>
      <c r="C9019">
        <v>29.257356999999999</v>
      </c>
      <c r="E9019">
        <f t="shared" si="281"/>
        <v>5.2081526008575219E-4</v>
      </c>
    </row>
    <row r="9020" spans="1:5">
      <c r="A9020" s="2">
        <f t="shared" si="280"/>
        <v>40762.572916666664</v>
      </c>
      <c r="B9020">
        <v>1249649100</v>
      </c>
      <c r="C9020">
        <v>30.513479</v>
      </c>
      <c r="E9020">
        <f t="shared" si="281"/>
        <v>5.2112111235662383E-4</v>
      </c>
    </row>
    <row r="9021" spans="1:5">
      <c r="A9021" s="2">
        <f t="shared" si="280"/>
        <v>40762.579861111109</v>
      </c>
      <c r="B9021">
        <v>1249649700</v>
      </c>
      <c r="C9021">
        <v>31.300630999999999</v>
      </c>
      <c r="E9021">
        <f t="shared" si="281"/>
        <v>5.2143493443554487E-4</v>
      </c>
    </row>
    <row r="9022" spans="1:5">
      <c r="A9022" s="2">
        <f t="shared" si="280"/>
        <v>40762.586805555555</v>
      </c>
      <c r="B9022">
        <v>1249650300</v>
      </c>
      <c r="C9022">
        <v>13.073729999999999</v>
      </c>
      <c r="E9022">
        <f t="shared" si="281"/>
        <v>5.2156416665482554E-4</v>
      </c>
    </row>
    <row r="9023" spans="1:5">
      <c r="A9023" s="2">
        <f t="shared" si="280"/>
        <v>40762.59375</v>
      </c>
      <c r="B9023">
        <v>1249650900</v>
      </c>
      <c r="C9023">
        <v>10.549594000000001</v>
      </c>
      <c r="E9023">
        <f t="shared" si="281"/>
        <v>5.2166783559214698E-4</v>
      </c>
    </row>
    <row r="9024" spans="1:5">
      <c r="A9024" s="2">
        <f t="shared" si="280"/>
        <v>40762.600694444445</v>
      </c>
      <c r="B9024">
        <v>1249651500</v>
      </c>
      <c r="C9024">
        <v>9.4302019999999995</v>
      </c>
      <c r="E9024">
        <f t="shared" si="281"/>
        <v>5.2176016756334343E-4</v>
      </c>
    </row>
    <row r="9025" spans="1:5">
      <c r="A9025" s="2">
        <f t="shared" si="280"/>
        <v>40762.607638888883</v>
      </c>
      <c r="B9025">
        <v>1249652100</v>
      </c>
      <c r="C9025">
        <v>9.6930720000000008</v>
      </c>
      <c r="E9025">
        <f t="shared" si="281"/>
        <v>5.2185516111750193E-4</v>
      </c>
    </row>
    <row r="9026" spans="1:5">
      <c r="A9026" s="2">
        <f t="shared" si="280"/>
        <v>40762.614583333328</v>
      </c>
      <c r="B9026">
        <v>1249652700</v>
      </c>
      <c r="C9026">
        <v>9.29528</v>
      </c>
      <c r="E9026">
        <f t="shared" si="281"/>
        <v>5.2194612556481052E-4</v>
      </c>
    </row>
    <row r="9027" spans="1:5">
      <c r="A9027" s="2">
        <f t="shared" si="280"/>
        <v>40762.621527777774</v>
      </c>
      <c r="B9027">
        <v>1249653300</v>
      </c>
      <c r="C9027">
        <v>7.243817</v>
      </c>
      <c r="E9027">
        <f t="shared" si="281"/>
        <v>5.2201631382916495E-4</v>
      </c>
    </row>
    <row r="9028" spans="1:5">
      <c r="A9028" s="2">
        <f t="shared" si="280"/>
        <v>40762.628472222219</v>
      </c>
      <c r="B9028">
        <v>1249653900</v>
      </c>
      <c r="C9028">
        <v>5.9186170000000002</v>
      </c>
      <c r="E9028">
        <f t="shared" si="281"/>
        <v>5.2207308106662527E-4</v>
      </c>
    </row>
    <row r="9029" spans="1:5">
      <c r="A9029" s="2">
        <f t="shared" si="280"/>
        <v>40762.635416666664</v>
      </c>
      <c r="B9029">
        <v>1249654500</v>
      </c>
      <c r="C9029">
        <v>6.0259530000000003</v>
      </c>
      <c r="E9029">
        <f t="shared" si="281"/>
        <v>5.221309349751214E-4</v>
      </c>
    </row>
    <row r="9030" spans="1:5">
      <c r="A9030" s="2">
        <f t="shared" si="280"/>
        <v>40762.642361111109</v>
      </c>
      <c r="B9030">
        <v>1249655100</v>
      </c>
      <c r="C9030">
        <v>4.8359160000000001</v>
      </c>
      <c r="E9030">
        <f t="shared" si="281"/>
        <v>5.2217673675797099E-4</v>
      </c>
    </row>
    <row r="9031" spans="1:5">
      <c r="A9031" s="2">
        <f t="shared" si="280"/>
        <v>40762.649305555555</v>
      </c>
      <c r="B9031">
        <v>1249655700</v>
      </c>
      <c r="C9031">
        <v>4.4577349999999996</v>
      </c>
      <c r="E9031">
        <f t="shared" si="281"/>
        <v>5.2221870833791227E-4</v>
      </c>
    </row>
    <row r="9032" spans="1:5">
      <c r="A9032" s="2">
        <f t="shared" si="280"/>
        <v>40762.65625</v>
      </c>
      <c r="B9032">
        <v>1249656300</v>
      </c>
      <c r="C9032">
        <v>5.6614129999999996</v>
      </c>
      <c r="E9032">
        <f t="shared" si="281"/>
        <v>5.2227286958242381E-4</v>
      </c>
    </row>
    <row r="9033" spans="1:5">
      <c r="A9033" s="2">
        <f t="shared" si="280"/>
        <v>40762.663194444445</v>
      </c>
      <c r="B9033">
        <v>1249656900</v>
      </c>
      <c r="C9033">
        <v>6.0534210000000002</v>
      </c>
      <c r="E9033">
        <f t="shared" si="281"/>
        <v>5.2233100045159591E-4</v>
      </c>
    </row>
    <row r="9034" spans="1:5">
      <c r="A9034" s="2">
        <f t="shared" ref="A9034:A9081" si="282">B9034/86400+26299+1/24</f>
        <v>40762.670138888883</v>
      </c>
      <c r="B9034">
        <v>1249657500</v>
      </c>
      <c r="C9034">
        <v>7.2278310000000001</v>
      </c>
      <c r="E9034">
        <f t="shared" si="281"/>
        <v>5.2240102448348742E-4</v>
      </c>
    </row>
    <row r="9035" spans="1:5">
      <c r="A9035" s="2">
        <f t="shared" si="282"/>
        <v>40762.677083333328</v>
      </c>
      <c r="B9035">
        <v>1249658100</v>
      </c>
      <c r="C9035">
        <v>8.5822500000000002</v>
      </c>
      <c r="E9035">
        <f t="shared" ref="E9035:E9081" si="283">($C9035*LN(2)/E$3)+E9034*2^(-600/E$3)</f>
        <v>5.224847645977262E-4</v>
      </c>
    </row>
    <row r="9036" spans="1:5">
      <c r="A9036" s="2">
        <f t="shared" si="282"/>
        <v>40762.684027777774</v>
      </c>
      <c r="B9036">
        <v>1249658700</v>
      </c>
      <c r="C9036">
        <v>7.7316779999999996</v>
      </c>
      <c r="E9036">
        <f t="shared" si="283"/>
        <v>5.2255989026793123E-4</v>
      </c>
    </row>
    <row r="9037" spans="1:5">
      <c r="A9037" s="2">
        <f t="shared" si="282"/>
        <v>40762.690972222219</v>
      </c>
      <c r="B9037">
        <v>1249659300</v>
      </c>
      <c r="C9037">
        <v>7.4547800000000004</v>
      </c>
      <c r="E9037">
        <f t="shared" si="283"/>
        <v>5.2263221127291678E-4</v>
      </c>
    </row>
    <row r="9038" spans="1:5">
      <c r="A9038" s="2">
        <f t="shared" si="282"/>
        <v>40762.697916666664</v>
      </c>
      <c r="B9038">
        <v>1249659900</v>
      </c>
      <c r="C9038">
        <v>8.2721549999999997</v>
      </c>
      <c r="E9038">
        <f t="shared" si="283"/>
        <v>5.2271280958012499E-4</v>
      </c>
    </row>
    <row r="9039" spans="1:5">
      <c r="A9039" s="2">
        <f t="shared" si="282"/>
        <v>40762.704861111109</v>
      </c>
      <c r="B9039">
        <v>1249660500</v>
      </c>
      <c r="C9039">
        <v>8.2282650000000004</v>
      </c>
      <c r="E9039">
        <f t="shared" si="283"/>
        <v>5.2279296291362612E-4</v>
      </c>
    </row>
    <row r="9040" spans="1:5">
      <c r="A9040" s="2">
        <f t="shared" si="282"/>
        <v>40762.711805555555</v>
      </c>
      <c r="B9040">
        <v>1249661100</v>
      </c>
      <c r="C9040">
        <v>8.1537199999999999</v>
      </c>
      <c r="E9040">
        <f t="shared" si="283"/>
        <v>5.2287236082599914E-4</v>
      </c>
    </row>
    <row r="9041" spans="1:5">
      <c r="A9041" s="2">
        <f t="shared" si="282"/>
        <v>40762.71875</v>
      </c>
      <c r="B9041">
        <v>1249661700</v>
      </c>
      <c r="C9041">
        <v>7.6555970000000002</v>
      </c>
      <c r="E9041">
        <f t="shared" si="283"/>
        <v>5.229467136515357E-4</v>
      </c>
    </row>
    <row r="9042" spans="1:5">
      <c r="A9042" s="2">
        <f t="shared" si="282"/>
        <v>40762.725694444445</v>
      </c>
      <c r="B9042">
        <v>1249662300</v>
      </c>
      <c r="C9042">
        <v>8.1934070000000006</v>
      </c>
      <c r="E9042">
        <f t="shared" si="283"/>
        <v>5.2302651254890415E-4</v>
      </c>
    </row>
    <row r="9043" spans="1:5">
      <c r="A9043" s="2">
        <f t="shared" si="282"/>
        <v>40762.732638888883</v>
      </c>
      <c r="B9043">
        <v>1249662900</v>
      </c>
      <c r="C9043">
        <v>8.0896399999999993</v>
      </c>
      <c r="E9043">
        <f t="shared" si="283"/>
        <v>5.2310526008948852E-4</v>
      </c>
    </row>
    <row r="9044" spans="1:5">
      <c r="A9044" s="2">
        <f t="shared" si="282"/>
        <v>40762.739583333328</v>
      </c>
      <c r="B9044">
        <v>1249663500</v>
      </c>
      <c r="C9044">
        <v>8.0691830000000007</v>
      </c>
      <c r="E9044">
        <f t="shared" si="283"/>
        <v>5.2318379997890764E-4</v>
      </c>
    </row>
    <row r="9045" spans="1:5">
      <c r="A9045" s="2">
        <f t="shared" si="282"/>
        <v>40762.746527777774</v>
      </c>
      <c r="B9045">
        <v>1249664100</v>
      </c>
      <c r="C9045">
        <v>8.1988909999999997</v>
      </c>
      <c r="E9045">
        <f t="shared" si="283"/>
        <v>5.2326365297337366E-4</v>
      </c>
    </row>
    <row r="9046" spans="1:5">
      <c r="A9046" s="2">
        <f t="shared" si="282"/>
        <v>40762.753472222219</v>
      </c>
      <c r="B9046">
        <v>1249664700</v>
      </c>
      <c r="C9046">
        <v>7.2282690000000001</v>
      </c>
      <c r="E9046">
        <f t="shared" si="283"/>
        <v>5.2333367577389752E-4</v>
      </c>
    </row>
    <row r="9047" spans="1:5">
      <c r="A9047" s="2">
        <f t="shared" si="282"/>
        <v>40762.760416666664</v>
      </c>
      <c r="B9047">
        <v>1249665300</v>
      </c>
      <c r="C9047">
        <v>6.9902449999999998</v>
      </c>
      <c r="E9047">
        <f t="shared" si="283"/>
        <v>5.2340128762600716E-4</v>
      </c>
    </row>
    <row r="9048" spans="1:5">
      <c r="A9048" s="2">
        <f t="shared" si="282"/>
        <v>40762.767361111109</v>
      </c>
      <c r="B9048">
        <v>1249665900</v>
      </c>
      <c r="C9048">
        <v>6.9911440000000002</v>
      </c>
      <c r="E9048">
        <f t="shared" si="283"/>
        <v>5.2346890817166225E-4</v>
      </c>
    </row>
    <row r="9049" spans="1:5">
      <c r="A9049" s="2">
        <f t="shared" si="282"/>
        <v>40762.774305555555</v>
      </c>
      <c r="B9049">
        <v>1249666500</v>
      </c>
      <c r="C9049">
        <v>6.4692949999999998</v>
      </c>
      <c r="E9049">
        <f t="shared" si="283"/>
        <v>5.2353124342347066E-4</v>
      </c>
    </row>
    <row r="9050" spans="1:5">
      <c r="A9050" s="2">
        <f t="shared" si="282"/>
        <v>40762.78125</v>
      </c>
      <c r="B9050">
        <v>1249667100</v>
      </c>
      <c r="C9050">
        <v>12.661182999999999</v>
      </c>
      <c r="E9050">
        <f t="shared" si="283"/>
        <v>5.2365628494804839E-4</v>
      </c>
    </row>
    <row r="9051" spans="1:5">
      <c r="A9051" s="2">
        <f t="shared" si="282"/>
        <v>40762.788194444445</v>
      </c>
      <c r="B9051">
        <v>1249667700</v>
      </c>
      <c r="C9051">
        <v>17.018806000000001</v>
      </c>
      <c r="E9051">
        <f t="shared" si="283"/>
        <v>5.2382545634746362E-4</v>
      </c>
    </row>
    <row r="9052" spans="1:5">
      <c r="A9052" s="2">
        <f t="shared" si="282"/>
        <v>40762.795138888883</v>
      </c>
      <c r="B9052">
        <v>1249668300</v>
      </c>
      <c r="C9052">
        <v>16.925131</v>
      </c>
      <c r="E9052">
        <f t="shared" si="283"/>
        <v>5.2399367805100808E-4</v>
      </c>
    </row>
    <row r="9053" spans="1:5">
      <c r="A9053" s="2">
        <f t="shared" si="282"/>
        <v>40762.802083333328</v>
      </c>
      <c r="B9053">
        <v>1249668900</v>
      </c>
      <c r="C9053">
        <v>16.323795</v>
      </c>
      <c r="E9053">
        <f t="shared" si="283"/>
        <v>5.2415580886657756E-4</v>
      </c>
    </row>
    <row r="9054" spans="1:5">
      <c r="A9054" s="2">
        <f t="shared" si="282"/>
        <v>40762.809027777774</v>
      </c>
      <c r="B9054">
        <v>1249669500</v>
      </c>
      <c r="C9054">
        <v>16.430185000000002</v>
      </c>
      <c r="E9054">
        <f t="shared" si="283"/>
        <v>5.2431901613260391E-4</v>
      </c>
    </row>
    <row r="9055" spans="1:5">
      <c r="A9055" s="2">
        <f t="shared" si="282"/>
        <v>40762.815972222219</v>
      </c>
      <c r="B9055">
        <v>1249670100</v>
      </c>
      <c r="C9055">
        <v>16.199059999999999</v>
      </c>
      <c r="E9055">
        <f t="shared" si="283"/>
        <v>5.2447988175173251E-4</v>
      </c>
    </row>
    <row r="9056" spans="1:5">
      <c r="A9056" s="2">
        <f t="shared" si="282"/>
        <v>40762.822916666664</v>
      </c>
      <c r="B9056">
        <v>1249670700</v>
      </c>
      <c r="C9056">
        <v>15.652960999999999</v>
      </c>
      <c r="E9056">
        <f t="shared" si="283"/>
        <v>5.2463521592518785E-4</v>
      </c>
    </row>
    <row r="9057" spans="1:5">
      <c r="A9057" s="2">
        <f t="shared" si="282"/>
        <v>40762.829861111109</v>
      </c>
      <c r="B9057">
        <v>1249671300</v>
      </c>
      <c r="C9057">
        <v>16.16968</v>
      </c>
      <c r="E9057">
        <f t="shared" si="283"/>
        <v>5.2479578208507497E-4</v>
      </c>
    </row>
    <row r="9058" spans="1:5">
      <c r="A9058" s="2">
        <f t="shared" si="282"/>
        <v>40762.836805555555</v>
      </c>
      <c r="B9058">
        <v>1249671900</v>
      </c>
      <c r="C9058">
        <v>15.609121999999999</v>
      </c>
      <c r="E9058">
        <f t="shared" si="283"/>
        <v>5.2495067037154207E-4</v>
      </c>
    </row>
    <row r="9059" spans="1:5">
      <c r="A9059" s="2">
        <f t="shared" si="282"/>
        <v>40762.84375</v>
      </c>
      <c r="B9059">
        <v>1249672500</v>
      </c>
      <c r="C9059">
        <v>16.212368000000001</v>
      </c>
      <c r="E9059">
        <f t="shared" si="283"/>
        <v>5.2511166692566778E-4</v>
      </c>
    </row>
    <row r="9060" spans="1:5">
      <c r="A9060" s="2">
        <f t="shared" si="282"/>
        <v>40762.850694444445</v>
      </c>
      <c r="B9060">
        <v>1249673100</v>
      </c>
      <c r="C9060">
        <v>16.158037</v>
      </c>
      <c r="E9060">
        <f t="shared" si="283"/>
        <v>5.2527211227919052E-4</v>
      </c>
    </row>
    <row r="9061" spans="1:5">
      <c r="A9061" s="2">
        <f t="shared" si="282"/>
        <v>40762.857638888883</v>
      </c>
      <c r="B9061">
        <v>1249673700</v>
      </c>
      <c r="C9061">
        <v>19.928705000000001</v>
      </c>
      <c r="E9061">
        <f t="shared" si="283"/>
        <v>5.2547074306626205E-4</v>
      </c>
    </row>
    <row r="9062" spans="1:5">
      <c r="A9062" s="2">
        <f t="shared" si="282"/>
        <v>40762.864583333328</v>
      </c>
      <c r="B9062">
        <v>1249674300</v>
      </c>
      <c r="C9062">
        <v>18.645755999999999</v>
      </c>
      <c r="E9062">
        <f t="shared" si="283"/>
        <v>5.256563799314241E-4</v>
      </c>
    </row>
    <row r="9063" spans="1:5">
      <c r="A9063" s="2">
        <f t="shared" si="282"/>
        <v>40762.871527777774</v>
      </c>
      <c r="B9063">
        <v>1249674900</v>
      </c>
      <c r="C9063">
        <v>21.479859999999999</v>
      </c>
      <c r="E9063">
        <f t="shared" si="283"/>
        <v>5.2587071728140962E-4</v>
      </c>
    </row>
    <row r="9064" spans="1:5">
      <c r="A9064" s="2">
        <f t="shared" si="282"/>
        <v>40762.878472222219</v>
      </c>
      <c r="B9064">
        <v>1249675500</v>
      </c>
      <c r="C9064">
        <v>24.393435</v>
      </c>
      <c r="E9064">
        <f t="shared" si="283"/>
        <v>5.2611455976263343E-4</v>
      </c>
    </row>
    <row r="9065" spans="1:5">
      <c r="A9065" s="2">
        <f t="shared" si="282"/>
        <v>40762.885416666664</v>
      </c>
      <c r="B9065">
        <v>1249676100</v>
      </c>
      <c r="C9065">
        <v>21.501173000000001</v>
      </c>
      <c r="E9065">
        <f t="shared" si="283"/>
        <v>5.263291101701488E-4</v>
      </c>
    </row>
    <row r="9066" spans="1:5">
      <c r="A9066" s="2">
        <f t="shared" si="282"/>
        <v>40762.892361111109</v>
      </c>
      <c r="B9066">
        <v>1249676700</v>
      </c>
      <c r="C9066">
        <v>21.946612999999999</v>
      </c>
      <c r="E9066">
        <f t="shared" si="283"/>
        <v>5.265481703457096E-4</v>
      </c>
    </row>
    <row r="9067" spans="1:5">
      <c r="A9067" s="2">
        <f t="shared" si="282"/>
        <v>40762.899305555555</v>
      </c>
      <c r="B9067">
        <v>1249677300</v>
      </c>
      <c r="C9067">
        <v>16.586863000000001</v>
      </c>
      <c r="E9067">
        <f t="shared" si="283"/>
        <v>5.2671294978856424E-4</v>
      </c>
    </row>
    <row r="9068" spans="1:5">
      <c r="A9068" s="2">
        <f t="shared" si="282"/>
        <v>40762.90625</v>
      </c>
      <c r="B9068">
        <v>1249677900</v>
      </c>
      <c r="C9068">
        <v>6.6184510000000003</v>
      </c>
      <c r="E9068">
        <f t="shared" si="283"/>
        <v>5.2677677586512514E-4</v>
      </c>
    </row>
    <row r="9069" spans="1:5">
      <c r="A9069" s="2">
        <f t="shared" si="282"/>
        <v>40762.913194444445</v>
      </c>
      <c r="B9069">
        <v>1249678500</v>
      </c>
      <c r="C9069">
        <v>13.438561</v>
      </c>
      <c r="E9069">
        <f t="shared" si="283"/>
        <v>5.2690967035181192E-4</v>
      </c>
    </row>
    <row r="9070" spans="1:5">
      <c r="A9070" s="2">
        <f t="shared" si="282"/>
        <v>40762.920138888883</v>
      </c>
      <c r="B9070">
        <v>1249679100</v>
      </c>
      <c r="C9070">
        <v>19.718716000000001</v>
      </c>
      <c r="E9070">
        <f t="shared" si="283"/>
        <v>5.2710616458241915E-4</v>
      </c>
    </row>
    <row r="9071" spans="1:5">
      <c r="A9071" s="2">
        <f t="shared" si="282"/>
        <v>40762.927083333328</v>
      </c>
      <c r="B9071">
        <v>1249679700</v>
      </c>
      <c r="C9071">
        <v>20.809246000000002</v>
      </c>
      <c r="E9071">
        <f t="shared" si="283"/>
        <v>5.2731370166325675E-4</v>
      </c>
    </row>
    <row r="9072" spans="1:5">
      <c r="A9072" s="2">
        <f t="shared" si="282"/>
        <v>40762.934027777774</v>
      </c>
      <c r="B9072">
        <v>1249680300</v>
      </c>
      <c r="C9072">
        <v>23.555057999999999</v>
      </c>
      <c r="E9072">
        <f t="shared" si="283"/>
        <v>5.2754904494277301E-4</v>
      </c>
    </row>
    <row r="9073" spans="1:5">
      <c r="A9073" s="2">
        <f t="shared" si="282"/>
        <v>40762.940972222219</v>
      </c>
      <c r="B9073">
        <v>1249680900</v>
      </c>
      <c r="C9073">
        <v>23.398081000000001</v>
      </c>
      <c r="E9073">
        <f t="shared" si="283"/>
        <v>5.2778279705065223E-4</v>
      </c>
    </row>
    <row r="9074" spans="1:5">
      <c r="A9074" s="2">
        <f t="shared" si="282"/>
        <v>40762.947916666664</v>
      </c>
      <c r="B9074">
        <v>1249681500</v>
      </c>
      <c r="C9074">
        <v>24.274328000000001</v>
      </c>
      <c r="E9074">
        <f t="shared" si="283"/>
        <v>5.280254216899192E-4</v>
      </c>
    </row>
    <row r="9075" spans="1:5">
      <c r="A9075" s="2">
        <f t="shared" si="282"/>
        <v>40762.954861111109</v>
      </c>
      <c r="B9075">
        <v>1249682100</v>
      </c>
      <c r="C9075">
        <v>24.742598000000001</v>
      </c>
      <c r="E9075">
        <f t="shared" si="283"/>
        <v>5.2827278713122206E-4</v>
      </c>
    </row>
    <row r="9076" spans="1:5">
      <c r="A9076" s="2">
        <f t="shared" si="282"/>
        <v>40762.961805555555</v>
      </c>
      <c r="B9076">
        <v>1249682700</v>
      </c>
      <c r="C9076">
        <v>24.058883999999999</v>
      </c>
      <c r="E9076">
        <f t="shared" si="283"/>
        <v>5.2851322694299216E-4</v>
      </c>
    </row>
    <row r="9077" spans="1:5">
      <c r="A9077" s="2">
        <f t="shared" si="282"/>
        <v>40762.96875</v>
      </c>
      <c r="B9077">
        <v>1249683300</v>
      </c>
      <c r="C9077">
        <v>24.409077</v>
      </c>
      <c r="E9077">
        <f t="shared" si="283"/>
        <v>5.2875721177756373E-4</v>
      </c>
    </row>
    <row r="9078" spans="1:5">
      <c r="A9078" s="2">
        <f t="shared" si="282"/>
        <v>40762.975694444445</v>
      </c>
      <c r="B9078">
        <v>1249683900</v>
      </c>
      <c r="C9078">
        <v>24.834990999999999</v>
      </c>
      <c r="E9078">
        <f t="shared" si="283"/>
        <v>5.2900550845710534E-4</v>
      </c>
    </row>
    <row r="9079" spans="1:5">
      <c r="A9079" s="2">
        <f t="shared" si="282"/>
        <v>40762.982638888883</v>
      </c>
      <c r="B9079">
        <v>1249684500</v>
      </c>
      <c r="C9079">
        <v>26.222372</v>
      </c>
      <c r="E9079">
        <f t="shared" si="283"/>
        <v>5.2926785394938932E-4</v>
      </c>
    </row>
    <row r="9080" spans="1:5">
      <c r="A9080" s="2">
        <f t="shared" si="282"/>
        <v>40762.989583333328</v>
      </c>
      <c r="B9080">
        <v>1249685100</v>
      </c>
      <c r="C9080">
        <v>26.268373</v>
      </c>
      <c r="E9080">
        <f t="shared" si="283"/>
        <v>5.2953066371011991E-4</v>
      </c>
    </row>
    <row r="9081" spans="1:5">
      <c r="A9081" s="2">
        <f t="shared" si="282"/>
        <v>40762.996527777774</v>
      </c>
      <c r="B9081">
        <v>1249685700</v>
      </c>
      <c r="C9081">
        <v>25.170743999999999</v>
      </c>
      <c r="E9081">
        <f t="shared" si="283"/>
        <v>5.2978235593656323E-4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F17" sqref="F17"/>
    </sheetView>
    <sheetView topLeftCell="A15" workbookViewId="1">
      <selection activeCell="A44" sqref="A44"/>
    </sheetView>
    <sheetView topLeftCell="A7" workbookViewId="2"/>
  </sheetViews>
  <sheetFormatPr defaultRowHeight="15"/>
  <cols>
    <col min="2" max="2" width="12.28515625" customWidth="1"/>
    <col min="5" max="5" width="12" bestFit="1" customWidth="1"/>
  </cols>
  <sheetData>
    <row r="1" spans="1:12">
      <c r="A1" t="s">
        <v>299</v>
      </c>
    </row>
    <row r="2" spans="1:12">
      <c r="A2" t="s">
        <v>300</v>
      </c>
    </row>
    <row r="4" spans="1:12">
      <c r="E4" t="s">
        <v>310</v>
      </c>
      <c r="F4" t="s">
        <v>311</v>
      </c>
      <c r="G4" t="s">
        <v>312</v>
      </c>
      <c r="H4" t="s">
        <v>313</v>
      </c>
      <c r="I4" t="s">
        <v>314</v>
      </c>
      <c r="J4" t="s">
        <v>315</v>
      </c>
      <c r="K4" t="s">
        <v>316</v>
      </c>
      <c r="L4" t="s">
        <v>317</v>
      </c>
    </row>
    <row r="5" spans="1:12">
      <c r="B5" t="s">
        <v>301</v>
      </c>
      <c r="C5" t="s">
        <v>302</v>
      </c>
      <c r="E5" t="s">
        <v>309</v>
      </c>
      <c r="F5" t="s">
        <v>309</v>
      </c>
      <c r="G5" t="s">
        <v>309</v>
      </c>
      <c r="H5" t="s">
        <v>309</v>
      </c>
      <c r="I5" t="s">
        <v>309</v>
      </c>
      <c r="J5" t="s">
        <v>309</v>
      </c>
      <c r="K5" t="s">
        <v>309</v>
      </c>
      <c r="L5" t="s">
        <v>309</v>
      </c>
    </row>
    <row r="6" spans="1:12">
      <c r="A6" t="s">
        <v>303</v>
      </c>
      <c r="B6" s="1">
        <v>39367</v>
      </c>
    </row>
    <row r="7" spans="1:12">
      <c r="A7" t="s">
        <v>304</v>
      </c>
      <c r="B7" s="1">
        <v>39729</v>
      </c>
      <c r="C7">
        <f>B7-B6</f>
        <v>362</v>
      </c>
      <c r="D7" t="s">
        <v>366</v>
      </c>
      <c r="E7">
        <f>'LI230'!G112</f>
        <v>857958.31110093312</v>
      </c>
      <c r="F7">
        <f>'LI301'!G112</f>
        <v>236336.35851478516</v>
      </c>
      <c r="G7">
        <f>'LI302'!G112</f>
        <v>655374.01775421412</v>
      </c>
      <c r="H7">
        <f>'LI303'!G112</f>
        <v>1158874.6566478673</v>
      </c>
      <c r="I7">
        <f>'LI304'!G112</f>
        <v>425901.77628491638</v>
      </c>
      <c r="J7">
        <f>'LI307'!G112</f>
        <v>341515.36971886549</v>
      </c>
      <c r="K7">
        <f>'LI308'!G112</f>
        <v>1021625.2039520213</v>
      </c>
      <c r="L7">
        <f>'LI309'!G112</f>
        <v>484220.09077640995</v>
      </c>
    </row>
    <row r="8" spans="1:12">
      <c r="A8" t="s">
        <v>305</v>
      </c>
      <c r="B8" s="1">
        <v>40051</v>
      </c>
      <c r="C8">
        <f>B8-B6</f>
        <v>684</v>
      </c>
      <c r="D8" t="s">
        <v>366</v>
      </c>
      <c r="E8">
        <f>'LI230'!G157</f>
        <v>2334284.6038711909</v>
      </c>
      <c r="F8">
        <f>'LI301'!G157</f>
        <v>420592.05576670577</v>
      </c>
      <c r="G8">
        <f>'LI302'!G157</f>
        <v>1139964.9940296679</v>
      </c>
      <c r="H8">
        <f>'LI303'!G157</f>
        <v>1892791.1303018983</v>
      </c>
      <c r="I8">
        <f>'LI304'!G157</f>
        <v>554798.14194530377</v>
      </c>
      <c r="J8">
        <f>'LI307'!G157</f>
        <v>878593.23685559852</v>
      </c>
      <c r="K8">
        <f>'LI308'!G157</f>
        <v>3144141.3032817184</v>
      </c>
      <c r="L8">
        <f>'LI309'!G157</f>
        <v>1040719.5635308024</v>
      </c>
    </row>
    <row r="9" spans="1:12">
      <c r="A9" t="s">
        <v>306</v>
      </c>
      <c r="B9" s="1">
        <v>40402</v>
      </c>
      <c r="C9">
        <f>B9-B6</f>
        <v>1035</v>
      </c>
      <c r="D9" t="s">
        <v>366</v>
      </c>
      <c r="E9">
        <f>'LI230'!G207</f>
        <v>2229548.2806154098</v>
      </c>
      <c r="F9">
        <f>'LI301'!G207</f>
        <v>1056773.8019026928</v>
      </c>
      <c r="G9">
        <f>'LI302'!G207</f>
        <v>2652941.8706732565</v>
      </c>
      <c r="H9">
        <f>'LI303'!G207</f>
        <v>3380354.2054538638</v>
      </c>
      <c r="I9">
        <f>'LI304'!G207</f>
        <v>899902.21894525841</v>
      </c>
      <c r="J9">
        <f>'LI307'!G207</f>
        <v>1290676.9841604801</v>
      </c>
      <c r="K9">
        <f>'LI308'!G207</f>
        <v>3665758.6548492266</v>
      </c>
      <c r="L9">
        <f>'LI309'!G207</f>
        <v>1540207.6439534379</v>
      </c>
    </row>
    <row r="10" spans="1:12">
      <c r="A10" t="s">
        <v>307</v>
      </c>
      <c r="B10" s="1"/>
      <c r="C10">
        <f>C8-C7</f>
        <v>322</v>
      </c>
    </row>
    <row r="11" spans="1:12">
      <c r="A11" t="s">
        <v>308</v>
      </c>
      <c r="B11" s="1"/>
      <c r="C11">
        <f>C9-C8</f>
        <v>351</v>
      </c>
    </row>
    <row r="15" spans="1:12">
      <c r="B15" t="s">
        <v>301</v>
      </c>
      <c r="C15" t="s">
        <v>302</v>
      </c>
      <c r="E15" t="s">
        <v>318</v>
      </c>
      <c r="F15" t="s">
        <v>318</v>
      </c>
      <c r="G15" t="s">
        <v>318</v>
      </c>
      <c r="H15" t="s">
        <v>318</v>
      </c>
      <c r="I15" t="s">
        <v>318</v>
      </c>
      <c r="J15" t="s">
        <v>318</v>
      </c>
      <c r="K15" t="s">
        <v>318</v>
      </c>
      <c r="L15" t="s">
        <v>318</v>
      </c>
    </row>
    <row r="16" spans="1:12">
      <c r="A16" t="s">
        <v>303</v>
      </c>
      <c r="B16" s="1">
        <v>39367</v>
      </c>
      <c r="E16" t="s">
        <v>310</v>
      </c>
      <c r="F16" t="s">
        <v>311</v>
      </c>
      <c r="G16" t="s">
        <v>312</v>
      </c>
      <c r="H16" t="s">
        <v>313</v>
      </c>
      <c r="I16" t="s">
        <v>314</v>
      </c>
      <c r="J16" t="s">
        <v>315</v>
      </c>
      <c r="K16" t="s">
        <v>316</v>
      </c>
      <c r="L16" t="s">
        <v>317</v>
      </c>
    </row>
    <row r="17" spans="1:12">
      <c r="A17" t="s">
        <v>304</v>
      </c>
      <c r="B17" s="1">
        <v>39729</v>
      </c>
      <c r="C17">
        <f>B17-B16</f>
        <v>362</v>
      </c>
      <c r="D17" t="s">
        <v>366</v>
      </c>
      <c r="E17">
        <f>Notes!$C$35*SUM('LI230'!C60:C112)</f>
        <v>939837.42720000003</v>
      </c>
      <c r="F17">
        <f>Notes!$C$35*SUM('LI301'!C60:C112)</f>
        <v>258874.96319999997</v>
      </c>
      <c r="G17">
        <f>Notes!$C$35*SUM('LI302'!C60:C112)</f>
        <v>718681.42079999973</v>
      </c>
      <c r="H17">
        <f>Notes!$C$35*SUM('LI303'!C60:C112)</f>
        <v>1266726.3840000003</v>
      </c>
      <c r="I17">
        <f>Notes!$C$35*SUM('LI304'!C60:C112)</f>
        <v>466150.80960000004</v>
      </c>
      <c r="J17">
        <f>Notes!$C$35*SUM('LI307'!C60:C112)</f>
        <v>363648.09599999996</v>
      </c>
      <c r="K17">
        <f>Notes!$C$35*SUM('LI308'!C60:C112)</f>
        <v>1093642.9055999997</v>
      </c>
      <c r="L17">
        <f>Notes!$C$35*SUM('LI309'!C60:C112)</f>
        <v>521118.0576</v>
      </c>
    </row>
    <row r="18" spans="1:12">
      <c r="A18" t="s">
        <v>305</v>
      </c>
      <c r="B18" s="1">
        <v>40051</v>
      </c>
      <c r="C18">
        <f>B18-B16</f>
        <v>684</v>
      </c>
      <c r="D18" t="s">
        <v>366</v>
      </c>
      <c r="E18">
        <f>Notes!$C$35*SUM('LI230'!C60:C157)</f>
        <v>2804366.2752</v>
      </c>
      <c r="F18">
        <f>Notes!$C$35*SUM('LI301'!C60:C157)</f>
        <v>523647.93600000005</v>
      </c>
      <c r="G18">
        <f>Notes!$C$35*SUM('LI302'!C60:C157)</f>
        <v>1419595.6320000002</v>
      </c>
      <c r="H18">
        <f>Notes!$C$35*SUM('LI303'!C60:C157)</f>
        <v>2381237.3088000002</v>
      </c>
      <c r="I18">
        <f>Notes!$C$35*SUM('LI304'!C60:C157)</f>
        <v>720096.04800000007</v>
      </c>
      <c r="J18">
        <f>Notes!$C$35*SUM('LI307'!C60:C157)</f>
        <v>1061289.7344</v>
      </c>
      <c r="K18">
        <f>Notes!$C$35*SUM('LI308'!C60:C157)</f>
        <v>3751988.6880000005</v>
      </c>
      <c r="L18">
        <f>Notes!$C$35*SUM('LI309'!C60:C157)</f>
        <v>1278976.6080000002</v>
      </c>
    </row>
    <row r="19" spans="1:12">
      <c r="A19" t="s">
        <v>306</v>
      </c>
      <c r="B19" s="1">
        <v>40402</v>
      </c>
      <c r="C19">
        <f>B19-B16</f>
        <v>1035</v>
      </c>
      <c r="D19" t="s">
        <v>366</v>
      </c>
      <c r="E19">
        <f>Notes!$C$35*SUM('LI230'!C60:C207)</f>
        <v>3282460.6751999985</v>
      </c>
      <c r="F19">
        <f>Notes!$C$35*SUM('LI301'!C60:C207)</f>
        <v>1339301.1744000001</v>
      </c>
      <c r="G19">
        <f>Notes!$C$35*SUM('LI302'!C60:C207)</f>
        <v>3369995.7983999988</v>
      </c>
      <c r="H19">
        <f>Notes!$C$35*SUM('LI303'!C60:C207)</f>
        <v>4540779.7344000004</v>
      </c>
      <c r="I19">
        <f>Notes!$C$35*SUM('LI304'!C60:C207)</f>
        <v>1254157.4304000002</v>
      </c>
      <c r="J19">
        <f>Notes!$C$35*SUM('LI307'!C60:C207)</f>
        <v>1761611.8463999997</v>
      </c>
      <c r="K19">
        <f>Notes!$C$35*SUM('LI308'!C60:C207)</f>
        <v>5185243.1232000003</v>
      </c>
      <c r="L19">
        <f>Notes!$C$35*SUM('LI309'!C60:C207)</f>
        <v>2124588.0095999995</v>
      </c>
    </row>
    <row r="20" spans="1:12">
      <c r="A20" t="s">
        <v>307</v>
      </c>
      <c r="B20" s="1"/>
      <c r="C20">
        <f>C18-C17</f>
        <v>322</v>
      </c>
      <c r="D20" t="s">
        <v>366</v>
      </c>
      <c r="E20">
        <f t="shared" ref="E20:L21" si="0">E18-E17</f>
        <v>1864528.848</v>
      </c>
      <c r="F20">
        <f t="shared" si="0"/>
        <v>264772.97280000011</v>
      </c>
      <c r="G20">
        <f t="shared" si="0"/>
        <v>700914.21120000049</v>
      </c>
      <c r="H20">
        <f t="shared" si="0"/>
        <v>1114510.9247999999</v>
      </c>
      <c r="I20">
        <f t="shared" si="0"/>
        <v>253945.23840000003</v>
      </c>
      <c r="J20">
        <f t="shared" si="0"/>
        <v>697641.63840000005</v>
      </c>
      <c r="K20">
        <f t="shared" si="0"/>
        <v>2658345.7824000008</v>
      </c>
      <c r="L20">
        <f t="shared" si="0"/>
        <v>757858.5504000003</v>
      </c>
    </row>
    <row r="21" spans="1:12">
      <c r="A21" t="s">
        <v>308</v>
      </c>
      <c r="B21" s="1"/>
      <c r="C21">
        <f>C19-C18</f>
        <v>351</v>
      </c>
      <c r="D21" t="s">
        <v>366</v>
      </c>
      <c r="E21">
        <f t="shared" si="0"/>
        <v>478094.39999999851</v>
      </c>
      <c r="F21">
        <f t="shared" si="0"/>
        <v>815653.23840000015</v>
      </c>
      <c r="G21">
        <f t="shared" si="0"/>
        <v>1950400.1663999986</v>
      </c>
      <c r="H21">
        <f t="shared" si="0"/>
        <v>2159542.4256000002</v>
      </c>
      <c r="I21">
        <f t="shared" si="0"/>
        <v>534061.38240000012</v>
      </c>
      <c r="J21">
        <f t="shared" si="0"/>
        <v>700322.11199999973</v>
      </c>
      <c r="K21">
        <f t="shared" si="0"/>
        <v>1433254.4351999997</v>
      </c>
      <c r="L21">
        <f t="shared" si="0"/>
        <v>845611.40159999928</v>
      </c>
    </row>
    <row r="25" spans="1:12">
      <c r="B25" t="s">
        <v>301</v>
      </c>
      <c r="C25" t="s">
        <v>302</v>
      </c>
      <c r="E25" t="s">
        <v>319</v>
      </c>
      <c r="F25" t="s">
        <v>319</v>
      </c>
      <c r="G25" t="s">
        <v>319</v>
      </c>
      <c r="H25" t="s">
        <v>319</v>
      </c>
      <c r="I25" t="s">
        <v>319</v>
      </c>
      <c r="J25" t="s">
        <v>319</v>
      </c>
      <c r="K25" t="s">
        <v>319</v>
      </c>
      <c r="L25" t="s">
        <v>319</v>
      </c>
    </row>
    <row r="26" spans="1:12">
      <c r="A26" t="s">
        <v>303</v>
      </c>
      <c r="B26" s="1">
        <v>39367</v>
      </c>
    </row>
    <row r="27" spans="1:12">
      <c r="A27" t="s">
        <v>304</v>
      </c>
      <c r="B27" s="1">
        <v>39729</v>
      </c>
      <c r="C27">
        <f>B27-B26</f>
        <v>362</v>
      </c>
      <c r="E27">
        <f>E17/E7</f>
        <v>1.0954348422757272</v>
      </c>
      <c r="F27">
        <f t="shared" ref="F27:L27" si="1">F17/F7</f>
        <v>1.0953666411163088</v>
      </c>
      <c r="G27">
        <f t="shared" si="1"/>
        <v>1.0965973647577953</v>
      </c>
      <c r="H27">
        <f>H17/H7</f>
        <v>1.0930659124638227</v>
      </c>
      <c r="I27">
        <f t="shared" si="1"/>
        <v>1.0945030886374096</v>
      </c>
      <c r="J27">
        <f t="shared" si="1"/>
        <v>1.0648074091053474</v>
      </c>
      <c r="K27">
        <f t="shared" si="1"/>
        <v>1.0704932703004855</v>
      </c>
      <c r="L27">
        <f t="shared" si="1"/>
        <v>1.0762008176166895</v>
      </c>
    </row>
    <row r="28" spans="1:12">
      <c r="A28" t="s">
        <v>305</v>
      </c>
      <c r="B28" s="1">
        <v>40051</v>
      </c>
      <c r="C28">
        <f>B28-B26</f>
        <v>684</v>
      </c>
      <c r="E28">
        <f t="shared" ref="E28:L29" si="2">E18/E8</f>
        <v>1.201381472742965</v>
      </c>
      <c r="F28">
        <f t="shared" si="2"/>
        <v>1.2450257412623538</v>
      </c>
      <c r="G28">
        <f t="shared" si="2"/>
        <v>1.2452975656575773</v>
      </c>
      <c r="H28">
        <f t="shared" si="2"/>
        <v>1.2580560372872178</v>
      </c>
      <c r="I28">
        <f t="shared" si="2"/>
        <v>1.2979424290699817</v>
      </c>
      <c r="J28">
        <f t="shared" si="2"/>
        <v>1.2079420713483464</v>
      </c>
      <c r="K28">
        <f t="shared" si="2"/>
        <v>1.1933269933141482</v>
      </c>
      <c r="L28">
        <f t="shared" si="2"/>
        <v>1.2289349146669963</v>
      </c>
    </row>
    <row r="29" spans="1:12">
      <c r="A29" t="s">
        <v>306</v>
      </c>
      <c r="B29" s="1">
        <v>40402</v>
      </c>
      <c r="C29">
        <f>B29-B26</f>
        <v>1035</v>
      </c>
      <c r="E29">
        <f t="shared" si="2"/>
        <v>1.4722536864256464</v>
      </c>
      <c r="F29">
        <f t="shared" si="2"/>
        <v>1.2673489558395794</v>
      </c>
      <c r="G29">
        <f t="shared" si="2"/>
        <v>1.2702863321859255</v>
      </c>
      <c r="H29">
        <f t="shared" si="2"/>
        <v>1.3432851880060102</v>
      </c>
      <c r="I29">
        <f t="shared" si="2"/>
        <v>1.3936596710139808</v>
      </c>
      <c r="J29">
        <f t="shared" si="2"/>
        <v>1.3648743008660984</v>
      </c>
      <c r="K29">
        <f t="shared" si="2"/>
        <v>1.4145075034715482</v>
      </c>
      <c r="L29">
        <f t="shared" si="2"/>
        <v>1.3794166117411037</v>
      </c>
    </row>
    <row r="30" spans="1:12">
      <c r="B30" s="1"/>
    </row>
    <row r="31" spans="1:12">
      <c r="B31" s="1"/>
    </row>
    <row r="35" spans="1:12">
      <c r="B35" t="s">
        <v>301</v>
      </c>
      <c r="C35" t="s">
        <v>302</v>
      </c>
      <c r="E35" t="s">
        <v>309</v>
      </c>
      <c r="F35" t="s">
        <v>309</v>
      </c>
      <c r="G35" t="s">
        <v>309</v>
      </c>
      <c r="H35" t="s">
        <v>309</v>
      </c>
      <c r="I35" t="s">
        <v>309</v>
      </c>
      <c r="J35" t="s">
        <v>309</v>
      </c>
      <c r="K35" t="s">
        <v>309</v>
      </c>
      <c r="L35" t="s">
        <v>309</v>
      </c>
    </row>
    <row r="36" spans="1:12">
      <c r="A36" t="s">
        <v>303</v>
      </c>
      <c r="B36" s="1">
        <v>39367</v>
      </c>
      <c r="E36" t="s">
        <v>422</v>
      </c>
      <c r="F36" t="s">
        <v>422</v>
      </c>
      <c r="G36" t="s">
        <v>422</v>
      </c>
      <c r="H36" t="s">
        <v>422</v>
      </c>
      <c r="I36" t="s">
        <v>422</v>
      </c>
      <c r="J36" t="s">
        <v>422</v>
      </c>
      <c r="K36" t="s">
        <v>422</v>
      </c>
      <c r="L36" t="s">
        <v>422</v>
      </c>
    </row>
    <row r="37" spans="1:12">
      <c r="A37" t="s">
        <v>304</v>
      </c>
      <c r="B37" s="1">
        <v>39729</v>
      </c>
      <c r="C37">
        <f>B37-B36</f>
        <v>362</v>
      </c>
      <c r="E37" s="12">
        <f>E7/Notes!$C$58*1000000000000</f>
        <v>2.5234067973556854E+18</v>
      </c>
      <c r="F37" s="12">
        <f>F7/Notes!$C$48*1000000000000</f>
        <v>2.0612999528791168E+18</v>
      </c>
      <c r="G37" s="12">
        <f>G7/Notes!$C$49*1000000000000</f>
        <v>1.9763169551447885E+18</v>
      </c>
      <c r="H37" s="12">
        <f>H7/Notes!$C$50*1000000000000</f>
        <v>3.2042021417243663E+18</v>
      </c>
      <c r="I37" s="12">
        <f>I7/Notes!$C$51*1000000000000</f>
        <v>5.0346293296828897E+18</v>
      </c>
      <c r="J37" s="12">
        <f>J7/Notes!$C$52*1000000000000</f>
        <v>1.411139168893813E+18</v>
      </c>
      <c r="K37" s="12">
        <f>K7/Notes!$C$53*1000000000000</f>
        <v>5.0017413991162429E+18</v>
      </c>
      <c r="L37" s="12">
        <f>L7/Notes!$C$54*1000000000000</f>
        <v>1.0850436190420178E+18</v>
      </c>
    </row>
    <row r="38" spans="1:12">
      <c r="A38" t="s">
        <v>305</v>
      </c>
      <c r="B38" s="1">
        <v>40051</v>
      </c>
      <c r="C38">
        <f>B38-B36</f>
        <v>684</v>
      </c>
      <c r="E38" s="12">
        <f>E8/Notes!$C$58*1000000000000</f>
        <v>6.8655429525623255E+18</v>
      </c>
      <c r="F38" s="12">
        <f>F8/Notes!$C$48*1000000000000</f>
        <v>3.6683580562108227E+18</v>
      </c>
      <c r="G38" s="12">
        <f>G8/Notes!$C$49*1000000000000</f>
        <v>3.4376281099646536E+18</v>
      </c>
      <c r="H38" s="12">
        <f>H8/Notes!$C$50*1000000000000</f>
        <v>5.2334265476935762E+18</v>
      </c>
      <c r="I38" s="12">
        <f>I8/Notes!$C$51*1000000000000</f>
        <v>6.5583267152725432E+18</v>
      </c>
      <c r="J38" s="12">
        <f>J8/Notes!$C$52*1000000000000</f>
        <v>3.6303412378562883E+18</v>
      </c>
      <c r="K38" s="12">
        <f>K8/Notes!$C$53*1000000000000</f>
        <v>1.5393298501701825E+19</v>
      </c>
      <c r="L38" s="12">
        <f>L8/Notes!$C$54*1000000000000</f>
        <v>2.3320513607988946E+18</v>
      </c>
    </row>
    <row r="39" spans="1:12">
      <c r="A39" t="s">
        <v>306</v>
      </c>
      <c r="B39" s="1">
        <v>40402</v>
      </c>
      <c r="C39">
        <f>B39-B36</f>
        <v>1035</v>
      </c>
      <c r="E39" s="12">
        <f>E9/Notes!$C$58*1000000000000</f>
        <v>6.5574949429864991E+18</v>
      </c>
      <c r="F39" s="12">
        <f>F9/Notes!$C$48*1000000000000</f>
        <v>9.2170658875986278E+18</v>
      </c>
      <c r="G39" s="12">
        <f>G9/Notes!$C$49*1000000000000</f>
        <v>8.0000943857853696E+18</v>
      </c>
      <c r="H39" s="12">
        <f>H9/Notes!$C$50*1000000000000</f>
        <v>9.3464276941155185E+18</v>
      </c>
      <c r="I39" s="12">
        <f>I9/Notes!$C$51*1000000000000</f>
        <v>1.063783801248487E+19</v>
      </c>
      <c r="J39" s="12">
        <f>J9/Notes!$C$52*1000000000000</f>
        <v>5.3330684596652329E+18</v>
      </c>
      <c r="K39" s="12">
        <f>K9/Notes!$C$53*1000000000000</f>
        <v>1.7947067821154818E+19</v>
      </c>
      <c r="L39" s="12">
        <f>L9/Notes!$C$54*1000000000000</f>
        <v>3.4513075931892634E+18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6:M23"/>
  <sheetViews>
    <sheetView workbookViewId="0">
      <selection activeCell="A4" sqref="A4"/>
    </sheetView>
    <sheetView workbookViewId="1"/>
    <sheetView workbookViewId="2"/>
  </sheetViews>
  <sheetFormatPr defaultRowHeight="15"/>
  <cols>
    <col min="2" max="2" width="12" customWidth="1"/>
    <col min="3" max="4" width="17.140625" customWidth="1"/>
    <col min="6" max="6" width="13.140625" customWidth="1"/>
    <col min="9" max="9" width="12" bestFit="1" customWidth="1"/>
    <col min="10" max="10" width="16" customWidth="1"/>
  </cols>
  <sheetData>
    <row r="6" spans="1:13">
      <c r="A6" s="4"/>
      <c r="C6" s="2"/>
      <c r="D6" s="2"/>
      <c r="G6" s="47" t="s">
        <v>338</v>
      </c>
      <c r="H6" s="47"/>
    </row>
    <row r="7" spans="1:13">
      <c r="F7" t="s">
        <v>341</v>
      </c>
      <c r="G7" t="s">
        <v>339</v>
      </c>
      <c r="H7" t="s">
        <v>340</v>
      </c>
      <c r="I7" t="s">
        <v>341</v>
      </c>
      <c r="J7" t="s">
        <v>342</v>
      </c>
      <c r="K7" t="s">
        <v>387</v>
      </c>
    </row>
    <row r="8" spans="1:13">
      <c r="A8" t="s">
        <v>399</v>
      </c>
      <c r="F8" t="s">
        <v>366</v>
      </c>
      <c r="G8" t="s">
        <v>343</v>
      </c>
      <c r="H8" t="s">
        <v>343</v>
      </c>
      <c r="I8" t="s">
        <v>344</v>
      </c>
      <c r="J8" t="s">
        <v>345</v>
      </c>
      <c r="K8" t="s">
        <v>388</v>
      </c>
    </row>
    <row r="9" spans="1:13">
      <c r="A9" t="s">
        <v>346</v>
      </c>
      <c r="B9" t="s">
        <v>347</v>
      </c>
      <c r="C9" s="2">
        <v>40701.628472222219</v>
      </c>
      <c r="D9" s="2">
        <v>40746.395833333336</v>
      </c>
      <c r="E9" t="s">
        <v>350</v>
      </c>
      <c r="G9">
        <v>45.8</v>
      </c>
      <c r="H9">
        <v>11.8</v>
      </c>
      <c r="I9">
        <f>LI307_QD_2011!E6696-LI307_QD_2011!E244*2^(-(LI307_QD_2011!B6696-LI307_QD_2011!B244)/LI307_QD_2011!E3)</f>
        <v>4.1206043564468581E-4</v>
      </c>
      <c r="J9">
        <f>G9/I9</f>
        <v>111148.74430578121</v>
      </c>
      <c r="K9">
        <f>J9/J18</f>
        <v>0.84743991855982082</v>
      </c>
    </row>
    <row r="10" spans="1:13">
      <c r="A10" t="s">
        <v>348</v>
      </c>
      <c r="B10" t="s">
        <v>349</v>
      </c>
      <c r="C10" s="2">
        <v>40701.628472222219</v>
      </c>
      <c r="D10" s="2">
        <v>40746.388888888891</v>
      </c>
      <c r="E10" t="s">
        <v>350</v>
      </c>
      <c r="G10">
        <v>60800</v>
      </c>
      <c r="H10">
        <v>9200</v>
      </c>
      <c r="I10">
        <f>LI307_QD_2011!E6696-LI307_QD_2011!E244*2^(-(LI307_QD_2011!B6696-LI307_QD_2011!B244)/LI307_QD_2011!E3)</f>
        <v>4.1206043564468581E-4</v>
      </c>
      <c r="J10">
        <f>G10/I10</f>
        <v>147551171.48016372</v>
      </c>
      <c r="K10">
        <f>J10*2/(J10+J11)</f>
        <v>1.7009871242782246</v>
      </c>
      <c r="L10">
        <f>J10/J9</f>
        <v>1327.510917030568</v>
      </c>
      <c r="M10">
        <f>J10/J18</f>
        <v>1124.9857434156575</v>
      </c>
    </row>
    <row r="11" spans="1:13">
      <c r="A11" t="s">
        <v>351</v>
      </c>
      <c r="B11" t="s">
        <v>349</v>
      </c>
      <c r="C11" s="2">
        <v>40746.479166666664</v>
      </c>
      <c r="D11" s="2">
        <v>40750.400694444441</v>
      </c>
      <c r="E11" t="s">
        <v>352</v>
      </c>
      <c r="G11">
        <v>355</v>
      </c>
      <c r="H11">
        <v>55</v>
      </c>
      <c r="I11">
        <f>LI307_QD_2011!E7259-LI307_QD_2011!E6702*2^(-(LI307_QD_2011!B7259-LI307_QD_2011!B6702)/LI307_QD_2011!E3)</f>
        <v>1.3686639477254465E-5</v>
      </c>
      <c r="J11">
        <f>G11/I11</f>
        <v>25937703.743126057</v>
      </c>
      <c r="K11">
        <f>J11*2/(J10+J11)</f>
        <v>0.29901287572177521</v>
      </c>
      <c r="L11">
        <f>J11/J12</f>
        <v>163.85041397846618</v>
      </c>
      <c r="M11">
        <f>J11/J18</f>
        <v>197.75882926065788</v>
      </c>
    </row>
    <row r="12" spans="1:13">
      <c r="A12" t="s">
        <v>353</v>
      </c>
      <c r="B12" t="s">
        <v>347</v>
      </c>
      <c r="C12" s="2">
        <v>40746.479166666664</v>
      </c>
      <c r="D12" s="2">
        <v>40760.354166666664</v>
      </c>
      <c r="E12" t="s">
        <v>354</v>
      </c>
      <c r="G12">
        <v>13.9</v>
      </c>
      <c r="H12">
        <v>2.9</v>
      </c>
      <c r="I12">
        <f>LI307_QD_2011!E8700-LI307_QD_2011!E6702*2^(-(LI307_QD_2011!B8700-LI307_QD_2011!B6702)/LI307_QD_2011!E3)</f>
        <v>8.7807339341064927E-5</v>
      </c>
      <c r="J12">
        <f>G12/I12</f>
        <v>158301.11815606939</v>
      </c>
      <c r="K12">
        <f>J12/J18</f>
        <v>1.2069473885287105</v>
      </c>
    </row>
    <row r="13" spans="1:13">
      <c r="C13" s="2"/>
      <c r="D13" s="2"/>
    </row>
    <row r="14" spans="1:13">
      <c r="A14" t="s">
        <v>398</v>
      </c>
    </row>
    <row r="15" spans="1:13">
      <c r="A15" s="5">
        <v>6325</v>
      </c>
      <c r="B15" t="s">
        <v>347</v>
      </c>
      <c r="C15" s="8">
        <v>39367</v>
      </c>
      <c r="D15" s="8">
        <v>39729</v>
      </c>
      <c r="F15" s="6">
        <v>341515.36971886549</v>
      </c>
      <c r="G15" s="5">
        <v>339</v>
      </c>
      <c r="H15">
        <v>56</v>
      </c>
      <c r="I15" s="11">
        <f>F15*LN(2)/Notes!$C$43</f>
        <v>2.8821695531129768E-3</v>
      </c>
      <c r="J15">
        <f>G15/I15</f>
        <v>117619.72838615706</v>
      </c>
      <c r="K15">
        <f>J15/J18</f>
        <v>0.89677714010313592</v>
      </c>
    </row>
    <row r="16" spans="1:13">
      <c r="A16" s="5">
        <v>6168</v>
      </c>
      <c r="B16" t="s">
        <v>347</v>
      </c>
      <c r="C16" s="8">
        <v>39367</v>
      </c>
      <c r="D16" s="8">
        <v>40051</v>
      </c>
      <c r="F16" s="6">
        <v>878593.23685559852</v>
      </c>
      <c r="G16" s="5">
        <v>1020</v>
      </c>
      <c r="H16">
        <v>160</v>
      </c>
      <c r="I16" s="11">
        <f>F16*LN(2)/Notes!$C$43</f>
        <v>7.4147605096682159E-3</v>
      </c>
      <c r="J16">
        <f>G16/I16</f>
        <v>137563.44505935247</v>
      </c>
      <c r="K16">
        <f>J16/J18</f>
        <v>1.0488355528083326</v>
      </c>
    </row>
    <row r="18" spans="2:10">
      <c r="B18" t="s">
        <v>386</v>
      </c>
      <c r="J18" s="12">
        <f>AVERAGE(J9,J12,J15,J16)</f>
        <v>131158.25897684004</v>
      </c>
    </row>
    <row r="19" spans="2:10">
      <c r="B19" t="s">
        <v>389</v>
      </c>
      <c r="J19" s="12">
        <f>AVERAGE(J10:J11)</f>
        <v>86744437.611644894</v>
      </c>
    </row>
    <row r="20" spans="2:10">
      <c r="B20" t="s">
        <v>390</v>
      </c>
      <c r="J20" s="12">
        <f>J19/J18</f>
        <v>661.37228633815778</v>
      </c>
    </row>
    <row r="22" spans="2:10">
      <c r="B22" t="s">
        <v>391</v>
      </c>
      <c r="J22">
        <f>STDEV(J9,J12,J15,J16)</f>
        <v>21302.845671422026</v>
      </c>
    </row>
    <row r="23" spans="2:10">
      <c r="B23" t="s">
        <v>392</v>
      </c>
      <c r="J23" s="12">
        <f>J22/J18</f>
        <v>0.1624209244435281</v>
      </c>
    </row>
  </sheetData>
  <mergeCells count="1">
    <mergeCell ref="G6:H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5"/>
  <sheetViews>
    <sheetView tabSelected="1" topLeftCell="A34" workbookViewId="0">
      <pane xSplit="5190" topLeftCell="E1" activePane="topRight"/>
      <selection activeCell="A11" sqref="A11"/>
      <selection pane="topRight" activeCell="F63" sqref="F63"/>
    </sheetView>
    <sheetView tabSelected="1" topLeftCell="O1" workbookViewId="1">
      <selection activeCell="O6" sqref="O6"/>
    </sheetView>
    <sheetView topLeftCell="A38" workbookViewId="2">
      <selection activeCell="O5" sqref="O5"/>
    </sheetView>
  </sheetViews>
  <sheetFormatPr defaultRowHeight="15"/>
  <cols>
    <col min="1" max="1" width="12.5703125" style="5" customWidth="1"/>
    <col min="2" max="8" width="11.42578125" style="5" customWidth="1"/>
    <col min="9" max="10" width="11.42578125" style="6" customWidth="1"/>
    <col min="11" max="11" width="12.5703125" style="37" customWidth="1"/>
    <col min="12" max="13" width="11.42578125" style="5" customWidth="1"/>
    <col min="14" max="14" width="9.28515625" bestFit="1" customWidth="1"/>
    <col min="15" max="15" width="11.7109375" customWidth="1"/>
    <col min="16" max="16" width="12" bestFit="1" customWidth="1"/>
    <col min="17" max="17" width="9.5703125" bestFit="1" customWidth="1"/>
    <col min="18" max="18" width="9.7109375" customWidth="1"/>
    <col min="19" max="19" width="9.28515625" bestFit="1" customWidth="1"/>
    <col min="20" max="20" width="3.28515625" customWidth="1"/>
    <col min="21" max="21" width="11.140625" style="12" bestFit="1" customWidth="1"/>
    <col min="22" max="22" width="9.5703125" style="12" bestFit="1" customWidth="1"/>
    <col min="23" max="23" width="9.140625" style="45"/>
    <col min="24" max="24" width="13.85546875" style="45" customWidth="1"/>
    <col min="25" max="25" width="18.28515625" customWidth="1"/>
  </cols>
  <sheetData>
    <row r="1" spans="1:27">
      <c r="A1" s="5" t="s">
        <v>355</v>
      </c>
    </row>
    <row r="2" spans="1:27">
      <c r="K2" s="37" t="s">
        <v>309</v>
      </c>
      <c r="L2" s="5" t="s">
        <v>356</v>
      </c>
      <c r="M2" s="5" t="s">
        <v>356</v>
      </c>
      <c r="N2" s="5" t="s">
        <v>356</v>
      </c>
      <c r="O2" s="5" t="s">
        <v>456</v>
      </c>
      <c r="P2" s="5" t="s">
        <v>458</v>
      </c>
      <c r="Q2" t="s">
        <v>422</v>
      </c>
      <c r="R2" t="s">
        <v>456</v>
      </c>
      <c r="S2" t="s">
        <v>462</v>
      </c>
      <c r="U2" s="48" t="s">
        <v>480</v>
      </c>
      <c r="V2" s="48"/>
      <c r="X2" s="45" t="s">
        <v>486</v>
      </c>
      <c r="Y2" t="s">
        <v>487</v>
      </c>
      <c r="AA2" t="s">
        <v>502</v>
      </c>
    </row>
    <row r="3" spans="1:27">
      <c r="A3" s="5" t="s">
        <v>357</v>
      </c>
      <c r="B3" s="5" t="s">
        <v>358</v>
      </c>
      <c r="C3" s="5" t="s">
        <v>359</v>
      </c>
      <c r="D3" s="5" t="s">
        <v>360</v>
      </c>
      <c r="E3" s="5" t="s">
        <v>361</v>
      </c>
      <c r="F3" s="5" t="s">
        <v>339</v>
      </c>
      <c r="G3" s="5" t="s">
        <v>420</v>
      </c>
      <c r="H3" s="5" t="s">
        <v>362</v>
      </c>
      <c r="I3" s="6" t="s">
        <v>363</v>
      </c>
      <c r="J3" s="6" t="s">
        <v>364</v>
      </c>
      <c r="K3" s="37" t="s">
        <v>365</v>
      </c>
      <c r="L3" s="7" t="s">
        <v>363</v>
      </c>
      <c r="M3" s="6" t="s">
        <v>364</v>
      </c>
      <c r="N3" s="35" t="s">
        <v>421</v>
      </c>
      <c r="O3" s="44" t="s">
        <v>457</v>
      </c>
      <c r="P3" s="44" t="s">
        <v>457</v>
      </c>
      <c r="Q3" t="s">
        <v>485</v>
      </c>
      <c r="R3" t="s">
        <v>461</v>
      </c>
      <c r="S3" t="s">
        <v>463</v>
      </c>
      <c r="U3" s="12" t="s">
        <v>481</v>
      </c>
      <c r="V3" s="12" t="s">
        <v>340</v>
      </c>
      <c r="W3" s="45" t="s">
        <v>484</v>
      </c>
    </row>
    <row r="4" spans="1:27">
      <c r="F4" s="5" t="s">
        <v>343</v>
      </c>
      <c r="G4" s="5" t="s">
        <v>343</v>
      </c>
      <c r="I4" s="6" t="s">
        <v>366</v>
      </c>
      <c r="J4" s="6" t="s">
        <v>366</v>
      </c>
      <c r="U4" s="48" t="s">
        <v>366</v>
      </c>
      <c r="V4" s="48"/>
    </row>
    <row r="5" spans="1:27">
      <c r="A5" s="5" t="s">
        <v>367</v>
      </c>
      <c r="B5" s="5">
        <v>6510</v>
      </c>
      <c r="C5" s="8">
        <v>39367</v>
      </c>
      <c r="D5" s="8">
        <v>39729</v>
      </c>
      <c r="E5" s="33">
        <v>39745</v>
      </c>
      <c r="F5" s="5">
        <v>230</v>
      </c>
      <c r="G5" s="5">
        <v>39</v>
      </c>
      <c r="H5" s="5" t="s">
        <v>312</v>
      </c>
      <c r="I5" s="34">
        <v>718681.42079999973</v>
      </c>
      <c r="J5" s="34">
        <v>655374.01775421412</v>
      </c>
      <c r="K5" s="37">
        <f>I5/J5</f>
        <v>1.0965973647577953</v>
      </c>
      <c r="L5" s="6">
        <f>F5/I5</f>
        <v>3.200305355660588E-4</v>
      </c>
      <c r="M5" s="6">
        <f>F5/J5</f>
        <v>3.50944641943766E-4</v>
      </c>
      <c r="N5" s="36">
        <f>G5/J5</f>
        <v>5.9508004503508142E-5</v>
      </c>
      <c r="O5">
        <f>Notes!$C$77*ColAlTags!F5*ColAlTags!K5</f>
        <v>4905227975538.043</v>
      </c>
      <c r="P5">
        <f>Notes!$C$77*ColAlTags!G5*ColAlTags!K5</f>
        <v>831756048026.01587</v>
      </c>
      <c r="Q5" s="36">
        <f>I5/Notes!$C$49*1000000000000</f>
        <v>2.1672239649379249E+18</v>
      </c>
      <c r="R5" s="36">
        <f>O5/Q5</f>
        <v>2.2633692017513942E-6</v>
      </c>
      <c r="S5" s="36">
        <f>P5/Q5</f>
        <v>3.8378869073175815E-7</v>
      </c>
      <c r="U5" s="12">
        <f>F5*Notes!$C$91</f>
        <v>143319.24313072872</v>
      </c>
      <c r="V5" s="12">
        <f>G5*Notes!$C$91</f>
        <v>24301.958617819215</v>
      </c>
      <c r="W5" s="45">
        <f>V5/U5</f>
        <v>0.16956521739130434</v>
      </c>
      <c r="X5" s="45">
        <f>M5*Notes!$C$91</f>
        <v>0.21868313245289187</v>
      </c>
      <c r="Y5" s="12">
        <f>U5/Q5</f>
        <v>6.6130333297063637E-14</v>
      </c>
      <c r="AA5">
        <f>G5/F5</f>
        <v>0.16956521739130434</v>
      </c>
    </row>
    <row r="6" spans="1:27">
      <c r="B6" s="5">
        <v>6198</v>
      </c>
      <c r="C6" s="8">
        <v>39367</v>
      </c>
      <c r="D6" s="8">
        <v>40051</v>
      </c>
      <c r="E6" s="33">
        <v>40081</v>
      </c>
      <c r="F6" s="5">
        <v>434</v>
      </c>
      <c r="G6" s="5">
        <v>70</v>
      </c>
      <c r="I6" s="34">
        <v>1419595.6320000002</v>
      </c>
      <c r="J6" s="34">
        <v>1139964.9940296679</v>
      </c>
      <c r="K6" s="37">
        <f>I6/J6</f>
        <v>1.2452975656575773</v>
      </c>
      <c r="L6" s="6">
        <f>F6/I6</f>
        <v>3.0572086178411119E-4</v>
      </c>
      <c r="M6" s="6">
        <f>F6/J6</f>
        <v>3.8071344495049032E-4</v>
      </c>
      <c r="N6" s="36">
        <f>G6/J6</f>
        <v>6.140539434685328E-5</v>
      </c>
      <c r="O6">
        <f>Notes!$C$77*ColAlTags!F6*ColAlTags!K6</f>
        <v>10511072489393.828</v>
      </c>
      <c r="P6">
        <f>Notes!$C$77*ColAlTags!G6*ColAlTags!K6</f>
        <v>1695334272482.8755</v>
      </c>
      <c r="Q6" s="36">
        <f>I6/Notes!$C$49*1000000000000</f>
        <v>4.280869916975042E+18</v>
      </c>
      <c r="R6" s="36">
        <f>O6/Q6</f>
        <v>2.4553590025508615E-6</v>
      </c>
      <c r="S6" s="36">
        <f>P6/Q6</f>
        <v>3.9602564557271959E-7</v>
      </c>
      <c r="U6" s="12">
        <f>F6*Notes!$C$91</f>
        <v>270437.18051624461</v>
      </c>
      <c r="V6" s="12">
        <f>G6*Notes!$C$91</f>
        <v>43618.90008326526</v>
      </c>
      <c r="W6" s="45">
        <f>V6/U6</f>
        <v>0.16129032258064516</v>
      </c>
      <c r="X6" s="45">
        <f>M6*Notes!$C$91</f>
        <v>0.23723288165215922</v>
      </c>
      <c r="Y6" s="12">
        <f>U6/Q6</f>
        <v>6.3173417029999718E-14</v>
      </c>
      <c r="AA6">
        <f t="shared" ref="AA6:AA63" si="0">G6/F6</f>
        <v>0.16129032258064516</v>
      </c>
    </row>
    <row r="7" spans="1:27">
      <c r="B7" s="5">
        <v>6187</v>
      </c>
      <c r="C7" s="8">
        <v>39367</v>
      </c>
      <c r="D7" s="8">
        <v>40402</v>
      </c>
      <c r="E7" s="33">
        <v>40823</v>
      </c>
      <c r="F7" s="46">
        <v>1430</v>
      </c>
      <c r="G7" s="5">
        <v>220</v>
      </c>
      <c r="I7" s="34">
        <v>3369995.7983999988</v>
      </c>
      <c r="J7" s="34">
        <v>2652941.8706732565</v>
      </c>
      <c r="K7" s="37">
        <f>I7/J7</f>
        <v>1.2702863321859255</v>
      </c>
      <c r="L7" s="6">
        <f>F7/I7</f>
        <v>4.2433287325727024E-4</v>
      </c>
      <c r="M7" s="6">
        <f>F7/J7</f>
        <v>5.3902424919589301E-4</v>
      </c>
      <c r="N7" s="36">
        <f>G7/J7</f>
        <v>8.2926807568598933E-5</v>
      </c>
      <c r="O7">
        <f>Notes!$C$77*ColAlTags!F7*ColAlTags!K7</f>
        <v>35328225619350.906</v>
      </c>
      <c r="P7">
        <f>Notes!$C$77*ColAlTags!G7*ColAlTags!K7</f>
        <v>5435111633746.293</v>
      </c>
      <c r="Q7" s="36">
        <f>I7/Notes!$C$49*1000000000000</f>
        <v>1.016241055446051E+19</v>
      </c>
      <c r="R7" s="36">
        <f>O7/Q7</f>
        <v>3.4763627615737837E-6</v>
      </c>
      <c r="S7" s="36">
        <f>P7/Q7</f>
        <v>5.348250402421206E-7</v>
      </c>
      <c r="U7" s="12">
        <f>F7*Notes!$C$91</f>
        <v>891071.81598670455</v>
      </c>
      <c r="V7" s="12">
        <f>G7*Notes!$C$91</f>
        <v>137087.97169026223</v>
      </c>
      <c r="W7" s="45">
        <f>V7/U7</f>
        <v>0.15384615384615383</v>
      </c>
      <c r="X7" s="45">
        <f>M7*Notes!$C$91</f>
        <v>0.33588064097332471</v>
      </c>
      <c r="Y7" s="12">
        <f>U7/Q7</f>
        <v>8.7683115262017549E-14</v>
      </c>
      <c r="AA7">
        <f t="shared" si="0"/>
        <v>0.15384615384615385</v>
      </c>
    </row>
    <row r="8" spans="1:27">
      <c r="I8" s="34"/>
      <c r="J8" s="34"/>
    </row>
    <row r="9" spans="1:27">
      <c r="A9" s="5" t="s">
        <v>368</v>
      </c>
      <c r="B9" s="5">
        <v>6368</v>
      </c>
      <c r="C9" s="8">
        <v>39367</v>
      </c>
      <c r="D9" s="8">
        <v>39729</v>
      </c>
      <c r="E9" s="33">
        <v>39745</v>
      </c>
      <c r="F9" s="5">
        <v>777</v>
      </c>
      <c r="G9" s="5">
        <v>122</v>
      </c>
      <c r="H9" s="5" t="s">
        <v>313</v>
      </c>
      <c r="I9" s="34">
        <v>1266726.3840000003</v>
      </c>
      <c r="J9" s="34">
        <v>1158874.6566478673</v>
      </c>
      <c r="K9" s="37">
        <f>I9/J9</f>
        <v>1.0930659124638227</v>
      </c>
      <c r="L9" s="6">
        <f>F9/I9</f>
        <v>6.1339213409799772E-4</v>
      </c>
      <c r="M9" s="6">
        <f>F9/J9</f>
        <v>6.7047803275595947E-4</v>
      </c>
      <c r="N9" s="36">
        <f>G9/J9</f>
        <v>1.0527454310968732E-4</v>
      </c>
      <c r="O9">
        <f>Notes!$C$77*ColAlTags!F9*ColAlTags!K9</f>
        <v>16517774478902.23</v>
      </c>
      <c r="P9">
        <f>Notes!$C$77*ColAlTags!G9*ColAlTags!K9</f>
        <v>2593524435554.7905</v>
      </c>
      <c r="Q9" s="36">
        <f>I9/Notes!$C$50*1000000000000</f>
        <v>3.5024041377624796E+18</v>
      </c>
      <c r="R9" s="36">
        <f>O9/Q9</f>
        <v>4.7161246472986001E-6</v>
      </c>
      <c r="S9" s="36">
        <f>P9/Q9</f>
        <v>7.404983358692783E-7</v>
      </c>
      <c r="U9" s="12">
        <f>F9*Notes!$C$91</f>
        <v>484169.79092424439</v>
      </c>
      <c r="V9" s="12">
        <f>G9*Notes!$C$91</f>
        <v>76021.511573690877</v>
      </c>
      <c r="W9" s="45">
        <f>V9/U9</f>
        <v>0.157014157014157</v>
      </c>
      <c r="X9" s="45">
        <f>M9*Notes!$C$91</f>
        <v>0.41779306169723496</v>
      </c>
      <c r="Y9" s="12">
        <f>U9/Q9</f>
        <v>1.3823926990720082E-13</v>
      </c>
      <c r="AA9">
        <f t="shared" si="0"/>
        <v>0.15701415701415702</v>
      </c>
    </row>
    <row r="10" spans="1:27">
      <c r="B10" s="5">
        <v>6503</v>
      </c>
      <c r="C10" s="8">
        <v>39367</v>
      </c>
      <c r="D10" s="8">
        <v>40051</v>
      </c>
      <c r="E10" s="33">
        <v>40086</v>
      </c>
      <c r="F10" s="5">
        <v>1380</v>
      </c>
      <c r="G10" s="5">
        <v>210</v>
      </c>
      <c r="I10" s="34">
        <v>2381237.3088000002</v>
      </c>
      <c r="J10" s="34">
        <v>1892791.1303018983</v>
      </c>
      <c r="K10" s="37">
        <f>I10/J10</f>
        <v>1.2580560372872178</v>
      </c>
      <c r="L10" s="6">
        <f>F10/I10</f>
        <v>5.7953064774356178E-4</v>
      </c>
      <c r="M10" s="6">
        <f>F10/J10</f>
        <v>7.2908203018675992E-4</v>
      </c>
      <c r="N10" s="36">
        <f>G10/J10</f>
        <v>1.1094726546320259E-4</v>
      </c>
      <c r="O10">
        <f>Notes!$C$77*ColAlTags!F10*ColAlTags!K10</f>
        <v>33764726419484.625</v>
      </c>
      <c r="P10">
        <f>Notes!$C$77*ColAlTags!G10*ColAlTags!K10</f>
        <v>5138110542095.4863</v>
      </c>
      <c r="Q10" s="36">
        <f>I10/Notes!$C$50*1000000000000</f>
        <v>6.5839438640251054E+18</v>
      </c>
      <c r="R10" s="36">
        <f>O10/Q10</f>
        <v>5.128343606326331E-6</v>
      </c>
      <c r="S10" s="36">
        <f>P10/Q10</f>
        <v>7.8040011400618076E-7</v>
      </c>
      <c r="U10" s="12">
        <f>F10*Notes!$C$91</f>
        <v>859915.4587843722</v>
      </c>
      <c r="V10" s="12">
        <f>G10*Notes!$C$91</f>
        <v>130856.70024979577</v>
      </c>
      <c r="W10" s="45">
        <f>V10/U10</f>
        <v>0.15217391304347827</v>
      </c>
      <c r="X10" s="45">
        <f>M10*Notes!$C$91</f>
        <v>0.45431080324600664</v>
      </c>
      <c r="Y10" s="12">
        <f>U10/Q10</f>
        <v>1.3060795725841159E-13</v>
      </c>
      <c r="AA10">
        <f t="shared" si="0"/>
        <v>0.15217391304347827</v>
      </c>
    </row>
    <row r="11" spans="1:27">
      <c r="B11" s="5">
        <v>6548</v>
      </c>
      <c r="C11" s="8">
        <v>39367</v>
      </c>
      <c r="D11" s="8">
        <v>40402</v>
      </c>
      <c r="E11" s="33">
        <v>40830</v>
      </c>
      <c r="F11" s="46">
        <v>3080</v>
      </c>
      <c r="G11" s="5">
        <v>470</v>
      </c>
      <c r="I11" s="34">
        <v>4540779.7344000004</v>
      </c>
      <c r="J11" s="34">
        <v>3380354.2054538638</v>
      </c>
      <c r="K11" s="37">
        <f>I11/J11</f>
        <v>1.3432851880060102</v>
      </c>
      <c r="L11" s="6">
        <f>F11/I11</f>
        <v>6.7829760088703762E-4</v>
      </c>
      <c r="M11" s="6">
        <f>F11/J11</f>
        <v>9.1114712033156986E-4</v>
      </c>
      <c r="N11" s="36">
        <f>G11/J11</f>
        <v>1.3903868394670059E-4</v>
      </c>
      <c r="O11">
        <f>Notes!$C$77*ColAlTags!F11*ColAlTags!K11</f>
        <v>80464275454258.156</v>
      </c>
      <c r="P11">
        <f>Notes!$C$77*ColAlTags!G11*ColAlTags!K11</f>
        <v>12278639436201.732</v>
      </c>
      <c r="Q11" s="36">
        <f>I11/Notes!$C$49*1000000000000</f>
        <v>1.3692974905267163E+19</v>
      </c>
      <c r="R11" s="36">
        <f>O11/Q11</f>
        <v>5.8763180397932835E-6</v>
      </c>
      <c r="S11" s="36">
        <f>P11/Q11</f>
        <v>8.9671086970871539E-7</v>
      </c>
      <c r="U11" s="12">
        <f>F11*Notes!$C$91</f>
        <v>1919231.6036636713</v>
      </c>
      <c r="V11" s="12">
        <f>G11*Notes!$C$91</f>
        <v>292869.7577019239</v>
      </c>
      <c r="W11" s="45">
        <f>V11/U11</f>
        <v>0.15259740259740262</v>
      </c>
      <c r="X11" s="45">
        <f>M11*Notes!$C$91</f>
        <v>0.5677605028985373</v>
      </c>
      <c r="Y11" s="12">
        <f>U11/Q11</f>
        <v>1.4016177031956849E-13</v>
      </c>
      <c r="AA11">
        <f t="shared" si="0"/>
        <v>0.15259740259740259</v>
      </c>
    </row>
    <row r="12" spans="1:27">
      <c r="I12" s="34"/>
      <c r="J12" s="34"/>
    </row>
    <row r="13" spans="1:27">
      <c r="A13" s="5" t="s">
        <v>369</v>
      </c>
      <c r="B13" s="5">
        <v>6325</v>
      </c>
      <c r="C13" s="8">
        <v>39367</v>
      </c>
      <c r="D13" s="8">
        <v>39729</v>
      </c>
      <c r="E13" s="33">
        <v>39744</v>
      </c>
      <c r="F13" s="5">
        <v>339</v>
      </c>
      <c r="G13" s="5">
        <v>56</v>
      </c>
      <c r="H13" s="5" t="s">
        <v>315</v>
      </c>
      <c r="I13" s="34">
        <v>363648.09599999996</v>
      </c>
      <c r="J13" s="34">
        <v>341515.36971886549</v>
      </c>
      <c r="K13" s="37">
        <f>I13/J13</f>
        <v>1.0648074091053474</v>
      </c>
      <c r="L13" s="6">
        <f>F13/I13</f>
        <v>9.322199228564091E-4</v>
      </c>
      <c r="M13" s="6">
        <f>F13/J13</f>
        <v>9.9263468077311979E-4</v>
      </c>
      <c r="N13" s="36">
        <f>G13/J13</f>
        <v>1.6397505051119382E-4</v>
      </c>
      <c r="O13">
        <f>Notes!$C$77*ColAlTags!F13*ColAlTags!K13</f>
        <v>7020287937911.4473</v>
      </c>
      <c r="P13">
        <f>Notes!$C$77*ColAlTags!G13*ColAlTags!K13</f>
        <v>1159693582663.8379</v>
      </c>
      <c r="Q13" s="36">
        <f>I13/Notes!$C$52*1000000000000</f>
        <v>1.502591442316894E+18</v>
      </c>
      <c r="R13" s="36">
        <f>O13/Q13</f>
        <v>4.6721202718196239E-6</v>
      </c>
      <c r="S13" s="36">
        <f>P13/Q13</f>
        <v>7.7179567912064583E-7</v>
      </c>
      <c r="U13" s="12">
        <f>F13*Notes!$C$91</f>
        <v>211240.10183181317</v>
      </c>
      <c r="V13" s="12">
        <f>G13*Notes!$C$91</f>
        <v>34895.120066612209</v>
      </c>
      <c r="W13" s="45">
        <f>V13/U13</f>
        <v>0.16519174041297938</v>
      </c>
      <c r="X13" s="45">
        <f>M13*Notes!$C$91</f>
        <v>0.61853761371180882</v>
      </c>
      <c r="Y13" s="12">
        <f>U13/Q13</f>
        <v>1.4058385791555906E-13</v>
      </c>
      <c r="AA13">
        <f t="shared" si="0"/>
        <v>0.16519174041297935</v>
      </c>
    </row>
    <row r="14" spans="1:27">
      <c r="B14" s="5">
        <v>6168</v>
      </c>
      <c r="C14" s="8">
        <v>39367</v>
      </c>
      <c r="D14" s="8">
        <v>40051</v>
      </c>
      <c r="E14" s="33">
        <v>40081</v>
      </c>
      <c r="F14" s="5">
        <v>1020</v>
      </c>
      <c r="G14" s="5">
        <v>160</v>
      </c>
      <c r="I14" s="34">
        <v>1061289.7344</v>
      </c>
      <c r="J14" s="34">
        <v>878593.23685559852</v>
      </c>
      <c r="K14" s="37">
        <f>I14/J14</f>
        <v>1.2079420713483464</v>
      </c>
      <c r="L14" s="6">
        <f>F14/I14</f>
        <v>9.6109475757499613E-4</v>
      </c>
      <c r="M14" s="6">
        <f>F14/J14</f>
        <v>1.1609467922271777E-3</v>
      </c>
      <c r="N14" s="36">
        <f>G14/J14</f>
        <v>1.8210930074151805E-4</v>
      </c>
      <c r="O14">
        <f>Notes!$C$77*ColAlTags!F14*ColAlTags!K14</f>
        <v>23962407083487.75</v>
      </c>
      <c r="P14">
        <f>Notes!$C$77*ColAlTags!G14*ColAlTags!K14</f>
        <v>3758808954272.5879</v>
      </c>
      <c r="Q14" s="36">
        <f>I14/Notes!$C$52*1000000000000</f>
        <v>4.3852419145574446E+18</v>
      </c>
      <c r="R14" s="36">
        <f>O14/Q14</f>
        <v>5.4643295741430082E-6</v>
      </c>
      <c r="S14" s="36">
        <f>P14/Q14</f>
        <v>8.5714973712047172E-7</v>
      </c>
      <c r="U14" s="12">
        <f>F14*Notes!$C$91</f>
        <v>635589.68692757946</v>
      </c>
      <c r="V14" s="12">
        <f>G14*Notes!$C$91</f>
        <v>99700.343047463452</v>
      </c>
      <c r="W14" s="45">
        <f>V14/U14</f>
        <v>0.15686274509803921</v>
      </c>
      <c r="X14" s="45">
        <f>M14*Notes!$C$91</f>
        <v>0.72341745903063681</v>
      </c>
      <c r="Y14" s="12">
        <f>U14/Q14</f>
        <v>1.4493834076009526E-13</v>
      </c>
      <c r="AA14">
        <f t="shared" si="0"/>
        <v>0.15686274509803921</v>
      </c>
    </row>
    <row r="15" spans="1:27">
      <c r="B15" s="5">
        <v>6559</v>
      </c>
      <c r="C15" s="8">
        <v>39367</v>
      </c>
      <c r="D15" s="8">
        <v>40402</v>
      </c>
      <c r="E15" s="33">
        <v>37178</v>
      </c>
      <c r="F15" s="46">
        <v>1740</v>
      </c>
      <c r="G15" s="5">
        <v>260</v>
      </c>
      <c r="I15" s="34">
        <v>1761611.8463999997</v>
      </c>
      <c r="J15" s="34">
        <v>1290676.9841604801</v>
      </c>
      <c r="K15" s="37">
        <f>I15/J15</f>
        <v>1.3648743008660984</v>
      </c>
      <c r="L15" s="6">
        <f>F15/I15</f>
        <v>9.8773177732417892E-4</v>
      </c>
      <c r="M15" s="6">
        <f>F15/J15</f>
        <v>1.3481297190185673E-3</v>
      </c>
      <c r="N15" s="36">
        <f>G15/J15</f>
        <v>2.0144467065794685E-4</v>
      </c>
      <c r="O15">
        <f>Notes!$C$77*ColAlTags!F15*ColAlTags!K15</f>
        <v>46187671399549.266</v>
      </c>
      <c r="P15">
        <f>Notes!$C$77*ColAlTags!G15*ColAlTags!K15</f>
        <v>6901606071197.0166</v>
      </c>
      <c r="Q15" s="36">
        <f>I15/Notes!$C$49*1000000000000</f>
        <v>5.3122389141308754E+18</v>
      </c>
      <c r="R15" s="36">
        <f>O15/Q15</f>
        <v>8.6945772105029528E-6</v>
      </c>
      <c r="S15" s="36">
        <f>P15/Q15</f>
        <v>1.2991896981211309E-6</v>
      </c>
      <c r="U15" s="12">
        <f>F15*Notes!$C$91</f>
        <v>1084241.230641165</v>
      </c>
      <c r="V15" s="12">
        <f>G15*Notes!$C$91</f>
        <v>162013.05745212809</v>
      </c>
      <c r="W15" s="45">
        <f>V15/U15</f>
        <v>0.14942528735632182</v>
      </c>
      <c r="X15" s="45">
        <f>M15*Notes!$C$91</f>
        <v>0.840056221616448</v>
      </c>
      <c r="Y15" s="12">
        <f>U15/Q15</f>
        <v>2.041024976789011E-13</v>
      </c>
      <c r="AA15">
        <f t="shared" si="0"/>
        <v>0.14942528735632185</v>
      </c>
    </row>
    <row r="16" spans="1:27">
      <c r="I16" s="34"/>
      <c r="J16" s="34"/>
    </row>
    <row r="17" spans="1:27">
      <c r="A17" s="5" t="s">
        <v>370</v>
      </c>
      <c r="B17" s="5">
        <v>6318</v>
      </c>
      <c r="C17" s="8">
        <v>39367</v>
      </c>
      <c r="D17" s="8">
        <v>39729</v>
      </c>
      <c r="E17" s="33">
        <v>39743</v>
      </c>
      <c r="F17" s="5">
        <v>1690</v>
      </c>
      <c r="G17" s="5">
        <v>260</v>
      </c>
      <c r="H17" s="5" t="s">
        <v>317</v>
      </c>
      <c r="I17" s="34">
        <v>521118.0576</v>
      </c>
      <c r="J17" s="34">
        <v>484220.09077640995</v>
      </c>
      <c r="K17" s="37">
        <f>I17/J17</f>
        <v>1.0762008176166895</v>
      </c>
      <c r="L17" s="6">
        <f>F17/I17</f>
        <v>3.2430271324376384E-3</v>
      </c>
      <c r="M17" s="6">
        <f>F17/J17</f>
        <v>3.4901484514824944E-3</v>
      </c>
      <c r="N17" s="36">
        <f>G17/J17</f>
        <v>5.369459156126914E-4</v>
      </c>
      <c r="O17">
        <f>Notes!$C$77*ColAlTags!F17*ColAlTags!K17</f>
        <v>35372372091593</v>
      </c>
      <c r="P17">
        <f>Notes!$C$77*ColAlTags!G17*ColAlTags!K17</f>
        <v>5441903398706.6162</v>
      </c>
      <c r="Q17" s="36">
        <f>I17/Notes!$C$54*1000000000000</f>
        <v>1.1677248299627914E+18</v>
      </c>
      <c r="R17" s="36">
        <f>O17/Q17</f>
        <v>3.0291701592677542E-5</v>
      </c>
      <c r="S17" s="36">
        <f>P17/Q17</f>
        <v>4.6602617834888533E-6</v>
      </c>
      <c r="U17" s="12">
        <f>F17*Notes!$C$91</f>
        <v>1053084.8734388326</v>
      </c>
      <c r="V17" s="12">
        <f>G17*Notes!$C$91</f>
        <v>162013.05745212809</v>
      </c>
      <c r="W17" s="45">
        <f>V17/U17</f>
        <v>0.15384615384615385</v>
      </c>
      <c r="X17" s="45">
        <f>M17*Notes!$C$91</f>
        <v>2.1748062368711127</v>
      </c>
      <c r="Y17" s="12">
        <f>U17/Q17</f>
        <v>9.0182622345402059E-13</v>
      </c>
      <c r="AA17">
        <f t="shared" si="0"/>
        <v>0.15384615384615385</v>
      </c>
    </row>
    <row r="18" spans="1:27">
      <c r="B18" s="5">
        <v>6833</v>
      </c>
      <c r="C18" s="8">
        <v>39367</v>
      </c>
      <c r="D18" s="8">
        <v>40051</v>
      </c>
      <c r="E18" s="33">
        <v>40094</v>
      </c>
      <c r="F18" s="5">
        <v>5210</v>
      </c>
      <c r="G18" s="5">
        <v>790</v>
      </c>
      <c r="I18" s="34">
        <v>1278976.6080000002</v>
      </c>
      <c r="J18" s="34">
        <v>1040719.5635308024</v>
      </c>
      <c r="K18" s="37">
        <f>I18/J18</f>
        <v>1.2289349146669963</v>
      </c>
      <c r="L18" s="6">
        <f>F18/I18</f>
        <v>4.0735694205909969E-3</v>
      </c>
      <c r="M18" s="6">
        <f>F18/J18</f>
        <v>5.0061516882840829E-3</v>
      </c>
      <c r="N18" s="36">
        <f>G18/J18</f>
        <v>7.5909017922157879E-4</v>
      </c>
      <c r="O18">
        <f>Notes!$C$77*ColAlTags!F18*ColAlTags!K18</f>
        <v>124523342251353.36</v>
      </c>
      <c r="P18">
        <f>Notes!$C$77*ColAlTags!G18*ColAlTags!K18</f>
        <v>18881658421990.238</v>
      </c>
      <c r="Q18" s="36">
        <f>I18/Notes!$C$54*1000000000000</f>
        <v>2.8659393400824417E+18</v>
      </c>
      <c r="R18" s="36">
        <f>O18/Q18</f>
        <v>4.3449399123629502E-5</v>
      </c>
      <c r="S18" s="36">
        <f>P18/Q18</f>
        <v>6.5882966041587916E-6</v>
      </c>
      <c r="U18" s="12">
        <f>F18*Notes!$C$91</f>
        <v>3246492.4204830285</v>
      </c>
      <c r="V18" s="12">
        <f>G18*Notes!$C$91</f>
        <v>492270.4437968508</v>
      </c>
      <c r="W18" s="45">
        <f>V18/U18</f>
        <v>0.15163147792706336</v>
      </c>
      <c r="X18" s="45">
        <f>M18*Notes!$C$91</f>
        <v>3.1194690041847584</v>
      </c>
      <c r="Y18" s="12">
        <f>U18/Q18</f>
        <v>1.1327847645196985E-12</v>
      </c>
      <c r="AA18">
        <f t="shared" si="0"/>
        <v>0.15163147792706333</v>
      </c>
    </row>
    <row r="19" spans="1:27">
      <c r="B19" s="5">
        <v>6534</v>
      </c>
      <c r="C19" s="8">
        <v>39367</v>
      </c>
      <c r="D19" s="8">
        <v>40402</v>
      </c>
      <c r="E19" s="33">
        <v>40829</v>
      </c>
      <c r="F19" s="46">
        <v>6020</v>
      </c>
      <c r="G19" s="5">
        <v>910</v>
      </c>
      <c r="I19" s="34">
        <v>2124588.0095999995</v>
      </c>
      <c r="J19" s="34">
        <v>1540207.6439534379</v>
      </c>
      <c r="K19" s="37">
        <f>I19/J19</f>
        <v>1.3794166117411037</v>
      </c>
      <c r="L19" s="6">
        <f>F19/I19</f>
        <v>2.8334905274803833E-3</v>
      </c>
      <c r="M19" s="6">
        <f>F19/J19</f>
        <v>3.9085639028175025E-3</v>
      </c>
      <c r="N19" s="36">
        <f>G19/J19</f>
        <v>5.9082942717008768E-4</v>
      </c>
      <c r="O19">
        <f>Notes!$C$77*ColAlTags!F19*ColAlTags!K19</f>
        <v>161501330868380.47</v>
      </c>
      <c r="P19">
        <f>Notes!$C$77*ColAlTags!G19*ColAlTags!K19</f>
        <v>24412991875452.863</v>
      </c>
      <c r="Q19" s="36">
        <f>I19/Notes!$C$49*1000000000000</f>
        <v>6.406813807569195E+18</v>
      </c>
      <c r="R19" s="36">
        <f>O19/Q19</f>
        <v>2.5207745334752529E-5</v>
      </c>
      <c r="S19" s="36">
        <f>P19/Q19</f>
        <v>3.8104731319974756E-6</v>
      </c>
      <c r="U19" s="12">
        <f>F19*Notes!$C$91</f>
        <v>3751225.4071608121</v>
      </c>
      <c r="V19" s="12">
        <f>G19*Notes!$C$91</f>
        <v>567045.70108244836</v>
      </c>
      <c r="W19" s="45">
        <f>V19/U19</f>
        <v>0.15116279069767444</v>
      </c>
      <c r="X19" s="45">
        <f>M19*Notes!$C$91</f>
        <v>2.4355322620864848</v>
      </c>
      <c r="Y19" s="12">
        <f>U19/Q19</f>
        <v>5.8550560697253387E-13</v>
      </c>
      <c r="AA19">
        <f t="shared" si="0"/>
        <v>0.15116279069767441</v>
      </c>
    </row>
    <row r="20" spans="1:27">
      <c r="I20" s="34"/>
      <c r="J20" s="34"/>
    </row>
    <row r="21" spans="1:27">
      <c r="A21" s="5" t="s">
        <v>371</v>
      </c>
      <c r="B21" s="5">
        <v>6820</v>
      </c>
      <c r="C21" s="8">
        <v>39367</v>
      </c>
      <c r="D21" s="8">
        <v>39729</v>
      </c>
      <c r="E21" s="33">
        <v>39748</v>
      </c>
      <c r="F21" s="5">
        <v>2310</v>
      </c>
      <c r="G21" s="5">
        <v>350</v>
      </c>
      <c r="H21" s="5" t="s">
        <v>312</v>
      </c>
      <c r="I21" s="34">
        <v>718681.42079999973</v>
      </c>
      <c r="J21" s="34">
        <v>655374.01775421412</v>
      </c>
      <c r="K21" s="37">
        <f>I21/J21</f>
        <v>1.0965973647577953</v>
      </c>
      <c r="L21" s="6">
        <f>F21/I21</f>
        <v>3.2142197267721558E-3</v>
      </c>
      <c r="M21" s="6">
        <f>F21/J21</f>
        <v>3.5247048821308671E-3</v>
      </c>
      <c r="N21" s="36">
        <f>G21/J21</f>
        <v>5.3404619426225259E-4</v>
      </c>
      <c r="O21">
        <f>Notes!$C$77*ColAlTags!F21*ColAlTags!K21</f>
        <v>49265550536925.555</v>
      </c>
      <c r="P21">
        <f>Notes!$C$77*ColAlTags!G21*ColAlTags!K21</f>
        <v>7464477354079.6299</v>
      </c>
      <c r="Q21" s="36">
        <f>I21/Notes!$C$49*1000000000000</f>
        <v>2.1672239649379249E+18</v>
      </c>
      <c r="R21" s="36">
        <f>O21/Q21</f>
        <v>2.2732099374111826E-5</v>
      </c>
      <c r="S21" s="36">
        <f>P21/Q21</f>
        <v>3.4442574809260346E-6</v>
      </c>
      <c r="U21" s="12">
        <f>F21*Notes!$C$91</f>
        <v>1439423.7027477536</v>
      </c>
      <c r="V21" s="12">
        <f>G21*Notes!$C$91</f>
        <v>218094.50041632628</v>
      </c>
      <c r="W21" s="45">
        <f>V21/U21</f>
        <v>0.15151515151515149</v>
      </c>
      <c r="X21" s="45">
        <f>M21*Notes!$C$91</f>
        <v>2.1963392868094793</v>
      </c>
      <c r="Y21" s="12">
        <f>U21/Q21</f>
        <v>6.6417856485311728E-13</v>
      </c>
      <c r="AA21">
        <f t="shared" si="0"/>
        <v>0.15151515151515152</v>
      </c>
    </row>
    <row r="22" spans="1:27">
      <c r="A22" s="5" t="s">
        <v>372</v>
      </c>
      <c r="B22" s="5">
        <v>6834</v>
      </c>
      <c r="C22" s="8">
        <v>39367</v>
      </c>
      <c r="D22" s="8">
        <v>40051</v>
      </c>
      <c r="E22" s="33">
        <v>40094</v>
      </c>
      <c r="F22" s="5">
        <v>14300</v>
      </c>
      <c r="G22" s="5">
        <v>2200</v>
      </c>
      <c r="I22" s="34">
        <v>1419595.6320000002</v>
      </c>
      <c r="J22" s="34">
        <v>1139964.9940296679</v>
      </c>
      <c r="K22" s="37">
        <f>I22/J22</f>
        <v>1.2452975656575773</v>
      </c>
      <c r="L22" s="6">
        <f>F22/I22</f>
        <v>1.0073291068001819E-2</v>
      </c>
      <c r="M22" s="6">
        <f>F22/J22</f>
        <v>1.2544244845142884E-2</v>
      </c>
      <c r="N22" s="36">
        <f>G22/J22</f>
        <v>1.9298838223296745E-3</v>
      </c>
      <c r="O22">
        <f>Notes!$C$77*ColAlTags!F22*ColAlTags!K22</f>
        <v>346332572807216</v>
      </c>
      <c r="P22">
        <f>Notes!$C$77*ColAlTags!G22*ColAlTags!K22</f>
        <v>53281934278033.227</v>
      </c>
      <c r="Q22" s="36">
        <f>I22/Notes!$C$49*1000000000000</f>
        <v>4.280869916975042E+18</v>
      </c>
      <c r="R22" s="36">
        <f>O22/Q22</f>
        <v>8.0902381881284142E-5</v>
      </c>
      <c r="S22" s="36">
        <f>P22/Q22</f>
        <v>1.2446520289428329E-5</v>
      </c>
      <c r="U22" s="12">
        <f>F22*Notes!$C$91</f>
        <v>8910718.1598670464</v>
      </c>
      <c r="V22" s="12">
        <f>G22*Notes!$C$91</f>
        <v>1370879.7169026225</v>
      </c>
      <c r="W22" s="45">
        <f>V22/U22</f>
        <v>0.15384615384615385</v>
      </c>
      <c r="X22" s="45">
        <f>M22*Notes!$C$91</f>
        <v>7.8166594645757534</v>
      </c>
      <c r="Y22" s="12">
        <f>U22/Q22</f>
        <v>2.081520422877871E-12</v>
      </c>
      <c r="AA22">
        <f t="shared" si="0"/>
        <v>0.15384615384615385</v>
      </c>
    </row>
    <row r="23" spans="1:27">
      <c r="A23" s="5" t="s">
        <v>373</v>
      </c>
      <c r="B23" s="5">
        <v>6507</v>
      </c>
      <c r="C23" s="8">
        <v>39367</v>
      </c>
      <c r="D23" s="8">
        <v>40402</v>
      </c>
      <c r="E23" s="33">
        <v>40827</v>
      </c>
      <c r="F23" s="46">
        <v>28800</v>
      </c>
      <c r="G23" s="46">
        <v>4400</v>
      </c>
      <c r="I23" s="34">
        <v>3369995.7983999988</v>
      </c>
      <c r="J23" s="34">
        <v>2652941.8706732565</v>
      </c>
      <c r="K23" s="37">
        <f>I23/J23</f>
        <v>1.2702863321859255</v>
      </c>
      <c r="L23" s="6">
        <f>F23/I23</f>
        <v>8.5460047201464228E-3</v>
      </c>
      <c r="M23" s="6">
        <f>F23/J23</f>
        <v>1.0855872990798404E-2</v>
      </c>
      <c r="N23" s="36">
        <f>G23/J23</f>
        <v>1.6585361513719785E-3</v>
      </c>
      <c r="O23">
        <f>Notes!$C$77*ColAlTags!F23*ColAlTags!K23</f>
        <v>711505522963151</v>
      </c>
      <c r="P23">
        <f>Notes!$C$77*ColAlTags!G23*ColAlTags!K23</f>
        <v>108702232674925.86</v>
      </c>
      <c r="Q23" s="36">
        <f>I23/Notes!$C$49*1000000000000</f>
        <v>1.016241055446051E+19</v>
      </c>
      <c r="R23" s="36">
        <f>O23/Q23</f>
        <v>7.0013459813513961E-5</v>
      </c>
      <c r="S23" s="36">
        <f>P23/Q23</f>
        <v>1.0696500804842411E-5</v>
      </c>
      <c r="U23" s="12">
        <f>F23*Notes!$C$91</f>
        <v>17946061.748543419</v>
      </c>
      <c r="V23" s="12">
        <f>G23*Notes!$C$91</f>
        <v>2741759.433805245</v>
      </c>
      <c r="W23" s="45">
        <f>V23/U23</f>
        <v>0.15277777777777779</v>
      </c>
      <c r="X23" s="45">
        <f>M23*Notes!$C$91</f>
        <v>6.7645891328893368</v>
      </c>
      <c r="Y23" s="12">
        <f>U23/Q23</f>
        <v>1.7659256780042694E-12</v>
      </c>
      <c r="AA23">
        <f t="shared" si="0"/>
        <v>0.15277777777777779</v>
      </c>
    </row>
    <row r="24" spans="1:27">
      <c r="I24" s="34"/>
      <c r="J24" s="34"/>
    </row>
    <row r="25" spans="1:27">
      <c r="A25" s="5" t="s">
        <v>374</v>
      </c>
      <c r="B25" s="5">
        <v>6842</v>
      </c>
      <c r="C25" s="8">
        <v>39367</v>
      </c>
      <c r="D25" s="8">
        <v>39729</v>
      </c>
      <c r="E25" s="33">
        <v>39750</v>
      </c>
      <c r="F25" s="5">
        <v>7430</v>
      </c>
      <c r="G25" s="5">
        <v>1130</v>
      </c>
      <c r="H25" s="5" t="s">
        <v>313</v>
      </c>
      <c r="I25" s="34">
        <v>1266726.3840000003</v>
      </c>
      <c r="J25" s="34">
        <v>1158874.6566478673</v>
      </c>
      <c r="K25" s="37">
        <f>I25/J25</f>
        <v>1.0930659124638227</v>
      </c>
      <c r="L25" s="6">
        <f>F25/I25</f>
        <v>5.8655129425329777E-3</v>
      </c>
      <c r="M25" s="6">
        <f>F25/J25</f>
        <v>6.4113922565981708E-3</v>
      </c>
      <c r="N25" s="36">
        <f>G25/J25</f>
        <v>9.750838829012023E-4</v>
      </c>
      <c r="O25">
        <f>Notes!$C$77*ColAlTags!F25*ColAlTags!K25</f>
        <v>157949889804689.28</v>
      </c>
      <c r="P25">
        <f>Notes!$C$77*ColAlTags!G25*ColAlTags!K25</f>
        <v>24021988624400.93</v>
      </c>
      <c r="Q25" s="36">
        <f>I25/Notes!$C$50*1000000000000</f>
        <v>3.5024041377624796E+18</v>
      </c>
      <c r="R25" s="36">
        <f>O25/Q25</f>
        <v>4.5097562586137187E-5</v>
      </c>
      <c r="S25" s="36">
        <f>P25/Q25</f>
        <v>6.858714094526922E-6</v>
      </c>
      <c r="U25" s="12">
        <f>F25*Notes!$C$91</f>
        <v>4629834.6802665843</v>
      </c>
      <c r="V25" s="12">
        <f>G25*Notes!$C$91</f>
        <v>704133.67277271056</v>
      </c>
      <c r="W25" s="45">
        <f>V25/U25</f>
        <v>0.15208613728129203</v>
      </c>
      <c r="X25" s="45">
        <f>M25*Notes!$C$91</f>
        <v>3.9951125462168027</v>
      </c>
      <c r="Y25" s="12">
        <f>U25/Q25</f>
        <v>1.3219018988552151E-12</v>
      </c>
      <c r="AA25">
        <f t="shared" si="0"/>
        <v>0.15208613728129206</v>
      </c>
    </row>
    <row r="26" spans="1:27">
      <c r="A26" s="5" t="s">
        <v>375</v>
      </c>
      <c r="B26" s="5">
        <v>6167</v>
      </c>
      <c r="C26" s="8">
        <v>39367</v>
      </c>
      <c r="D26" s="8">
        <v>40051</v>
      </c>
      <c r="E26" s="33">
        <v>40081</v>
      </c>
      <c r="F26" s="5">
        <v>6660</v>
      </c>
      <c r="G26" s="5">
        <v>1010</v>
      </c>
      <c r="I26" s="34">
        <v>2381237.3088000002</v>
      </c>
      <c r="J26" s="34">
        <v>1892791.1303018983</v>
      </c>
      <c r="K26" s="37">
        <f>I26/J26</f>
        <v>1.2580560372872178</v>
      </c>
      <c r="L26" s="6">
        <f>F26/I26</f>
        <v>2.7968652999797983E-3</v>
      </c>
      <c r="M26" s="6">
        <f>F26/J26</f>
        <v>3.5186132761187107E-3</v>
      </c>
      <c r="N26" s="36">
        <f>G26/J26</f>
        <v>5.3360351484683152E-4</v>
      </c>
      <c r="O26">
        <f>Notes!$C$77*ColAlTags!F26*ColAlTags!K26</f>
        <v>162951505763599.69</v>
      </c>
      <c r="P26">
        <f>Notes!$C$77*ColAlTags!G26*ColAlTags!K26</f>
        <v>24711864988173.531</v>
      </c>
      <c r="Q26" s="36">
        <f>I26/Notes!$C$50*1000000000000</f>
        <v>6.5839438640251054E+18</v>
      </c>
      <c r="R26" s="36">
        <f>O26/Q26</f>
        <v>2.4749832187053158E-5</v>
      </c>
      <c r="S26" s="36">
        <f>P26/Q26</f>
        <v>3.7533529292678218E-6</v>
      </c>
      <c r="U26" s="12">
        <f>F26*Notes!$C$91</f>
        <v>4150026.7793506659</v>
      </c>
      <c r="V26" s="12">
        <f>G26*Notes!$C$91</f>
        <v>629358.41548711306</v>
      </c>
      <c r="W26" s="45">
        <f>V26/U26</f>
        <v>0.15165165165165168</v>
      </c>
      <c r="X26" s="45">
        <f>M26*Notes!$C$91</f>
        <v>2.1925434417524667</v>
      </c>
      <c r="Y26" s="12">
        <f>U26/Q26</f>
        <v>6.30325358942769E-13</v>
      </c>
      <c r="AA26">
        <f t="shared" si="0"/>
        <v>0.15165165165165165</v>
      </c>
    </row>
    <row r="27" spans="1:27">
      <c r="A27" s="5" t="s">
        <v>376</v>
      </c>
      <c r="B27" s="5">
        <v>6811</v>
      </c>
      <c r="C27" s="8">
        <v>39367</v>
      </c>
      <c r="D27" s="8">
        <v>40402</v>
      </c>
      <c r="E27" s="33">
        <v>40833</v>
      </c>
      <c r="F27" s="46">
        <v>26600</v>
      </c>
      <c r="G27" s="46">
        <v>4000</v>
      </c>
      <c r="I27" s="34">
        <v>4540779.7344000004</v>
      </c>
      <c r="J27" s="34">
        <v>3380354.2054538638</v>
      </c>
      <c r="K27" s="37">
        <f>I27/J27</f>
        <v>1.3432851880060102</v>
      </c>
      <c r="L27" s="6">
        <f>F27/I27</f>
        <v>5.8580247349335063E-3</v>
      </c>
      <c r="M27" s="6">
        <f>F27/J27</f>
        <v>7.8689978574090127E-3</v>
      </c>
      <c r="N27" s="36">
        <f>G27/J27</f>
        <v>1.1833079484825583E-3</v>
      </c>
      <c r="O27">
        <f>Notes!$C$77*ColAlTags!F27*ColAlTags!K27</f>
        <v>694918742559502.37</v>
      </c>
      <c r="P27">
        <f>Notes!$C$77*ColAlTags!G27*ColAlTags!K27</f>
        <v>104499059031504.11</v>
      </c>
      <c r="Q27" s="36">
        <f>I27/Notes!$C$49*1000000000000</f>
        <v>1.3692974905267163E+19</v>
      </c>
      <c r="R27" s="36">
        <f>O27/Q27</f>
        <v>5.0750019434578364E-5</v>
      </c>
      <c r="S27" s="36">
        <f>P27/Q27</f>
        <v>7.631581869861408E-6</v>
      </c>
      <c r="U27" s="12">
        <f>F27*Notes!$C$91</f>
        <v>16575182.031640798</v>
      </c>
      <c r="V27" s="12">
        <f>G27*Notes!$C$91</f>
        <v>2492508.5761865862</v>
      </c>
      <c r="W27" s="45">
        <f>V27/U27</f>
        <v>0.15037593984962405</v>
      </c>
      <c r="X27" s="45">
        <f>M27*Notes!$C$91</f>
        <v>4.9033861613964591</v>
      </c>
      <c r="Y27" s="12">
        <f>U27/Q27</f>
        <v>1.2104880163962734E-12</v>
      </c>
      <c r="AA27">
        <f t="shared" si="0"/>
        <v>0.15037593984962405</v>
      </c>
    </row>
    <row r="28" spans="1:27">
      <c r="I28" s="34"/>
      <c r="J28" s="34"/>
    </row>
    <row r="29" spans="1:27">
      <c r="A29" s="5" t="s">
        <v>377</v>
      </c>
      <c r="B29" s="5">
        <v>6828</v>
      </c>
      <c r="C29" s="8">
        <v>39367</v>
      </c>
      <c r="D29" s="8">
        <v>39729</v>
      </c>
      <c r="E29" s="33">
        <v>39749</v>
      </c>
      <c r="F29" s="5">
        <v>1210</v>
      </c>
      <c r="G29" s="5">
        <v>190</v>
      </c>
      <c r="H29" s="5" t="s">
        <v>317</v>
      </c>
      <c r="I29" s="34">
        <v>521118.0576</v>
      </c>
      <c r="J29" s="34">
        <v>484220.09077640995</v>
      </c>
      <c r="K29" s="37">
        <f>I29/J29</f>
        <v>1.0762008176166895</v>
      </c>
      <c r="L29" s="6">
        <f>F29/I29</f>
        <v>2.3219306687867116E-3</v>
      </c>
      <c r="M29" s="6">
        <f>F29/J29</f>
        <v>2.4988636841975255E-3</v>
      </c>
      <c r="N29" s="36">
        <f>G29/J29</f>
        <v>3.9238355371696681E-4</v>
      </c>
      <c r="O29">
        <f>Notes!$C$77*ColAlTags!F29*ColAlTags!K29</f>
        <v>25325781201673.098</v>
      </c>
      <c r="P29">
        <f>Notes!$C$77*ColAlTags!G29*ColAlTags!K29</f>
        <v>3976775560593.2964</v>
      </c>
      <c r="Q29" s="36">
        <f>I29/Notes!$C$54*1000000000000</f>
        <v>1.1677248299627914E+18</v>
      </c>
      <c r="R29" s="36">
        <f>O29/Q29</f>
        <v>2.1688141377005815E-5</v>
      </c>
      <c r="S29" s="36">
        <f>P29/Q29</f>
        <v>3.4055759187033928E-6</v>
      </c>
      <c r="U29" s="12">
        <f>F29*Notes!$C$91</f>
        <v>753983.84429644234</v>
      </c>
      <c r="V29" s="12">
        <f>G29*Notes!$C$91</f>
        <v>118394.15736886284</v>
      </c>
      <c r="W29" s="45">
        <f>V29/U29</f>
        <v>0.15702479338842976</v>
      </c>
      <c r="X29" s="45">
        <f>M29*Notes!$C$91</f>
        <v>1.5571097908958853</v>
      </c>
      <c r="Y29" s="12">
        <f>U29/Q29</f>
        <v>6.4568623099370719E-13</v>
      </c>
      <c r="AA29">
        <f t="shared" si="0"/>
        <v>0.15702479338842976</v>
      </c>
    </row>
    <row r="30" spans="1:27">
      <c r="A30" s="5" t="s">
        <v>372</v>
      </c>
      <c r="B30" s="5">
        <v>6822</v>
      </c>
      <c r="C30" s="8">
        <v>39367</v>
      </c>
      <c r="D30" s="8">
        <v>40051</v>
      </c>
      <c r="E30" s="33">
        <v>40093</v>
      </c>
      <c r="F30" s="5">
        <v>10300</v>
      </c>
      <c r="G30" s="5">
        <v>1600</v>
      </c>
      <c r="I30" s="34">
        <v>1278976.6080000002</v>
      </c>
      <c r="J30" s="34">
        <v>1040719.5635308024</v>
      </c>
      <c r="K30" s="37">
        <f>I30/J30</f>
        <v>1.2289349146669963</v>
      </c>
      <c r="L30" s="6">
        <f>F30/I30</f>
        <v>8.0533138257365203E-3</v>
      </c>
      <c r="M30" s="6">
        <f>F30/J30</f>
        <v>9.8969985392180528E-3</v>
      </c>
      <c r="N30" s="36">
        <f>G30/J30</f>
        <v>1.537397831334843E-3</v>
      </c>
      <c r="O30">
        <f>Notes!$C$77*ColAlTags!F30*ColAlTags!K30</f>
        <v>246178584489239.87</v>
      </c>
      <c r="P30">
        <f>Notes!$C$77*ColAlTags!G30*ColAlTags!K30</f>
        <v>38241333512891.625</v>
      </c>
      <c r="Q30" s="36">
        <f>I30/Notes!$C$54*1000000000000</f>
        <v>2.8659393400824417E+18</v>
      </c>
      <c r="R30" s="36">
        <f>O30/Q30</f>
        <v>8.5898044332703249E-5</v>
      </c>
      <c r="S30" s="36">
        <f>P30/Q30</f>
        <v>1.3343385527410212E-5</v>
      </c>
      <c r="U30" s="12">
        <f>F30*Notes!$C$91</f>
        <v>6418209.5836804593</v>
      </c>
      <c r="V30" s="12">
        <f>G30*Notes!$C$91</f>
        <v>997003.43047463452</v>
      </c>
      <c r="W30" s="45">
        <f>V30/U30</f>
        <v>0.15533980582524273</v>
      </c>
      <c r="X30" s="45">
        <f>M30*Notes!$C$91</f>
        <v>6.1670884343767778</v>
      </c>
      <c r="Y30" s="12">
        <f>U30/Q30</f>
        <v>2.2394785171886552E-12</v>
      </c>
      <c r="AA30">
        <f t="shared" si="0"/>
        <v>0.1553398058252427</v>
      </c>
    </row>
    <row r="31" spans="1:27">
      <c r="A31" s="5" t="s">
        <v>373</v>
      </c>
      <c r="B31" s="5">
        <v>6319</v>
      </c>
      <c r="C31" s="8">
        <v>39367</v>
      </c>
      <c r="D31" s="8">
        <v>40402</v>
      </c>
      <c r="E31" s="33">
        <v>40827</v>
      </c>
      <c r="F31" s="46">
        <v>25800</v>
      </c>
      <c r="G31" s="46">
        <v>3900</v>
      </c>
      <c r="I31" s="34">
        <v>2124588.0095999995</v>
      </c>
      <c r="J31" s="34">
        <v>1540207.6439534379</v>
      </c>
      <c r="K31" s="37">
        <f>I31/J31</f>
        <v>1.3794166117411037</v>
      </c>
      <c r="L31" s="6">
        <f>F31/I31</f>
        <v>1.2143530832058784E-2</v>
      </c>
      <c r="M31" s="6">
        <f>F31/J31</f>
        <v>1.6750988154932155E-2</v>
      </c>
      <c r="N31" s="36">
        <f>G31/J31</f>
        <v>2.5321261164432327E-3</v>
      </c>
      <c r="O31">
        <f>Notes!$C$77*ColAlTags!F31*ColAlTags!K31</f>
        <v>692148560864487.75</v>
      </c>
      <c r="P31">
        <f>Notes!$C$77*ColAlTags!G31*ColAlTags!K31</f>
        <v>104627108037655.14</v>
      </c>
      <c r="Q31" s="36">
        <f>I31/Notes!$C$49*1000000000000</f>
        <v>6.406813807569195E+18</v>
      </c>
      <c r="R31" s="36">
        <f>O31/Q31</f>
        <v>1.0803319429179656E-4</v>
      </c>
      <c r="S31" s="36">
        <f>P31/Q31</f>
        <v>1.6330599137132042E-5</v>
      </c>
      <c r="U31" s="12">
        <f>F31*Notes!$C$91</f>
        <v>16076680.31640348</v>
      </c>
      <c r="V31" s="12">
        <f>G31*Notes!$C$91</f>
        <v>2430195.8617819217</v>
      </c>
      <c r="W31" s="45">
        <f>V31/U31</f>
        <v>0.15116279069767444</v>
      </c>
      <c r="X31" s="45">
        <f>M31*Notes!$C$91</f>
        <v>10.437995408942079</v>
      </c>
      <c r="Y31" s="12">
        <f>U31/Q31</f>
        <v>2.5093097441680021E-12</v>
      </c>
      <c r="AA31">
        <f t="shared" si="0"/>
        <v>0.15116279069767441</v>
      </c>
    </row>
    <row r="32" spans="1:27">
      <c r="I32" s="34"/>
      <c r="J32" s="34"/>
    </row>
    <row r="33" spans="1:27">
      <c r="A33" s="5" t="s">
        <v>378</v>
      </c>
      <c r="B33" s="5">
        <v>6841</v>
      </c>
      <c r="C33" s="8">
        <v>39367</v>
      </c>
      <c r="D33" s="8">
        <v>39729</v>
      </c>
      <c r="E33" s="33">
        <v>39749</v>
      </c>
      <c r="F33" s="5">
        <v>5440</v>
      </c>
      <c r="G33" s="5">
        <v>830</v>
      </c>
      <c r="H33" s="5" t="s">
        <v>312</v>
      </c>
      <c r="I33" s="34">
        <v>718681.42079999973</v>
      </c>
      <c r="J33" s="34">
        <v>655374.01775421412</v>
      </c>
      <c r="K33" s="37">
        <f>I33/J33</f>
        <v>1.0965973647577953</v>
      </c>
      <c r="L33" s="6">
        <f>F33/I33</f>
        <v>7.5694178846928695E-3</v>
      </c>
      <c r="M33" s="6">
        <f>F33/J33</f>
        <v>8.3006037051047265E-3</v>
      </c>
      <c r="N33" s="36">
        <f>G33/J33</f>
        <v>1.266452403536199E-3</v>
      </c>
      <c r="O33">
        <f>Notes!$C$77*ColAlTags!F33*ColAlTags!K33</f>
        <v>116019305160551.97</v>
      </c>
      <c r="P33">
        <f>Notes!$C$77*ColAlTags!G33*ColAlTags!K33</f>
        <v>17701474868245.98</v>
      </c>
      <c r="Q33" s="36">
        <f>I33/Notes!$C$49*1000000000000</f>
        <v>2.1672239649379249E+18</v>
      </c>
      <c r="R33" s="36">
        <f>O33/Q33</f>
        <v>5.353360198925037E-5</v>
      </c>
      <c r="S33" s="36">
        <f>P33/Q33</f>
        <v>8.1678105976245963E-6</v>
      </c>
      <c r="U33" s="12">
        <f>F33*Notes!$C$91</f>
        <v>3389811.6636137571</v>
      </c>
      <c r="V33" s="12">
        <f>G33*Notes!$C$91</f>
        <v>517195.52955871663</v>
      </c>
      <c r="W33" s="45">
        <f>V33/U33</f>
        <v>0.15257352941176472</v>
      </c>
      <c r="X33" s="45">
        <f>M33*Notes!$C$91</f>
        <v>5.172331480624921</v>
      </c>
      <c r="Y33" s="12">
        <f>U33/Q33</f>
        <v>1.5641261440696788E-12</v>
      </c>
      <c r="AA33">
        <f t="shared" si="0"/>
        <v>0.15257352941176472</v>
      </c>
    </row>
    <row r="34" spans="1:27">
      <c r="B34" s="5">
        <v>6821</v>
      </c>
      <c r="C34" s="8">
        <v>39367</v>
      </c>
      <c r="D34" s="8">
        <v>40051</v>
      </c>
      <c r="E34" s="33">
        <v>40093</v>
      </c>
      <c r="F34" s="5">
        <v>9170</v>
      </c>
      <c r="G34" s="5">
        <v>1390</v>
      </c>
      <c r="I34" s="34">
        <v>1419595.6320000002</v>
      </c>
      <c r="J34" s="34">
        <v>1139964.9940296679</v>
      </c>
      <c r="K34" s="37">
        <f>I34/J34</f>
        <v>1.2452975656575773</v>
      </c>
      <c r="L34" s="6">
        <f>F34/I34</f>
        <v>6.4595859505997685E-3</v>
      </c>
      <c r="M34" s="6">
        <f>F34/J34</f>
        <v>8.0441066594377792E-3</v>
      </c>
      <c r="N34" s="36">
        <f>G34/J34</f>
        <v>1.2193356877446579E-3</v>
      </c>
      <c r="O34">
        <f>Notes!$C$77*ColAlTags!F34*ColAlTags!K34</f>
        <v>222088789695256.69</v>
      </c>
      <c r="P34">
        <f>Notes!$C$77*ColAlTags!G34*ColAlTags!K34</f>
        <v>33664494839302.812</v>
      </c>
      <c r="Q34" s="36">
        <f>I34/Notes!$C$49*1000000000000</f>
        <v>4.280869916975042E+18</v>
      </c>
      <c r="R34" s="36">
        <f>O34/Q34</f>
        <v>5.1879359570026263E-5</v>
      </c>
      <c r="S34" s="36">
        <f>P34/Q34</f>
        <v>7.8639378192297165E-6</v>
      </c>
      <c r="U34" s="12">
        <f>F34*Notes!$C$91</f>
        <v>5714075.9109077491</v>
      </c>
      <c r="V34" s="12">
        <f>G34*Notes!$C$91</f>
        <v>866146.73022483871</v>
      </c>
      <c r="W34" s="45">
        <f>V34/U34</f>
        <v>0.15158124318429661</v>
      </c>
      <c r="X34" s="45">
        <f>M34*Notes!$C$91</f>
        <v>5.0125012091020738</v>
      </c>
      <c r="Y34" s="12">
        <f>U34/Q34</f>
        <v>1.3347931662790263E-12</v>
      </c>
      <c r="AA34">
        <f t="shared" si="0"/>
        <v>0.15158124318429661</v>
      </c>
    </row>
    <row r="35" spans="1:27">
      <c r="B35" s="5">
        <v>6110</v>
      </c>
      <c r="C35" s="8">
        <v>39367</v>
      </c>
      <c r="D35" s="8">
        <v>40402</v>
      </c>
      <c r="E35" s="33">
        <v>40822</v>
      </c>
      <c r="F35" s="46">
        <v>29800</v>
      </c>
      <c r="G35" s="46">
        <v>4500</v>
      </c>
      <c r="I35" s="34">
        <v>3369995.7983999988</v>
      </c>
      <c r="J35" s="34">
        <v>2652941.8706732565</v>
      </c>
      <c r="K35" s="37">
        <f>I35/J35</f>
        <v>1.2702863321859255</v>
      </c>
      <c r="L35" s="6">
        <f>F35/I35</f>
        <v>8.8427409951515063E-3</v>
      </c>
      <c r="M35" s="6">
        <f>F35/J35</f>
        <v>1.1232813025201127E-2</v>
      </c>
      <c r="N35" s="36">
        <f>G35/J35</f>
        <v>1.6962301548122509E-3</v>
      </c>
      <c r="O35">
        <f>Notes!$C$77*ColAlTags!F35*ColAlTags!K35</f>
        <v>736210575843816</v>
      </c>
      <c r="P35">
        <f>Notes!$C$77*ColAlTags!G35*ColAlTags!K35</f>
        <v>111172737962992.36</v>
      </c>
      <c r="Q35" s="36">
        <f>I35/Notes!$C$49*1000000000000</f>
        <v>1.016241055446051E+19</v>
      </c>
      <c r="R35" s="36">
        <f>O35/Q35</f>
        <v>7.2444482723705409E-5</v>
      </c>
      <c r="S35" s="36">
        <f>P35/Q35</f>
        <v>1.0939603095861557E-5</v>
      </c>
      <c r="U35" s="12">
        <f>F35*Notes!$C$91</f>
        <v>18569188.892590068</v>
      </c>
      <c r="V35" s="12">
        <f>G35*Notes!$C$91</f>
        <v>2804072.1482099094</v>
      </c>
      <c r="W35" s="45">
        <f>V35/U35</f>
        <v>0.15100671140939595</v>
      </c>
      <c r="X35" s="45">
        <f>M35*Notes!$C$91</f>
        <v>6.9994707000035508</v>
      </c>
      <c r="Y35" s="12">
        <f>U35/Q35</f>
        <v>1.8272425418238621E-12</v>
      </c>
      <c r="AA35">
        <f t="shared" si="0"/>
        <v>0.15100671140939598</v>
      </c>
    </row>
    <row r="36" spans="1:27">
      <c r="I36" s="34"/>
      <c r="J36" s="34"/>
    </row>
    <row r="37" spans="1:27">
      <c r="A37" s="5" t="s">
        <v>379</v>
      </c>
      <c r="B37" s="5">
        <v>6502</v>
      </c>
      <c r="C37" s="8">
        <v>39367</v>
      </c>
      <c r="D37" s="8">
        <v>39729</v>
      </c>
      <c r="E37" s="33">
        <v>39745</v>
      </c>
      <c r="F37" s="5">
        <v>6690</v>
      </c>
      <c r="G37" s="5">
        <v>1010</v>
      </c>
      <c r="H37" s="5" t="s">
        <v>313</v>
      </c>
      <c r="I37" s="34">
        <v>1266726.3840000003</v>
      </c>
      <c r="J37" s="34">
        <v>1158874.6566478673</v>
      </c>
      <c r="K37" s="37">
        <f>I37/J37</f>
        <v>1.0930659124638227</v>
      </c>
      <c r="L37" s="6">
        <f>F37/I37</f>
        <v>5.2813299576777413E-3</v>
      </c>
      <c r="M37" s="6">
        <f>F37/J37</f>
        <v>5.7728417492115425E-3</v>
      </c>
      <c r="N37" s="36">
        <f>G37/J37</f>
        <v>8.7153515197364092E-4</v>
      </c>
      <c r="O37">
        <f>Notes!$C$77*ColAlTags!F37*ColAlTags!K37</f>
        <v>142218676015258.59</v>
      </c>
      <c r="P37">
        <f>Notes!$C$77*ColAlTags!G37*ColAlTags!K37</f>
        <v>21470980982871.629</v>
      </c>
      <c r="Q37" s="36">
        <f>I37/Notes!$C$50*1000000000000</f>
        <v>3.5024041377624796E+18</v>
      </c>
      <c r="R37" s="36">
        <f>O37/Q37</f>
        <v>4.0606015302995671E-5</v>
      </c>
      <c r="S37" s="36">
        <f>P37/Q37</f>
        <v>6.1303550756391079E-6</v>
      </c>
      <c r="U37" s="12">
        <f>F37*Notes!$C$91</f>
        <v>4168720.5936720655</v>
      </c>
      <c r="V37" s="12">
        <f>G37*Notes!$C$91</f>
        <v>629358.41548711306</v>
      </c>
      <c r="W37" s="45">
        <f>V37/U37</f>
        <v>0.15097159940209268</v>
      </c>
      <c r="X37" s="45">
        <f>M37*Notes!$C$91</f>
        <v>3.5972143922194357</v>
      </c>
      <c r="Y37" s="12">
        <f>U37/Q37</f>
        <v>1.1902454513245477E-12</v>
      </c>
      <c r="AA37">
        <f t="shared" si="0"/>
        <v>0.15097159940209268</v>
      </c>
    </row>
    <row r="38" spans="1:27">
      <c r="B38" s="5">
        <v>6538</v>
      </c>
      <c r="C38" s="8">
        <v>39367</v>
      </c>
      <c r="D38" s="8">
        <v>40051</v>
      </c>
      <c r="E38" s="33">
        <v>40092</v>
      </c>
      <c r="F38" s="5">
        <v>9230</v>
      </c>
      <c r="G38" s="5">
        <v>1400</v>
      </c>
      <c r="I38" s="34">
        <v>2381237.3088000002</v>
      </c>
      <c r="J38" s="34">
        <v>1892791.1303018983</v>
      </c>
      <c r="K38" s="37">
        <f>I38/J38</f>
        <v>1.2580560372872178</v>
      </c>
      <c r="L38" s="6">
        <f>F38/I38</f>
        <v>3.8761361439659968E-3</v>
      </c>
      <c r="M38" s="6">
        <f>F38/J38</f>
        <v>4.8763964772636182E-3</v>
      </c>
      <c r="N38" s="36">
        <f>G38/J38</f>
        <v>7.3964843642135064E-4</v>
      </c>
      <c r="O38">
        <f>Notes!$C$77*ColAlTags!F38*ColAlTags!K38</f>
        <v>225832191921625.44</v>
      </c>
      <c r="P38">
        <f>Notes!$C$77*ColAlTags!G38*ColAlTags!K38</f>
        <v>34254070280636.574</v>
      </c>
      <c r="Q38" s="36">
        <f>I38/Notes!$C$50*1000000000000</f>
        <v>6.5839438640251054E+18</v>
      </c>
      <c r="R38" s="36">
        <f>O38/Q38</f>
        <v>3.4300443106081185E-5</v>
      </c>
      <c r="S38" s="36">
        <f>P38/Q38</f>
        <v>5.2026674267078709E-6</v>
      </c>
      <c r="U38" s="12">
        <f>F38*Notes!$C$91</f>
        <v>5751463.5395505475</v>
      </c>
      <c r="V38" s="12">
        <f>G38*Notes!$C$91</f>
        <v>872378.00166530511</v>
      </c>
      <c r="W38" s="45">
        <f>V38/U38</f>
        <v>0.15167930660888407</v>
      </c>
      <c r="X38" s="45">
        <f>M38*Notes!$C$91</f>
        <v>3.0386150101164064</v>
      </c>
      <c r="Y38" s="12">
        <f>U38/Q38</f>
        <v>8.7355901847473839E-13</v>
      </c>
      <c r="AA38">
        <f t="shared" si="0"/>
        <v>0.15167930660888407</v>
      </c>
    </row>
    <row r="39" spans="1:27">
      <c r="B39" s="5">
        <v>6659</v>
      </c>
      <c r="C39" s="8">
        <v>39367</v>
      </c>
      <c r="D39" s="8">
        <v>40402</v>
      </c>
      <c r="E39" s="33">
        <v>40830</v>
      </c>
      <c r="F39" s="46">
        <v>20800</v>
      </c>
      <c r="G39" s="46">
        <v>3100</v>
      </c>
      <c r="I39" s="34">
        <v>4540779.7344000004</v>
      </c>
      <c r="J39" s="34">
        <v>3380354.2054538638</v>
      </c>
      <c r="K39" s="37">
        <f>I39/J39</f>
        <v>1.3432851880060102</v>
      </c>
      <c r="L39" s="6">
        <f>F39/I39</f>
        <v>4.580711070925449E-3</v>
      </c>
      <c r="M39" s="6">
        <f>F39/J39</f>
        <v>6.1532013321093032E-3</v>
      </c>
      <c r="N39" s="36">
        <f>G39/J39</f>
        <v>9.1706366007398264E-4</v>
      </c>
      <c r="O39">
        <f>Notes!$C$77*ColAlTags!F39*ColAlTags!K39</f>
        <v>543395106963821.37</v>
      </c>
      <c r="P39">
        <f>Notes!$C$77*ColAlTags!G39*ColAlTags!K39</f>
        <v>80986770749415.687</v>
      </c>
      <c r="Q39" s="36">
        <f>I39/Notes!$C$49*1000000000000</f>
        <v>1.3692974905267163E+19</v>
      </c>
      <c r="R39" s="36">
        <f>O39/Q39</f>
        <v>3.9684225723279323E-5</v>
      </c>
      <c r="S39" s="36">
        <f>P39/Q39</f>
        <v>5.914475949142591E-6</v>
      </c>
      <c r="U39" s="12">
        <f>F39*Notes!$C$91</f>
        <v>12961044.596170248</v>
      </c>
      <c r="V39" s="12">
        <f>G39*Notes!$C$91</f>
        <v>1931694.1465446043</v>
      </c>
      <c r="W39" s="45">
        <f>V39/U39</f>
        <v>0.14903846153846154</v>
      </c>
      <c r="X39" s="45">
        <f>M39*Notes!$C$91</f>
        <v>3.8342267728212911</v>
      </c>
      <c r="Y39" s="12">
        <f>U39/Q39</f>
        <v>9.4654702033994306E-13</v>
      </c>
      <c r="AA39">
        <f t="shared" si="0"/>
        <v>0.14903846153846154</v>
      </c>
    </row>
    <row r="40" spans="1:27">
      <c r="I40" s="34"/>
      <c r="J40" s="34"/>
    </row>
    <row r="41" spans="1:27">
      <c r="A41" s="5" t="s">
        <v>380</v>
      </c>
      <c r="B41" s="5">
        <v>6169</v>
      </c>
      <c r="C41" s="8">
        <v>39367</v>
      </c>
      <c r="D41" s="8">
        <v>39729</v>
      </c>
      <c r="E41" s="33">
        <v>39742</v>
      </c>
      <c r="F41" s="5">
        <v>3070</v>
      </c>
      <c r="G41" s="5">
        <v>470</v>
      </c>
      <c r="H41" s="5" t="s">
        <v>317</v>
      </c>
      <c r="I41" s="34">
        <v>521118.0576</v>
      </c>
      <c r="J41" s="34">
        <v>484220.09077640995</v>
      </c>
      <c r="K41" s="37">
        <f>I41/J41</f>
        <v>1.0762008176166895</v>
      </c>
      <c r="L41" s="6">
        <f>F41/I41</f>
        <v>5.8911794654340531E-3</v>
      </c>
      <c r="M41" s="6">
        <f>F41/J41</f>
        <v>6.3400921574267794E-3</v>
      </c>
      <c r="N41" s="36">
        <f>G41/J41</f>
        <v>9.7063300129986531E-4</v>
      </c>
      <c r="O41">
        <f>Notes!$C$77*ColAlTags!F41*ColAlTags!K41</f>
        <v>64256320900112.734</v>
      </c>
      <c r="P41">
        <f>Notes!$C$77*ColAlTags!G41*ColAlTags!K41</f>
        <v>9837286913046.5762</v>
      </c>
      <c r="Q41" s="36">
        <f>I41/Notes!$C$54*1000000000000</f>
        <v>1.1677248299627914E+18</v>
      </c>
      <c r="R41" s="36">
        <f>O41/Q41</f>
        <v>5.5026937212733762E-5</v>
      </c>
      <c r="S41" s="36">
        <f>P41/Q41</f>
        <v>8.424319377845235E-6</v>
      </c>
      <c r="U41" s="12">
        <f>F41*Notes!$C$91</f>
        <v>1913000.3322232049</v>
      </c>
      <c r="V41" s="12">
        <f>G41*Notes!$C$91</f>
        <v>292869.7577019239</v>
      </c>
      <c r="W41" s="45">
        <f>V41/U41</f>
        <v>0.15309446254071662</v>
      </c>
      <c r="X41" s="45">
        <f>M41*Notes!$C$91</f>
        <v>3.9506835190498908</v>
      </c>
      <c r="Y41" s="12">
        <f>U41/Q41</f>
        <v>1.6382287017774221E-12</v>
      </c>
      <c r="AA41">
        <f t="shared" si="0"/>
        <v>0.15309446254071662</v>
      </c>
    </row>
    <row r="42" spans="1:27">
      <c r="B42" s="5">
        <v>6335</v>
      </c>
      <c r="C42" s="8">
        <v>39367</v>
      </c>
      <c r="D42" s="8">
        <v>40051</v>
      </c>
      <c r="E42" s="33">
        <v>40086</v>
      </c>
      <c r="F42" s="5">
        <v>6510</v>
      </c>
      <c r="G42" s="5">
        <v>990</v>
      </c>
      <c r="I42" s="34">
        <v>1278976.6080000002</v>
      </c>
      <c r="J42" s="34">
        <v>1040719.5635308024</v>
      </c>
      <c r="K42" s="37">
        <f>I42/J42</f>
        <v>1.2289349146669963</v>
      </c>
      <c r="L42" s="6">
        <f>F42/I42</f>
        <v>5.0900070879169659E-3</v>
      </c>
      <c r="M42" s="6">
        <f>F42/J42</f>
        <v>6.2552874262436428E-3</v>
      </c>
      <c r="N42" s="36">
        <f>G42/J42</f>
        <v>9.5126490813843419E-4</v>
      </c>
      <c r="O42">
        <f>Notes!$C$77*ColAlTags!F42*ColAlTags!K42</f>
        <v>155594425730577.81</v>
      </c>
      <c r="P42">
        <f>Notes!$C$77*ColAlTags!G42*ColAlTags!K42</f>
        <v>23661825111101.695</v>
      </c>
      <c r="Q42" s="36">
        <f>I42/Notes!$C$54*1000000000000</f>
        <v>2.8659393400824417E+18</v>
      </c>
      <c r="R42" s="36">
        <f>O42/Q42</f>
        <v>5.42908998646503E-5</v>
      </c>
      <c r="S42" s="36">
        <f>P42/Q42</f>
        <v>8.2562197950850698E-6</v>
      </c>
      <c r="U42" s="12">
        <f>F42*Notes!$C$91</f>
        <v>4056557.7077436689</v>
      </c>
      <c r="V42" s="12">
        <f>G42*Notes!$C$91</f>
        <v>616895.87260618003</v>
      </c>
      <c r="W42" s="45">
        <f>V42/U42</f>
        <v>0.15207373271889399</v>
      </c>
      <c r="X42" s="45">
        <f>M42*Notes!$C$91</f>
        <v>3.8978393891060992</v>
      </c>
      <c r="Y42" s="12">
        <f>U42/Q42</f>
        <v>1.4154373929027326E-12</v>
      </c>
      <c r="AA42">
        <f t="shared" si="0"/>
        <v>0.15207373271889402</v>
      </c>
    </row>
    <row r="43" spans="1:27">
      <c r="B43" s="5">
        <v>6523</v>
      </c>
      <c r="C43" s="8">
        <v>39367</v>
      </c>
      <c r="D43" s="8">
        <v>40402</v>
      </c>
      <c r="E43" s="33">
        <v>40829</v>
      </c>
      <c r="F43" s="46">
        <v>12800</v>
      </c>
      <c r="G43" s="46">
        <v>1900</v>
      </c>
      <c r="I43" s="34">
        <v>2124588.0095999995</v>
      </c>
      <c r="J43" s="34">
        <v>1540207.6439534379</v>
      </c>
      <c r="K43" s="37">
        <f>I43/J43</f>
        <v>1.3794166117411037</v>
      </c>
      <c r="L43" s="6">
        <f>F43/I43</f>
        <v>6.0246974670679241E-3</v>
      </c>
      <c r="M43" s="6">
        <f>F43/J43</f>
        <v>8.3105677667880459E-3</v>
      </c>
      <c r="N43" s="36">
        <f>G43/J43</f>
        <v>1.2335999028826004E-3</v>
      </c>
      <c r="O43">
        <f>Notes!$C$77*ColAlTags!F43*ColAlTags!K43</f>
        <v>343391534072304</v>
      </c>
      <c r="P43">
        <f>Notes!$C$77*ColAlTags!G43*ColAlTags!K43</f>
        <v>50972180838857.633</v>
      </c>
      <c r="Q43" s="36">
        <f>I43/Notes!$C$49*1000000000000</f>
        <v>6.406813807569195E+18</v>
      </c>
      <c r="R43" s="36">
        <f>O43/Q43</f>
        <v>5.3597863834689769E-5</v>
      </c>
      <c r="S43" s="36">
        <f>P43/Q43</f>
        <v>7.9559329129617639E-6</v>
      </c>
      <c r="U43" s="12">
        <f>F43*Notes!$C$91</f>
        <v>7976027.4437970761</v>
      </c>
      <c r="V43" s="12">
        <f>G43*Notes!$C$91</f>
        <v>1183941.5736886284</v>
      </c>
      <c r="W43" s="45">
        <f>V43/U43</f>
        <v>0.1484375</v>
      </c>
      <c r="X43" s="45">
        <f>M43*Notes!$C$91</f>
        <v>5.178540357924752</v>
      </c>
      <c r="Y43" s="12">
        <f>U43/Q43</f>
        <v>1.2449288653236602E-12</v>
      </c>
      <c r="AA43">
        <f t="shared" si="0"/>
        <v>0.1484375</v>
      </c>
    </row>
    <row r="44" spans="1:27">
      <c r="I44" s="34"/>
      <c r="J44" s="34"/>
    </row>
    <row r="45" spans="1:27">
      <c r="A45" s="5" t="s">
        <v>381</v>
      </c>
      <c r="B45" s="5">
        <v>6195</v>
      </c>
      <c r="C45" s="9">
        <v>39367</v>
      </c>
      <c r="D45" s="9">
        <v>39729</v>
      </c>
      <c r="E45" s="33">
        <v>39743</v>
      </c>
      <c r="F45" s="5">
        <v>3510</v>
      </c>
      <c r="G45" s="5">
        <v>530</v>
      </c>
      <c r="H45" s="5" t="s">
        <v>311</v>
      </c>
      <c r="I45" s="34">
        <v>258874.96319999997</v>
      </c>
      <c r="J45" s="34">
        <v>236336.35851478516</v>
      </c>
      <c r="K45" s="37">
        <f>I45/J45</f>
        <v>1.0953666411163088</v>
      </c>
      <c r="L45" s="6">
        <f>F45/I45</f>
        <v>1.3558669237890984E-2</v>
      </c>
      <c r="M45" s="6">
        <f>F45/J45</f>
        <v>1.485171398111567E-2</v>
      </c>
      <c r="N45" s="36">
        <f>G45/J45</f>
        <v>2.2425664985730215E-3</v>
      </c>
      <c r="O45">
        <f>Notes!$C$77*ColAlTags!F45*ColAlTags!K45</f>
        <v>74774030291427.437</v>
      </c>
      <c r="P45">
        <f>Notes!$C$77*ColAlTags!G45*ColAlTags!K45</f>
        <v>11290665542580.213</v>
      </c>
      <c r="Q45" s="36">
        <f>I45/Notes!$C$48*1000000000000</f>
        <v>2.2578792057184036E+18</v>
      </c>
      <c r="R45" s="36">
        <f>O45/Q45</f>
        <v>3.3116931190141379E-5</v>
      </c>
      <c r="S45" s="36">
        <f>P45/Q45</f>
        <v>5.0005622594800377E-6</v>
      </c>
      <c r="U45" s="12">
        <f>F45*Notes!$C$91</f>
        <v>2187176.2756037293</v>
      </c>
      <c r="V45" s="12">
        <f>G45*Notes!$C$91</f>
        <v>330257.38634472265</v>
      </c>
      <c r="W45" s="45">
        <f>V45/U45</f>
        <v>0.150997150997151</v>
      </c>
      <c r="X45" s="45">
        <f>M45*Notes!$C$91</f>
        <v>9.2545061172502585</v>
      </c>
      <c r="Y45" s="12">
        <f>U45/Q45</f>
        <v>9.6868613257272175E-13</v>
      </c>
      <c r="AA45">
        <f t="shared" si="0"/>
        <v>0.150997150997151</v>
      </c>
    </row>
    <row r="46" spans="1:27">
      <c r="B46" s="5">
        <v>6605</v>
      </c>
      <c r="C46" s="9">
        <v>39367</v>
      </c>
      <c r="D46" s="9">
        <v>40051</v>
      </c>
      <c r="E46" s="33">
        <v>40093</v>
      </c>
      <c r="F46" s="10">
        <v>5920</v>
      </c>
      <c r="G46" s="10">
        <v>900</v>
      </c>
      <c r="I46" s="34">
        <v>523647.93600000005</v>
      </c>
      <c r="J46" s="34">
        <v>420592.05576670577</v>
      </c>
      <c r="K46" s="37">
        <f>I46/J46</f>
        <v>1.2450257412623538</v>
      </c>
      <c r="L46" s="6">
        <f>F46/I46</f>
        <v>1.1305305708299402E-2</v>
      </c>
      <c r="M46" s="6">
        <f>F46/J46</f>
        <v>1.407539661967298E-2</v>
      </c>
      <c r="N46" s="36">
        <f>G46/J46</f>
        <v>2.1398407023151488E-3</v>
      </c>
      <c r="O46">
        <f>Notes!$C$77*ColAlTags!F46*ColAlTags!K46</f>
        <v>143345544936043.34</v>
      </c>
      <c r="P46">
        <f>Notes!$C$77*ColAlTags!G46*ColAlTags!K46</f>
        <v>21792397034195.777</v>
      </c>
      <c r="Q46" s="36">
        <f>I46/Notes!$C$48*1000000000000</f>
        <v>4.5672002081496064E+18</v>
      </c>
      <c r="R46" s="36">
        <f>O46/Q46</f>
        <v>3.1385868453995267E-5</v>
      </c>
      <c r="S46" s="36">
        <f>P46/Q46</f>
        <v>4.7715002717222529E-6</v>
      </c>
      <c r="U46" s="12">
        <f>F46*Notes!$C$91</f>
        <v>3688912.6927561476</v>
      </c>
      <c r="V46" s="12">
        <f>G46*Notes!$C$91</f>
        <v>560814.42964198184</v>
      </c>
      <c r="W46" s="45">
        <f>V46/U46</f>
        <v>0.152027027027027</v>
      </c>
      <c r="X46" s="45">
        <f>M46*Notes!$C$91</f>
        <v>8.7707616969406477</v>
      </c>
      <c r="Y46" s="12">
        <f>U46/Q46</f>
        <v>8.0769673424294758E-13</v>
      </c>
      <c r="AA46">
        <f t="shared" si="0"/>
        <v>0.15202702702702703</v>
      </c>
    </row>
    <row r="47" spans="1:27">
      <c r="B47" s="5">
        <v>6200</v>
      </c>
      <c r="C47" s="9">
        <v>39367</v>
      </c>
      <c r="D47" s="9">
        <v>40402</v>
      </c>
      <c r="E47" s="33">
        <v>40823</v>
      </c>
      <c r="F47" s="46">
        <v>14300</v>
      </c>
      <c r="G47" s="46">
        <v>2200</v>
      </c>
      <c r="I47" s="34">
        <v>1339301.1744000001</v>
      </c>
      <c r="J47" s="34">
        <v>1056773.8019026928</v>
      </c>
      <c r="K47" s="37">
        <f>I47/J47</f>
        <v>1.2673489558395794</v>
      </c>
      <c r="L47" s="6">
        <f>F47/I47</f>
        <v>1.0677210080403555E-2</v>
      </c>
      <c r="M47" s="6">
        <f>F47/J47</f>
        <v>1.3531751046679275E-2</v>
      </c>
      <c r="N47" s="36">
        <f>G47/J47</f>
        <v>2.0818078533352733E-3</v>
      </c>
      <c r="O47">
        <f>Notes!$C$77*ColAlTags!F47*ColAlTags!K47</f>
        <v>352465335695639.19</v>
      </c>
      <c r="P47">
        <f>Notes!$C$77*ColAlTags!G47*ColAlTags!K47</f>
        <v>54225436260867.57</v>
      </c>
      <c r="Q47" s="36">
        <f>I47/Notes!$C$49*1000000000000</f>
        <v>4.0387374953956634E+18</v>
      </c>
      <c r="R47" s="36">
        <f>O47/Q47</f>
        <v>8.7271167313415399E-5</v>
      </c>
      <c r="S47" s="36">
        <f>P47/Q47</f>
        <v>1.3426333432833139E-5</v>
      </c>
      <c r="U47" s="12">
        <f>F47*Notes!$C$91</f>
        <v>8910718.1598670464</v>
      </c>
      <c r="V47" s="12">
        <f>G47*Notes!$C$91</f>
        <v>1370879.7169026225</v>
      </c>
      <c r="W47" s="45">
        <f>V47/U47</f>
        <v>0.15384615384615385</v>
      </c>
      <c r="X47" s="45">
        <f>M47*Notes!$C$91</f>
        <v>8.4320013836674761</v>
      </c>
      <c r="Y47" s="12">
        <f>U47/Q47</f>
        <v>2.2063127821567143E-12</v>
      </c>
      <c r="AA47">
        <f t="shared" si="0"/>
        <v>0.15384615384615385</v>
      </c>
    </row>
    <row r="48" spans="1:27">
      <c r="I48" s="34"/>
      <c r="J48" s="34"/>
    </row>
    <row r="49" spans="1:27">
      <c r="A49" s="5" t="s">
        <v>382</v>
      </c>
      <c r="B49" s="5">
        <v>6831</v>
      </c>
      <c r="C49" s="9">
        <v>39367</v>
      </c>
      <c r="D49" s="9">
        <v>39729</v>
      </c>
      <c r="E49" s="33">
        <v>39749</v>
      </c>
      <c r="F49" s="5">
        <v>1960</v>
      </c>
      <c r="G49" s="5">
        <v>300</v>
      </c>
      <c r="H49" s="5" t="s">
        <v>313</v>
      </c>
      <c r="I49" s="34">
        <v>1266726.3840000003</v>
      </c>
      <c r="J49" s="34">
        <v>1158874.6566478673</v>
      </c>
      <c r="K49" s="37">
        <f>I49/J49</f>
        <v>1.0930659124638227</v>
      </c>
      <c r="L49" s="6">
        <f>F49/I49</f>
        <v>1.5472954734003547E-3</v>
      </c>
      <c r="M49" s="6">
        <f>F49/J49</f>
        <v>1.6912959384835012E-3</v>
      </c>
      <c r="N49" s="36">
        <f>G49/J49</f>
        <v>2.5887182731890325E-4</v>
      </c>
      <c r="O49">
        <f>Notes!$C$77*ColAlTags!F49*ColAlTags!K49</f>
        <v>41666458144978.602</v>
      </c>
      <c r="P49">
        <f>Notes!$C$77*ColAlTags!G49*ColAlTags!K49</f>
        <v>6377519103823.2559</v>
      </c>
      <c r="Q49" s="36">
        <f>I49/Notes!$C$50*1000000000000</f>
        <v>3.5024041377624796E+18</v>
      </c>
      <c r="R49" s="36">
        <f>O49/Q49</f>
        <v>1.1896530641834305E-5</v>
      </c>
      <c r="S49" s="36">
        <f>P49/Q49</f>
        <v>1.8208975472195369E-6</v>
      </c>
      <c r="U49" s="12">
        <f>F49*Notes!$C$91</f>
        <v>1221329.2023314273</v>
      </c>
      <c r="V49" s="12">
        <f>G49*Notes!$C$91</f>
        <v>186938.14321399396</v>
      </c>
      <c r="W49" s="45">
        <f>V49/U49</f>
        <v>0.15306122448979592</v>
      </c>
      <c r="X49" s="45">
        <f>M49*Notes!$C$91</f>
        <v>1.053892407884917</v>
      </c>
      <c r="Y49" s="12">
        <f>U49/Q49</f>
        <v>3.4871167183798406E-13</v>
      </c>
      <c r="AA49">
        <f t="shared" si="0"/>
        <v>0.15306122448979592</v>
      </c>
    </row>
    <row r="50" spans="1:27">
      <c r="B50" s="5">
        <v>6330</v>
      </c>
      <c r="C50" s="9">
        <v>39367</v>
      </c>
      <c r="D50" s="9">
        <v>40051</v>
      </c>
      <c r="E50" s="33">
        <v>40085</v>
      </c>
      <c r="F50" s="10">
        <v>3270</v>
      </c>
      <c r="G50" s="10">
        <v>500</v>
      </c>
      <c r="I50" s="34">
        <v>2381237.3088000002</v>
      </c>
      <c r="J50" s="34">
        <v>1892791.1303018983</v>
      </c>
      <c r="K50" s="37">
        <f>I50/J50</f>
        <v>1.2580560372872178</v>
      </c>
      <c r="L50" s="6">
        <f>F50/I50</f>
        <v>1.3732356653053965E-3</v>
      </c>
      <c r="M50" s="6">
        <f>F50/J50</f>
        <v>1.7276074193555832E-3</v>
      </c>
      <c r="N50" s="36">
        <f>G50/J50</f>
        <v>2.6416015586476808E-4</v>
      </c>
      <c r="O50">
        <f>Notes!$C$77*ColAlTags!F50*ColAlTags!K50</f>
        <v>80007721298344</v>
      </c>
      <c r="P50">
        <f>Notes!$C$77*ColAlTags!G50*ColAlTags!K50</f>
        <v>12233596528798.777</v>
      </c>
      <c r="Q50" s="36">
        <f>I50/Notes!$C$50*1000000000000</f>
        <v>6.5839438640251054E+18</v>
      </c>
      <c r="R50" s="36">
        <f>O50/Q50</f>
        <v>1.2151944632381957E-5</v>
      </c>
      <c r="S50" s="36">
        <f>P50/Q50</f>
        <v>1.8580955095385255E-6</v>
      </c>
      <c r="U50" s="12">
        <f>F50*Notes!$C$91</f>
        <v>2037625.7610325343</v>
      </c>
      <c r="V50" s="12">
        <f>G50*Notes!$C$91</f>
        <v>311563.57202332327</v>
      </c>
      <c r="W50" s="45">
        <f>V50/U50</f>
        <v>0.1529051987767584</v>
      </c>
      <c r="X50" s="45">
        <f>M50*Notes!$C$91</f>
        <v>1.0765190772568418</v>
      </c>
      <c r="Y50" s="12">
        <f>U50/Q50</f>
        <v>3.0948407263406225E-13</v>
      </c>
      <c r="AA50">
        <f t="shared" si="0"/>
        <v>0.1529051987767584</v>
      </c>
    </row>
    <row r="51" spans="1:27">
      <c r="B51" s="5">
        <v>6511</v>
      </c>
      <c r="C51" s="9">
        <v>39367</v>
      </c>
      <c r="D51" s="9">
        <v>40402</v>
      </c>
      <c r="E51" s="33">
        <v>40828</v>
      </c>
      <c r="F51" s="46">
        <v>7090</v>
      </c>
      <c r="G51" s="46">
        <v>1070</v>
      </c>
      <c r="I51" s="34">
        <v>4540779.7344000004</v>
      </c>
      <c r="J51" s="34">
        <v>3380354.2054538638</v>
      </c>
      <c r="K51" s="37">
        <f>I51/J51</f>
        <v>1.3432851880060102</v>
      </c>
      <c r="L51" s="6">
        <f>F51/I51</f>
        <v>1.5614058410029533E-3</v>
      </c>
      <c r="M51" s="6">
        <f>F51/J51</f>
        <v>2.0974133386853348E-3</v>
      </c>
      <c r="N51" s="36">
        <f>G51/J51</f>
        <v>3.1653487621908437E-4</v>
      </c>
      <c r="O51">
        <f>Notes!$C$77*ColAlTags!F51*ColAlTags!K51</f>
        <v>185224582133341.03</v>
      </c>
      <c r="P51">
        <f>Notes!$C$77*ColAlTags!G51*ColAlTags!K51</f>
        <v>27953498290927.348</v>
      </c>
      <c r="Q51" s="36">
        <f>I51/Notes!$C$49*1000000000000</f>
        <v>1.3692974905267163E+19</v>
      </c>
      <c r="R51" s="36">
        <f>O51/Q51</f>
        <v>1.3526978864329346E-5</v>
      </c>
      <c r="S51" s="36">
        <f>P51/Q51</f>
        <v>2.0414481501879266E-6</v>
      </c>
      <c r="U51" s="12">
        <f>F51*Notes!$C$91</f>
        <v>4417971.4512907239</v>
      </c>
      <c r="V51" s="12">
        <f>G51*Notes!$C$91</f>
        <v>666746.04412991181</v>
      </c>
      <c r="W51" s="45">
        <f>V51/U51</f>
        <v>0.15091678420310298</v>
      </c>
      <c r="X51" s="45">
        <f>M51*Notes!$C$91</f>
        <v>1.3069551836203346</v>
      </c>
      <c r="Y51" s="12">
        <f>U51/Q51</f>
        <v>3.2264511414472097E-13</v>
      </c>
      <c r="AA51">
        <f t="shared" si="0"/>
        <v>0.15091678420310295</v>
      </c>
    </row>
    <row r="52" spans="1:27">
      <c r="I52" s="34"/>
      <c r="J52" s="34"/>
    </row>
    <row r="53" spans="1:27">
      <c r="A53" s="5" t="s">
        <v>383</v>
      </c>
      <c r="B53" s="5">
        <v>6516</v>
      </c>
      <c r="C53" s="9">
        <v>39367</v>
      </c>
      <c r="D53" s="9">
        <v>39729</v>
      </c>
      <c r="E53" s="33">
        <v>39748</v>
      </c>
      <c r="F53" s="5">
        <v>573</v>
      </c>
      <c r="G53" s="5">
        <v>91</v>
      </c>
      <c r="H53" s="5" t="s">
        <v>315</v>
      </c>
      <c r="I53" s="34">
        <v>363648.09599999996</v>
      </c>
      <c r="J53" s="34">
        <v>341515.36971886549</v>
      </c>
      <c r="K53" s="37">
        <f>I53/J53</f>
        <v>1.0648074091053474</v>
      </c>
      <c r="L53" s="6">
        <f>F53/I53</f>
        <v>1.5756991616422489E-3</v>
      </c>
      <c r="M53" s="6">
        <f>F53/J53</f>
        <v>1.6778161418377509E-3</v>
      </c>
      <c r="N53" s="36">
        <f>G53/J53</f>
        <v>2.6645945708068995E-4</v>
      </c>
      <c r="O53">
        <f>Notes!$C$77*ColAlTags!F53*ColAlTags!K53</f>
        <v>11866150408328.199</v>
      </c>
      <c r="P53">
        <f>Notes!$C$77*ColAlTags!G53*ColAlTags!K53</f>
        <v>1884502071828.7366</v>
      </c>
      <c r="Q53" s="36">
        <f>I53/Notes!$C$52*1000000000000</f>
        <v>1.502591442316894E+18</v>
      </c>
      <c r="R53" s="36">
        <f>O53/Q53</f>
        <v>7.8971236452880381E-6</v>
      </c>
      <c r="S53" s="36">
        <f>P53/Q53</f>
        <v>1.2541679785710494E-6</v>
      </c>
      <c r="U53" s="12">
        <f>F53*Notes!$C$91</f>
        <v>357051.85353872849</v>
      </c>
      <c r="V53" s="12">
        <f>G53*Notes!$C$91</f>
        <v>56704.570108244836</v>
      </c>
      <c r="W53" s="45">
        <f>V53/U53</f>
        <v>0.15881326352530539</v>
      </c>
      <c r="X53" s="45">
        <f>M53*Notes!$C$91</f>
        <v>1.0454927806987209</v>
      </c>
      <c r="Y53" s="12">
        <f>U53/Q53</f>
        <v>2.3762404302541398E-13</v>
      </c>
      <c r="AA53">
        <f t="shared" si="0"/>
        <v>0.15881326352530542</v>
      </c>
    </row>
    <row r="54" spans="1:27">
      <c r="B54" s="5">
        <v>6515</v>
      </c>
      <c r="C54" s="9">
        <v>39367</v>
      </c>
      <c r="D54" s="9">
        <v>40051</v>
      </c>
      <c r="E54" s="33">
        <v>40092</v>
      </c>
      <c r="F54" s="10">
        <v>1640</v>
      </c>
      <c r="G54" s="10">
        <v>250</v>
      </c>
      <c r="I54" s="34">
        <v>1061289.7344</v>
      </c>
      <c r="J54" s="34">
        <v>878593.23685559852</v>
      </c>
      <c r="K54" s="37">
        <f>I54/J54</f>
        <v>1.2079420713483464</v>
      </c>
      <c r="L54" s="6">
        <f>F54/I54</f>
        <v>1.5452896102186213E-3</v>
      </c>
      <c r="M54" s="6">
        <f>F54/J54</f>
        <v>1.8666203326005602E-3</v>
      </c>
      <c r="N54" s="36">
        <f>G54/J54</f>
        <v>2.8454578240862197E-4</v>
      </c>
      <c r="O54">
        <f>Notes!$C$77*ColAlTags!F54*ColAlTags!K54</f>
        <v>38527791781294.023</v>
      </c>
      <c r="P54">
        <f>Notes!$C$77*ColAlTags!G54*ColAlTags!K54</f>
        <v>5873138991050.9189</v>
      </c>
      <c r="Q54" s="36">
        <f>I54/Notes!$C$52*1000000000000</f>
        <v>4.3852419145574446E+18</v>
      </c>
      <c r="R54" s="36">
        <f>O54/Q54</f>
        <v>8.7857848054848354E-6</v>
      </c>
      <c r="S54" s="36">
        <f>P54/Q54</f>
        <v>1.3392964642507371E-6</v>
      </c>
      <c r="U54" s="12">
        <f>F54*Notes!$C$91</f>
        <v>1021928.5162365003</v>
      </c>
      <c r="V54" s="12">
        <f>G54*Notes!$C$91</f>
        <v>155781.78601166164</v>
      </c>
      <c r="W54" s="45">
        <f>V54/U54</f>
        <v>0.1524390243902439</v>
      </c>
      <c r="X54" s="45">
        <f>M54*Notes!$C$91</f>
        <v>1.1631417968727886</v>
      </c>
      <c r="Y54" s="12">
        <f>U54/Q54</f>
        <v>2.3303811651623163E-13</v>
      </c>
      <c r="AA54">
        <f t="shared" si="0"/>
        <v>0.1524390243902439</v>
      </c>
    </row>
    <row r="55" spans="1:27">
      <c r="B55" s="5">
        <v>6344</v>
      </c>
      <c r="C55" s="9">
        <v>39367</v>
      </c>
      <c r="D55" s="9">
        <v>40402</v>
      </c>
      <c r="E55" s="33">
        <v>40827</v>
      </c>
      <c r="F55" s="46">
        <v>2830</v>
      </c>
      <c r="G55" s="5">
        <v>430</v>
      </c>
      <c r="I55" s="34">
        <v>1761611.8463999997</v>
      </c>
      <c r="J55" s="34">
        <v>1290676.9841604801</v>
      </c>
      <c r="K55" s="37">
        <f>I55/J55</f>
        <v>1.3648743008660984</v>
      </c>
      <c r="L55" s="6">
        <f>F55/I55</f>
        <v>1.6064832930042679E-3</v>
      </c>
      <c r="M55" s="6">
        <f>F55/J55</f>
        <v>2.1926477613922676E-3</v>
      </c>
      <c r="N55" s="36">
        <f>G55/J55</f>
        <v>3.3315849378045057E-4</v>
      </c>
      <c r="O55">
        <f>Notes!$C$77*ColAlTags!F55*ColAlTags!K55</f>
        <v>75121327621105.984</v>
      </c>
      <c r="P55">
        <f>Notes!$C$77*ColAlTags!G55*ColAlTags!K55</f>
        <v>11414194656210.449</v>
      </c>
      <c r="Q55" s="36">
        <f>I55/Notes!$C$49*1000000000000</f>
        <v>5.3122389141308754E+18</v>
      </c>
      <c r="R55" s="36">
        <f>O55/Q55</f>
        <v>1.4141180175703078E-5</v>
      </c>
      <c r="S55" s="36">
        <f>P55/Q55</f>
        <v>2.1486598853541779E-6</v>
      </c>
      <c r="U55" s="12">
        <f>F55*Notes!$C$91</f>
        <v>1763449.8176520097</v>
      </c>
      <c r="V55" s="12">
        <f>G55*Notes!$C$91</f>
        <v>267944.671940058</v>
      </c>
      <c r="W55" s="45">
        <f>V55/U55</f>
        <v>0.1519434628975265</v>
      </c>
      <c r="X55" s="45">
        <f>M55*Notes!$C$91</f>
        <v>1.3662983374566366</v>
      </c>
      <c r="Y55" s="12">
        <f>U55/Q55</f>
        <v>3.3195980944327014E-13</v>
      </c>
      <c r="AA55">
        <f t="shared" si="0"/>
        <v>0.1519434628975265</v>
      </c>
    </row>
    <row r="56" spans="1:27">
      <c r="I56" s="34"/>
      <c r="J56" s="34"/>
    </row>
    <row r="57" spans="1:27">
      <c r="A57" s="5" t="s">
        <v>384</v>
      </c>
      <c r="B57" s="5">
        <v>6327</v>
      </c>
      <c r="C57" s="9">
        <v>39367</v>
      </c>
      <c r="D57" s="9">
        <v>39729</v>
      </c>
      <c r="E57" s="33">
        <v>39744</v>
      </c>
      <c r="F57" s="5">
        <v>2570</v>
      </c>
      <c r="G57" s="5">
        <v>390</v>
      </c>
      <c r="H57" s="5" t="s">
        <v>310</v>
      </c>
      <c r="I57" s="34">
        <v>939837.42720000003</v>
      </c>
      <c r="J57" s="34">
        <v>857958.31110093312</v>
      </c>
      <c r="K57" s="37">
        <f>I57/J57</f>
        <v>1.0954348422757272</v>
      </c>
      <c r="L57" s="6">
        <f>F57/I57</f>
        <v>2.7345154870631648E-3</v>
      </c>
      <c r="M57" s="6">
        <f>F57/J57</f>
        <v>2.9954835412715716E-3</v>
      </c>
      <c r="N57" s="36">
        <f>G57/J57</f>
        <v>4.5456754128245642E-4</v>
      </c>
      <c r="O57">
        <f>Notes!$C$77*ColAlTags!F57*ColAlTags!K57</f>
        <v>54752485169291.797</v>
      </c>
      <c r="P57">
        <f>Notes!$C$77*ColAlTags!G57*ColAlTags!K57</f>
        <v>8308742885612.373</v>
      </c>
      <c r="Q57" s="36">
        <f>I57/Notes!$C$58*1000000000000</f>
        <v>2.7642277270588232E+18</v>
      </c>
      <c r="R57" s="36">
        <f>O57/Q57</f>
        <v>1.9807516086074865E-5</v>
      </c>
      <c r="S57" s="36">
        <f>P57/Q57</f>
        <v>3.0058098340736173E-6</v>
      </c>
      <c r="U57" s="12">
        <f>F57*Notes!$C$91</f>
        <v>1601436.7601998816</v>
      </c>
      <c r="V57" s="12">
        <f>G57*Notes!$C$91</f>
        <v>243019.58617819214</v>
      </c>
      <c r="W57" s="45">
        <f>V57/U57</f>
        <v>0.1517509727626459</v>
      </c>
      <c r="X57" s="45">
        <f>M57*Notes!$C$91</f>
        <v>1.8665671041112895</v>
      </c>
      <c r="Y57" s="12">
        <f>U57/Q57</f>
        <v>5.7934328077369826E-13</v>
      </c>
      <c r="AA57">
        <f t="shared" si="0"/>
        <v>0.1517509727626459</v>
      </c>
    </row>
    <row r="58" spans="1:27">
      <c r="B58" s="5">
        <v>6513</v>
      </c>
      <c r="C58" s="9">
        <v>39367</v>
      </c>
      <c r="D58" s="9">
        <v>40051</v>
      </c>
      <c r="E58" s="33">
        <v>40092</v>
      </c>
      <c r="F58" s="10">
        <v>7740</v>
      </c>
      <c r="G58" s="10">
        <v>1170</v>
      </c>
      <c r="I58" s="34">
        <v>2804366.2752</v>
      </c>
      <c r="J58" s="34">
        <v>2334284.6038711909</v>
      </c>
      <c r="K58" s="37">
        <f>I58/J58</f>
        <v>1.201381472742965</v>
      </c>
      <c r="L58" s="6">
        <f>F58/I58</f>
        <v>2.7599818427598241E-3</v>
      </c>
      <c r="M58" s="6">
        <f>F58/J58</f>
        <v>3.31579105099864E-3</v>
      </c>
      <c r="N58" s="36">
        <f>G58/J58</f>
        <v>5.0122422863932924E-4</v>
      </c>
      <c r="O58">
        <f>Notes!$C$77*ColAlTags!F58*ColAlTags!K58</f>
        <v>180844811566841.31</v>
      </c>
      <c r="P58">
        <f>Notes!$C$77*ColAlTags!G58*ColAlTags!K58</f>
        <v>27337006399638.805</v>
      </c>
      <c r="Q58" s="36">
        <f>I58/Notes!$C$58*1000000000000</f>
        <v>8.2481361035294116E+18</v>
      </c>
      <c r="R58" s="36">
        <f>O58/Q58</f>
        <v>2.192553678757278E-5</v>
      </c>
      <c r="S58" s="36">
        <f>P58/Q58</f>
        <v>3.3143253283540248E-6</v>
      </c>
      <c r="U58" s="12">
        <f>F58*Notes!$C$91</f>
        <v>4823004.0949210441</v>
      </c>
      <c r="V58" s="12">
        <f>G58*Notes!$C$91</f>
        <v>729058.75853457651</v>
      </c>
      <c r="W58" s="45">
        <f>V58/U58</f>
        <v>0.15116279069767444</v>
      </c>
      <c r="X58" s="45">
        <f>M58*Notes!$C$91</f>
        <v>2.0661594078642112</v>
      </c>
      <c r="Y58" s="12">
        <f>U58/Q58</f>
        <v>5.8473866512184016E-13</v>
      </c>
      <c r="AA58">
        <f t="shared" si="0"/>
        <v>0.15116279069767441</v>
      </c>
    </row>
    <row r="59" spans="1:27">
      <c r="B59" s="5">
        <v>6521</v>
      </c>
      <c r="C59" s="9">
        <v>39367</v>
      </c>
      <c r="D59" s="9">
        <v>40402</v>
      </c>
      <c r="E59" s="33">
        <v>40828</v>
      </c>
      <c r="F59" s="46">
        <v>9690</v>
      </c>
      <c r="G59" s="46">
        <v>1470</v>
      </c>
      <c r="I59" s="34">
        <v>3282460.6751999985</v>
      </c>
      <c r="J59" s="34">
        <v>2229548.2806154098</v>
      </c>
      <c r="K59" s="37">
        <f>I59/J59</f>
        <v>1.4722536864256464</v>
      </c>
      <c r="L59" s="6">
        <f>F59/I59</f>
        <v>2.9520536447583162E-3</v>
      </c>
      <c r="M59" s="6">
        <f>F59/J59</f>
        <v>4.3461718610216969E-3</v>
      </c>
      <c r="N59" s="36">
        <f>G59/J59</f>
        <v>6.5932638139338433E-4</v>
      </c>
      <c r="O59">
        <f>Notes!$C$77*ColAlTags!F59*ColAlTags!K59</f>
        <v>277453744273279.91</v>
      </c>
      <c r="P59">
        <f>Notes!$C$77*ColAlTags!G59*ColAlTags!K59</f>
        <v>42090506097184.883</v>
      </c>
      <c r="Q59" s="36">
        <f>I59/Notes!$C$49*1000000000000</f>
        <v>9.8984435013514138E+18</v>
      </c>
      <c r="R59" s="36">
        <f>O59/Q59</f>
        <v>2.8030037675660796E-5</v>
      </c>
      <c r="S59" s="36">
        <f>P59/Q59</f>
        <v>4.2522348176699049E-6</v>
      </c>
      <c r="U59" s="12">
        <f>F59*Notes!$C$91</f>
        <v>6038102.0258120047</v>
      </c>
      <c r="V59" s="12">
        <f>G59*Notes!$C$91</f>
        <v>915996.90174857038</v>
      </c>
      <c r="W59" s="45">
        <f>V59/U59</f>
        <v>0.15170278637770898</v>
      </c>
      <c r="X59" s="45">
        <f>M59*Notes!$C$91</f>
        <v>2.7082176592943488</v>
      </c>
      <c r="Y59" s="12">
        <f>U59/Q59</f>
        <v>6.1000520182669479E-13</v>
      </c>
      <c r="AA59">
        <f t="shared" si="0"/>
        <v>0.15170278637770898</v>
      </c>
    </row>
    <row r="60" spans="1:27">
      <c r="I60" s="34"/>
      <c r="J60" s="34"/>
    </row>
    <row r="61" spans="1:27">
      <c r="A61" s="5" t="s">
        <v>385</v>
      </c>
      <c r="B61" s="5">
        <v>6275</v>
      </c>
      <c r="C61" s="9">
        <v>39367</v>
      </c>
      <c r="D61" s="9">
        <v>39729</v>
      </c>
      <c r="E61" s="33">
        <v>39744</v>
      </c>
      <c r="F61" s="5">
        <v>8320</v>
      </c>
      <c r="G61" s="5">
        <v>1260</v>
      </c>
      <c r="H61" s="5" t="s">
        <v>312</v>
      </c>
      <c r="I61" s="34">
        <v>718681.42079999973</v>
      </c>
      <c r="J61" s="34">
        <v>655374.01775421412</v>
      </c>
      <c r="K61" s="37">
        <f>I61/J61</f>
        <v>1.0965973647577953</v>
      </c>
      <c r="L61" s="6">
        <f>F61/I61</f>
        <v>1.1576756764824388E-2</v>
      </c>
      <c r="M61" s="6">
        <f>F61/J61</f>
        <v>1.2695040960748404E-2</v>
      </c>
      <c r="N61" s="36">
        <f>G61/J61</f>
        <v>1.9225662993441093E-3</v>
      </c>
      <c r="O61">
        <f>Notes!$C$77*ColAlTags!F61*ColAlTags!K61</f>
        <v>177441290245550.06</v>
      </c>
      <c r="P61">
        <f>Notes!$C$77*ColAlTags!G61*ColAlTags!K61</f>
        <v>26872118474686.668</v>
      </c>
      <c r="Q61" s="36">
        <f>I61/Notes!$C$49*1000000000000</f>
        <v>2.1672239649379249E+18</v>
      </c>
      <c r="R61" s="36">
        <f>O61/Q61</f>
        <v>8.1874920689441741E-5</v>
      </c>
      <c r="S61" s="36">
        <f>P61/Q61</f>
        <v>1.2399326931333725E-5</v>
      </c>
      <c r="U61" s="12">
        <f>F61*Notes!$C$91</f>
        <v>5184417.838468099</v>
      </c>
      <c r="V61" s="12">
        <f>G61*Notes!$C$91</f>
        <v>785140.2014987747</v>
      </c>
      <c r="W61" s="45">
        <f>V61/U61</f>
        <v>0.15144230769230771</v>
      </c>
      <c r="X61" s="45">
        <f>M61*Notes!$C$91</f>
        <v>7.9106246174263486</v>
      </c>
      <c r="Y61" s="12">
        <f>U61/Q61</f>
        <v>2.3921929262242146E-12</v>
      </c>
      <c r="AA61">
        <f t="shared" si="0"/>
        <v>0.15144230769230768</v>
      </c>
    </row>
    <row r="62" spans="1:27">
      <c r="B62" s="5">
        <v>6504</v>
      </c>
      <c r="C62" s="9">
        <v>39367</v>
      </c>
      <c r="D62" s="9">
        <v>40051</v>
      </c>
      <c r="E62" s="33">
        <v>40091</v>
      </c>
      <c r="F62" s="10">
        <v>13200</v>
      </c>
      <c r="G62" s="10">
        <v>2000</v>
      </c>
      <c r="I62" s="34">
        <v>1419595.6320000002</v>
      </c>
      <c r="J62" s="34">
        <v>1139964.9940296679</v>
      </c>
      <c r="K62" s="37">
        <f>I62/J62</f>
        <v>1.2452975656575773</v>
      </c>
      <c r="L62" s="6">
        <f>F62/I62</f>
        <v>9.2984225243093726E-3</v>
      </c>
      <c r="M62" s="6">
        <f>F62/J62</f>
        <v>1.1579302933978046E-2</v>
      </c>
      <c r="N62" s="36">
        <f>G62/J62</f>
        <v>1.7544398384815223E-3</v>
      </c>
      <c r="O62">
        <f>Notes!$C$77*ColAlTags!F62*ColAlTags!K62</f>
        <v>319691605668199.37</v>
      </c>
      <c r="P62">
        <f>Notes!$C$77*ColAlTags!G62*ColAlTags!K62</f>
        <v>48438122070939.305</v>
      </c>
      <c r="Q62" s="36">
        <f>I62/Notes!$C$49*1000000000000</f>
        <v>4.280869916975042E+18</v>
      </c>
      <c r="R62" s="36">
        <f>O62/Q62</f>
        <v>7.4679121736569983E-5</v>
      </c>
      <c r="S62" s="36">
        <f>P62/Q62</f>
        <v>1.1315018444934847E-5</v>
      </c>
      <c r="U62" s="12">
        <f>F62*Notes!$C$91</f>
        <v>8225278.301415734</v>
      </c>
      <c r="V62" s="12">
        <f>G62*Notes!$C$91</f>
        <v>1246254.2880932931</v>
      </c>
      <c r="W62" s="45">
        <f>V62/U62</f>
        <v>0.15151515151515152</v>
      </c>
      <c r="X62" s="45">
        <f>M62*Notes!$C$91</f>
        <v>7.2153779673006948</v>
      </c>
      <c r="Y62" s="12">
        <f>U62/Q62</f>
        <v>1.9214034672718808E-12</v>
      </c>
      <c r="AA62">
        <f t="shared" si="0"/>
        <v>0.15151515151515152</v>
      </c>
    </row>
    <row r="63" spans="1:27">
      <c r="B63" s="5">
        <v>6508</v>
      </c>
      <c r="C63" s="9">
        <v>39367</v>
      </c>
      <c r="D63" s="9">
        <v>40402</v>
      </c>
      <c r="E63" s="33">
        <v>40834</v>
      </c>
      <c r="F63" s="46">
        <v>39500</v>
      </c>
      <c r="G63" s="46">
        <v>6000</v>
      </c>
      <c r="I63" s="34">
        <v>3369995.7983999988</v>
      </c>
      <c r="J63" s="34">
        <v>2652941.8706732565</v>
      </c>
      <c r="K63" s="37">
        <f>I63/J63</f>
        <v>1.2702863321859255</v>
      </c>
      <c r="L63" s="6">
        <f>F63/I63</f>
        <v>1.1721082862700821E-2</v>
      </c>
      <c r="M63" s="6">
        <f>F63/J63</f>
        <v>1.4889131358907534E-2</v>
      </c>
      <c r="N63" s="36">
        <f>G63/J63</f>
        <v>2.2616402064163342E-3</v>
      </c>
      <c r="O63">
        <f>Notes!$C$77*ColAlTags!F63*ColAlTags!K63</f>
        <v>975849588786266.25</v>
      </c>
      <c r="P63">
        <f>Notes!$C$77*ColAlTags!G63*ColAlTags!K63</f>
        <v>148230317283989.81</v>
      </c>
      <c r="Q63" s="36">
        <f>I63/Notes!$C$49*1000000000000</f>
        <v>1.016241055446051E+19</v>
      </c>
      <c r="R63" s="36">
        <f>O63/Q63</f>
        <v>9.6025404952562561E-5</v>
      </c>
      <c r="S63" s="36">
        <f>P63/Q63</f>
        <v>1.4586137461148743E-5</v>
      </c>
      <c r="U63" s="12">
        <f>F63*Notes!$C$91</f>
        <v>24613522.189842537</v>
      </c>
      <c r="V63" s="12">
        <f>G63*Notes!$C$91</f>
        <v>3738762.8642798793</v>
      </c>
      <c r="W63" s="45">
        <f>V63/U63</f>
        <v>0.15189873417721519</v>
      </c>
      <c r="X63" s="45">
        <f>M63*Notes!$C$91</f>
        <v>9.2778219010114178</v>
      </c>
      <c r="Y63" s="12">
        <f>U63/Q63</f>
        <v>2.4220161208739112E-12</v>
      </c>
      <c r="AA63">
        <f t="shared" si="0"/>
        <v>0.15189873417721519</v>
      </c>
    </row>
    <row r="65" spans="27:27">
      <c r="AA65">
        <f>AVERAGE(AA5:AA63)</f>
        <v>0.15327258097410321</v>
      </c>
    </row>
  </sheetData>
  <mergeCells count="2">
    <mergeCell ref="U4:V4"/>
    <mergeCell ref="U2:V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1"/>
  <sheetViews>
    <sheetView workbookViewId="0"/>
    <sheetView workbookViewId="1">
      <pane xSplit="2640" topLeftCell="J1"/>
      <selection activeCell="A3" sqref="A3"/>
      <selection pane="topRight" activeCell="J1" sqref="J1:J65536"/>
    </sheetView>
    <sheetView workbookViewId="2"/>
  </sheetViews>
  <sheetFormatPr defaultColWidth="9" defaultRowHeight="12.75"/>
  <cols>
    <col min="1" max="1" width="9.140625" style="17" customWidth="1"/>
    <col min="2" max="2" width="10.7109375" style="17" customWidth="1"/>
    <col min="3" max="3" width="12.7109375" style="17" customWidth="1"/>
    <col min="4" max="9" width="10.7109375" style="17" customWidth="1"/>
    <col min="10" max="10" width="11.7109375" style="17" customWidth="1"/>
    <col min="11" max="13" width="12.7109375" style="17" customWidth="1"/>
    <col min="14" max="21" width="9.140625" style="17" customWidth="1"/>
    <col min="22" max="16384" width="9" style="5"/>
  </cols>
  <sheetData>
    <row r="1" spans="1:17" ht="90" thickBot="1">
      <c r="A1" s="14" t="s">
        <v>358</v>
      </c>
      <c r="B1" s="15" t="s">
        <v>403</v>
      </c>
      <c r="C1" s="15" t="s">
        <v>404</v>
      </c>
      <c r="D1" s="15" t="s">
        <v>405</v>
      </c>
      <c r="E1" s="15" t="s">
        <v>406</v>
      </c>
      <c r="F1" s="15" t="s">
        <v>407</v>
      </c>
      <c r="G1" s="15" t="s">
        <v>408</v>
      </c>
      <c r="H1" s="15" t="s">
        <v>409</v>
      </c>
      <c r="I1" s="15" t="s">
        <v>410</v>
      </c>
      <c r="J1" s="15" t="s">
        <v>411</v>
      </c>
      <c r="K1" s="15" t="s">
        <v>412</v>
      </c>
      <c r="L1" s="15" t="s">
        <v>413</v>
      </c>
      <c r="M1" s="16" t="s">
        <v>414</v>
      </c>
    </row>
    <row r="2" spans="1:17">
      <c r="A2" s="18"/>
      <c r="K2" s="19"/>
      <c r="L2" s="19"/>
      <c r="M2" s="20"/>
    </row>
    <row r="3" spans="1:17">
      <c r="A3" s="18">
        <v>6169</v>
      </c>
      <c r="B3" s="17">
        <v>3070</v>
      </c>
      <c r="C3" s="17" t="s">
        <v>415</v>
      </c>
      <c r="D3" s="17" t="s">
        <v>416</v>
      </c>
      <c r="E3" s="17">
        <v>1</v>
      </c>
      <c r="F3" s="17">
        <v>518.55565090000005</v>
      </c>
      <c r="G3" s="17">
        <v>10.1</v>
      </c>
      <c r="H3" s="21">
        <v>520185.59999999998</v>
      </c>
      <c r="I3" s="17">
        <v>0</v>
      </c>
      <c r="J3" s="22">
        <f>(1/(1368510.451))*LN(2)</f>
        <v>5.0649754267747666E-7</v>
      </c>
      <c r="K3" s="23">
        <f>(B3*2.323*0.037*EXP(I3*J3))/((1-EXP(-H3*J3))*(E3*F3*G3))</f>
        <v>0.2175173177964507</v>
      </c>
      <c r="L3" s="24">
        <f>(K3*60*H3)/10^6</f>
        <v>6.788962588100242</v>
      </c>
      <c r="M3" s="25">
        <f>K3/0.83</f>
        <v>0.26206905758608517</v>
      </c>
      <c r="O3" s="21"/>
      <c r="Q3" s="21"/>
    </row>
    <row r="4" spans="1:17">
      <c r="A4" s="18"/>
      <c r="H4" s="21"/>
      <c r="J4" s="22"/>
      <c r="K4" s="23"/>
      <c r="L4" s="24"/>
      <c r="M4" s="25"/>
    </row>
    <row r="5" spans="1:17">
      <c r="A5" s="18">
        <v>6195</v>
      </c>
      <c r="B5" s="17">
        <v>3510</v>
      </c>
      <c r="C5" s="17" t="s">
        <v>415</v>
      </c>
      <c r="D5" s="17" t="s">
        <v>416</v>
      </c>
      <c r="E5" s="17">
        <v>1</v>
      </c>
      <c r="F5" s="17">
        <v>517.43951730000003</v>
      </c>
      <c r="G5" s="17">
        <v>10.1</v>
      </c>
      <c r="H5" s="21">
        <v>520185.59999999998</v>
      </c>
      <c r="I5" s="17">
        <v>0</v>
      </c>
      <c r="J5" s="22">
        <f>(1/(1368510.451))*LN(2)</f>
        <v>5.0649754267747666E-7</v>
      </c>
      <c r="K5" s="23">
        <f>(B5*2.318*0.037*EXP(I5*J5))/((1-EXP(-H5*J5))*(E5*F5*G5))</f>
        <v>0.24869243828272955</v>
      </c>
      <c r="L5" s="24">
        <f>(K5*60*H5)/10^6</f>
        <v>7.7619735134138779</v>
      </c>
      <c r="M5" s="25">
        <f>K5/0.83</f>
        <v>0.29962944371413203</v>
      </c>
      <c r="O5" s="21"/>
      <c r="Q5" s="21"/>
    </row>
    <row r="6" spans="1:17">
      <c r="A6" s="18"/>
      <c r="H6" s="21"/>
      <c r="J6" s="22"/>
      <c r="K6" s="23"/>
      <c r="L6" s="24"/>
      <c r="M6" s="25"/>
    </row>
    <row r="7" spans="1:17">
      <c r="A7" s="18">
        <v>6275</v>
      </c>
      <c r="B7" s="17">
        <v>8320</v>
      </c>
      <c r="C7" s="17" t="s">
        <v>415</v>
      </c>
      <c r="D7" s="17" t="s">
        <v>416</v>
      </c>
      <c r="E7" s="17">
        <v>1</v>
      </c>
      <c r="F7" s="17">
        <v>522.79695839999999</v>
      </c>
      <c r="G7" s="17">
        <v>10.1</v>
      </c>
      <c r="H7" s="21">
        <v>520185.59999999998</v>
      </c>
      <c r="I7" s="17">
        <v>0</v>
      </c>
      <c r="J7" s="22">
        <f>(1/(1368510.451))*LN(2)</f>
        <v>5.0649754267747666E-7</v>
      </c>
      <c r="K7" s="23">
        <f>(B7*2.342*0.037*EXP(I7*J7))/((1-EXP(-H7*J7))*(E7*F7*G7))</f>
        <v>0.58949318701398445</v>
      </c>
      <c r="L7" s="24">
        <f>(K7*60*H7)/10^6</f>
        <v>18.398752030966904</v>
      </c>
      <c r="M7" s="25">
        <f>K7/0.83</f>
        <v>0.71023275543853548</v>
      </c>
      <c r="O7" s="21"/>
      <c r="Q7" s="21"/>
    </row>
    <row r="8" spans="1:17">
      <c r="A8" s="18"/>
      <c r="H8" s="21"/>
      <c r="J8" s="22"/>
      <c r="K8" s="23"/>
      <c r="L8" s="24"/>
      <c r="M8" s="25"/>
    </row>
    <row r="9" spans="1:17">
      <c r="A9" s="18">
        <v>6318</v>
      </c>
      <c r="B9" s="17">
        <v>1690</v>
      </c>
      <c r="C9" s="17" t="s">
        <v>415</v>
      </c>
      <c r="D9" s="17" t="s">
        <v>416</v>
      </c>
      <c r="E9" s="17">
        <v>1</v>
      </c>
      <c r="F9" s="17">
        <v>514.98402350000003</v>
      </c>
      <c r="G9" s="17">
        <v>10.1</v>
      </c>
      <c r="H9" s="21">
        <v>520185.59999999998</v>
      </c>
      <c r="I9" s="17">
        <v>0</v>
      </c>
      <c r="J9" s="22">
        <f>(1/(1368510.451))*LN(2)</f>
        <v>5.0649754267747666E-7</v>
      </c>
      <c r="K9" s="23">
        <f>(B9*2.307*0.037*EXP(I9*J9))/((1-EXP(-H9*J9))*(E9*F9*G9))</f>
        <v>0.11974080361140145</v>
      </c>
      <c r="L9" s="24">
        <f>(K9*60*H9)/10^6</f>
        <v>3.737246506264742</v>
      </c>
      <c r="M9" s="25">
        <f>K9/0.83</f>
        <v>0.14426602844747163</v>
      </c>
      <c r="O9" s="21"/>
      <c r="Q9" s="21"/>
    </row>
    <row r="10" spans="1:17">
      <c r="A10" s="18"/>
      <c r="H10" s="21"/>
      <c r="J10" s="22"/>
      <c r="K10" s="23"/>
      <c r="L10" s="24"/>
      <c r="M10" s="25"/>
    </row>
    <row r="11" spans="1:17">
      <c r="A11" s="18">
        <v>6325</v>
      </c>
      <c r="B11" s="17">
        <v>339</v>
      </c>
      <c r="C11" s="17" t="s">
        <v>415</v>
      </c>
      <c r="D11" s="17" t="s">
        <v>416</v>
      </c>
      <c r="E11" s="17">
        <v>1</v>
      </c>
      <c r="F11" s="17">
        <v>514.98402350000003</v>
      </c>
      <c r="G11" s="17">
        <v>10.1</v>
      </c>
      <c r="H11" s="21">
        <v>520185.59999999998</v>
      </c>
      <c r="I11" s="17">
        <v>0</v>
      </c>
      <c r="J11" s="22">
        <f>(1/(1368510.451))*LN(2)</f>
        <v>5.0649754267747666E-7</v>
      </c>
      <c r="K11" s="23">
        <f>(B11*2.307*0.037*EXP(I11*J11))/((1-EXP(-H11*J11))*(E11*F11*G11))</f>
        <v>2.4019013268795915E-2</v>
      </c>
      <c r="L11" s="24">
        <f>(K11*60*H11)/10^6</f>
        <v>0.74966068971819388</v>
      </c>
      <c r="M11" s="25">
        <f>K11/0.83</f>
        <v>2.8938570203368572E-2</v>
      </c>
      <c r="O11" s="21"/>
      <c r="Q11" s="21"/>
    </row>
    <row r="12" spans="1:17">
      <c r="A12" s="18"/>
      <c r="H12" s="21"/>
      <c r="J12" s="22"/>
      <c r="K12" s="23"/>
      <c r="L12" s="24"/>
      <c r="M12" s="25"/>
    </row>
    <row r="13" spans="1:17">
      <c r="A13" s="18">
        <v>6327</v>
      </c>
      <c r="B13" s="17">
        <v>2570</v>
      </c>
      <c r="C13" s="17" t="s">
        <v>415</v>
      </c>
      <c r="D13" s="17" t="s">
        <v>416</v>
      </c>
      <c r="E13" s="17">
        <v>1</v>
      </c>
      <c r="F13" s="17">
        <v>514.76079679999998</v>
      </c>
      <c r="G13" s="17">
        <v>10.1</v>
      </c>
      <c r="H13" s="21">
        <v>520185.59999999998</v>
      </c>
      <c r="I13" s="17">
        <v>0</v>
      </c>
      <c r="J13" s="22">
        <f>(1/(1368510.451))*LN(2)</f>
        <v>5.0649754267747666E-7</v>
      </c>
      <c r="K13" s="23">
        <f>(B13*2.306*0.037*EXP(I13*J13))/((1-EXP(-H13*J13))*(E13*F13*G13))</f>
        <v>0.18209104454107031</v>
      </c>
      <c r="L13" s="24">
        <f>(K13*60*H13)/10^6</f>
        <v>5.6832683555534027</v>
      </c>
      <c r="M13" s="25">
        <f>K13/0.83</f>
        <v>0.21938680065189195</v>
      </c>
    </row>
    <row r="14" spans="1:17">
      <c r="A14" s="18"/>
      <c r="H14" s="21"/>
      <c r="J14" s="22"/>
      <c r="K14" s="23"/>
      <c r="L14" s="24"/>
      <c r="M14" s="25"/>
    </row>
    <row r="15" spans="1:17">
      <c r="A15" s="18">
        <v>6368</v>
      </c>
      <c r="B15" s="17">
        <v>777</v>
      </c>
      <c r="C15" s="17" t="s">
        <v>415</v>
      </c>
      <c r="D15" s="17" t="s">
        <v>416</v>
      </c>
      <c r="E15" s="17">
        <v>1</v>
      </c>
      <c r="F15" s="17">
        <v>514.53757010000004</v>
      </c>
      <c r="G15" s="17">
        <v>10.1</v>
      </c>
      <c r="H15" s="21">
        <v>520185.59999999998</v>
      </c>
      <c r="I15" s="17">
        <v>0</v>
      </c>
      <c r="J15" s="22">
        <f>(1/(1368510.451))*LN(2)</f>
        <v>5.0649754267747666E-7</v>
      </c>
      <c r="K15" s="23">
        <f>(B15*2.305*0.037*EXP(I15*J15))/((1-EXP(-H15*J15))*(E15*F15*G15))</f>
        <v>5.5052428640171125E-2</v>
      </c>
      <c r="L15" s="24">
        <f>(K15*60*H15)/10^6</f>
        <v>1.718248837418676</v>
      </c>
      <c r="M15" s="25">
        <f>K15/0.83</f>
        <v>6.6328227277314605E-2</v>
      </c>
    </row>
    <row r="16" spans="1:17">
      <c r="A16" s="18"/>
      <c r="H16" s="21"/>
      <c r="J16" s="22"/>
      <c r="K16" s="23"/>
      <c r="L16" s="24"/>
      <c r="M16" s="25"/>
    </row>
    <row r="17" spans="1:13">
      <c r="A17" s="18">
        <v>6502</v>
      </c>
      <c r="B17" s="17">
        <v>6690</v>
      </c>
      <c r="C17" s="17" t="s">
        <v>415</v>
      </c>
      <c r="D17" s="17" t="s">
        <v>416</v>
      </c>
      <c r="E17" s="17">
        <v>1</v>
      </c>
      <c r="F17" s="17">
        <v>517.66274410000005</v>
      </c>
      <c r="G17" s="17">
        <v>10.1</v>
      </c>
      <c r="H17" s="21">
        <v>520185.59999999998</v>
      </c>
      <c r="I17" s="17">
        <v>0</v>
      </c>
      <c r="J17" s="22">
        <f>(1/(1368510.451))*LN(2)</f>
        <v>5.0649754267747666E-7</v>
      </c>
      <c r="K17" s="23">
        <f>(B17*2.319*0.037*EXP(I17*J17))/((1-EXP(-H17*J17))*(E17*F17*G17))</f>
        <v>0.47400353613307217</v>
      </c>
      <c r="L17" s="24">
        <f>(K17*60*H17)/10^6</f>
        <v>14.79418883073023</v>
      </c>
      <c r="M17" s="25">
        <f>K17/0.83</f>
        <v>0.57108859775068943</v>
      </c>
    </row>
    <row r="18" spans="1:13">
      <c r="A18" s="18"/>
      <c r="H18" s="21"/>
      <c r="J18" s="22"/>
      <c r="K18" s="23"/>
      <c r="L18" s="24"/>
      <c r="M18" s="25"/>
    </row>
    <row r="19" spans="1:13">
      <c r="A19" s="18">
        <v>6510</v>
      </c>
      <c r="B19" s="17">
        <v>230</v>
      </c>
      <c r="C19" s="17" t="s">
        <v>415</v>
      </c>
      <c r="D19" s="17" t="s">
        <v>416</v>
      </c>
      <c r="E19" s="17">
        <v>1</v>
      </c>
      <c r="F19" s="17">
        <v>515.43047690000003</v>
      </c>
      <c r="G19" s="17">
        <v>10.1</v>
      </c>
      <c r="H19" s="21">
        <v>520185.59999999998</v>
      </c>
      <c r="I19" s="17">
        <v>0</v>
      </c>
      <c r="J19" s="22">
        <f>(1/(1368510.451))*LN(2)</f>
        <v>5.0649754267747666E-7</v>
      </c>
      <c r="K19" s="23">
        <f>(B19*2.309*0.037*EXP(I19*J19))/((1-EXP(-H19*J19))*(E19*F19*G19))</f>
        <v>1.6296085699322178E-2</v>
      </c>
      <c r="L19" s="24">
        <f>(K19*60*H19)/10^6</f>
        <v>0.50861934702919964</v>
      </c>
      <c r="M19" s="25">
        <f>K19/0.83</f>
        <v>1.9633838191954432E-2</v>
      </c>
    </row>
    <row r="20" spans="1:13">
      <c r="A20" s="18"/>
      <c r="H20" s="21"/>
      <c r="J20" s="22"/>
      <c r="K20" s="23"/>
      <c r="L20" s="24"/>
      <c r="M20" s="25"/>
    </row>
    <row r="21" spans="1:13">
      <c r="A21" s="18">
        <v>6516</v>
      </c>
      <c r="B21" s="17">
        <v>573</v>
      </c>
      <c r="C21" s="17" t="s">
        <v>415</v>
      </c>
      <c r="D21" s="17" t="s">
        <v>416</v>
      </c>
      <c r="E21" s="17">
        <v>1</v>
      </c>
      <c r="F21" s="17">
        <v>515.20725019999998</v>
      </c>
      <c r="G21" s="17">
        <v>10.1</v>
      </c>
      <c r="H21" s="21">
        <v>520185.59999999998</v>
      </c>
      <c r="I21" s="17">
        <v>0</v>
      </c>
      <c r="J21" s="22">
        <f>(1/(1368510.451))*LN(2)</f>
        <v>5.0649754267747666E-7</v>
      </c>
      <c r="K21" s="23">
        <f>(B21*2.308*0.037*EXP(I21*J21))/((1-EXP(-H21*J21))*(E21*F21*G21))</f>
        <v>4.0598509154360078E-2</v>
      </c>
      <c r="L21" s="24">
        <f>(K21*60*H21)/10^6</f>
        <v>1.2671255906139776</v>
      </c>
      <c r="M21" s="25">
        <f>K21/0.83</f>
        <v>4.8913866451036243E-2</v>
      </c>
    </row>
    <row r="22" spans="1:13">
      <c r="A22" s="18"/>
      <c r="H22" s="21"/>
      <c r="J22" s="22"/>
      <c r="K22" s="23"/>
      <c r="L22" s="24"/>
      <c r="M22" s="25"/>
    </row>
    <row r="23" spans="1:13">
      <c r="A23" s="18">
        <v>6820</v>
      </c>
      <c r="B23" s="17">
        <v>2310</v>
      </c>
      <c r="C23" s="17" t="s">
        <v>415</v>
      </c>
      <c r="D23" s="17" t="s">
        <v>416</v>
      </c>
      <c r="E23" s="17">
        <v>1</v>
      </c>
      <c r="F23" s="17">
        <v>516.10015710000005</v>
      </c>
      <c r="G23" s="17">
        <v>10.1</v>
      </c>
      <c r="H23" s="21">
        <v>520185.59999999998</v>
      </c>
      <c r="I23" s="17">
        <v>0</v>
      </c>
      <c r="J23" s="22">
        <f>(1/(1368510.451))*LN(2)</f>
        <v>5.0649754267747666E-7</v>
      </c>
      <c r="K23" s="23">
        <f>(B23*2.312*0.037*EXP(I23*J23))/((1-EXP(-H23*J23))*(E23*F23*G23))</f>
        <v>0.16366938243765702</v>
      </c>
      <c r="L23" s="24">
        <f>(K23*60*H23)/10^6</f>
        <v>5.1083073542977244</v>
      </c>
      <c r="M23" s="25">
        <f>K23/0.83</f>
        <v>0.19719202703332173</v>
      </c>
    </row>
    <row r="24" spans="1:13">
      <c r="A24" s="18"/>
      <c r="H24" s="21"/>
      <c r="J24" s="22"/>
      <c r="K24" s="23"/>
      <c r="L24" s="24"/>
      <c r="M24" s="25"/>
    </row>
    <row r="25" spans="1:13">
      <c r="A25" s="18">
        <v>6828</v>
      </c>
      <c r="B25" s="17">
        <v>1210</v>
      </c>
      <c r="C25" s="17" t="s">
        <v>415</v>
      </c>
      <c r="D25" s="17" t="s">
        <v>416</v>
      </c>
      <c r="E25" s="17">
        <v>1</v>
      </c>
      <c r="F25" s="17">
        <v>514.53757010000004</v>
      </c>
      <c r="G25" s="17">
        <v>10.1</v>
      </c>
      <c r="H25" s="21">
        <v>520185.59999999998</v>
      </c>
      <c r="I25" s="17">
        <v>0</v>
      </c>
      <c r="J25" s="22">
        <f>(1/(1368510.451))*LN(2)</f>
        <v>5.0649754267747666E-7</v>
      </c>
      <c r="K25" s="23">
        <f>(B25*2.305*0.037*EXP(I25*J25))/((1-EXP(-H25*J25))*(E25*F25*G25))</f>
        <v>8.5731581280060559E-2</v>
      </c>
      <c r="L25" s="24">
        <f>(K25*60*H25)/10^6</f>
        <v>2.6757800428270242</v>
      </c>
      <c r="M25" s="25">
        <f>K25/0.83</f>
        <v>0.1032910617832055</v>
      </c>
    </row>
    <row r="26" spans="1:13">
      <c r="A26" s="18"/>
      <c r="H26" s="21"/>
      <c r="J26" s="22"/>
      <c r="K26" s="23"/>
      <c r="L26" s="24"/>
      <c r="M26" s="25"/>
    </row>
    <row r="27" spans="1:13">
      <c r="A27" s="18">
        <v>6831</v>
      </c>
      <c r="B27" s="17">
        <v>1960</v>
      </c>
      <c r="C27" s="17" t="s">
        <v>415</v>
      </c>
      <c r="D27" s="17" t="s">
        <v>416</v>
      </c>
      <c r="E27" s="17">
        <v>1</v>
      </c>
      <c r="F27" s="17">
        <v>514.76079679999998</v>
      </c>
      <c r="G27" s="17">
        <v>10.1</v>
      </c>
      <c r="H27" s="21">
        <v>520185.59999999998</v>
      </c>
      <c r="I27" s="17">
        <v>0</v>
      </c>
      <c r="J27" s="22">
        <f>(1/(1368510.451))*LN(2)</f>
        <v>5.0649754267747666E-7</v>
      </c>
      <c r="K27" s="23">
        <f>(B27*2.306*0.037*EXP(I27*J27))/((1-EXP(-H27*J27))*(E27*F27*G27))</f>
        <v>0.13887099116750889</v>
      </c>
      <c r="L27" s="24">
        <f>(K27*60*H27)/10^6</f>
        <v>4.3343213917839192</v>
      </c>
      <c r="M27" s="25">
        <f>K27/0.83</f>
        <v>0.16731444718976976</v>
      </c>
    </row>
    <row r="28" spans="1:13">
      <c r="A28" s="18"/>
      <c r="H28" s="21"/>
      <c r="J28" s="22"/>
      <c r="K28" s="23"/>
      <c r="L28" s="24"/>
      <c r="M28" s="25"/>
    </row>
    <row r="29" spans="1:13">
      <c r="A29" s="18">
        <v>6841</v>
      </c>
      <c r="B29" s="17">
        <v>5440</v>
      </c>
      <c r="C29" s="17" t="s">
        <v>415</v>
      </c>
      <c r="D29" s="17" t="s">
        <v>416</v>
      </c>
      <c r="E29" s="17">
        <v>1</v>
      </c>
      <c r="F29" s="17">
        <v>517.21629059999998</v>
      </c>
      <c r="G29" s="17">
        <v>10.1</v>
      </c>
      <c r="H29" s="21">
        <v>520185.59999999998</v>
      </c>
      <c r="I29" s="17">
        <v>0</v>
      </c>
      <c r="J29" s="22">
        <f>(1/(1368510.451))*LN(2)</f>
        <v>5.0649754267747666E-7</v>
      </c>
      <c r="K29" s="23">
        <f>(B29*2.317*0.037*EXP(I29*J29))/((1-EXP(-H29*J29))*(E29*F29*G29))</f>
        <v>0.38543785305638739</v>
      </c>
      <c r="L29" s="24">
        <f>(K29*60*H29)/10^6</f>
        <v>12.029953251290921</v>
      </c>
      <c r="M29" s="25">
        <f>K29/0.83</f>
        <v>0.46438295548962338</v>
      </c>
    </row>
    <row r="30" spans="1:13">
      <c r="A30" s="18"/>
      <c r="H30" s="21"/>
      <c r="J30" s="22"/>
      <c r="K30" s="23"/>
      <c r="L30" s="24"/>
      <c r="M30" s="25"/>
    </row>
    <row r="31" spans="1:13" ht="13.5" thickBot="1">
      <c r="A31" s="26">
        <v>6842</v>
      </c>
      <c r="B31" s="27">
        <v>7430</v>
      </c>
      <c r="C31" s="27" t="s">
        <v>415</v>
      </c>
      <c r="D31" s="27" t="s">
        <v>416</v>
      </c>
      <c r="E31" s="27">
        <v>1</v>
      </c>
      <c r="F31" s="27">
        <v>515.43047690000003</v>
      </c>
      <c r="G31" s="27">
        <v>10.1</v>
      </c>
      <c r="H31" s="28">
        <v>520185.59999999998</v>
      </c>
      <c r="I31" s="27">
        <v>0</v>
      </c>
      <c r="J31" s="32">
        <f>(1/(1368510.451))*LN(2)</f>
        <v>5.0649754267747666E-7</v>
      </c>
      <c r="K31" s="29">
        <f>(B31*2.309*0.037*EXP(I31*J31))/((1-EXP(-H31*J31))*(E31*F31*G31))</f>
        <v>0.5264344206346252</v>
      </c>
      <c r="L31" s="30">
        <f>(K31*60*H31)/10^6</f>
        <v>16.430616297508493</v>
      </c>
      <c r="M31" s="31">
        <f>K31/0.83</f>
        <v>0.63425833811400634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G6" sqref="G6"/>
    </sheetView>
    <sheetView workbookViewId="1">
      <selection activeCell="E8" sqref="E8"/>
    </sheetView>
    <sheetView workbookViewId="2">
      <selection activeCell="H21" sqref="H21"/>
    </sheetView>
  </sheetViews>
  <sheetFormatPr defaultRowHeight="15"/>
  <cols>
    <col min="4" max="4" width="11.140625" style="39" customWidth="1"/>
    <col min="5" max="5" width="9.140625" style="39"/>
  </cols>
  <sheetData>
    <row r="1" spans="1:8">
      <c r="A1" t="s">
        <v>423</v>
      </c>
    </row>
    <row r="2" spans="1:8">
      <c r="A2" t="s">
        <v>424</v>
      </c>
    </row>
    <row r="3" spans="1:8" ht="17.25">
      <c r="A3" t="s">
        <v>425</v>
      </c>
    </row>
    <row r="6" spans="1:8">
      <c r="D6" s="38" t="s">
        <v>427</v>
      </c>
      <c r="E6" s="38" t="s">
        <v>427</v>
      </c>
      <c r="G6" t="s">
        <v>493</v>
      </c>
      <c r="H6" t="s">
        <v>494</v>
      </c>
    </row>
    <row r="7" spans="1:8">
      <c r="A7" t="s">
        <v>426</v>
      </c>
      <c r="C7" t="s">
        <v>0</v>
      </c>
      <c r="D7" s="37" t="s">
        <v>428</v>
      </c>
      <c r="E7" s="37" t="s">
        <v>429</v>
      </c>
      <c r="G7" s="37" t="s">
        <v>429</v>
      </c>
      <c r="H7" s="37" t="s">
        <v>429</v>
      </c>
    </row>
    <row r="8" spans="1:8">
      <c r="A8" s="5" t="s">
        <v>367</v>
      </c>
      <c r="B8" s="5"/>
      <c r="C8" s="5" t="s">
        <v>312</v>
      </c>
      <c r="D8" s="39">
        <f>ColAlTags!L6/ColAlTags!L5</f>
        <v>0.95528653615306691</v>
      </c>
      <c r="E8" s="39">
        <f>ColAlTags!M6/ColAlTags!M5</f>
        <v>1.0848247827402202</v>
      </c>
      <c r="G8">
        <f>AVERAGE(ColAlTags!M5:M7)</f>
        <v>4.2356077869671645E-4</v>
      </c>
      <c r="H8">
        <f>STDEV(ColAlTags!M5:M7)/G8</f>
        <v>0.23868125816813102</v>
      </c>
    </row>
    <row r="9" spans="1:8">
      <c r="A9" s="5" t="s">
        <v>368</v>
      </c>
      <c r="B9" s="5"/>
      <c r="C9" s="5" t="s">
        <v>313</v>
      </c>
      <c r="D9" s="39">
        <f>ColAlTags!L10/ColAlTags!L9</f>
        <v>0.94479634727590733</v>
      </c>
      <c r="E9" s="39">
        <f>ColAlTags!M10/ColAlTags!M9</f>
        <v>1.0874062900911343</v>
      </c>
      <c r="G9">
        <f>AVERAGE(ColAlTags!M9:M11)</f>
        <v>7.7023572775809649E-4</v>
      </c>
      <c r="H9">
        <f>STDEV(ColAlTags!M9:M11)/G9</f>
        <v>0.16293905841706063</v>
      </c>
    </row>
    <row r="10" spans="1:8">
      <c r="A10" s="5" t="s">
        <v>369</v>
      </c>
      <c r="B10" s="5"/>
      <c r="C10" s="5" t="s">
        <v>315</v>
      </c>
      <c r="D10" s="39">
        <f>ColAlTags!L14/ColAlTags!L13</f>
        <v>1.0309742733561325</v>
      </c>
      <c r="E10" s="39">
        <f>ColAlTags!M14/ColAlTags!M13</f>
        <v>1.1695609822165058</v>
      </c>
      <c r="G10">
        <f>AVERAGE(ColAlTags!M13:M15)</f>
        <v>1.1672370640062883E-3</v>
      </c>
      <c r="H10">
        <f>STDEV(ColAlTags!M13:M15)/G10</f>
        <v>0.15235206450974983</v>
      </c>
    </row>
    <row r="11" spans="1:8">
      <c r="A11" s="5" t="s">
        <v>378</v>
      </c>
      <c r="B11" s="5"/>
      <c r="C11" s="5" t="s">
        <v>312</v>
      </c>
      <c r="D11" s="39">
        <f>ColAlTags!L34/ColAlTags!L33</f>
        <v>0.85337948690381593</v>
      </c>
      <c r="E11" s="39">
        <f>ColAlTags!M34/ColAlTags!M33</f>
        <v>0.96909898908808212</v>
      </c>
      <c r="G11">
        <f>AVERAGE(ColAlTags!M33:M35)</f>
        <v>9.1925077965812115E-3</v>
      </c>
      <c r="H11">
        <f>STDEV(ColAlTags!M33:M35)/G11</f>
        <v>0.19272263098892733</v>
      </c>
    </row>
    <row r="12" spans="1:8">
      <c r="A12" s="5" t="s">
        <v>379</v>
      </c>
      <c r="B12" s="5"/>
      <c r="C12" s="5" t="s">
        <v>313</v>
      </c>
      <c r="D12" s="39">
        <f>ColAlTags!L38/ColAlTags!L37</f>
        <v>0.73393182683673419</v>
      </c>
      <c r="E12" s="39">
        <f>ColAlTags!M38/ColAlTags!M37</f>
        <v>0.84471334727470038</v>
      </c>
      <c r="G12">
        <f>AVERAGE(ColAlTags!M37:M39)</f>
        <v>5.6008131861948205E-3</v>
      </c>
      <c r="H12">
        <f>STDEV(ColAlTags!M37:M39)/G12</f>
        <v>0.11704648773798083</v>
      </c>
    </row>
    <row r="13" spans="1:8">
      <c r="A13" s="5" t="s">
        <v>380</v>
      </c>
      <c r="B13" s="5"/>
      <c r="C13" s="5" t="s">
        <v>317</v>
      </c>
      <c r="D13" s="39">
        <f>ColAlTags!L42/ColAlTags!L41</f>
        <v>0.86400475792362263</v>
      </c>
      <c r="E13" s="39">
        <f>ColAlTags!M42/ColAlTags!M41</f>
        <v>0.98662405386587382</v>
      </c>
      <c r="G13">
        <f>AVERAGE(ColAlTags!M41:M43)</f>
        <v>6.9686491168194893E-3</v>
      </c>
      <c r="H13">
        <f>STDEV(ColAlTags!M41:M43)/G13</f>
        <v>0.16687724159337047</v>
      </c>
    </row>
    <row r="14" spans="1:8">
      <c r="A14" s="5" t="s">
        <v>381</v>
      </c>
      <c r="B14" s="5"/>
      <c r="C14" s="5" t="s">
        <v>311</v>
      </c>
      <c r="D14" s="39">
        <f>ColAlTags!L46/ColAlTags!L45</f>
        <v>0.83380643851873426</v>
      </c>
      <c r="E14" s="39">
        <f>ColAlTags!M46/ColAlTags!M45</f>
        <v>0.94772876972787135</v>
      </c>
      <c r="G14">
        <f>AVERAGE(ColAlTags!M45:M47)</f>
        <v>1.4152953882489308E-2</v>
      </c>
      <c r="H14">
        <f>STDEV(ColAlTags!M45:M47)/G14</f>
        <v>4.687293207480487E-2</v>
      </c>
    </row>
    <row r="15" spans="1:8">
      <c r="A15" s="5" t="s">
        <v>382</v>
      </c>
      <c r="B15" s="5"/>
      <c r="C15" s="5" t="s">
        <v>313</v>
      </c>
      <c r="D15" s="39">
        <f>ColAlTags!L50/ColAlTags!L49</f>
        <v>0.88750706565925486</v>
      </c>
      <c r="E15" s="39">
        <f>ColAlTags!M50/ColAlTags!M49</f>
        <v>1.0214696198612294</v>
      </c>
      <c r="G15">
        <f>AVERAGE(ColAlTags!M49:M51)</f>
        <v>1.8387722321748063E-3</v>
      </c>
      <c r="H15">
        <f>STDEV(ColAlTags!M49:M51)/G15</f>
        <v>0.12221436511719029</v>
      </c>
    </row>
    <row r="16" spans="1:8">
      <c r="A16" s="5" t="s">
        <v>383</v>
      </c>
      <c r="B16" s="5"/>
      <c r="C16" s="5" t="s">
        <v>315</v>
      </c>
      <c r="D16" s="39">
        <f>ColAlTags!L54/ColAlTags!L53</f>
        <v>0.98070091540066973</v>
      </c>
      <c r="E16" s="39">
        <f>ColAlTags!M54/ColAlTags!M53</f>
        <v>1.1125297260258848</v>
      </c>
      <c r="G16">
        <f>AVERAGE(ColAlTags!M53:M55)</f>
        <v>1.9123614119435264E-3</v>
      </c>
      <c r="H16">
        <f>STDEV(ColAlTags!M53:M55)/G16</f>
        <v>0.13619074883428037</v>
      </c>
    </row>
    <row r="17" spans="1:8">
      <c r="A17" s="5" t="s">
        <v>384</v>
      </c>
      <c r="B17" s="5"/>
      <c r="C17" s="5" t="s">
        <v>310</v>
      </c>
      <c r="D17" s="39">
        <f>ColAlTags!L58/ColAlTags!L57</f>
        <v>1.0093129316023768</v>
      </c>
      <c r="E17" s="39">
        <f>ColAlTags!M58/ColAlTags!M57</f>
        <v>1.1069301517814714</v>
      </c>
      <c r="G17">
        <f>AVERAGE(ColAlTags!M57:M59)</f>
        <v>3.5524821510973027E-3</v>
      </c>
      <c r="H17">
        <f>STDEV(ColAlTags!M57:M59)/G17</f>
        <v>0.19866863388896702</v>
      </c>
    </row>
    <row r="18" spans="1:8">
      <c r="A18" s="5" t="s">
        <v>385</v>
      </c>
      <c r="B18" s="5"/>
      <c r="C18" s="5" t="s">
        <v>312</v>
      </c>
      <c r="D18" s="39">
        <f>ColAlTags!L62/ColAlTags!L61</f>
        <v>0.80319753737612742</v>
      </c>
      <c r="E18" s="39">
        <f>ColAlTags!M62/ColAlTags!M61</f>
        <v>0.91211229406662875</v>
      </c>
      <c r="G18">
        <f>AVERAGE(ColAlTags!M61:M63)</f>
        <v>1.3054491751211329E-2</v>
      </c>
      <c r="H18">
        <f>STDEV(ColAlTags!M61:M63)/G18</f>
        <v>0.12899293932614006</v>
      </c>
    </row>
    <row r="19" spans="1:8">
      <c r="A19" s="5"/>
      <c r="B19" s="5"/>
    </row>
    <row r="20" spans="1:8">
      <c r="A20" s="5" t="s">
        <v>430</v>
      </c>
      <c r="B20" s="5"/>
      <c r="D20" s="39">
        <f>AVERAGE(D8:D18)</f>
        <v>0.89971801063694923</v>
      </c>
      <c r="E20" s="39">
        <f>AVERAGE(E8:E18)</f>
        <v>1.0220908187945092</v>
      </c>
    </row>
    <row r="21" spans="1:8">
      <c r="A21" s="7" t="s">
        <v>431</v>
      </c>
      <c r="B21" s="7"/>
      <c r="D21" s="39">
        <f>STDEV(D8:D18)</f>
        <v>9.2539072691253915E-2</v>
      </c>
      <c r="E21" s="39">
        <f>STDEV(E8:E18)</f>
        <v>9.9237184285606447E-2</v>
      </c>
      <c r="G21" t="s">
        <v>495</v>
      </c>
      <c r="H21">
        <f>AVERAGE(H8:H18)</f>
        <v>0.15123257824150935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workbookViewId="0"/>
    <sheetView workbookViewId="1">
      <selection activeCell="B4" sqref="B4"/>
    </sheetView>
    <sheetView tabSelected="1" workbookViewId="2">
      <selection activeCell="A6" sqref="A6"/>
    </sheetView>
  </sheetViews>
  <sheetFormatPr defaultRowHeight="15"/>
  <cols>
    <col min="2" max="2" width="10.28515625" customWidth="1"/>
    <col min="3" max="3" width="13.28515625" customWidth="1"/>
    <col min="4" max="4" width="9.5703125" style="36" bestFit="1" customWidth="1"/>
    <col min="5" max="5" width="12.85546875" style="36" customWidth="1"/>
  </cols>
  <sheetData>
    <row r="1" spans="1:5">
      <c r="A1" t="s">
        <v>496</v>
      </c>
    </row>
    <row r="3" spans="1:5">
      <c r="A3" t="s">
        <v>501</v>
      </c>
      <c r="B3" t="s">
        <v>0</v>
      </c>
      <c r="C3" t="s">
        <v>497</v>
      </c>
      <c r="D3" s="36" t="s">
        <v>498</v>
      </c>
      <c r="E3" s="36" t="s">
        <v>499</v>
      </c>
    </row>
    <row r="4" spans="1:5">
      <c r="A4" t="s">
        <v>357</v>
      </c>
      <c r="C4" t="s">
        <v>500</v>
      </c>
      <c r="D4" s="36" t="s">
        <v>366</v>
      </c>
      <c r="E4" s="36" t="s">
        <v>366</v>
      </c>
    </row>
    <row r="5" spans="1:5">
      <c r="A5" s="5" t="s">
        <v>381</v>
      </c>
      <c r="B5" s="5" t="s">
        <v>311</v>
      </c>
      <c r="C5" s="45">
        <f>AVERAGE(ColAlTags!X45:X47)</f>
        <v>8.8190897326194602</v>
      </c>
      <c r="D5" s="36">
        <f>Notes!$C$35*SUM('LI301'!$C$8:$C$269)</f>
        <v>2360691.0432000007</v>
      </c>
      <c r="E5" s="36">
        <f>C5*D5</f>
        <v>20819146.140971847</v>
      </c>
    </row>
    <row r="6" spans="1:5">
      <c r="A6" s="5" t="s">
        <v>382</v>
      </c>
      <c r="B6" s="5" t="s">
        <v>313</v>
      </c>
      <c r="C6" s="45">
        <f>AVERAGE(ColAlTags!X49:X51)</f>
        <v>1.1457888895873645</v>
      </c>
      <c r="D6" s="36">
        <f>Notes!$C$35*SUM('LI303'!$C$8:$C$269)</f>
        <v>6958950.9695999976</v>
      </c>
      <c r="E6" s="36">
        <f>C6*D6</f>
        <v>7973488.7041508947</v>
      </c>
    </row>
    <row r="7" spans="1:5">
      <c r="A7" s="5" t="s">
        <v>383</v>
      </c>
      <c r="B7" s="5" t="s">
        <v>315</v>
      </c>
      <c r="C7" s="45">
        <f>AVERAGE(ColAlTags!X53:X55)</f>
        <v>1.1916443050093821</v>
      </c>
      <c r="D7" s="36">
        <f>Notes!$C$35*SUM('LI307'!$C$8:$C$269)</f>
        <v>2287911.2256000005</v>
      </c>
      <c r="E7" s="36">
        <f>C7*D7</f>
        <v>2726376.382353276</v>
      </c>
    </row>
    <row r="8" spans="1:5">
      <c r="A8" s="5" t="s">
        <v>384</v>
      </c>
      <c r="B8" s="5" t="s">
        <v>310</v>
      </c>
      <c r="C8" s="45">
        <f>AVERAGE(ColAlTags!X57:X59)</f>
        <v>2.2136480570899497</v>
      </c>
      <c r="D8" s="36">
        <f>Notes!$C$35*SUM('LI230'!$C$8:$C$269)</f>
        <v>3614064.0479999976</v>
      </c>
      <c r="E8" s="36">
        <f>C8*D8</f>
        <v>8000265.8580538332</v>
      </c>
    </row>
    <row r="9" spans="1:5">
      <c r="A9" s="5" t="s">
        <v>385</v>
      </c>
      <c r="B9" s="5" t="s">
        <v>312</v>
      </c>
      <c r="C9" s="45">
        <f>AVERAGE(ColAlTags!X61:X63)</f>
        <v>8.134608161912821</v>
      </c>
      <c r="D9" s="36">
        <f>Notes!$C$35*SUM('LI302'!$C$8:$C$269)</f>
        <v>6302584.5119999973</v>
      </c>
      <c r="E9" s="36">
        <f>C9*D9</f>
        <v>51269055.412460513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9"/>
  <sheetViews>
    <sheetView topLeftCell="A106" workbookViewId="0">
      <selection activeCell="G122" sqref="G122"/>
    </sheetView>
    <sheetView topLeftCell="A244" workbookViewId="1">
      <selection activeCell="H267" sqref="H267"/>
    </sheetView>
    <sheetView workbookViewId="2">
      <selection activeCell="H27" sqref="H27"/>
    </sheetView>
  </sheetViews>
  <sheetFormatPr defaultColWidth="9.140625" defaultRowHeight="15"/>
  <cols>
    <col min="1" max="1" width="20.7109375" customWidth="1"/>
  </cols>
  <sheetData>
    <row r="2" spans="1:7">
      <c r="A2" t="s">
        <v>0</v>
      </c>
      <c r="B2" t="s">
        <v>1</v>
      </c>
    </row>
    <row r="4" spans="1:7">
      <c r="A4" t="s">
        <v>2</v>
      </c>
      <c r="B4" t="s">
        <v>3</v>
      </c>
    </row>
    <row r="5" spans="1:7" ht="17.25">
      <c r="G5" t="s">
        <v>321</v>
      </c>
    </row>
    <row r="6" spans="1:7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320</v>
      </c>
    </row>
    <row r="8" spans="1:7">
      <c r="A8" t="s">
        <v>10</v>
      </c>
      <c r="B8">
        <v>1097881200</v>
      </c>
      <c r="C8">
        <v>3.0000000000000001E-5</v>
      </c>
      <c r="D8">
        <v>0</v>
      </c>
      <c r="E8">
        <v>3.0000000000000001E-6</v>
      </c>
      <c r="F8">
        <v>1.4E-5</v>
      </c>
    </row>
    <row r="9" spans="1:7">
      <c r="A9" t="s">
        <v>11</v>
      </c>
      <c r="B9">
        <v>1098486000</v>
      </c>
      <c r="C9">
        <v>3.6000000000000001E-5</v>
      </c>
      <c r="D9">
        <v>9.9999999999999995E-7</v>
      </c>
      <c r="E9">
        <v>7.9999999999999996E-6</v>
      </c>
      <c r="F9">
        <v>2.5000000000000001E-5</v>
      </c>
    </row>
    <row r="10" spans="1:7">
      <c r="A10" t="s">
        <v>12</v>
      </c>
      <c r="B10">
        <v>1099094400</v>
      </c>
      <c r="C10">
        <v>4.5000000000000003E-5</v>
      </c>
      <c r="D10">
        <v>1.9999999999999999E-6</v>
      </c>
      <c r="E10">
        <v>1.4E-5</v>
      </c>
      <c r="F10">
        <v>3.6999999999999998E-5</v>
      </c>
    </row>
    <row r="11" spans="1:7">
      <c r="A11" t="s">
        <v>13</v>
      </c>
      <c r="B11">
        <v>1099699200</v>
      </c>
      <c r="C11">
        <v>2.9E-5</v>
      </c>
      <c r="D11">
        <v>1.9999999999999999E-6</v>
      </c>
      <c r="E11">
        <v>1.7E-5</v>
      </c>
      <c r="F11">
        <v>3.4E-5</v>
      </c>
    </row>
    <row r="12" spans="1:7">
      <c r="A12" t="s">
        <v>14</v>
      </c>
      <c r="B12">
        <v>1100304000</v>
      </c>
      <c r="C12">
        <v>2.624E-3</v>
      </c>
      <c r="D12">
        <v>4.1999999999999998E-5</v>
      </c>
      <c r="E12">
        <v>4.4499999999999997E-4</v>
      </c>
      <c r="F12">
        <v>1.7260000000000001E-3</v>
      </c>
    </row>
    <row r="13" spans="1:7">
      <c r="A13" t="s">
        <v>15</v>
      </c>
      <c r="B13">
        <v>1100908800</v>
      </c>
      <c r="C13">
        <v>1.315E-3</v>
      </c>
      <c r="D13">
        <v>6.2000000000000003E-5</v>
      </c>
      <c r="E13">
        <v>5.8100000000000003E-4</v>
      </c>
      <c r="F13">
        <v>1.4469999999999999E-3</v>
      </c>
    </row>
    <row r="14" spans="1:7">
      <c r="A14" t="s">
        <v>16</v>
      </c>
      <c r="B14">
        <v>1101513600</v>
      </c>
      <c r="C14">
        <v>1.5479999999999999E-3</v>
      </c>
      <c r="D14">
        <v>8.5000000000000006E-5</v>
      </c>
      <c r="E14">
        <v>7.36E-4</v>
      </c>
      <c r="F14">
        <v>1.5120000000000001E-3</v>
      </c>
    </row>
    <row r="15" spans="1:7">
      <c r="A15" t="s">
        <v>17</v>
      </c>
      <c r="B15">
        <v>1102118400</v>
      </c>
      <c r="C15">
        <v>1.7329999999999999E-3</v>
      </c>
      <c r="D15">
        <v>1.1E-4</v>
      </c>
      <c r="E15">
        <v>8.9700000000000001E-4</v>
      </c>
      <c r="F15">
        <v>1.686E-3</v>
      </c>
    </row>
    <row r="16" spans="1:7">
      <c r="A16" t="s">
        <v>18</v>
      </c>
      <c r="B16">
        <v>1102723200</v>
      </c>
      <c r="C16">
        <v>1.511E-3</v>
      </c>
      <c r="D16">
        <v>1.3100000000000001E-4</v>
      </c>
      <c r="E16">
        <v>9.8999999999999999E-4</v>
      </c>
      <c r="F16">
        <v>1.4940000000000001E-3</v>
      </c>
    </row>
    <row r="17" spans="1:6">
      <c r="A17" t="s">
        <v>19</v>
      </c>
      <c r="B17">
        <v>1103328000</v>
      </c>
      <c r="C17">
        <v>2.4689999999999998E-3</v>
      </c>
      <c r="D17">
        <v>1.6699999999999999E-4</v>
      </c>
      <c r="E17">
        <v>1.2290000000000001E-3</v>
      </c>
      <c r="F17">
        <v>2.0939999999999999E-3</v>
      </c>
    </row>
    <row r="18" spans="1:6">
      <c r="A18" t="s">
        <v>20</v>
      </c>
      <c r="B18">
        <v>1103932800</v>
      </c>
      <c r="C18">
        <v>1.9959999999999999E-3</v>
      </c>
      <c r="D18">
        <v>1.95E-4</v>
      </c>
      <c r="E18">
        <v>1.3519999999999999E-3</v>
      </c>
      <c r="F18">
        <v>2.0609999999999999E-3</v>
      </c>
    </row>
    <row r="19" spans="1:6">
      <c r="A19" t="s">
        <v>21</v>
      </c>
      <c r="B19">
        <v>1104537600</v>
      </c>
      <c r="C19">
        <v>4.3930000000000002E-3</v>
      </c>
      <c r="D19">
        <v>2.5999999999999998E-4</v>
      </c>
      <c r="E19">
        <v>1.833E-3</v>
      </c>
      <c r="F19">
        <v>3.3170000000000001E-3</v>
      </c>
    </row>
    <row r="20" spans="1:6">
      <c r="A20" t="s">
        <v>22</v>
      </c>
      <c r="B20">
        <v>1105142400</v>
      </c>
      <c r="C20">
        <v>5.0809999999999996E-3</v>
      </c>
      <c r="D20">
        <v>3.3399999999999999E-4</v>
      </c>
      <c r="E20">
        <v>2.3519999999999999E-3</v>
      </c>
      <c r="F20">
        <v>4.3470000000000002E-3</v>
      </c>
    </row>
    <row r="21" spans="1:6">
      <c r="A21" t="s">
        <v>23</v>
      </c>
      <c r="B21">
        <v>1105747200</v>
      </c>
      <c r="C21">
        <v>4.1729999999999996E-3</v>
      </c>
      <c r="D21">
        <v>3.9300000000000001E-4</v>
      </c>
      <c r="E21">
        <v>2.643E-3</v>
      </c>
      <c r="F21">
        <v>4.2659999999999998E-3</v>
      </c>
    </row>
    <row r="22" spans="1:6">
      <c r="A22" t="s">
        <v>24</v>
      </c>
      <c r="B22">
        <v>1106352000</v>
      </c>
      <c r="C22">
        <v>3.1250000000000002E-3</v>
      </c>
      <c r="D22">
        <v>4.3399999999999998E-4</v>
      </c>
      <c r="E22">
        <v>2.7049999999999999E-3</v>
      </c>
      <c r="F22">
        <v>3.356E-3</v>
      </c>
    </row>
    <row r="23" spans="1:6">
      <c r="A23" t="s">
        <v>25</v>
      </c>
      <c r="B23">
        <v>1106956800</v>
      </c>
      <c r="C23">
        <v>6.0800000000000003E-4</v>
      </c>
      <c r="D23">
        <v>4.37E-4</v>
      </c>
      <c r="E23">
        <v>2.366E-3</v>
      </c>
      <c r="F23">
        <v>1.7229999999999999E-3</v>
      </c>
    </row>
    <row r="24" spans="1:6">
      <c r="A24" t="s">
        <v>26</v>
      </c>
      <c r="B24">
        <v>1107561600</v>
      </c>
      <c r="C24">
        <v>4.7600000000000002E-4</v>
      </c>
      <c r="D24">
        <v>4.3800000000000002E-4</v>
      </c>
      <c r="E24">
        <v>2.0630000000000002E-3</v>
      </c>
      <c r="F24">
        <v>1.029E-3</v>
      </c>
    </row>
    <row r="25" spans="1:6">
      <c r="A25" t="s">
        <v>27</v>
      </c>
      <c r="B25">
        <v>1108166400</v>
      </c>
      <c r="C25">
        <v>3.4396000000000003E-2</v>
      </c>
      <c r="D25">
        <v>9.5600000000000004E-4</v>
      </c>
      <c r="E25">
        <v>6.8789999999999997E-3</v>
      </c>
      <c r="F25">
        <v>1.4446000000000001E-2</v>
      </c>
    </row>
    <row r="26" spans="1:6">
      <c r="A26" t="s">
        <v>28</v>
      </c>
      <c r="B26">
        <v>1108771200</v>
      </c>
      <c r="C26">
        <v>2.049E-3</v>
      </c>
      <c r="D26">
        <v>9.7199999999999999E-4</v>
      </c>
      <c r="E26">
        <v>6.1029999999999999E-3</v>
      </c>
      <c r="F26">
        <v>7.2630000000000004E-3</v>
      </c>
    </row>
    <row r="27" spans="1:6">
      <c r="A27" t="s">
        <v>29</v>
      </c>
      <c r="B27">
        <v>1109376000</v>
      </c>
      <c r="C27">
        <v>1.655E-3</v>
      </c>
      <c r="D27">
        <v>9.8299999999999993E-4</v>
      </c>
      <c r="E27">
        <v>5.385E-3</v>
      </c>
      <c r="F27">
        <v>3.98E-3</v>
      </c>
    </row>
    <row r="28" spans="1:6">
      <c r="A28" t="s">
        <v>30</v>
      </c>
      <c r="B28">
        <v>1109980800</v>
      </c>
      <c r="C28">
        <v>1.0579999999999999E-3</v>
      </c>
      <c r="D28">
        <v>9.8400000000000007E-4</v>
      </c>
      <c r="E28">
        <v>4.6880000000000003E-3</v>
      </c>
      <c r="F28">
        <v>2.2650000000000001E-3</v>
      </c>
    </row>
    <row r="29" spans="1:6">
      <c r="A29" t="s">
        <v>31</v>
      </c>
      <c r="B29">
        <v>1110582000</v>
      </c>
      <c r="C29">
        <v>1.129E-3</v>
      </c>
      <c r="D29">
        <v>9.859999999999999E-4</v>
      </c>
      <c r="E29">
        <v>4.1190000000000003E-3</v>
      </c>
      <c r="F29">
        <v>1.6069999999999999E-3</v>
      </c>
    </row>
    <row r="30" spans="1:6">
      <c r="A30" t="s">
        <v>32</v>
      </c>
      <c r="B30">
        <v>1111186800</v>
      </c>
      <c r="C30">
        <v>2.0769999999999999E-3</v>
      </c>
      <c r="D30">
        <v>1.003E-3</v>
      </c>
      <c r="E30">
        <v>3.7919999999999998E-3</v>
      </c>
      <c r="F30">
        <v>1.9139999999999999E-3</v>
      </c>
    </row>
    <row r="31" spans="1:6">
      <c r="A31" t="s">
        <v>33</v>
      </c>
      <c r="B31">
        <v>1111791600</v>
      </c>
      <c r="C31">
        <v>2.3649999999999999E-3</v>
      </c>
      <c r="D31">
        <v>1.023E-3</v>
      </c>
      <c r="E31">
        <v>3.5609999999999999E-3</v>
      </c>
      <c r="F31">
        <v>2.1719999999999999E-3</v>
      </c>
    </row>
    <row r="32" spans="1:6">
      <c r="A32" t="s">
        <v>34</v>
      </c>
      <c r="B32">
        <v>1112396400</v>
      </c>
      <c r="C32">
        <v>3.3639999999999998E-3</v>
      </c>
      <c r="D32">
        <v>1.059E-3</v>
      </c>
      <c r="E32">
        <v>3.5330000000000001E-3</v>
      </c>
      <c r="F32">
        <v>2.97E-3</v>
      </c>
    </row>
    <row r="33" spans="1:6">
      <c r="A33" t="s">
        <v>35</v>
      </c>
      <c r="B33">
        <v>1113001200</v>
      </c>
      <c r="C33">
        <v>3.385E-3</v>
      </c>
      <c r="D33">
        <v>1.0950000000000001E-3</v>
      </c>
      <c r="E33">
        <v>3.5100000000000001E-3</v>
      </c>
      <c r="F33">
        <v>3.264E-3</v>
      </c>
    </row>
    <row r="34" spans="1:6">
      <c r="A34" t="s">
        <v>36</v>
      </c>
      <c r="B34">
        <v>1113606000</v>
      </c>
      <c r="C34">
        <v>3.094E-3</v>
      </c>
      <c r="D34">
        <v>1.126E-3</v>
      </c>
      <c r="E34">
        <v>3.4359999999999998E-3</v>
      </c>
      <c r="F34">
        <v>3.0799999999999998E-3</v>
      </c>
    </row>
    <row r="35" spans="1:6">
      <c r="A35" t="s">
        <v>37</v>
      </c>
      <c r="B35">
        <v>1114210800</v>
      </c>
      <c r="C35">
        <v>3.1970000000000002E-3</v>
      </c>
      <c r="D35">
        <v>1.157E-3</v>
      </c>
      <c r="E35">
        <v>3.3990000000000001E-3</v>
      </c>
      <c r="F35">
        <v>3.199E-3</v>
      </c>
    </row>
    <row r="36" spans="1:6">
      <c r="A36" t="s">
        <v>38</v>
      </c>
      <c r="B36">
        <v>1114815600</v>
      </c>
      <c r="C36">
        <v>3.6050000000000001E-3</v>
      </c>
      <c r="D36">
        <v>1.1950000000000001E-3</v>
      </c>
      <c r="E36">
        <v>3.4329999999999999E-3</v>
      </c>
      <c r="F36">
        <v>3.48E-3</v>
      </c>
    </row>
    <row r="37" spans="1:6">
      <c r="A37" t="s">
        <v>39</v>
      </c>
      <c r="B37">
        <v>1115420400</v>
      </c>
      <c r="C37">
        <v>2.9350000000000001E-3</v>
      </c>
      <c r="D37">
        <v>1.2210000000000001E-3</v>
      </c>
      <c r="E37">
        <v>3.349E-3</v>
      </c>
      <c r="F37">
        <v>3.1180000000000001E-3</v>
      </c>
    </row>
    <row r="38" spans="1:6">
      <c r="A38" t="s">
        <v>40</v>
      </c>
      <c r="B38">
        <v>1116025200</v>
      </c>
      <c r="C38">
        <v>2.941E-3</v>
      </c>
      <c r="D38">
        <v>1.248E-3</v>
      </c>
      <c r="E38">
        <v>3.2810000000000001E-3</v>
      </c>
      <c r="F38">
        <v>3.0179999999999998E-3</v>
      </c>
    </row>
    <row r="39" spans="1:6">
      <c r="A39" t="s">
        <v>41</v>
      </c>
      <c r="B39">
        <v>1116630000</v>
      </c>
      <c r="C39">
        <v>3.8349999999999999E-3</v>
      </c>
      <c r="D39">
        <v>1.2869999999999999E-3</v>
      </c>
      <c r="E39">
        <v>3.3709999999999999E-3</v>
      </c>
      <c r="F39">
        <v>3.5439999999999998E-3</v>
      </c>
    </row>
    <row r="40" spans="1:6">
      <c r="A40" t="s">
        <v>42</v>
      </c>
      <c r="B40">
        <v>1117234800</v>
      </c>
      <c r="C40">
        <v>3.1830000000000001E-3</v>
      </c>
      <c r="D40">
        <v>1.3159999999999999E-3</v>
      </c>
      <c r="E40">
        <v>3.3319999999999999E-3</v>
      </c>
      <c r="F40">
        <v>3.2260000000000001E-3</v>
      </c>
    </row>
    <row r="41" spans="1:6">
      <c r="A41" t="s">
        <v>43</v>
      </c>
      <c r="B41">
        <v>1117839600</v>
      </c>
      <c r="C41">
        <v>2.3389999999999999E-3</v>
      </c>
      <c r="D41">
        <v>1.3320000000000001E-3</v>
      </c>
      <c r="E41">
        <v>3.1710000000000002E-3</v>
      </c>
      <c r="F41">
        <v>2.7079999999999999E-3</v>
      </c>
    </row>
    <row r="42" spans="1:6">
      <c r="A42" t="s">
        <v>44</v>
      </c>
      <c r="B42">
        <v>1118444400</v>
      </c>
      <c r="C42">
        <v>4.3639999999999998E-3</v>
      </c>
      <c r="D42">
        <v>1.3780000000000001E-3</v>
      </c>
      <c r="E42">
        <v>3.3639999999999998E-3</v>
      </c>
      <c r="F42">
        <v>3.7320000000000001E-3</v>
      </c>
    </row>
    <row r="43" spans="1:6">
      <c r="A43" t="s">
        <v>45</v>
      </c>
      <c r="B43">
        <v>1119049200</v>
      </c>
      <c r="C43">
        <v>2.8579999999999999E-3</v>
      </c>
      <c r="D43">
        <v>1.4009999999999999E-3</v>
      </c>
      <c r="E43">
        <v>3.2680000000000001E-3</v>
      </c>
      <c r="F43">
        <v>2.9940000000000001E-3</v>
      </c>
    </row>
    <row r="44" spans="1:6">
      <c r="A44" t="s">
        <v>46</v>
      </c>
      <c r="B44">
        <v>1119654000</v>
      </c>
      <c r="C44">
        <v>1.3159999999999999E-3</v>
      </c>
      <c r="D44">
        <v>1.4E-3</v>
      </c>
      <c r="E44">
        <v>2.957E-3</v>
      </c>
      <c r="F44">
        <v>2.0960000000000002E-3</v>
      </c>
    </row>
    <row r="45" spans="1:6">
      <c r="A45" t="s">
        <v>47</v>
      </c>
      <c r="B45">
        <v>1120258800</v>
      </c>
      <c r="C45">
        <v>1.8220000000000001E-3</v>
      </c>
      <c r="D45">
        <v>1.4059999999999999E-3</v>
      </c>
      <c r="E45">
        <v>2.7750000000000001E-3</v>
      </c>
      <c r="F45">
        <v>1.9550000000000001E-3</v>
      </c>
    </row>
    <row r="46" spans="1:6">
      <c r="A46" t="s">
        <v>48</v>
      </c>
      <c r="B46">
        <v>1120863600</v>
      </c>
      <c r="C46">
        <v>3.2550000000000001E-3</v>
      </c>
      <c r="D46">
        <v>1.4339999999999999E-3</v>
      </c>
      <c r="E46">
        <v>2.856E-3</v>
      </c>
      <c r="F46">
        <v>2.8029999999999999E-3</v>
      </c>
    </row>
    <row r="47" spans="1:6">
      <c r="A47" t="s">
        <v>49</v>
      </c>
      <c r="B47">
        <v>1121468400</v>
      </c>
      <c r="C47">
        <v>2.4160000000000002E-3</v>
      </c>
      <c r="D47">
        <v>1.449E-3</v>
      </c>
      <c r="E47">
        <v>2.7829999999999999E-3</v>
      </c>
      <c r="F47">
        <v>2.5730000000000002E-3</v>
      </c>
    </row>
    <row r="48" spans="1:6">
      <c r="A48" t="s">
        <v>50</v>
      </c>
      <c r="B48">
        <v>1122073200</v>
      </c>
      <c r="C48">
        <v>1.4729999999999999E-3</v>
      </c>
      <c r="D48">
        <v>1.449E-3</v>
      </c>
      <c r="E48">
        <v>2.5709999999999999E-3</v>
      </c>
      <c r="F48">
        <v>1.9300000000000001E-3</v>
      </c>
    </row>
    <row r="49" spans="1:7">
      <c r="A49" t="s">
        <v>51</v>
      </c>
      <c r="B49">
        <v>1122678000</v>
      </c>
      <c r="C49">
        <v>1.085E-3</v>
      </c>
      <c r="D49">
        <v>1.444E-3</v>
      </c>
      <c r="E49">
        <v>2.3319999999999999E-3</v>
      </c>
      <c r="F49">
        <v>1.441E-3</v>
      </c>
    </row>
    <row r="50" spans="1:7">
      <c r="A50" t="s">
        <v>52</v>
      </c>
      <c r="B50">
        <v>1123282800</v>
      </c>
      <c r="C50">
        <v>1.194E-3</v>
      </c>
      <c r="D50">
        <v>1.4400000000000001E-3</v>
      </c>
      <c r="E50">
        <v>2.1429999999999999E-3</v>
      </c>
      <c r="F50">
        <v>1.1950000000000001E-3</v>
      </c>
    </row>
    <row r="51" spans="1:7">
      <c r="A51" t="s">
        <v>53</v>
      </c>
      <c r="B51">
        <v>1123887600</v>
      </c>
      <c r="C51">
        <v>0</v>
      </c>
      <c r="D51">
        <v>1.418E-3</v>
      </c>
      <c r="E51">
        <v>1.799E-3</v>
      </c>
      <c r="F51">
        <v>5.0199999999999995E-4</v>
      </c>
    </row>
    <row r="52" spans="1:7">
      <c r="A52" t="s">
        <v>54</v>
      </c>
      <c r="B52">
        <v>1124492400</v>
      </c>
      <c r="C52">
        <v>0</v>
      </c>
      <c r="D52">
        <v>1.3960000000000001E-3</v>
      </c>
      <c r="E52">
        <v>1.5100000000000001E-3</v>
      </c>
      <c r="F52">
        <v>2.1100000000000001E-4</v>
      </c>
    </row>
    <row r="53" spans="1:7">
      <c r="A53" t="s">
        <v>55</v>
      </c>
      <c r="B53">
        <v>1125097200</v>
      </c>
      <c r="C53">
        <v>0</v>
      </c>
      <c r="D53">
        <v>1.374E-3</v>
      </c>
      <c r="E53">
        <v>1.2669999999999999E-3</v>
      </c>
      <c r="F53">
        <v>8.7999999999999998E-5</v>
      </c>
    </row>
    <row r="54" spans="1:7">
      <c r="A54" t="s">
        <v>56</v>
      </c>
      <c r="B54">
        <v>1125702000</v>
      </c>
      <c r="C54">
        <v>0</v>
      </c>
      <c r="D54">
        <v>1.353E-3</v>
      </c>
      <c r="E54">
        <v>1.0629999999999999E-3</v>
      </c>
      <c r="F54">
        <v>3.6999999999999998E-5</v>
      </c>
    </row>
    <row r="55" spans="1:7">
      <c r="A55" t="s">
        <v>57</v>
      </c>
      <c r="B55">
        <v>1126306800</v>
      </c>
      <c r="C55">
        <v>0</v>
      </c>
      <c r="D55">
        <v>1.3320000000000001E-3</v>
      </c>
      <c r="E55">
        <v>8.9300000000000002E-4</v>
      </c>
      <c r="F55">
        <v>1.5999999999999999E-5</v>
      </c>
    </row>
    <row r="56" spans="1:7">
      <c r="A56" t="s">
        <v>58</v>
      </c>
      <c r="B56">
        <v>1126911600</v>
      </c>
      <c r="C56">
        <v>0</v>
      </c>
      <c r="D56">
        <v>1.312E-3</v>
      </c>
      <c r="E56">
        <v>7.4899999999999999E-4</v>
      </c>
      <c r="F56">
        <v>6.9999999999999999E-6</v>
      </c>
    </row>
    <row r="57" spans="1:7">
      <c r="A57" t="s">
        <v>59</v>
      </c>
      <c r="B57">
        <v>1127516400</v>
      </c>
      <c r="C57">
        <v>0</v>
      </c>
      <c r="D57">
        <v>1.291E-3</v>
      </c>
      <c r="E57">
        <v>6.29E-4</v>
      </c>
      <c r="F57">
        <v>3.0000000000000001E-6</v>
      </c>
    </row>
    <row r="58" spans="1:7">
      <c r="A58" t="s">
        <v>60</v>
      </c>
      <c r="B58">
        <v>1128121200</v>
      </c>
      <c r="C58">
        <v>0</v>
      </c>
      <c r="D58">
        <v>1.2719999999999999E-3</v>
      </c>
      <c r="E58">
        <v>5.2800000000000004E-4</v>
      </c>
      <c r="F58">
        <v>9.9999999999999995E-7</v>
      </c>
    </row>
    <row r="59" spans="1:7">
      <c r="A59" t="s">
        <v>61</v>
      </c>
      <c r="B59">
        <v>1128726000</v>
      </c>
      <c r="C59">
        <v>0</v>
      </c>
      <c r="D59">
        <v>1.2520000000000001E-3</v>
      </c>
      <c r="E59">
        <v>4.4299999999999998E-4</v>
      </c>
      <c r="F59">
        <v>0</v>
      </c>
      <c r="G59">
        <f>C59*Notes!$C$35</f>
        <v>0</v>
      </c>
    </row>
    <row r="60" spans="1:7">
      <c r="A60" t="s">
        <v>62</v>
      </c>
      <c r="B60">
        <v>1129330800</v>
      </c>
      <c r="C60">
        <v>9.9999999999999995E-7</v>
      </c>
      <c r="D60">
        <v>1.2329999999999999E-3</v>
      </c>
      <c r="E60">
        <v>3.7199999999999999E-4</v>
      </c>
      <c r="F60">
        <v>9.9999999999999995E-7</v>
      </c>
      <c r="G60">
        <f>C60*Notes!$C$35+G59*2^(-(B60-B59)/Notes!$C$43)</f>
        <v>0.6048</v>
      </c>
    </row>
    <row r="61" spans="1:7">
      <c r="A61" t="s">
        <v>63</v>
      </c>
      <c r="B61">
        <v>1129935600</v>
      </c>
      <c r="C61">
        <v>1.11E-4</v>
      </c>
      <c r="D61">
        <v>1.2149999999999999E-3</v>
      </c>
      <c r="E61">
        <v>3.3100000000000002E-4</v>
      </c>
      <c r="F61">
        <v>7.7999999999999999E-5</v>
      </c>
      <c r="G61">
        <f>C61*Notes!$C$35+G60*2^(-(B61-B60)/Notes!$C$43)</f>
        <v>67.734520891711625</v>
      </c>
    </row>
    <row r="62" spans="1:7">
      <c r="A62" t="s">
        <v>64</v>
      </c>
      <c r="B62">
        <v>1130540400</v>
      </c>
      <c r="C62">
        <v>1.3799999999999999E-4</v>
      </c>
      <c r="D62">
        <v>1.199E-3</v>
      </c>
      <c r="E62">
        <v>2.99E-4</v>
      </c>
      <c r="F62">
        <v>1.0900000000000001E-4</v>
      </c>
      <c r="G62">
        <f>C62*Notes!$C$35+G61*2^(-(B62-B61)/Notes!$C$43)</f>
        <v>150.85207643951787</v>
      </c>
    </row>
    <row r="63" spans="1:7">
      <c r="A63" t="s">
        <v>65</v>
      </c>
      <c r="B63">
        <v>1131148800</v>
      </c>
      <c r="C63">
        <v>2.5700000000000001E-4</v>
      </c>
      <c r="D63">
        <v>1.1839999999999999E-3</v>
      </c>
      <c r="E63">
        <v>2.9300000000000002E-4</v>
      </c>
      <c r="F63">
        <v>2.03E-4</v>
      </c>
      <c r="G63">
        <f>C63*Notes!$C$35+G62*2^(-(B63-B62)/Notes!$C$43)</f>
        <v>305.51311095057957</v>
      </c>
    </row>
    <row r="64" spans="1:7">
      <c r="A64" t="s">
        <v>66</v>
      </c>
      <c r="B64">
        <v>1131753600</v>
      </c>
      <c r="C64">
        <v>1.8100000000000001E-4</v>
      </c>
      <c r="D64">
        <v>1.1689999999999999E-3</v>
      </c>
      <c r="E64">
        <v>2.7399999999999999E-4</v>
      </c>
      <c r="F64">
        <v>1.8000000000000001E-4</v>
      </c>
      <c r="G64">
        <f>C64*Notes!$C$35+G63*2^(-(B64-B63)/Notes!$C$43)</f>
        <v>413.42650759056778</v>
      </c>
    </row>
    <row r="65" spans="1:7">
      <c r="A65" t="s">
        <v>67</v>
      </c>
      <c r="B65">
        <v>1132358400</v>
      </c>
      <c r="C65">
        <v>2.4800000000000001E-4</v>
      </c>
      <c r="D65">
        <v>1.1540000000000001E-3</v>
      </c>
      <c r="E65">
        <v>2.7E-4</v>
      </c>
      <c r="F65">
        <v>2.24E-4</v>
      </c>
      <c r="G65">
        <f>C65*Notes!$C$35+G64*2^(-(B65-B64)/Notes!$C$43)</f>
        <v>561.31210437271727</v>
      </c>
    </row>
    <row r="66" spans="1:7">
      <c r="A66" t="s">
        <v>68</v>
      </c>
      <c r="B66">
        <v>1132963200</v>
      </c>
      <c r="C66">
        <v>7.4899999999999999E-4</v>
      </c>
      <c r="D66">
        <v>1.1479999999999999E-3</v>
      </c>
      <c r="E66">
        <v>3.4900000000000003E-4</v>
      </c>
      <c r="F66">
        <v>5.7700000000000004E-4</v>
      </c>
      <c r="G66">
        <f>C66*Notes!$C$35+G65*2^(-(B66-B65)/Notes!$C$43)</f>
        <v>1011.4495981013231</v>
      </c>
    </row>
    <row r="67" spans="1:7">
      <c r="A67" t="s">
        <v>69</v>
      </c>
      <c r="B67">
        <v>1133568000</v>
      </c>
      <c r="C67">
        <v>8.2899999999999998E-4</v>
      </c>
      <c r="D67">
        <v>1.1429999999999999E-3</v>
      </c>
      <c r="E67">
        <v>4.2299999999999998E-4</v>
      </c>
      <c r="F67">
        <v>6.8199999999999999E-4</v>
      </c>
      <c r="G67">
        <f>C67*Notes!$C$35+G66*2^(-(B67-B66)/Notes!$C$43)</f>
        <v>1507.6793886423493</v>
      </c>
    </row>
    <row r="68" spans="1:7">
      <c r="A68" t="s">
        <v>70</v>
      </c>
      <c r="B68">
        <v>1134172800</v>
      </c>
      <c r="C68">
        <v>6.6200000000000005E-4</v>
      </c>
      <c r="D68">
        <v>1.1360000000000001E-3</v>
      </c>
      <c r="E68">
        <v>4.6299999999999998E-4</v>
      </c>
      <c r="F68">
        <v>7.1000000000000002E-4</v>
      </c>
      <c r="G68">
        <f>C68*Notes!$C$35+G67*2^(-(B68-B67)/Notes!$C$43)</f>
        <v>1900.3812146645373</v>
      </c>
    </row>
    <row r="69" spans="1:7">
      <c r="A69" t="s">
        <v>71</v>
      </c>
      <c r="B69">
        <v>1134777600</v>
      </c>
      <c r="C69">
        <v>7.2499999999999995E-4</v>
      </c>
      <c r="D69">
        <v>1.129E-3</v>
      </c>
      <c r="E69">
        <v>5.0600000000000005E-4</v>
      </c>
      <c r="F69">
        <v>7.4399999999999998E-4</v>
      </c>
      <c r="G69">
        <f>C69*Notes!$C$35+G68*2^(-(B69-B68)/Notes!$C$43)</f>
        <v>2329.1861492724315</v>
      </c>
    </row>
    <row r="70" spans="1:7">
      <c r="A70" t="s">
        <v>72</v>
      </c>
      <c r="B70">
        <v>1135382400</v>
      </c>
      <c r="C70">
        <v>1.356E-3</v>
      </c>
      <c r="D70">
        <v>1.1329999999999999E-3</v>
      </c>
      <c r="E70">
        <v>6.4300000000000002E-4</v>
      </c>
      <c r="F70">
        <v>1.108E-3</v>
      </c>
      <c r="G70">
        <f>C70*Notes!$C$35+G69*2^(-(B70-B69)/Notes!$C$43)</f>
        <v>3137.4367872727744</v>
      </c>
    </row>
    <row r="71" spans="1:7">
      <c r="A71" t="s">
        <v>73</v>
      </c>
      <c r="B71">
        <v>1135987200</v>
      </c>
      <c r="C71">
        <v>8.52E-4</v>
      </c>
      <c r="D71">
        <v>1.1280000000000001E-3</v>
      </c>
      <c r="E71">
        <v>6.7500000000000004E-4</v>
      </c>
      <c r="F71">
        <v>9.4700000000000003E-4</v>
      </c>
      <c r="G71">
        <f>C71*Notes!$C$35+G70*2^(-(B71-B70)/Notes!$C$43)</f>
        <v>3636.7533257384757</v>
      </c>
    </row>
    <row r="72" spans="1:7">
      <c r="A72" t="s">
        <v>74</v>
      </c>
      <c r="B72">
        <v>1136592000</v>
      </c>
      <c r="C72">
        <v>2.4510000000000001E-3</v>
      </c>
      <c r="D72">
        <v>1.1490000000000001E-3</v>
      </c>
      <c r="E72">
        <v>9.6699999999999998E-4</v>
      </c>
      <c r="F72">
        <v>1.964E-3</v>
      </c>
      <c r="G72">
        <f>C72*Notes!$C$35+G71*2^(-(B72-B71)/Notes!$C$43)</f>
        <v>5100.602984686795</v>
      </c>
    </row>
    <row r="73" spans="1:7">
      <c r="A73" t="s">
        <v>75</v>
      </c>
      <c r="B73">
        <v>1137196800</v>
      </c>
      <c r="C73">
        <v>3.156E-3</v>
      </c>
      <c r="D73">
        <v>1.1789999999999999E-3</v>
      </c>
      <c r="E73">
        <v>1.323E-3</v>
      </c>
      <c r="F73">
        <v>2.7560000000000002E-3</v>
      </c>
      <c r="G73">
        <f>C73*Notes!$C$35+G72*2^(-(B73-B72)/Notes!$C$43)</f>
        <v>6983.3840119919232</v>
      </c>
    </row>
    <row r="74" spans="1:7">
      <c r="A74" t="s">
        <v>76</v>
      </c>
      <c r="B74">
        <v>1137801600</v>
      </c>
      <c r="C74">
        <v>2.2000000000000001E-3</v>
      </c>
      <c r="D74">
        <v>1.1950000000000001E-3</v>
      </c>
      <c r="E74">
        <v>1.4580000000000001E-3</v>
      </c>
      <c r="F74">
        <v>2.3679999999999999E-3</v>
      </c>
      <c r="G74">
        <f>C74*Notes!$C$35+G73*2^(-(B74-B73)/Notes!$C$43)</f>
        <v>8278.3907785391639</v>
      </c>
    </row>
    <row r="75" spans="1:7">
      <c r="A75" t="s">
        <v>77</v>
      </c>
      <c r="B75">
        <v>1138406400</v>
      </c>
      <c r="C75">
        <v>2.137E-3</v>
      </c>
      <c r="D75">
        <v>1.209E-3</v>
      </c>
      <c r="E75">
        <v>1.5679999999999999E-3</v>
      </c>
      <c r="F75">
        <v>2.2590000000000002E-3</v>
      </c>
      <c r="G75">
        <f>C75*Notes!$C$35+G74*2^(-(B75-B74)/Notes!$C$43)</f>
        <v>9528.7021125659394</v>
      </c>
    </row>
    <row r="76" spans="1:7">
      <c r="A76" t="s">
        <v>78</v>
      </c>
      <c r="B76">
        <v>1139011200</v>
      </c>
      <c r="C76">
        <v>4.8960000000000002E-3</v>
      </c>
      <c r="D76">
        <v>1.266E-3</v>
      </c>
      <c r="E76">
        <v>2.0929999999999998E-3</v>
      </c>
      <c r="F76">
        <v>3.6770000000000001E-3</v>
      </c>
      <c r="G76">
        <f>C76*Notes!$C$35+G75*2^(-(B76-B75)/Notes!$C$43)</f>
        <v>12441.291163802287</v>
      </c>
    </row>
    <row r="77" spans="1:7">
      <c r="A77" t="s">
        <v>79</v>
      </c>
      <c r="B77">
        <v>1139616000</v>
      </c>
      <c r="C77">
        <v>6.0920000000000002E-3</v>
      </c>
      <c r="D77">
        <v>1.34E-3</v>
      </c>
      <c r="E77">
        <v>2.7109999999999999E-3</v>
      </c>
      <c r="F77">
        <v>4.7029999999999997E-3</v>
      </c>
      <c r="G77">
        <f>C77*Notes!$C$35+G76*2^(-(B77-B76)/Notes!$C$43)</f>
        <v>16062.392679905877</v>
      </c>
    </row>
    <row r="78" spans="1:7">
      <c r="A78" t="s">
        <v>80</v>
      </c>
      <c r="B78">
        <v>1140220800</v>
      </c>
      <c r="C78">
        <v>5.9431999999999999E-2</v>
      </c>
      <c r="D78">
        <v>2.2339999999999999E-3</v>
      </c>
      <c r="E78">
        <v>1.2118E-2</v>
      </c>
      <c r="F78">
        <v>4.2209999999999998E-2</v>
      </c>
      <c r="G78">
        <f>C78*Notes!$C$35+G77*2^(-(B78-B77)/Notes!$C$43)</f>
        <v>51925.090740170708</v>
      </c>
    </row>
    <row r="79" spans="1:7">
      <c r="A79" t="s">
        <v>81</v>
      </c>
      <c r="B79">
        <v>1140825600</v>
      </c>
      <c r="C79">
        <v>2.8483000000000001E-2</v>
      </c>
      <c r="D79">
        <v>2.6350000000000002E-3</v>
      </c>
      <c r="E79">
        <v>1.4499E-2</v>
      </c>
      <c r="F79">
        <v>3.0262000000000001E-2</v>
      </c>
      <c r="G79">
        <f>C79*Notes!$C$35+G78*2^(-(B79-B78)/Notes!$C$43)</f>
        <v>68887.252365579639</v>
      </c>
    </row>
    <row r="80" spans="1:7">
      <c r="A80" t="s">
        <v>82</v>
      </c>
      <c r="B80">
        <v>1141430400</v>
      </c>
      <c r="C80">
        <v>8.0000000000000007E-5</v>
      </c>
      <c r="D80">
        <v>2.5950000000000001E-3</v>
      </c>
      <c r="E80">
        <v>1.2181000000000001E-2</v>
      </c>
      <c r="F80">
        <v>1.2746E-2</v>
      </c>
      <c r="G80">
        <f>C80*Notes!$C$35+G79*2^(-(B80-B79)/Notes!$C$43)</f>
        <v>68584.923221197649</v>
      </c>
    </row>
    <row r="81" spans="1:7">
      <c r="A81" t="s">
        <v>83</v>
      </c>
      <c r="B81">
        <v>1142031600</v>
      </c>
      <c r="C81">
        <v>1.4877E-2</v>
      </c>
      <c r="D81">
        <v>2.784E-3</v>
      </c>
      <c r="E81">
        <v>1.2774000000000001E-2</v>
      </c>
      <c r="F81">
        <v>1.7229999999999999E-2</v>
      </c>
      <c r="G81">
        <f>C81*Notes!$C$35+G80*2^(-(B81-B80)/Notes!$C$43)</f>
        <v>77235.432018359832</v>
      </c>
    </row>
    <row r="82" spans="1:7">
      <c r="A82" t="s">
        <v>84</v>
      </c>
      <c r="B82">
        <v>1142636400</v>
      </c>
      <c r="C82">
        <v>3.771E-2</v>
      </c>
      <c r="D82">
        <v>3.3210000000000002E-3</v>
      </c>
      <c r="E82">
        <v>1.6885000000000001E-2</v>
      </c>
      <c r="F82">
        <v>3.1343000000000003E-2</v>
      </c>
      <c r="G82">
        <f>C82*Notes!$C$35+G81*2^(-(B82-B81)/Notes!$C$43)</f>
        <v>99649.225304596694</v>
      </c>
    </row>
    <row r="83" spans="1:7">
      <c r="A83" t="s">
        <v>85</v>
      </c>
      <c r="B83">
        <v>1143241200</v>
      </c>
      <c r="C83">
        <v>5.4627000000000002E-2</v>
      </c>
      <c r="D83">
        <v>4.1079999999999997E-3</v>
      </c>
      <c r="E83">
        <v>2.2970000000000001E-2</v>
      </c>
      <c r="F83">
        <v>4.5816999999999997E-2</v>
      </c>
      <c r="G83">
        <f>C83*Notes!$C$35+G82*2^(-(B83-B82)/Notes!$C$43)</f>
        <v>132180.30891986535</v>
      </c>
    </row>
    <row r="84" spans="1:7">
      <c r="A84" t="s">
        <v>86</v>
      </c>
      <c r="B84">
        <v>1143846000</v>
      </c>
      <c r="C84">
        <v>7.4334999999999998E-2</v>
      </c>
      <c r="D84">
        <v>5.1850000000000004E-3</v>
      </c>
      <c r="E84">
        <v>3.1113999999999999E-2</v>
      </c>
      <c r="F84">
        <v>6.1112E-2</v>
      </c>
      <c r="G84">
        <f>C84*Notes!$C$35+G83*2^(-(B84-B83)/Notes!$C$43)</f>
        <v>176465.17134321999</v>
      </c>
    </row>
    <row r="85" spans="1:7">
      <c r="A85" t="s">
        <v>87</v>
      </c>
      <c r="B85">
        <v>1144450800</v>
      </c>
      <c r="C85">
        <v>3.3223999999999997E-2</v>
      </c>
      <c r="D85">
        <v>5.6179999999999997E-3</v>
      </c>
      <c r="E85">
        <v>3.1704999999999997E-2</v>
      </c>
      <c r="F85">
        <v>4.9827999999999997E-2</v>
      </c>
      <c r="G85">
        <f>C85*Notes!$C$35+G84*2^(-(B85-B84)/Notes!$C$43)</f>
        <v>195660.64149743228</v>
      </c>
    </row>
    <row r="86" spans="1:7">
      <c r="A86" t="s">
        <v>88</v>
      </c>
      <c r="B86">
        <v>1145055600</v>
      </c>
      <c r="C86">
        <v>1.2508999999999999E-2</v>
      </c>
      <c r="D86">
        <v>5.7219999999999997E-3</v>
      </c>
      <c r="E86">
        <v>2.8469999999999999E-2</v>
      </c>
      <c r="F86">
        <v>2.5819999999999999E-2</v>
      </c>
      <c r="G86">
        <f>C86*Notes!$C$35+G85*2^(-(B86-B85)/Notes!$C$43)</f>
        <v>202229.95324415271</v>
      </c>
    </row>
    <row r="87" spans="1:7">
      <c r="A87" t="s">
        <v>89</v>
      </c>
      <c r="B87">
        <v>1145660400</v>
      </c>
      <c r="C87">
        <v>8.3099000000000006E-2</v>
      </c>
      <c r="D87">
        <v>6.9109999999999996E-3</v>
      </c>
      <c r="E87">
        <v>3.7413000000000002E-2</v>
      </c>
      <c r="F87">
        <v>6.2754000000000004E-2</v>
      </c>
      <c r="G87">
        <f>C87*Notes!$C$35+G86*2^(-(B87-B86)/Notes!$C$43)</f>
        <v>251458.65184826689</v>
      </c>
    </row>
    <row r="88" spans="1:7">
      <c r="A88" t="s">
        <v>90</v>
      </c>
      <c r="B88">
        <v>1146265200</v>
      </c>
      <c r="C88">
        <v>9.7110000000000002E-2</v>
      </c>
      <c r="D88">
        <v>8.2939999999999993E-3</v>
      </c>
      <c r="E88">
        <v>4.6864999999999997E-2</v>
      </c>
      <c r="F88">
        <v>8.1226999999999994E-2</v>
      </c>
      <c r="G88">
        <f>C88*Notes!$C$35+G87*2^(-(B88-B87)/Notes!$C$43)</f>
        <v>308910.57412887277</v>
      </c>
    </row>
    <row r="89" spans="1:7">
      <c r="A89" t="s">
        <v>91</v>
      </c>
      <c r="B89">
        <v>1146870000</v>
      </c>
      <c r="C89">
        <v>9.1000999999999999E-2</v>
      </c>
      <c r="D89">
        <v>9.5639999999999996E-3</v>
      </c>
      <c r="E89">
        <v>5.4026999999999999E-2</v>
      </c>
      <c r="F89">
        <v>8.9072999999999999E-2</v>
      </c>
      <c r="G89">
        <f>C89*Notes!$C$35+G88*2^(-(B89-B88)/Notes!$C$43)</f>
        <v>362375.27868223446</v>
      </c>
    </row>
    <row r="90" spans="1:7">
      <c r="A90" t="s">
        <v>92</v>
      </c>
      <c r="B90">
        <v>1147474800</v>
      </c>
      <c r="C90">
        <v>0.12117</v>
      </c>
      <c r="D90">
        <v>1.1276E-2</v>
      </c>
      <c r="E90">
        <v>6.4768000000000006E-2</v>
      </c>
      <c r="F90">
        <v>0.108154</v>
      </c>
      <c r="G90">
        <f>C90*Notes!$C$35+G89*2^(-(B90-B89)/Notes!$C$43)</f>
        <v>433813.99930509715</v>
      </c>
    </row>
    <row r="91" spans="1:7">
      <c r="A91" t="s">
        <v>93</v>
      </c>
      <c r="B91">
        <v>1148079600</v>
      </c>
      <c r="C91">
        <v>8.2017000000000007E-2</v>
      </c>
      <c r="D91">
        <v>1.2359999999999999E-2</v>
      </c>
      <c r="E91">
        <v>6.7408999999999997E-2</v>
      </c>
      <c r="F91">
        <v>9.1610999999999998E-2</v>
      </c>
      <c r="G91">
        <f>C91*Notes!$C$35+G90*2^(-(B91-B90)/Notes!$C$43)</f>
        <v>481209.28255709226</v>
      </c>
    </row>
    <row r="92" spans="1:7">
      <c r="A92" t="s">
        <v>94</v>
      </c>
      <c r="B92">
        <v>1148684400</v>
      </c>
      <c r="C92">
        <v>6.6365999999999994E-2</v>
      </c>
      <c r="D92">
        <v>1.3188E-2</v>
      </c>
      <c r="E92">
        <v>6.7185999999999996E-2</v>
      </c>
      <c r="F92">
        <v>7.6757000000000006E-2</v>
      </c>
      <c r="G92">
        <f>C92*Notes!$C$35+G91*2^(-(B92-B91)/Notes!$C$43)</f>
        <v>518897.54601984943</v>
      </c>
    </row>
    <row r="93" spans="1:7">
      <c r="A93" t="s">
        <v>95</v>
      </c>
      <c r="B93">
        <v>1149289200</v>
      </c>
      <c r="C93">
        <v>5.3341E-2</v>
      </c>
      <c r="D93">
        <v>1.3804E-2</v>
      </c>
      <c r="E93">
        <v>6.5001000000000003E-2</v>
      </c>
      <c r="F93">
        <v>6.4231999999999997E-2</v>
      </c>
      <c r="G93">
        <f>C93*Notes!$C$35+G92*2^(-(B93-B92)/Notes!$C$43)</f>
        <v>548516.41407850175</v>
      </c>
    </row>
    <row r="94" spans="1:7">
      <c r="A94" t="s">
        <v>96</v>
      </c>
      <c r="B94">
        <v>1149894000</v>
      </c>
      <c r="C94">
        <v>7.7229999999999998E-3</v>
      </c>
      <c r="D94">
        <v>1.3709000000000001E-2</v>
      </c>
      <c r="E94">
        <v>5.5714E-2</v>
      </c>
      <c r="F94">
        <v>3.0161E-2</v>
      </c>
      <c r="G94">
        <f>C94*Notes!$C$35+G93*2^(-(B94-B93)/Notes!$C$43)</f>
        <v>550394.72257886757</v>
      </c>
    </row>
    <row r="95" spans="1:7">
      <c r="A95" t="s">
        <v>97</v>
      </c>
      <c r="B95">
        <v>1150498800</v>
      </c>
      <c r="C95">
        <v>1.4610000000000001E-3</v>
      </c>
      <c r="D95">
        <v>1.3520000000000001E-2</v>
      </c>
      <c r="E95">
        <v>4.6991999999999999E-2</v>
      </c>
      <c r="F95">
        <v>1.3466000000000001E-2</v>
      </c>
      <c r="G95">
        <f>C95*Notes!$C$35+G94*2^(-(B95-B94)/Notes!$C$43)</f>
        <v>548476.2107886388</v>
      </c>
    </row>
    <row r="96" spans="1:7">
      <c r="A96" t="s">
        <v>98</v>
      </c>
      <c r="B96">
        <v>1151103600</v>
      </c>
      <c r="C96">
        <v>9.3499999999999996E-4</v>
      </c>
      <c r="D96">
        <v>1.3325999999999999E-2</v>
      </c>
      <c r="E96">
        <v>3.9586999999999997E-2</v>
      </c>
      <c r="F96">
        <v>6.1199999999999996E-3</v>
      </c>
      <c r="G96">
        <f>C96*Notes!$C$35+G95*2^(-(B96-B95)/Notes!$C$43)</f>
        <v>546249.34156870539</v>
      </c>
    </row>
    <row r="97" spans="1:7">
      <c r="A97" t="s">
        <v>99</v>
      </c>
      <c r="B97">
        <v>1151708400</v>
      </c>
      <c r="C97">
        <v>5.7899999999999998E-4</v>
      </c>
      <c r="D97">
        <v>1.3129999999999999E-2</v>
      </c>
      <c r="E97">
        <v>3.3321000000000003E-2</v>
      </c>
      <c r="F97">
        <v>2.9420000000000002E-3</v>
      </c>
      <c r="G97">
        <f>C97*Notes!$C$35+G96*2^(-(B97-B96)/Notes!$C$43)</f>
        <v>543818.50080319028</v>
      </c>
    </row>
    <row r="98" spans="1:7">
      <c r="A98" t="s">
        <v>100</v>
      </c>
      <c r="B98">
        <v>1152313200</v>
      </c>
      <c r="C98">
        <v>4.6709999999999998E-3</v>
      </c>
      <c r="D98">
        <v>1.2999E-2</v>
      </c>
      <c r="E98">
        <v>2.8718E-2</v>
      </c>
      <c r="F98">
        <v>3.993E-3</v>
      </c>
      <c r="G98">
        <f>C98*Notes!$C$35+G97*2^(-(B98-B97)/Notes!$C$43)</f>
        <v>543874.877335342</v>
      </c>
    </row>
    <row r="99" spans="1:7">
      <c r="A99" t="s">
        <v>101</v>
      </c>
      <c r="B99">
        <v>1152918000</v>
      </c>
      <c r="C99">
        <v>9.6220000000000003E-3</v>
      </c>
      <c r="D99">
        <v>1.2947E-2</v>
      </c>
      <c r="E99">
        <v>2.5699E-2</v>
      </c>
      <c r="F99">
        <v>8.3350000000000004E-3</v>
      </c>
      <c r="G99">
        <f>C99*Notes!$C$35+G98*2^(-(B99-B98)/Notes!$C$43)</f>
        <v>546925.33164790459</v>
      </c>
    </row>
    <row r="100" spans="1:7">
      <c r="A100" t="s">
        <v>102</v>
      </c>
      <c r="B100">
        <v>1153522800</v>
      </c>
      <c r="C100">
        <v>3.9227999999999999E-2</v>
      </c>
      <c r="D100">
        <v>1.3351E-2</v>
      </c>
      <c r="E100">
        <v>2.8058E-2</v>
      </c>
      <c r="F100">
        <v>2.9992000000000001E-2</v>
      </c>
      <c r="G100">
        <f>C100*Notes!$C$35+G99*2^(-(B100-B99)/Notes!$C$43)</f>
        <v>567865.96453699307</v>
      </c>
    </row>
    <row r="101" spans="1:7">
      <c r="A101" t="s">
        <v>103</v>
      </c>
      <c r="B101">
        <v>1154127600</v>
      </c>
      <c r="C101">
        <v>6.3108999999999998E-2</v>
      </c>
      <c r="D101">
        <v>1.4113000000000001E-2</v>
      </c>
      <c r="E101">
        <v>3.3612000000000003E-2</v>
      </c>
      <c r="F101">
        <v>4.8549000000000002E-2</v>
      </c>
      <c r="G101">
        <f>C101*Notes!$C$35+G100*2^(-(B101-B100)/Notes!$C$43)</f>
        <v>603143.21498882526</v>
      </c>
    </row>
    <row r="102" spans="1:7">
      <c r="A102" t="s">
        <v>104</v>
      </c>
      <c r="B102">
        <v>1154732400</v>
      </c>
      <c r="C102">
        <v>7.4704999999999994E-2</v>
      </c>
      <c r="D102">
        <v>1.5043000000000001E-2</v>
      </c>
      <c r="E102">
        <v>4.0249E-2</v>
      </c>
      <c r="F102">
        <v>6.5159999999999996E-2</v>
      </c>
      <c r="G102">
        <f>C102*Notes!$C$35+G101*2^(-(B102-B101)/Notes!$C$43)</f>
        <v>645254.12558877701</v>
      </c>
    </row>
    <row r="103" spans="1:7">
      <c r="A103" t="s">
        <v>105</v>
      </c>
      <c r="B103">
        <v>1155337200</v>
      </c>
      <c r="C103">
        <v>7.9190999999999998E-2</v>
      </c>
      <c r="D103">
        <v>1.6025999999999999E-2</v>
      </c>
      <c r="E103">
        <v>4.6436999999999999E-2</v>
      </c>
      <c r="F103">
        <v>7.2847999999999996E-2</v>
      </c>
      <c r="G103">
        <f>C103*Notes!$C$35+G102*2^(-(B103-B102)/Notes!$C$43)</f>
        <v>689863.77736528416</v>
      </c>
    </row>
    <row r="104" spans="1:7">
      <c r="A104" t="s">
        <v>106</v>
      </c>
      <c r="B104">
        <v>1155942000</v>
      </c>
      <c r="C104">
        <v>4.2178E-2</v>
      </c>
      <c r="D104">
        <v>1.6424999999999999E-2</v>
      </c>
      <c r="E104">
        <v>4.5624999999999999E-2</v>
      </c>
      <c r="F104">
        <v>5.3329000000000001E-2</v>
      </c>
      <c r="G104">
        <f>C104*Notes!$C$35+G103*2^(-(B104-B103)/Notes!$C$43)</f>
        <v>711860.85373166134</v>
      </c>
    </row>
    <row r="105" spans="1:7">
      <c r="A105" t="s">
        <v>107</v>
      </c>
      <c r="B105">
        <v>1156546800</v>
      </c>
      <c r="C105">
        <v>3.7123999999999997E-2</v>
      </c>
      <c r="D105">
        <v>1.6742E-2</v>
      </c>
      <c r="E105">
        <v>4.4242999999999998E-2</v>
      </c>
      <c r="F105">
        <v>4.4044E-2</v>
      </c>
      <c r="G105">
        <f>C105*Notes!$C$35+G104*2^(-(B105-B104)/Notes!$C$43)</f>
        <v>730689.28118216596</v>
      </c>
    </row>
    <row r="106" spans="1:7">
      <c r="A106" t="s">
        <v>108</v>
      </c>
      <c r="B106">
        <v>1157151600</v>
      </c>
      <c r="C106">
        <v>3.5216999999999998E-2</v>
      </c>
      <c r="D106">
        <v>1.7024000000000001E-2</v>
      </c>
      <c r="E106">
        <v>4.2770000000000002E-2</v>
      </c>
      <c r="F106">
        <v>3.8900999999999998E-2</v>
      </c>
      <c r="G106">
        <f>C106*Notes!$C$35+G105*2^(-(B106-B105)/Notes!$C$43)</f>
        <v>748268.49728296837</v>
      </c>
    </row>
    <row r="107" spans="1:7">
      <c r="A107" t="s">
        <v>109</v>
      </c>
      <c r="B107">
        <v>1157756400</v>
      </c>
      <c r="C107">
        <v>3.7546000000000003E-2</v>
      </c>
      <c r="D107">
        <v>1.7337999999999999E-2</v>
      </c>
      <c r="E107">
        <v>4.1897999999999998E-2</v>
      </c>
      <c r="F107">
        <v>3.7894999999999998E-2</v>
      </c>
      <c r="G107">
        <f>C107*Notes!$C$35+G106*2^(-(B107-B106)/Notes!$C$43)</f>
        <v>767166.79471670871</v>
      </c>
    </row>
    <row r="108" spans="1:7">
      <c r="A108" t="s">
        <v>110</v>
      </c>
      <c r="B108">
        <v>1158361200</v>
      </c>
      <c r="C108">
        <v>3.8737000000000001E-2</v>
      </c>
      <c r="D108">
        <v>1.7665E-2</v>
      </c>
      <c r="E108">
        <v>4.1382000000000002E-2</v>
      </c>
      <c r="F108">
        <v>3.8616999999999999E-2</v>
      </c>
      <c r="G108">
        <f>C108*Notes!$C$35+G107*2^(-(B108-B107)/Notes!$C$43)</f>
        <v>786689.19548440352</v>
      </c>
    </row>
    <row r="109" spans="1:7">
      <c r="A109" t="s">
        <v>111</v>
      </c>
      <c r="B109">
        <v>1158966000</v>
      </c>
      <c r="C109">
        <v>4.2654999999999998E-2</v>
      </c>
      <c r="D109">
        <v>1.8048000000000002E-2</v>
      </c>
      <c r="E109">
        <v>4.1589000000000001E-2</v>
      </c>
      <c r="F109">
        <v>4.1473000000000003E-2</v>
      </c>
      <c r="G109">
        <f>C109*Notes!$C$35+G108*2^(-(B109-B108)/Notes!$C$43)</f>
        <v>808481.81180220935</v>
      </c>
    </row>
    <row r="110" spans="1:7">
      <c r="A110" t="s">
        <v>112</v>
      </c>
      <c r="B110">
        <v>1159570800</v>
      </c>
      <c r="C110">
        <v>5.1306999999999998E-2</v>
      </c>
      <c r="D110">
        <v>1.8557000000000001E-2</v>
      </c>
      <c r="E110">
        <v>4.3146999999999998E-2</v>
      </c>
      <c r="F110">
        <v>4.7634999999999997E-2</v>
      </c>
      <c r="G110">
        <f>C110*Notes!$C$35+G109*2^(-(B110-B109)/Notes!$C$43)</f>
        <v>835396.20893441746</v>
      </c>
    </row>
    <row r="111" spans="1:7">
      <c r="A111" t="s">
        <v>113</v>
      </c>
      <c r="B111">
        <v>1160175600</v>
      </c>
      <c r="C111">
        <v>4.3262000000000002E-2</v>
      </c>
      <c r="D111">
        <v>1.8933999999999999E-2</v>
      </c>
      <c r="E111">
        <v>4.3033000000000002E-2</v>
      </c>
      <c r="F111">
        <v>4.3049999999999998E-2</v>
      </c>
      <c r="G111">
        <f>C111*Notes!$C$35+G110*2^(-(B111-B110)/Notes!$C$43)</f>
        <v>857307.96568949858</v>
      </c>
    </row>
    <row r="112" spans="1:7">
      <c r="A112" t="s">
        <v>114</v>
      </c>
      <c r="B112">
        <v>1160780400</v>
      </c>
      <c r="C112">
        <v>8.2920000000000008E-3</v>
      </c>
      <c r="D112">
        <v>1.8769999999999998E-2</v>
      </c>
      <c r="E112">
        <v>3.7532999999999997E-2</v>
      </c>
      <c r="F112">
        <v>2.4500999999999998E-2</v>
      </c>
      <c r="G112">
        <f>C112*Notes!$C$35+G111*2^(-(B112-B111)/Notes!$C$43)</f>
        <v>857958.31110093312</v>
      </c>
    </row>
    <row r="113" spans="1:7">
      <c r="A113" t="s">
        <v>115</v>
      </c>
      <c r="B113">
        <v>1161385200</v>
      </c>
      <c r="C113">
        <v>3.3294999999999998E-2</v>
      </c>
      <c r="D113">
        <v>1.8991999999999998E-2</v>
      </c>
      <c r="E113">
        <v>3.6863E-2</v>
      </c>
      <c r="F113">
        <v>3.0116E-2</v>
      </c>
      <c r="G113">
        <f>C113*Notes!$C$35+G112*2^(-(B113-B112)/Notes!$C$43)</f>
        <v>873727.15992700623</v>
      </c>
    </row>
    <row r="114" spans="1:7">
      <c r="A114" t="s">
        <v>116</v>
      </c>
      <c r="B114">
        <v>1161990000</v>
      </c>
      <c r="C114">
        <v>2.6522E-2</v>
      </c>
      <c r="D114">
        <v>1.9106000000000001E-2</v>
      </c>
      <c r="E114">
        <v>3.5145999999999997E-2</v>
      </c>
      <c r="F114">
        <v>2.7306E-2</v>
      </c>
      <c r="G114">
        <f>C114*Notes!$C$35+G113*2^(-(B114-B113)/Notes!$C$43)</f>
        <v>885319.41727980145</v>
      </c>
    </row>
    <row r="115" spans="1:7">
      <c r="A115" t="s">
        <v>117</v>
      </c>
      <c r="B115">
        <v>1162598400</v>
      </c>
      <c r="C115">
        <v>2.8816999999999999E-2</v>
      </c>
      <c r="D115">
        <v>1.9255000000000001E-2</v>
      </c>
      <c r="E115">
        <v>3.4123000000000001E-2</v>
      </c>
      <c r="F115">
        <v>2.8382999999999999E-2</v>
      </c>
      <c r="G115">
        <f>C115*Notes!$C$35+G114*2^(-(B115-B114)/Notes!$C$43)</f>
        <v>898213.91293451341</v>
      </c>
    </row>
    <row r="116" spans="1:7">
      <c r="A116" t="s">
        <v>118</v>
      </c>
      <c r="B116">
        <v>1163203200</v>
      </c>
      <c r="C116">
        <v>1.8633E-2</v>
      </c>
      <c r="D116">
        <v>1.9244000000000001E-2</v>
      </c>
      <c r="E116">
        <v>3.1628000000000003E-2</v>
      </c>
      <c r="F116">
        <v>2.2974000000000001E-2</v>
      </c>
      <c r="G116">
        <f>C116*Notes!$C$35+G115*2^(-(B116-B115)/Notes!$C$43)</f>
        <v>904910.23813337204</v>
      </c>
    </row>
    <row r="117" spans="1:7">
      <c r="A117" t="s">
        <v>119</v>
      </c>
      <c r="B117">
        <v>1163808000</v>
      </c>
      <c r="C117">
        <v>2.9654E-2</v>
      </c>
      <c r="D117">
        <v>1.9403E-2</v>
      </c>
      <c r="E117">
        <v>3.1290999999999999E-2</v>
      </c>
      <c r="F117">
        <v>2.6825000000000002E-2</v>
      </c>
      <c r="G117">
        <f>C117*Notes!$C$35+G116*2^(-(B117-B116)/Notes!$C$43)</f>
        <v>918237.97234912636</v>
      </c>
    </row>
    <row r="118" spans="1:7">
      <c r="A118" t="s">
        <v>120</v>
      </c>
      <c r="B118">
        <v>1164412800</v>
      </c>
      <c r="C118">
        <v>4.4229999999999998E-3</v>
      </c>
      <c r="D118">
        <v>1.9171000000000001E-2</v>
      </c>
      <c r="E118">
        <v>2.6960999999999999E-2</v>
      </c>
      <c r="F118">
        <v>1.3677999999999999E-2</v>
      </c>
      <c r="G118">
        <f>C118*Notes!$C$35+G117*2^(-(B118-B117)/Notes!$C$43)</f>
        <v>916238.14469462784</v>
      </c>
    </row>
    <row r="119" spans="1:7">
      <c r="A119" t="s">
        <v>121</v>
      </c>
      <c r="B119">
        <v>1165017600</v>
      </c>
      <c r="C119">
        <v>4.8999999999999998E-3</v>
      </c>
      <c r="D119">
        <v>1.8950999999999999E-2</v>
      </c>
      <c r="E119">
        <v>2.3418000000000001E-2</v>
      </c>
      <c r="F119">
        <v>8.6650000000000008E-3</v>
      </c>
      <c r="G119">
        <f>C119*Notes!$C$35+G118*2^(-(B119-B118)/Notes!$C$43)</f>
        <v>914536.98799910129</v>
      </c>
    </row>
    <row r="120" spans="1:7">
      <c r="A120" t="s">
        <v>122</v>
      </c>
      <c r="B120">
        <v>1165622400</v>
      </c>
      <c r="C120">
        <v>3.0590000000000001E-3</v>
      </c>
      <c r="D120">
        <v>1.8706E-2</v>
      </c>
      <c r="E120">
        <v>2.0139000000000001E-2</v>
      </c>
      <c r="F120">
        <v>5.3070000000000001E-3</v>
      </c>
      <c r="G120">
        <f>C120*Notes!$C$35+G119*2^(-(B120-B119)/Notes!$C$43)</f>
        <v>911731.05529339123</v>
      </c>
    </row>
    <row r="121" spans="1:7">
      <c r="A121" t="s">
        <v>123</v>
      </c>
      <c r="B121">
        <v>1166227200</v>
      </c>
      <c r="C121">
        <v>1.2302E-2</v>
      </c>
      <c r="D121">
        <v>1.8606999999999999E-2</v>
      </c>
      <c r="E121">
        <v>1.8962E-2</v>
      </c>
      <c r="F121">
        <v>1.0995E-2</v>
      </c>
      <c r="G121">
        <f>C121*Notes!$C$35+G120*2^(-(B121-B120)/Notes!$C$43)</f>
        <v>914529.57432275184</v>
      </c>
    </row>
    <row r="122" spans="1:7">
      <c r="A122" t="s">
        <v>124</v>
      </c>
      <c r="B122">
        <v>1166832000</v>
      </c>
      <c r="C122">
        <v>3.3805000000000002E-2</v>
      </c>
      <c r="D122">
        <v>1.8839000000000002E-2</v>
      </c>
      <c r="E122">
        <v>2.137E-2</v>
      </c>
      <c r="F122">
        <v>2.4968000000000001E-2</v>
      </c>
      <c r="G122">
        <f>C122*Notes!$C$35+G121*2^(-(B122-B121)/Notes!$C$43)</f>
        <v>930318.8601609444</v>
      </c>
    </row>
    <row r="123" spans="1:7">
      <c r="A123" t="s">
        <v>125</v>
      </c>
      <c r="B123">
        <v>1167436800</v>
      </c>
      <c r="C123">
        <v>4.7469999999999998E-2</v>
      </c>
      <c r="D123">
        <v>1.9278E-2</v>
      </c>
      <c r="E123">
        <v>2.5648000000000001E-2</v>
      </c>
      <c r="F123">
        <v>3.9919999999999997E-2</v>
      </c>
      <c r="G123">
        <f>C123*Notes!$C$35+G122*2^(-(B123-B122)/Notes!$C$43)</f>
        <v>954292.35287861468</v>
      </c>
    </row>
    <row r="124" spans="1:7">
      <c r="A124" t="s">
        <v>126</v>
      </c>
      <c r="B124">
        <v>1168041600</v>
      </c>
      <c r="C124">
        <v>3.8517000000000003E-2</v>
      </c>
      <c r="D124">
        <v>1.9571999999999999E-2</v>
      </c>
      <c r="E124">
        <v>2.7660000000000001E-2</v>
      </c>
      <c r="F124">
        <v>3.8539999999999998E-2</v>
      </c>
      <c r="G124">
        <f>C124*Notes!$C$35+G123*2^(-(B124-B123)/Notes!$C$43)</f>
        <v>972729.01931115217</v>
      </c>
    </row>
    <row r="125" spans="1:7">
      <c r="A125" t="s">
        <v>127</v>
      </c>
      <c r="B125">
        <v>1168646400</v>
      </c>
      <c r="C125">
        <v>0.13417899999999999</v>
      </c>
      <c r="D125">
        <v>2.1330999999999999E-2</v>
      </c>
      <c r="E125">
        <v>4.4872000000000002E-2</v>
      </c>
      <c r="F125">
        <v>9.6974000000000005E-2</v>
      </c>
      <c r="G125">
        <f>C125*Notes!$C$35+G124*2^(-(B125-B124)/Notes!$C$43)</f>
        <v>1048928.2000956368</v>
      </c>
    </row>
    <row r="126" spans="1:7">
      <c r="A126" t="s">
        <v>128</v>
      </c>
      <c r="B126">
        <v>1169251200</v>
      </c>
      <c r="C126">
        <v>0.136763</v>
      </c>
      <c r="D126">
        <v>2.3102000000000001E-2</v>
      </c>
      <c r="E126">
        <v>5.9688999999999999E-2</v>
      </c>
      <c r="F126">
        <v>0.12260799999999999</v>
      </c>
      <c r="G126">
        <f>C126*Notes!$C$35+G125*2^(-(B126-B125)/Notes!$C$43)</f>
        <v>1126302.2450438763</v>
      </c>
    </row>
    <row r="127" spans="1:7">
      <c r="A127" t="s">
        <v>129</v>
      </c>
      <c r="B127">
        <v>1169856000</v>
      </c>
      <c r="C127">
        <v>0.14812500000000001</v>
      </c>
      <c r="D127">
        <v>2.5017999999999999E-2</v>
      </c>
      <c r="E127">
        <v>7.3639999999999997E-2</v>
      </c>
      <c r="F127">
        <v>0.13425400000000001</v>
      </c>
      <c r="G127">
        <f>C127*Notes!$C$35+G126*2^(-(B127-B126)/Notes!$C$43)</f>
        <v>1210154.1071835426</v>
      </c>
    </row>
    <row r="128" spans="1:7">
      <c r="A128" t="s">
        <v>130</v>
      </c>
      <c r="B128">
        <v>1170460800</v>
      </c>
      <c r="C128">
        <v>0.15637899999999999</v>
      </c>
      <c r="D128">
        <v>2.7033000000000001E-2</v>
      </c>
      <c r="E128">
        <v>8.6956000000000006E-2</v>
      </c>
      <c r="F128">
        <v>0.14924499999999999</v>
      </c>
      <c r="G128">
        <f>C128*Notes!$C$35+G127*2^(-(B128-B127)/Notes!$C$43)</f>
        <v>1298571.088781625</v>
      </c>
    </row>
    <row r="129" spans="1:7">
      <c r="A129" t="s">
        <v>131</v>
      </c>
      <c r="B129">
        <v>1171065600</v>
      </c>
      <c r="C129">
        <v>0.16494300000000001</v>
      </c>
      <c r="D129">
        <v>2.9148E-2</v>
      </c>
      <c r="E129">
        <v>9.9363999999999994E-2</v>
      </c>
      <c r="F129">
        <v>0.157943</v>
      </c>
      <c r="G129">
        <f>C129*Notes!$C$35+G128*2^(-(B129-B128)/Notes!$C$43)</f>
        <v>1391717.436275356</v>
      </c>
    </row>
    <row r="130" spans="1:7">
      <c r="A130" t="s">
        <v>132</v>
      </c>
      <c r="B130">
        <v>1171670400</v>
      </c>
      <c r="C130">
        <v>0.13070100000000001</v>
      </c>
      <c r="D130">
        <v>3.0703999999999999E-2</v>
      </c>
      <c r="E130">
        <v>0.10428</v>
      </c>
      <c r="F130">
        <v>0.14188500000000001</v>
      </c>
      <c r="G130">
        <f>C130*Notes!$C$35+G129*2^(-(B130-B129)/Notes!$C$43)</f>
        <v>1463680.0031039417</v>
      </c>
    </row>
    <row r="131" spans="1:7">
      <c r="A131" t="s">
        <v>133</v>
      </c>
      <c r="B131">
        <v>1172275200</v>
      </c>
      <c r="C131">
        <v>0.14734900000000001</v>
      </c>
      <c r="D131">
        <v>3.2492E-2</v>
      </c>
      <c r="E131">
        <v>0.111065</v>
      </c>
      <c r="F131">
        <v>0.14431099999999999</v>
      </c>
      <c r="G131">
        <f>C131*Notes!$C$35+G130*2^(-(B131-B130)/Notes!$C$43)</f>
        <v>1545344.910398707</v>
      </c>
    </row>
    <row r="132" spans="1:7">
      <c r="A132" t="s">
        <v>134</v>
      </c>
      <c r="B132">
        <v>1172880000</v>
      </c>
      <c r="C132">
        <v>0.144209</v>
      </c>
      <c r="D132">
        <v>3.4203999999999998E-2</v>
      </c>
      <c r="E132">
        <v>0.11636000000000001</v>
      </c>
      <c r="F132">
        <v>0.145396</v>
      </c>
      <c r="G132">
        <f>C132*Notes!$C$35+G131*2^(-(B132-B131)/Notes!$C$43)</f>
        <v>1624694.9799975057</v>
      </c>
    </row>
    <row r="133" spans="1:7">
      <c r="A133" t="s">
        <v>135</v>
      </c>
      <c r="B133">
        <v>1173481200</v>
      </c>
      <c r="C133">
        <v>0.12606700000000001</v>
      </c>
      <c r="D133">
        <v>3.5603000000000003E-2</v>
      </c>
      <c r="E133">
        <v>0.117743</v>
      </c>
      <c r="F133">
        <v>0.13265399999999999</v>
      </c>
      <c r="G133">
        <f>C133*Notes!$C$35+G132*2^(-(B133-B132)/Notes!$C$43)</f>
        <v>1692717.8978178161</v>
      </c>
    </row>
    <row r="134" spans="1:7">
      <c r="A134" t="s">
        <v>136</v>
      </c>
      <c r="B134">
        <v>1174086000</v>
      </c>
      <c r="C134">
        <v>0.15765000000000001</v>
      </c>
      <c r="D134">
        <v>3.7475000000000001E-2</v>
      </c>
      <c r="E134">
        <v>0.12422999999999999</v>
      </c>
      <c r="F134">
        <v>0.15041199999999999</v>
      </c>
      <c r="G134">
        <f>C134*Notes!$C$35+G133*2^(-(B134-B133)/Notes!$C$43)</f>
        <v>1779446.7909179295</v>
      </c>
    </row>
    <row r="135" spans="1:7">
      <c r="A135" t="s">
        <v>137</v>
      </c>
      <c r="B135">
        <v>1174690800</v>
      </c>
      <c r="C135">
        <v>0.146145</v>
      </c>
      <c r="D135">
        <v>3.9139E-2</v>
      </c>
      <c r="E135">
        <v>0.12759599999999999</v>
      </c>
      <c r="F135">
        <v>0.146894</v>
      </c>
      <c r="G135">
        <f>C135*Notes!$C$35+G134*2^(-(B135-B134)/Notes!$C$43)</f>
        <v>1858775.9129717697</v>
      </c>
    </row>
    <row r="136" spans="1:7">
      <c r="A136" t="s">
        <v>138</v>
      </c>
      <c r="B136">
        <v>1175295600</v>
      </c>
      <c r="C136">
        <v>0.12554299999999999</v>
      </c>
      <c r="D136">
        <v>4.0460999999999997E-2</v>
      </c>
      <c r="E136">
        <v>0.126995</v>
      </c>
      <c r="F136">
        <v>0.13082099999999999</v>
      </c>
      <c r="G136">
        <f>C136*Notes!$C$35+G135*2^(-(B136-B135)/Notes!$C$43)</f>
        <v>1925241.0714883984</v>
      </c>
    </row>
    <row r="137" spans="1:7">
      <c r="A137" t="s">
        <v>139</v>
      </c>
      <c r="B137">
        <v>1175900400</v>
      </c>
      <c r="C137">
        <v>0.131138</v>
      </c>
      <c r="D137">
        <v>4.1849999999999998E-2</v>
      </c>
      <c r="E137">
        <v>0.12762200000000001</v>
      </c>
      <c r="F137">
        <v>0.131442</v>
      </c>
      <c r="G137">
        <f>C137*Notes!$C$35+G136*2^(-(B137-B136)/Notes!$C$43)</f>
        <v>1994751.7040267256</v>
      </c>
    </row>
    <row r="138" spans="1:7">
      <c r="A138" t="s">
        <v>140</v>
      </c>
      <c r="B138">
        <v>1176505200</v>
      </c>
      <c r="C138">
        <v>0.104812</v>
      </c>
      <c r="D138">
        <v>4.2814999999999999E-2</v>
      </c>
      <c r="E138">
        <v>0.124085</v>
      </c>
      <c r="F138">
        <v>0.119128</v>
      </c>
      <c r="G138">
        <f>C138*Notes!$C$35+G137*2^(-(B138-B137)/Notes!$C$43)</f>
        <v>2047986.4849185268</v>
      </c>
    </row>
    <row r="139" spans="1:7">
      <c r="A139" t="s">
        <v>141</v>
      </c>
      <c r="B139">
        <v>1177110000</v>
      </c>
      <c r="C139">
        <v>0.13220699999999999</v>
      </c>
      <c r="D139">
        <v>4.4184000000000001E-2</v>
      </c>
      <c r="E139">
        <v>0.125278</v>
      </c>
      <c r="F139">
        <v>0.12612599999999999</v>
      </c>
      <c r="G139">
        <f>C139*Notes!$C$35+G138*2^(-(B139-B138)/Notes!$C$43)</f>
        <v>2117518.7372483676</v>
      </c>
    </row>
    <row r="140" spans="1:7">
      <c r="A140" t="s">
        <v>142</v>
      </c>
      <c r="B140">
        <v>1177714800</v>
      </c>
      <c r="C140">
        <v>0.10472099999999999</v>
      </c>
      <c r="D140">
        <v>4.5109000000000003E-2</v>
      </c>
      <c r="E140">
        <v>0.12177</v>
      </c>
      <c r="F140">
        <v>0.111348</v>
      </c>
      <c r="G140">
        <f>C140*Notes!$C$35+G139*2^(-(B140-B139)/Notes!$C$43)</f>
        <v>2170073.4598627677</v>
      </c>
    </row>
    <row r="141" spans="1:7">
      <c r="A141" t="s">
        <v>143</v>
      </c>
      <c r="B141">
        <v>1178319600</v>
      </c>
      <c r="C141">
        <v>0.117497</v>
      </c>
      <c r="D141">
        <v>4.6217000000000001E-2</v>
      </c>
      <c r="E141">
        <v>0.121089</v>
      </c>
      <c r="F141">
        <v>0.116199</v>
      </c>
      <c r="G141">
        <f>C141*Notes!$C$35+G140*2^(-(B141-B140)/Notes!$C$43)</f>
        <v>2230087.5449722819</v>
      </c>
    </row>
    <row r="142" spans="1:7">
      <c r="A142" t="s">
        <v>144</v>
      </c>
      <c r="B142">
        <v>1178924400</v>
      </c>
      <c r="C142">
        <v>0.10992499999999999</v>
      </c>
      <c r="D142">
        <v>4.7191999999999998E-2</v>
      </c>
      <c r="E142">
        <v>0.119204</v>
      </c>
      <c r="F142">
        <v>0.112188</v>
      </c>
      <c r="G142">
        <f>C142*Notes!$C$35+G141*2^(-(B142-B141)/Notes!$C$43)</f>
        <v>2285216.5456807381</v>
      </c>
    </row>
    <row r="143" spans="1:7">
      <c r="A143" t="s">
        <v>145</v>
      </c>
      <c r="B143">
        <v>1179529200</v>
      </c>
      <c r="C143">
        <v>0.104059</v>
      </c>
      <c r="D143">
        <v>4.8061E-2</v>
      </c>
      <c r="E143">
        <v>0.11669499999999999</v>
      </c>
      <c r="F143">
        <v>0.107099</v>
      </c>
      <c r="G143">
        <f>C143*Notes!$C$35+G142*2^(-(B143-B142)/Notes!$C$43)</f>
        <v>2336517.1213302468</v>
      </c>
    </row>
    <row r="144" spans="1:7">
      <c r="A144" t="s">
        <v>146</v>
      </c>
      <c r="B144">
        <v>1180134000</v>
      </c>
      <c r="C144">
        <v>7.6916999999999999E-2</v>
      </c>
      <c r="D144">
        <v>4.8501000000000002E-2</v>
      </c>
      <c r="E144">
        <v>0.110318</v>
      </c>
      <c r="F144">
        <v>9.0666999999999998E-2</v>
      </c>
      <c r="G144">
        <f>C144*Notes!$C$35+G143*2^(-(B144-B143)/Notes!$C$43)</f>
        <v>2371141.0380853098</v>
      </c>
    </row>
    <row r="145" spans="1:7">
      <c r="A145" t="s">
        <v>147</v>
      </c>
      <c r="B145">
        <v>1180738800</v>
      </c>
      <c r="C145">
        <v>0.109335</v>
      </c>
      <c r="D145">
        <v>4.9431999999999997E-2</v>
      </c>
      <c r="E145">
        <v>0.110152</v>
      </c>
      <c r="F145">
        <v>0.102453</v>
      </c>
      <c r="G145">
        <f>C145*Notes!$C$35+G144*2^(-(B145-B144)/Notes!$C$43)</f>
        <v>2425195.0867875679</v>
      </c>
    </row>
    <row r="146" spans="1:7">
      <c r="A146" t="s">
        <v>148</v>
      </c>
      <c r="B146">
        <v>1181343600</v>
      </c>
      <c r="C146">
        <v>5.8979999999999998E-2</v>
      </c>
      <c r="D146">
        <v>4.9574E-2</v>
      </c>
      <c r="E146">
        <v>0.101809</v>
      </c>
      <c r="F146">
        <v>7.5675000000000006E-2</v>
      </c>
      <c r="G146">
        <f>C146*Notes!$C$35+G145*2^(-(B146-B145)/Notes!$C$43)</f>
        <v>2448519.2359386035</v>
      </c>
    </row>
    <row r="147" spans="1:7">
      <c r="A147" t="s">
        <v>149</v>
      </c>
      <c r="B147">
        <v>1181948400</v>
      </c>
      <c r="C147">
        <v>3.3843999999999999E-2</v>
      </c>
      <c r="D147">
        <v>4.9327999999999997E-2</v>
      </c>
      <c r="E147">
        <v>9.0720999999999996E-2</v>
      </c>
      <c r="F147">
        <v>4.8677999999999999E-2</v>
      </c>
      <c r="G147">
        <f>C147*Notes!$C$35+G146*2^(-(B147-B146)/Notes!$C$43)</f>
        <v>2456522.3862893577</v>
      </c>
    </row>
    <row r="148" spans="1:7">
      <c r="A148" t="s">
        <v>150</v>
      </c>
      <c r="B148">
        <v>1182553200</v>
      </c>
      <c r="C148">
        <v>0</v>
      </c>
      <c r="D148">
        <v>4.8568E-2</v>
      </c>
      <c r="E148">
        <v>7.6144000000000003E-2</v>
      </c>
      <c r="F148">
        <v>2.0438000000000001E-2</v>
      </c>
      <c r="G148">
        <f>C148*Notes!$C$35+G147*2^(-(B148-B147)/Notes!$C$43)</f>
        <v>2444015.9404556905</v>
      </c>
    </row>
    <row r="149" spans="1:7">
      <c r="A149" t="s">
        <v>151</v>
      </c>
      <c r="B149">
        <v>1183158000</v>
      </c>
      <c r="C149">
        <v>0</v>
      </c>
      <c r="D149">
        <v>4.7819E-2</v>
      </c>
      <c r="E149">
        <v>6.3908999999999994E-2</v>
      </c>
      <c r="F149">
        <v>8.5810000000000001E-3</v>
      </c>
      <c r="G149">
        <f>C149*Notes!$C$35+G148*2^(-(B149-B148)/Notes!$C$43)</f>
        <v>2431573.1664160453</v>
      </c>
    </row>
    <row r="150" spans="1:7">
      <c r="A150" t="s">
        <v>152</v>
      </c>
      <c r="B150">
        <v>1183762800</v>
      </c>
      <c r="C150">
        <v>0</v>
      </c>
      <c r="D150">
        <v>4.7081999999999999E-2</v>
      </c>
      <c r="E150">
        <v>5.364E-2</v>
      </c>
      <c r="F150">
        <v>3.6029999999999999E-3</v>
      </c>
      <c r="G150">
        <f>C150*Notes!$C$35+G149*2^(-(B150-B149)/Notes!$C$43)</f>
        <v>2419193.7400097926</v>
      </c>
    </row>
    <row r="151" spans="1:7">
      <c r="A151" t="s">
        <v>153</v>
      </c>
      <c r="B151">
        <v>1184367600</v>
      </c>
      <c r="C151">
        <v>0</v>
      </c>
      <c r="D151">
        <v>4.6356000000000001E-2</v>
      </c>
      <c r="E151">
        <v>4.5020999999999999E-2</v>
      </c>
      <c r="F151">
        <v>1.513E-3</v>
      </c>
      <c r="G151">
        <f>C151*Notes!$C$35+G150*2^(-(B151-B150)/Notes!$C$43)</f>
        <v>2406877.338726643</v>
      </c>
    </row>
    <row r="152" spans="1:7">
      <c r="A152" t="s">
        <v>154</v>
      </c>
      <c r="B152">
        <v>1184972400</v>
      </c>
      <c r="C152">
        <v>0</v>
      </c>
      <c r="D152">
        <v>4.5642000000000002E-2</v>
      </c>
      <c r="E152">
        <v>3.7787000000000001E-2</v>
      </c>
      <c r="F152">
        <v>6.3500000000000004E-4</v>
      </c>
      <c r="G152">
        <f>C152*Notes!$C$35+G151*2^(-(B152-B151)/Notes!$C$43)</f>
        <v>2394623.6416982454</v>
      </c>
    </row>
    <row r="153" spans="1:7">
      <c r="A153" t="s">
        <v>155</v>
      </c>
      <c r="B153">
        <v>1185577200</v>
      </c>
      <c r="C153">
        <v>0</v>
      </c>
      <c r="D153">
        <v>4.4937999999999999E-2</v>
      </c>
      <c r="E153">
        <v>3.1716000000000001E-2</v>
      </c>
      <c r="F153">
        <v>2.6699999999999998E-4</v>
      </c>
      <c r="G153">
        <f>C153*Notes!$C$35+G152*2^(-(B153-B152)/Notes!$C$43)</f>
        <v>2382432.3296898268</v>
      </c>
    </row>
    <row r="154" spans="1:7">
      <c r="A154" t="s">
        <v>156</v>
      </c>
      <c r="B154">
        <v>1186182000</v>
      </c>
      <c r="C154">
        <v>0</v>
      </c>
      <c r="D154">
        <v>4.4245E-2</v>
      </c>
      <c r="E154">
        <v>2.6620000000000001E-2</v>
      </c>
      <c r="F154">
        <v>1.12E-4</v>
      </c>
      <c r="G154">
        <f>C154*Notes!$C$35+G153*2^(-(B154-B153)/Notes!$C$43)</f>
        <v>2370303.0850918768</v>
      </c>
    </row>
    <row r="155" spans="1:7">
      <c r="A155" t="s">
        <v>157</v>
      </c>
      <c r="B155">
        <v>1186786800</v>
      </c>
      <c r="C155">
        <v>0</v>
      </c>
      <c r="D155">
        <v>4.3562999999999998E-2</v>
      </c>
      <c r="E155">
        <v>2.2342000000000001E-2</v>
      </c>
      <c r="F155">
        <v>4.6999999999999997E-5</v>
      </c>
      <c r="G155">
        <f>C155*Notes!$C$35+G154*2^(-(B155-B154)/Notes!$C$43)</f>
        <v>2358235.5919118719</v>
      </c>
    </row>
    <row r="156" spans="1:7">
      <c r="A156" t="s">
        <v>158</v>
      </c>
      <c r="B156">
        <v>1187391600</v>
      </c>
      <c r="C156">
        <v>0</v>
      </c>
      <c r="D156">
        <v>4.2892E-2</v>
      </c>
      <c r="E156">
        <v>1.8752000000000001E-2</v>
      </c>
      <c r="F156">
        <v>2.0000000000000002E-5</v>
      </c>
      <c r="G156">
        <f>C156*Notes!$C$35+G155*2^(-(B156-B155)/Notes!$C$43)</f>
        <v>2346229.5357660442</v>
      </c>
    </row>
    <row r="157" spans="1:7">
      <c r="A157" t="s">
        <v>159</v>
      </c>
      <c r="B157">
        <v>1187996400</v>
      </c>
      <c r="C157">
        <v>0</v>
      </c>
      <c r="D157">
        <v>4.2229999999999997E-2</v>
      </c>
      <c r="E157">
        <v>1.5739E-2</v>
      </c>
      <c r="F157">
        <v>7.9999999999999996E-6</v>
      </c>
      <c r="G157">
        <f>C157*Notes!$C$35+G156*2^(-(B157-B156)/Notes!$C$43)</f>
        <v>2334284.6038711909</v>
      </c>
    </row>
    <row r="158" spans="1:7">
      <c r="A158" t="s">
        <v>160</v>
      </c>
      <c r="B158">
        <v>1188601200</v>
      </c>
      <c r="C158">
        <v>0</v>
      </c>
      <c r="D158">
        <v>4.1578999999999998E-2</v>
      </c>
      <c r="E158">
        <v>1.321E-2</v>
      </c>
      <c r="F158">
        <v>3.0000000000000001E-6</v>
      </c>
      <c r="G158">
        <f>C158*Notes!$C$35+G157*2^(-(B158-B157)/Notes!$C$43)</f>
        <v>2322400.4850365254</v>
      </c>
    </row>
    <row r="159" spans="1:7">
      <c r="A159" t="s">
        <v>161</v>
      </c>
      <c r="B159">
        <v>1189206000</v>
      </c>
      <c r="C159">
        <v>0</v>
      </c>
      <c r="D159">
        <v>4.0938000000000002E-2</v>
      </c>
      <c r="E159">
        <v>1.1088000000000001E-2</v>
      </c>
      <c r="F159">
        <v>9.9999999999999995E-7</v>
      </c>
      <c r="G159">
        <f>C159*Notes!$C$35+G158*2^(-(B159-B158)/Notes!$C$43)</f>
        <v>2310576.86965557</v>
      </c>
    </row>
    <row r="160" spans="1:7">
      <c r="A160" t="s">
        <v>162</v>
      </c>
      <c r="B160">
        <v>1189810800</v>
      </c>
      <c r="C160">
        <v>2.3000000000000001E-4</v>
      </c>
      <c r="D160">
        <v>4.0309999999999999E-2</v>
      </c>
      <c r="E160">
        <v>9.3439999999999999E-3</v>
      </c>
      <c r="F160">
        <v>1.5100000000000001E-4</v>
      </c>
      <c r="G160">
        <f>C160*Notes!$C$35+G159*2^(-(B160-B159)/Notes!$C$43)</f>
        <v>2298952.5536980899</v>
      </c>
    </row>
    <row r="161" spans="1:7">
      <c r="A161" t="s">
        <v>163</v>
      </c>
      <c r="B161">
        <v>1190415600</v>
      </c>
      <c r="C161">
        <v>8.9560000000000004E-3</v>
      </c>
      <c r="D161">
        <v>3.9827000000000001E-2</v>
      </c>
      <c r="E161">
        <v>9.3270000000000002E-3</v>
      </c>
      <c r="F161">
        <v>6.1529999999999996E-3</v>
      </c>
      <c r="G161">
        <f>C161*Notes!$C$35+G160*2^(-(B161-B160)/Notes!$C$43)</f>
        <v>2292664.9033071632</v>
      </c>
    </row>
    <row r="162" spans="1:7">
      <c r="A162" t="s">
        <v>164</v>
      </c>
      <c r="B162">
        <v>1191020400</v>
      </c>
      <c r="C162">
        <v>1.5479E-2</v>
      </c>
      <c r="D162">
        <v>3.9449999999999999E-2</v>
      </c>
      <c r="E162">
        <v>1.0316000000000001E-2</v>
      </c>
      <c r="F162">
        <v>1.1783999999999999E-2</v>
      </c>
      <c r="G162">
        <f>C162*Notes!$C$35+G161*2^(-(B162-B161)/Notes!$C$43)</f>
        <v>2290354.3744875877</v>
      </c>
    </row>
    <row r="163" spans="1:7">
      <c r="A163" t="s">
        <v>165</v>
      </c>
      <c r="B163">
        <v>1191625200</v>
      </c>
      <c r="C163">
        <v>1.6423E-2</v>
      </c>
      <c r="D163">
        <v>3.9093999999999997E-2</v>
      </c>
      <c r="E163">
        <v>1.1283E-2</v>
      </c>
      <c r="F163">
        <v>1.4396000000000001E-2</v>
      </c>
      <c r="G163">
        <f>C163*Notes!$C$35+G162*2^(-(B163-B162)/Notes!$C$43)</f>
        <v>2288626.540043341</v>
      </c>
    </row>
    <row r="164" spans="1:7">
      <c r="A164" t="s">
        <v>166</v>
      </c>
      <c r="B164">
        <v>1192230000</v>
      </c>
      <c r="C164">
        <v>1.4548999999999999E-2</v>
      </c>
      <c r="D164">
        <v>3.8714999999999999E-2</v>
      </c>
      <c r="E164">
        <v>1.1799E-2</v>
      </c>
      <c r="F164">
        <v>1.4478E-2</v>
      </c>
      <c r="G164">
        <f>C164*Notes!$C$35+G163*2^(-(B164-B163)/Notes!$C$43)</f>
        <v>2285774.1070084828</v>
      </c>
    </row>
    <row r="165" spans="1:7">
      <c r="A165" t="s">
        <v>167</v>
      </c>
      <c r="B165">
        <v>1192834800</v>
      </c>
      <c r="C165">
        <v>1.2213E-2</v>
      </c>
      <c r="D165">
        <v>3.8304999999999999E-2</v>
      </c>
      <c r="E165">
        <v>1.1856999999999999E-2</v>
      </c>
      <c r="F165">
        <v>1.3148E-2</v>
      </c>
      <c r="G165">
        <f>C165*Notes!$C$35+G164*2^(-(B165-B164)/Notes!$C$43)</f>
        <v>2281523.3832473676</v>
      </c>
    </row>
    <row r="166" spans="1:7">
      <c r="A166" t="s">
        <v>168</v>
      </c>
      <c r="B166">
        <v>1193439600</v>
      </c>
      <c r="C166">
        <v>1.8370000000000001E-2</v>
      </c>
      <c r="D166">
        <v>3.7997000000000003E-2</v>
      </c>
      <c r="E166">
        <v>1.2909E-2</v>
      </c>
      <c r="F166">
        <v>1.6448999999999998E-2</v>
      </c>
      <c r="G166">
        <f>C166*Notes!$C$35+G165*2^(-(B166-B165)/Notes!$C$43)</f>
        <v>2281018.0540233627</v>
      </c>
    </row>
    <row r="167" spans="1:7">
      <c r="A167" t="s">
        <v>169</v>
      </c>
      <c r="B167">
        <v>1194048000</v>
      </c>
      <c r="C167">
        <v>1.6957E-2</v>
      </c>
      <c r="D167">
        <v>3.7669000000000001E-2</v>
      </c>
      <c r="E167">
        <v>1.3532000000000001E-2</v>
      </c>
      <c r="F167">
        <v>1.6375000000000001E-2</v>
      </c>
      <c r="G167">
        <f>C167*Notes!$C$35+G166*2^(-(B167-B166)/Notes!$C$43)</f>
        <v>2279591.767799254</v>
      </c>
    </row>
    <row r="168" spans="1:7">
      <c r="A168" t="s">
        <v>170</v>
      </c>
      <c r="B168">
        <v>1194652800</v>
      </c>
      <c r="C168">
        <v>1.3443E-2</v>
      </c>
      <c r="D168">
        <v>3.7295000000000002E-2</v>
      </c>
      <c r="E168">
        <v>1.3523E-2</v>
      </c>
      <c r="F168">
        <v>1.4914E-2</v>
      </c>
      <c r="G168">
        <f>C168*Notes!$C$35+G167*2^(-(B168-B167)/Notes!$C$43)</f>
        <v>2276116.423057816</v>
      </c>
    </row>
    <row r="169" spans="1:7">
      <c r="A169" t="s">
        <v>171</v>
      </c>
      <c r="B169">
        <v>1195257600</v>
      </c>
      <c r="C169">
        <v>1.9602999999999999E-2</v>
      </c>
      <c r="D169">
        <v>3.7020999999999998E-2</v>
      </c>
      <c r="E169">
        <v>1.4494999999999999E-2</v>
      </c>
      <c r="F169">
        <v>1.7704999999999999E-2</v>
      </c>
      <c r="G169">
        <f>C169*Notes!$C$35+G168*2^(-(B169-B168)/Notes!$C$43)</f>
        <v>2276384.3397072479</v>
      </c>
    </row>
    <row r="170" spans="1:7">
      <c r="A170" t="s">
        <v>172</v>
      </c>
      <c r="B170">
        <v>1195862400</v>
      </c>
      <c r="C170">
        <v>1.1941E-2</v>
      </c>
      <c r="D170">
        <v>3.6632999999999999E-2</v>
      </c>
      <c r="E170">
        <v>1.4043E-2</v>
      </c>
      <c r="F170">
        <v>1.3809E-2</v>
      </c>
      <c r="G170">
        <f>C170*Notes!$C$35+G169*2^(-(B170-B169)/Notes!$C$43)</f>
        <v>2272016.9147613491</v>
      </c>
    </row>
    <row r="171" spans="1:7">
      <c r="A171" t="s">
        <v>173</v>
      </c>
      <c r="B171">
        <v>1196467200</v>
      </c>
      <c r="C171">
        <v>1.6952999999999999E-2</v>
      </c>
      <c r="D171">
        <v>3.6329E-2</v>
      </c>
      <c r="E171">
        <v>1.4536E-2</v>
      </c>
      <c r="F171">
        <v>1.626E-2</v>
      </c>
      <c r="G171">
        <f>C171*Notes!$C$35+G170*2^(-(B171-B170)/Notes!$C$43)</f>
        <v>2270702.9824920869</v>
      </c>
    </row>
    <row r="172" spans="1:7">
      <c r="A172" t="s">
        <v>174</v>
      </c>
      <c r="B172">
        <v>1197072000</v>
      </c>
      <c r="C172">
        <v>1.8244E-2</v>
      </c>
      <c r="D172">
        <v>3.6048999999999998E-2</v>
      </c>
      <c r="E172">
        <v>1.5129999999999999E-2</v>
      </c>
      <c r="F172">
        <v>1.7607999999999999E-2</v>
      </c>
      <c r="G172">
        <f>C172*Notes!$C$35+G171*2^(-(B172-B171)/Notes!$C$43)</f>
        <v>2270176.536407317</v>
      </c>
    </row>
    <row r="173" spans="1:7">
      <c r="A173" t="s">
        <v>175</v>
      </c>
      <c r="B173">
        <v>1197676800</v>
      </c>
      <c r="C173">
        <v>1.3472E-2</v>
      </c>
      <c r="D173">
        <v>3.5699000000000002E-2</v>
      </c>
      <c r="E173">
        <v>1.4789999999999999E-2</v>
      </c>
      <c r="F173">
        <v>1.4045E-2</v>
      </c>
      <c r="G173">
        <f>C173*Notes!$C$35+G172*2^(-(B173-B172)/Notes!$C$43)</f>
        <v>2266766.6649217913</v>
      </c>
    </row>
    <row r="174" spans="1:7">
      <c r="A174" t="s">
        <v>176</v>
      </c>
      <c r="B174">
        <v>1198281600</v>
      </c>
      <c r="C174">
        <v>1.4203E-2</v>
      </c>
      <c r="D174">
        <v>3.5367000000000003E-2</v>
      </c>
      <c r="E174">
        <v>1.4683E-2</v>
      </c>
      <c r="F174">
        <v>1.4064E-2</v>
      </c>
      <c r="G174">
        <f>C174*Notes!$C$35+G173*2^(-(B174-B173)/Notes!$C$43)</f>
        <v>2263816.262295051</v>
      </c>
    </row>
    <row r="175" spans="1:7">
      <c r="A175" t="s">
        <v>177</v>
      </c>
      <c r="B175">
        <v>1198886400</v>
      </c>
      <c r="C175">
        <v>2.6825999999999999E-2</v>
      </c>
      <c r="D175">
        <v>3.5233E-2</v>
      </c>
      <c r="E175">
        <v>1.6646000000000001E-2</v>
      </c>
      <c r="F175">
        <v>2.1928E-2</v>
      </c>
      <c r="G175">
        <f>C175*Notes!$C$35+G174*2^(-(B175-B174)/Notes!$C$43)</f>
        <v>2268515.2709168261</v>
      </c>
    </row>
    <row r="176" spans="1:7">
      <c r="A176" t="s">
        <v>178</v>
      </c>
      <c r="B176">
        <v>1199491200</v>
      </c>
      <c r="C176">
        <v>2.9357999999999999E-2</v>
      </c>
      <c r="D176">
        <v>3.5140999999999999E-2</v>
      </c>
      <c r="E176">
        <v>1.8675000000000001E-2</v>
      </c>
      <c r="F176">
        <v>2.6314000000000001E-2</v>
      </c>
      <c r="G176">
        <f>C176*Notes!$C$35+G175*2^(-(B176-B175)/Notes!$C$43)</f>
        <v>2274721.709930277</v>
      </c>
    </row>
    <row r="177" spans="1:7">
      <c r="A177" t="s">
        <v>179</v>
      </c>
      <c r="B177">
        <v>1200096000</v>
      </c>
      <c r="C177">
        <v>3.5011E-2</v>
      </c>
      <c r="D177">
        <v>3.5136000000000001E-2</v>
      </c>
      <c r="E177">
        <v>2.1263000000000001E-2</v>
      </c>
      <c r="F177">
        <v>3.1008999999999998E-2</v>
      </c>
      <c r="G177">
        <f>C177*Notes!$C$35+G176*2^(-(B177-B176)/Notes!$C$43)</f>
        <v>2284315.4856290985</v>
      </c>
    </row>
    <row r="178" spans="1:7">
      <c r="A178" t="s">
        <v>180</v>
      </c>
      <c r="B178">
        <v>1200700800</v>
      </c>
      <c r="C178">
        <v>2.4639000000000001E-2</v>
      </c>
      <c r="D178">
        <v>3.4972999999999997E-2</v>
      </c>
      <c r="E178">
        <v>2.1807E-2</v>
      </c>
      <c r="F178">
        <v>2.7601000000000001E-2</v>
      </c>
      <c r="G178">
        <f>C178*Notes!$C$35+G177*2^(-(B178-B177)/Notes!$C$43)</f>
        <v>2287587.4326818371</v>
      </c>
    </row>
    <row r="179" spans="1:7">
      <c r="A179" t="s">
        <v>181</v>
      </c>
      <c r="B179">
        <v>1201305600</v>
      </c>
      <c r="C179">
        <v>2.4695999999999999E-2</v>
      </c>
      <c r="D179">
        <v>3.4812000000000003E-2</v>
      </c>
      <c r="E179">
        <v>2.2225000000000002E-2</v>
      </c>
      <c r="F179">
        <v>2.5295999999999999E-2</v>
      </c>
      <c r="G179">
        <f>C179*Notes!$C$35+G178*2^(-(B179-B178)/Notes!$C$43)</f>
        <v>2290877.1954653808</v>
      </c>
    </row>
    <row r="180" spans="1:7">
      <c r="A180" t="s">
        <v>182</v>
      </c>
      <c r="B180">
        <v>1201910400</v>
      </c>
      <c r="C180">
        <v>1.4215E-2</v>
      </c>
      <c r="D180">
        <v>3.4493999999999997E-2</v>
      </c>
      <c r="E180">
        <v>2.0976000000000002E-2</v>
      </c>
      <c r="F180">
        <v>1.9769999999999999E-2</v>
      </c>
      <c r="G180">
        <f>C180*Notes!$C$35+G179*2^(-(B180-B179)/Notes!$C$43)</f>
        <v>2287811.3008777378</v>
      </c>
    </row>
    <row r="181" spans="1:7">
      <c r="A181" t="s">
        <v>183</v>
      </c>
      <c r="B181">
        <v>1202515200</v>
      </c>
      <c r="C181">
        <v>2.4837999999999999E-2</v>
      </c>
      <c r="D181">
        <v>3.4344E-2</v>
      </c>
      <c r="E181">
        <v>2.1597999999999999E-2</v>
      </c>
      <c r="F181">
        <v>2.2997E-2</v>
      </c>
      <c r="G181">
        <f>C181*Notes!$C$35+G180*2^(-(B181-B180)/Notes!$C$43)</f>
        <v>2291185.8055218346</v>
      </c>
    </row>
    <row r="182" spans="1:7">
      <c r="A182" t="s">
        <v>184</v>
      </c>
      <c r="B182">
        <v>1203120000</v>
      </c>
      <c r="C182">
        <v>2.7209000000000001E-2</v>
      </c>
      <c r="D182">
        <v>3.4231999999999999E-2</v>
      </c>
      <c r="E182">
        <v>2.2485999999999999E-2</v>
      </c>
      <c r="F182">
        <v>2.5526E-2</v>
      </c>
      <c r="G182">
        <f>C182*Notes!$C$35+G181*2^(-(B182-B181)/Notes!$C$43)</f>
        <v>2295977.1109639159</v>
      </c>
    </row>
    <row r="183" spans="1:7">
      <c r="A183" t="s">
        <v>185</v>
      </c>
      <c r="B183">
        <v>1203724800</v>
      </c>
      <c r="C183">
        <v>3.2607999999999998E-2</v>
      </c>
      <c r="D183">
        <v>3.4204999999999999E-2</v>
      </c>
      <c r="E183">
        <v>2.4091999999999999E-2</v>
      </c>
      <c r="F183">
        <v>2.9579000000000001E-2</v>
      </c>
      <c r="G183">
        <f>C183*Notes!$C$35+G182*2^(-(B183-B182)/Notes!$C$43)</f>
        <v>2304009.3385036513</v>
      </c>
    </row>
    <row r="184" spans="1:7">
      <c r="A184" t="s">
        <v>186</v>
      </c>
      <c r="B184">
        <v>1204329600</v>
      </c>
      <c r="C184">
        <v>2.3234999999999999E-2</v>
      </c>
      <c r="D184">
        <v>3.4034000000000002E-2</v>
      </c>
      <c r="E184">
        <v>2.3952000000000001E-2</v>
      </c>
      <c r="F184">
        <v>2.6145000000000002E-2</v>
      </c>
      <c r="G184">
        <f>C184*Notes!$C$35+G183*2^(-(B184-B183)/Notes!$C$43)</f>
        <v>2306331.8826235589</v>
      </c>
    </row>
    <row r="185" spans="1:7">
      <c r="A185" t="s">
        <v>187</v>
      </c>
      <c r="B185">
        <v>1204934400</v>
      </c>
      <c r="C185">
        <v>2.4058E-2</v>
      </c>
      <c r="D185">
        <v>3.3877999999999998E-2</v>
      </c>
      <c r="E185">
        <v>2.3942999999999999E-2</v>
      </c>
      <c r="F185">
        <v>2.4754000000000002E-2</v>
      </c>
      <c r="G185">
        <f>C185*Notes!$C$35+G184*2^(-(B185-B184)/Notes!$C$43)</f>
        <v>2309140.3527968237</v>
      </c>
    </row>
    <row r="186" spans="1:7">
      <c r="A186" t="s">
        <v>188</v>
      </c>
      <c r="B186">
        <v>1205535600</v>
      </c>
      <c r="C186">
        <v>1.9606999999999999E-2</v>
      </c>
      <c r="D186">
        <v>3.3658E-2</v>
      </c>
      <c r="E186">
        <v>2.3199999999999998E-2</v>
      </c>
      <c r="F186">
        <v>2.1089E-2</v>
      </c>
      <c r="G186">
        <f>C186*Notes!$C$35+G185*2^(-(B186-B185)/Notes!$C$43)</f>
        <v>2309312.3593678582</v>
      </c>
    </row>
    <row r="187" spans="1:7">
      <c r="A187" t="s">
        <v>189</v>
      </c>
      <c r="B187">
        <v>1206140400</v>
      </c>
      <c r="C187">
        <v>1.7628999999999999E-2</v>
      </c>
      <c r="D187">
        <v>3.3410000000000002E-2</v>
      </c>
      <c r="E187">
        <v>2.2301000000000001E-2</v>
      </c>
      <c r="F187">
        <v>1.9238000000000002E-2</v>
      </c>
      <c r="G187">
        <f>C187*Notes!$C$35+G186*2^(-(B187-B186)/Notes!$C$43)</f>
        <v>2308217.3963817204</v>
      </c>
    </row>
    <row r="188" spans="1:7">
      <c r="A188" t="s">
        <v>190</v>
      </c>
      <c r="B188">
        <v>1206745200</v>
      </c>
      <c r="C188">
        <v>2.0206999999999999E-2</v>
      </c>
      <c r="D188">
        <v>3.3204999999999998E-2</v>
      </c>
      <c r="E188">
        <v>2.1953E-2</v>
      </c>
      <c r="F188">
        <v>1.9765000000000001E-2</v>
      </c>
      <c r="G188">
        <f>C188*Notes!$C$35+G187*2^(-(B188-B187)/Notes!$C$43)</f>
        <v>2308687.1823815713</v>
      </c>
    </row>
    <row r="189" spans="1:7">
      <c r="A189" t="s">
        <v>191</v>
      </c>
      <c r="B189">
        <v>1207350000</v>
      </c>
      <c r="C189">
        <v>2.1439E-2</v>
      </c>
      <c r="D189">
        <v>3.3022999999999997E-2</v>
      </c>
      <c r="E189">
        <v>2.1877000000000001E-2</v>
      </c>
      <c r="F189">
        <v>2.1090000000000001E-2</v>
      </c>
      <c r="G189">
        <f>C189*Notes!$C$35+G188*2^(-(B189-B188)/Notes!$C$43)</f>
        <v>2309899.6902453676</v>
      </c>
    </row>
    <row r="190" spans="1:7">
      <c r="A190" t="s">
        <v>192</v>
      </c>
      <c r="B190">
        <v>1207954800</v>
      </c>
      <c r="C190">
        <v>1.8534999999999999E-2</v>
      </c>
      <c r="D190">
        <v>3.2798000000000001E-2</v>
      </c>
      <c r="E190">
        <v>2.1325E-2</v>
      </c>
      <c r="F190">
        <v>1.9532000000000001E-2</v>
      </c>
      <c r="G190">
        <f>C190*Notes!$C$35+G189*2^(-(B190-B189)/Notes!$C$43)</f>
        <v>2309349.6858883086</v>
      </c>
    </row>
    <row r="191" spans="1:7">
      <c r="A191" t="s">
        <v>193</v>
      </c>
      <c r="B191">
        <v>1208559600</v>
      </c>
      <c r="C191">
        <v>1.106E-2</v>
      </c>
      <c r="D191">
        <v>3.2461999999999998E-2</v>
      </c>
      <c r="E191">
        <v>1.9661999999999999E-2</v>
      </c>
      <c r="F191">
        <v>1.448E-2</v>
      </c>
      <c r="G191">
        <f>C191*Notes!$C$35+G190*2^(-(B191-B190)/Notes!$C$43)</f>
        <v>2304281.6016684431</v>
      </c>
    </row>
    <row r="192" spans="1:7">
      <c r="A192" t="s">
        <v>194</v>
      </c>
      <c r="B192">
        <v>1209164400</v>
      </c>
      <c r="C192">
        <v>1.8695E-2</v>
      </c>
      <c r="D192">
        <v>3.2249E-2</v>
      </c>
      <c r="E192">
        <v>1.9508000000000001E-2</v>
      </c>
      <c r="F192">
        <v>1.7131E-2</v>
      </c>
      <c r="G192">
        <f>C192*Notes!$C$35+G191*2^(-(B192-B191)/Notes!$C$43)</f>
        <v>2303856.9676643969</v>
      </c>
    </row>
    <row r="193" spans="1:7">
      <c r="A193" t="s">
        <v>195</v>
      </c>
      <c r="B193">
        <v>1209769200</v>
      </c>
      <c r="C193">
        <v>1.8169999999999999E-2</v>
      </c>
      <c r="D193">
        <v>3.2030999999999997E-2</v>
      </c>
      <c r="E193">
        <v>1.9276999999999999E-2</v>
      </c>
      <c r="F193">
        <v>1.7618000000000002E-2</v>
      </c>
      <c r="G193">
        <f>C193*Notes!$C$35+G192*2^(-(B193-B192)/Notes!$C$43)</f>
        <v>2303116.9755222579</v>
      </c>
    </row>
    <row r="194" spans="1:7">
      <c r="A194" t="s">
        <v>196</v>
      </c>
      <c r="B194">
        <v>1210374000</v>
      </c>
      <c r="C194">
        <v>1.3372E-2</v>
      </c>
      <c r="D194">
        <v>3.1741999999999999E-2</v>
      </c>
      <c r="E194">
        <v>1.8339000000000001E-2</v>
      </c>
      <c r="F194">
        <v>1.5457E-2</v>
      </c>
      <c r="G194">
        <f>C194*Notes!$C$35+G193*2^(-(B194-B193)/Notes!$C$43)</f>
        <v>2299478.9203675827</v>
      </c>
    </row>
    <row r="195" spans="1:7">
      <c r="A195" t="s">
        <v>197</v>
      </c>
      <c r="B195">
        <v>1210978800</v>
      </c>
      <c r="C195">
        <v>1.7675E-2</v>
      </c>
      <c r="D195">
        <v>3.1524000000000003E-2</v>
      </c>
      <c r="E195">
        <v>1.8249000000000001E-2</v>
      </c>
      <c r="F195">
        <v>1.7233999999999999E-2</v>
      </c>
      <c r="G195">
        <f>C195*Notes!$C$35+G194*2^(-(B195-B194)/Notes!$C$43)</f>
        <v>2298461.841381724</v>
      </c>
    </row>
    <row r="196" spans="1:7">
      <c r="A196" t="s">
        <v>198</v>
      </c>
      <c r="B196">
        <v>1211583600</v>
      </c>
      <c r="C196">
        <v>1.6458E-2</v>
      </c>
      <c r="D196">
        <v>3.1290999999999999E-2</v>
      </c>
      <c r="E196">
        <v>1.7929E-2</v>
      </c>
      <c r="F196">
        <v>1.635E-2</v>
      </c>
      <c r="G196">
        <f>C196*Notes!$C$35+G195*2^(-(B196-B195)/Notes!$C$43)</f>
        <v>2296713.8988652034</v>
      </c>
    </row>
    <row r="197" spans="1:7">
      <c r="A197" t="s">
        <v>199</v>
      </c>
      <c r="B197">
        <v>1212188400</v>
      </c>
      <c r="C197">
        <v>1.5618999999999999E-2</v>
      </c>
      <c r="D197">
        <v>3.1047999999999999E-2</v>
      </c>
      <c r="E197">
        <v>1.7537000000000001E-2</v>
      </c>
      <c r="F197">
        <v>1.5713999999999999E-2</v>
      </c>
      <c r="G197">
        <f>C197*Notes!$C$35+G196*2^(-(B197-B196)/Notes!$C$43)</f>
        <v>2294467.4281306434</v>
      </c>
    </row>
    <row r="198" spans="1:7">
      <c r="A198" t="s">
        <v>200</v>
      </c>
      <c r="B198">
        <v>1212793200</v>
      </c>
      <c r="C198">
        <v>1.736E-2</v>
      </c>
      <c r="D198">
        <v>3.0835000000000001E-2</v>
      </c>
      <c r="E198">
        <v>1.7500000000000002E-2</v>
      </c>
      <c r="F198">
        <v>1.6674000000000001E-2</v>
      </c>
      <c r="G198">
        <f>C198*Notes!$C$35+G197*2^(-(B198-B197)/Notes!$C$43)</f>
        <v>2293285.3512441302</v>
      </c>
    </row>
    <row r="199" spans="1:7">
      <c r="A199" t="s">
        <v>201</v>
      </c>
      <c r="B199">
        <v>1213398000</v>
      </c>
      <c r="C199">
        <v>1.4699E-2</v>
      </c>
      <c r="D199">
        <v>3.0585999999999999E-2</v>
      </c>
      <c r="E199">
        <v>1.7044E-2</v>
      </c>
      <c r="F199">
        <v>1.559E-2</v>
      </c>
      <c r="G199">
        <f>C199*Notes!$C$35+G198*2^(-(B199-B198)/Notes!$C$43)</f>
        <v>2290499.9196507698</v>
      </c>
    </row>
    <row r="200" spans="1:7">
      <c r="A200" t="s">
        <v>202</v>
      </c>
      <c r="B200">
        <v>1214002800</v>
      </c>
      <c r="C200">
        <v>1.5115E-2</v>
      </c>
      <c r="D200">
        <v>3.0346000000000001E-2</v>
      </c>
      <c r="E200">
        <v>1.6709000000000002E-2</v>
      </c>
      <c r="F200">
        <v>1.5041000000000001E-2</v>
      </c>
      <c r="G200">
        <f>C200*Notes!$C$35+G199*2^(-(B200-B199)/Notes!$C$43)</f>
        <v>2287980.2658188939</v>
      </c>
    </row>
    <row r="201" spans="1:7">
      <c r="A201" t="s">
        <v>203</v>
      </c>
      <c r="B201">
        <v>1214607600</v>
      </c>
      <c r="C201">
        <v>1.4644000000000001E-2</v>
      </c>
      <c r="D201">
        <v>3.0103000000000001E-2</v>
      </c>
      <c r="E201">
        <v>1.6365999999999999E-2</v>
      </c>
      <c r="F201">
        <v>1.4768999999999999E-2</v>
      </c>
      <c r="G201">
        <f>C201*Notes!$C$35+G200*2^(-(B201-B200)/Notes!$C$43)</f>
        <v>2285188.5790425027</v>
      </c>
    </row>
    <row r="202" spans="1:7">
      <c r="A202" t="s">
        <v>204</v>
      </c>
      <c r="B202">
        <v>1215212400</v>
      </c>
      <c r="C202">
        <v>1.558E-2</v>
      </c>
      <c r="D202">
        <v>2.9877999999999998E-2</v>
      </c>
      <c r="E202">
        <v>1.6240999999999998E-2</v>
      </c>
      <c r="F202">
        <v>1.5422999999999999E-2</v>
      </c>
      <c r="G202">
        <f>C202*Notes!$C$35+G201*2^(-(B202-B201)/Notes!$C$43)</f>
        <v>2282977.1978734727</v>
      </c>
    </row>
    <row r="203" spans="1:7">
      <c r="A203" t="s">
        <v>205</v>
      </c>
      <c r="B203">
        <v>1215817200</v>
      </c>
      <c r="C203">
        <v>5.6030000000000003E-3</v>
      </c>
      <c r="D203">
        <v>2.9503000000000001E-2</v>
      </c>
      <c r="E203">
        <v>1.4520999999999999E-2</v>
      </c>
      <c r="F203">
        <v>9.5940000000000001E-3</v>
      </c>
      <c r="G203">
        <f>C203*Notes!$C$35+G202*2^(-(B203-B202)/Notes!$C$43)</f>
        <v>2274742.985507363</v>
      </c>
    </row>
    <row r="204" spans="1:7">
      <c r="A204" t="s">
        <v>206</v>
      </c>
      <c r="B204">
        <v>1216422000</v>
      </c>
      <c r="C204">
        <v>1.304E-3</v>
      </c>
      <c r="D204">
        <v>2.9068E-2</v>
      </c>
      <c r="E204">
        <v>1.2389000000000001E-2</v>
      </c>
      <c r="F204">
        <v>4.6610000000000002E-3</v>
      </c>
      <c r="G204">
        <f>C204*Notes!$C$35+G203*2^(-(B204-B203)/Notes!$C$43)</f>
        <v>2263950.659289707</v>
      </c>
    </row>
    <row r="205" spans="1:7">
      <c r="A205" t="s">
        <v>207</v>
      </c>
      <c r="B205">
        <v>1217026800</v>
      </c>
      <c r="C205">
        <v>0</v>
      </c>
      <c r="D205">
        <v>2.862E-2</v>
      </c>
      <c r="E205">
        <v>1.0397999999999999E-2</v>
      </c>
      <c r="F205">
        <v>1.957E-3</v>
      </c>
      <c r="G205">
        <f>C205*Notes!$C$35+G204*2^(-(B205-B204)/Notes!$C$43)</f>
        <v>2252424.6188804959</v>
      </c>
    </row>
    <row r="206" spans="1:7">
      <c r="A206" t="s">
        <v>208</v>
      </c>
      <c r="B206">
        <v>1217631600</v>
      </c>
      <c r="C206">
        <v>0</v>
      </c>
      <c r="D206">
        <v>2.8178999999999999E-2</v>
      </c>
      <c r="E206">
        <v>8.7279999999999996E-3</v>
      </c>
      <c r="F206">
        <v>8.2200000000000003E-4</v>
      </c>
      <c r="G206">
        <f>C206*Notes!$C$35+G205*2^(-(B206-B205)/Notes!$C$43)</f>
        <v>2240957.2589054056</v>
      </c>
    </row>
    <row r="207" spans="1:7">
      <c r="A207" t="s">
        <v>209</v>
      </c>
      <c r="B207">
        <v>1218236400</v>
      </c>
      <c r="C207">
        <v>0</v>
      </c>
      <c r="D207">
        <v>2.7744000000000001E-2</v>
      </c>
      <c r="E207">
        <v>7.3249999999999999E-3</v>
      </c>
      <c r="F207">
        <v>3.4499999999999998E-4</v>
      </c>
      <c r="G207">
        <f>C207*Notes!$C$35+G206*2^(-(B207-B206)/Notes!$C$43)</f>
        <v>2229548.2806154098</v>
      </c>
    </row>
    <row r="208" spans="1:7">
      <c r="A208" t="s">
        <v>210</v>
      </c>
      <c r="B208">
        <v>1218841200</v>
      </c>
      <c r="C208">
        <v>0</v>
      </c>
      <c r="D208">
        <v>2.7317000000000001E-2</v>
      </c>
      <c r="E208">
        <v>6.1479999999999998E-3</v>
      </c>
      <c r="F208">
        <v>1.45E-4</v>
      </c>
      <c r="G208">
        <f>C208*Notes!$C$35+G207*2^(-(B208-B207)/Notes!$C$43)</f>
        <v>2218197.3867824487</v>
      </c>
    </row>
    <row r="209" spans="1:7">
      <c r="A209" t="s">
        <v>211</v>
      </c>
      <c r="B209">
        <v>1219446000</v>
      </c>
      <c r="C209">
        <v>1.008E-3</v>
      </c>
      <c r="D209">
        <v>2.6911000000000001E-2</v>
      </c>
      <c r="E209">
        <v>5.3319999999999999E-3</v>
      </c>
      <c r="F209">
        <v>8.4199999999999998E-4</v>
      </c>
      <c r="G209">
        <f>C209*Notes!$C$35+G208*2^(-(B209-B208)/Notes!$C$43)</f>
        <v>2207513.9200916858</v>
      </c>
    </row>
    <row r="210" spans="1:7">
      <c r="A210" t="s">
        <v>212</v>
      </c>
      <c r="B210">
        <v>1220050800</v>
      </c>
      <c r="C210">
        <v>1.4548E-2</v>
      </c>
      <c r="D210">
        <v>2.6720000000000001E-2</v>
      </c>
      <c r="E210">
        <v>6.8129999999999996E-3</v>
      </c>
      <c r="F210">
        <v>8.9269999999999992E-3</v>
      </c>
      <c r="G210">
        <f>C210*Notes!$C$35+G209*2^(-(B210-B209)/Notes!$C$43)</f>
        <v>2205073.8361926493</v>
      </c>
    </row>
    <row r="211" spans="1:7">
      <c r="A211" t="s">
        <v>213</v>
      </c>
      <c r="B211">
        <v>1220655600</v>
      </c>
      <c r="C211">
        <v>1.4588E-2</v>
      </c>
      <c r="D211">
        <v>2.6532E-2</v>
      </c>
      <c r="E211">
        <v>8.0630000000000007E-3</v>
      </c>
      <c r="F211">
        <v>1.2423999999999999E-2</v>
      </c>
      <c r="G211">
        <f>C211*Notes!$C$35+G210*2^(-(B211-B210)/Notes!$C$43)</f>
        <v>2202670.3670491646</v>
      </c>
    </row>
    <row r="212" spans="1:7">
      <c r="A212" t="s">
        <v>214</v>
      </c>
      <c r="B212">
        <v>1221260400</v>
      </c>
      <c r="C212">
        <v>1.255E-2</v>
      </c>
      <c r="D212">
        <v>2.6315000000000002E-2</v>
      </c>
      <c r="E212">
        <v>8.7749999999999998E-3</v>
      </c>
      <c r="F212">
        <v>1.2529E-2</v>
      </c>
      <c r="G212">
        <f>C212*Notes!$C$35+G211*2^(-(B212-B211)/Notes!$C$43)</f>
        <v>2199046.5518511841</v>
      </c>
    </row>
    <row r="213" spans="1:7">
      <c r="A213" t="s">
        <v>215</v>
      </c>
      <c r="B213">
        <v>1221865200</v>
      </c>
      <c r="C213">
        <v>1.2211E-2</v>
      </c>
      <c r="D213">
        <v>2.6096000000000001E-2</v>
      </c>
      <c r="E213">
        <v>9.2639999999999997E-3</v>
      </c>
      <c r="F213">
        <v>1.1316E-2</v>
      </c>
      <c r="G213">
        <f>C213*Notes!$C$35+G212*2^(-(B213-B212)/Notes!$C$43)</f>
        <v>2195236.1587247169</v>
      </c>
    </row>
    <row r="214" spans="1:7">
      <c r="A214" t="s">
        <v>216</v>
      </c>
      <c r="B214">
        <v>1222470000</v>
      </c>
      <c r="C214">
        <v>1.0790000000000001E-3</v>
      </c>
      <c r="D214">
        <v>2.5711000000000001E-2</v>
      </c>
      <c r="E214">
        <v>7.9439999999999997E-3</v>
      </c>
      <c r="F214">
        <v>5.3080000000000002E-3</v>
      </c>
      <c r="G214">
        <f>C214*Notes!$C$35+G213*2^(-(B214-B213)/Notes!$C$43)</f>
        <v>2184712.5311600515</v>
      </c>
    </row>
    <row r="215" spans="1:7">
      <c r="A215" t="s">
        <v>217</v>
      </c>
      <c r="B215">
        <v>1223074800</v>
      </c>
      <c r="C215">
        <v>1.109E-3</v>
      </c>
      <c r="D215">
        <v>2.5330999999999999E-2</v>
      </c>
      <c r="E215">
        <v>6.8459999999999997E-3</v>
      </c>
      <c r="F215">
        <v>2.8879999999999999E-3</v>
      </c>
      <c r="G215">
        <f>C215*Notes!$C$35+G214*2^(-(B215-B214)/Notes!$C$43)</f>
        <v>2174260.6246272284</v>
      </c>
    </row>
    <row r="216" spans="1:7">
      <c r="A216" t="s">
        <v>218</v>
      </c>
      <c r="B216">
        <v>1223679600</v>
      </c>
      <c r="C216">
        <v>1.077E-3</v>
      </c>
      <c r="D216">
        <v>2.4957E-2</v>
      </c>
      <c r="E216">
        <v>5.9189999999999998E-3</v>
      </c>
      <c r="F216">
        <v>1.841E-3</v>
      </c>
      <c r="G216">
        <f>C216*Notes!$C$35+G215*2^(-(B216-B215)/Notes!$C$43)</f>
        <v>2163842.5763859968</v>
      </c>
    </row>
    <row r="217" spans="1:7">
      <c r="A217" t="s">
        <v>219</v>
      </c>
      <c r="B217">
        <v>1224284400</v>
      </c>
      <c r="C217">
        <v>1.224E-3</v>
      </c>
      <c r="D217">
        <v>2.4590999999999998E-2</v>
      </c>
      <c r="E217">
        <v>5.1640000000000002E-3</v>
      </c>
      <c r="F217">
        <v>1.4920000000000001E-3</v>
      </c>
      <c r="G217">
        <f>C217*Notes!$C$35+G216*2^(-(B217-B216)/Notes!$C$43)</f>
        <v>2153566.4732597922</v>
      </c>
    </row>
    <row r="218" spans="1:7">
      <c r="A218" t="s">
        <v>220</v>
      </c>
      <c r="B218">
        <v>1224889200</v>
      </c>
      <c r="C218">
        <v>7.9900000000000001E-4</v>
      </c>
      <c r="D218">
        <v>2.4223999999999999E-2</v>
      </c>
      <c r="E218">
        <v>4.4609999999999997E-3</v>
      </c>
      <c r="F218">
        <v>1.0809999999999999E-3</v>
      </c>
      <c r="G218">
        <f>C218*Notes!$C$35+G217*2^(-(B218-B217)/Notes!$C$43)</f>
        <v>2143085.6469892557</v>
      </c>
    </row>
    <row r="219" spans="1:7">
      <c r="A219" t="s">
        <v>221</v>
      </c>
      <c r="B219">
        <v>1225494000</v>
      </c>
      <c r="C219">
        <v>8.9599999999999999E-4</v>
      </c>
      <c r="D219">
        <v>2.3865000000000001E-2</v>
      </c>
      <c r="E219">
        <v>3.8899999999999998E-3</v>
      </c>
      <c r="F219">
        <v>1.0059999999999999E-3</v>
      </c>
      <c r="G219">
        <f>C219*Notes!$C$35+G218*2^(-(B219-B218)/Notes!$C$43)</f>
        <v>2132716.8454441135</v>
      </c>
    </row>
    <row r="220" spans="1:7">
      <c r="A220" t="s">
        <v>222</v>
      </c>
      <c r="B220">
        <v>1226102400</v>
      </c>
      <c r="C220">
        <v>1.4657E-2</v>
      </c>
      <c r="D220">
        <v>2.3720999999999999E-2</v>
      </c>
      <c r="E220">
        <v>5.6420000000000003E-3</v>
      </c>
      <c r="F220">
        <v>9.2969999999999997E-3</v>
      </c>
      <c r="G220">
        <f>C220*Notes!$C$35+G219*2^(-(B220-B219)/Notes!$C$43)</f>
        <v>2130659.0208352325</v>
      </c>
    </row>
    <row r="221" spans="1:7">
      <c r="A221" t="s">
        <v>223</v>
      </c>
      <c r="B221">
        <v>1226707200</v>
      </c>
      <c r="C221">
        <v>1.8185E-2</v>
      </c>
      <c r="D221">
        <v>2.3635E-2</v>
      </c>
      <c r="E221">
        <v>7.6420000000000004E-3</v>
      </c>
      <c r="F221">
        <v>1.4361000000000001E-2</v>
      </c>
      <c r="G221">
        <f>C221*Notes!$C$35+G220*2^(-(B221-B220)/Notes!$C$43)</f>
        <v>2130809.8719126889</v>
      </c>
    </row>
    <row r="222" spans="1:7">
      <c r="A222" t="s">
        <v>224</v>
      </c>
      <c r="B222">
        <v>1227312000</v>
      </c>
      <c r="C222">
        <v>2.0896999999999999E-2</v>
      </c>
      <c r="D222">
        <v>2.3591000000000001E-2</v>
      </c>
      <c r="E222">
        <v>9.7610000000000006E-3</v>
      </c>
      <c r="F222">
        <v>1.8149999999999999E-2</v>
      </c>
      <c r="G222">
        <f>C222*Notes!$C$35+G221*2^(-(B222-B221)/Notes!$C$43)</f>
        <v>2132600.1725894785</v>
      </c>
    </row>
    <row r="223" spans="1:7">
      <c r="A223" t="s">
        <v>225</v>
      </c>
      <c r="B223">
        <v>1227916800</v>
      </c>
      <c r="C223">
        <v>1.9185000000000001E-2</v>
      </c>
      <c r="D223">
        <v>2.3522000000000001E-2</v>
      </c>
      <c r="E223">
        <v>1.1273E-2</v>
      </c>
      <c r="F223">
        <v>1.8903E-2</v>
      </c>
      <c r="G223">
        <f>C223*Notes!$C$35+G222*2^(-(B223-B222)/Notes!$C$43)</f>
        <v>2133345.9410339063</v>
      </c>
    </row>
    <row r="224" spans="1:7">
      <c r="A224" t="s">
        <v>226</v>
      </c>
      <c r="B224">
        <v>1228521600</v>
      </c>
      <c r="C224">
        <v>1.4035000000000001E-2</v>
      </c>
      <c r="D224">
        <v>2.3373999999999999E-2</v>
      </c>
      <c r="E224">
        <v>1.1696E-2</v>
      </c>
      <c r="F224">
        <v>1.5876999999999999E-2</v>
      </c>
      <c r="G224">
        <f>C224*Notes!$C$35+G223*2^(-(B224-B223)/Notes!$C$43)</f>
        <v>2130973.1926830322</v>
      </c>
    </row>
    <row r="225" spans="1:7">
      <c r="A225" t="s">
        <v>227</v>
      </c>
      <c r="B225">
        <v>1229126400</v>
      </c>
      <c r="C225">
        <v>1.2076E-2</v>
      </c>
      <c r="D225">
        <v>2.3199000000000001E-2</v>
      </c>
      <c r="E225">
        <v>1.1745999999999999E-2</v>
      </c>
      <c r="F225">
        <v>1.3609E-2</v>
      </c>
      <c r="G225">
        <f>C225*Notes!$C$35+G224*2^(-(B225-B224)/Notes!$C$43)</f>
        <v>2127427.7210744754</v>
      </c>
    </row>
    <row r="226" spans="1:7">
      <c r="A226" t="s">
        <v>228</v>
      </c>
      <c r="B226">
        <v>1229731200</v>
      </c>
      <c r="C226">
        <v>1.1660999999999999E-2</v>
      </c>
      <c r="D226">
        <v>2.3021E-2</v>
      </c>
      <c r="E226">
        <v>1.1726E-2</v>
      </c>
      <c r="F226">
        <v>1.2500000000000001E-2</v>
      </c>
      <c r="G226">
        <f>C226*Notes!$C$35+G225*2^(-(B226-B225)/Notes!$C$43)</f>
        <v>2123649.307880959</v>
      </c>
    </row>
    <row r="227" spans="1:7">
      <c r="A227" t="s">
        <v>229</v>
      </c>
      <c r="B227">
        <v>1230336000</v>
      </c>
      <c r="C227">
        <v>1.2259000000000001E-2</v>
      </c>
      <c r="D227">
        <v>2.2853999999999999E-2</v>
      </c>
      <c r="E227">
        <v>1.1804E-2</v>
      </c>
      <c r="F227">
        <v>1.2343E-2</v>
      </c>
      <c r="G227">
        <f>C227*Notes!$C$35+G226*2^(-(B227-B226)/Notes!$C$43)</f>
        <v>2120251.8014356252</v>
      </c>
    </row>
    <row r="228" spans="1:7">
      <c r="A228" t="s">
        <v>230</v>
      </c>
      <c r="B228">
        <v>1230940800</v>
      </c>
      <c r="C228">
        <v>1.0527E-2</v>
      </c>
      <c r="D228">
        <v>2.2662999999999999E-2</v>
      </c>
      <c r="E228">
        <v>1.1599E-2</v>
      </c>
      <c r="F228">
        <v>1.1426E-2</v>
      </c>
      <c r="G228">
        <f>C228*Notes!$C$35+G227*2^(-(B228-B227)/Notes!$C$43)</f>
        <v>2115824.0784971956</v>
      </c>
    </row>
    <row r="229" spans="1:7">
      <c r="A229" t="s">
        <v>231</v>
      </c>
      <c r="B229">
        <v>1231545600</v>
      </c>
      <c r="C229">
        <v>1.0106E-2</v>
      </c>
      <c r="D229">
        <v>2.2468999999999999E-2</v>
      </c>
      <c r="E229">
        <v>1.1370999999999999E-2</v>
      </c>
      <c r="F229">
        <v>1.094E-2</v>
      </c>
      <c r="G229">
        <f>C229*Notes!$C$35+G228*2^(-(B229-B228)/Notes!$C$43)</f>
        <v>2111164.27681961</v>
      </c>
    </row>
    <row r="230" spans="1:7">
      <c r="A230" t="s">
        <v>232</v>
      </c>
      <c r="B230">
        <v>1232150400</v>
      </c>
      <c r="C230">
        <v>1.1976000000000001E-2</v>
      </c>
      <c r="D230">
        <v>2.2305999999999999E-2</v>
      </c>
      <c r="E230">
        <v>1.1453E-2</v>
      </c>
      <c r="F230">
        <v>1.1421000000000001E-2</v>
      </c>
      <c r="G230">
        <f>C230*Notes!$C$35+G229*2^(-(B230-B229)/Notes!$C$43)</f>
        <v>2107659.1747431611</v>
      </c>
    </row>
    <row r="231" spans="1:7">
      <c r="A231" t="s">
        <v>233</v>
      </c>
      <c r="B231">
        <v>1232755200</v>
      </c>
      <c r="C231">
        <v>1.3291000000000001E-2</v>
      </c>
      <c r="D231">
        <v>2.2166999999999999E-2</v>
      </c>
      <c r="E231">
        <v>1.1738E-2</v>
      </c>
      <c r="F231">
        <v>1.2444999999999999E-2</v>
      </c>
      <c r="G231">
        <f>C231*Notes!$C$35+G230*2^(-(B231-B230)/Notes!$C$43)</f>
        <v>2104967.2295556925</v>
      </c>
    </row>
    <row r="232" spans="1:7">
      <c r="A232" t="s">
        <v>234</v>
      </c>
      <c r="B232">
        <v>1233360000</v>
      </c>
      <c r="C232">
        <v>1.3121000000000001E-2</v>
      </c>
      <c r="D232">
        <v>2.2026E-2</v>
      </c>
      <c r="E232">
        <v>1.1949E-2</v>
      </c>
      <c r="F232">
        <v>1.2784999999999999E-2</v>
      </c>
      <c r="G232">
        <f>C232*Notes!$C$35+G231*2^(-(B232-B231)/Notes!$C$43)</f>
        <v>2102186.1733793658</v>
      </c>
    </row>
    <row r="233" spans="1:7">
      <c r="A233" t="s">
        <v>235</v>
      </c>
      <c r="B233">
        <v>1233964800</v>
      </c>
      <c r="C233">
        <v>7.9880000000000003E-3</v>
      </c>
      <c r="D233">
        <v>2.181E-2</v>
      </c>
      <c r="E233">
        <v>1.1318E-2</v>
      </c>
      <c r="F233">
        <v>1.0213E-2</v>
      </c>
      <c r="G233">
        <f>C233*Notes!$C$35+G232*2^(-(B233-B232)/Notes!$C$43)</f>
        <v>2096314.8374887581</v>
      </c>
    </row>
    <row r="234" spans="1:7">
      <c r="A234" t="s">
        <v>236</v>
      </c>
      <c r="B234">
        <v>1234569600</v>
      </c>
      <c r="C234">
        <v>1.1316E-2</v>
      </c>
      <c r="D234">
        <v>2.1647E-2</v>
      </c>
      <c r="E234">
        <v>1.1306E-2</v>
      </c>
      <c r="F234">
        <v>1.0772E-2</v>
      </c>
      <c r="G234">
        <f>C234*Notes!$C$35+G233*2^(-(B234-B233)/Notes!$C$43)</f>
        <v>2092486.1676631714</v>
      </c>
    </row>
    <row r="235" spans="1:7">
      <c r="A235" t="s">
        <v>237</v>
      </c>
      <c r="B235">
        <v>1235174400</v>
      </c>
      <c r="C235">
        <v>9.3069999999999993E-3</v>
      </c>
      <c r="D235">
        <v>2.1455999999999999E-2</v>
      </c>
      <c r="E235">
        <v>1.0989000000000001E-2</v>
      </c>
      <c r="F235">
        <v>1.0109E-2</v>
      </c>
      <c r="G235">
        <f>C235*Notes!$C$35+G234*2^(-(B235-B234)/Notes!$C$43)</f>
        <v>2087461.9468482218</v>
      </c>
    </row>
    <row r="236" spans="1:7">
      <c r="A236" t="s">
        <v>238</v>
      </c>
      <c r="B236">
        <v>1235779200</v>
      </c>
      <c r="C236">
        <v>5.6030000000000003E-3</v>
      </c>
      <c r="D236">
        <v>2.1211000000000001E-2</v>
      </c>
      <c r="E236">
        <v>1.0085999999999999E-2</v>
      </c>
      <c r="F236">
        <v>6.8929999999999998E-3</v>
      </c>
      <c r="G236">
        <f>C236*Notes!$C$35+G235*2^(-(B236-B235)/Notes!$C$43)</f>
        <v>2080223.1257353125</v>
      </c>
    </row>
    <row r="237" spans="1:7">
      <c r="A237" t="s">
        <v>239</v>
      </c>
      <c r="B237">
        <v>1236384000</v>
      </c>
      <c r="C237">
        <v>1.2160000000000001E-3</v>
      </c>
      <c r="D237">
        <v>2.0902E-2</v>
      </c>
      <c r="E237">
        <v>8.6619999999999996E-3</v>
      </c>
      <c r="F237">
        <v>3.6240000000000001E-3</v>
      </c>
      <c r="G237">
        <f>C237*Notes!$C$35+G236*2^(-(B237-B236)/Notes!$C$43)</f>
        <v>2070367.9007163297</v>
      </c>
    </row>
    <row r="238" spans="1:7">
      <c r="A238" t="s">
        <v>240</v>
      </c>
      <c r="B238">
        <v>1236985200</v>
      </c>
      <c r="C238">
        <v>3.5799999999999997E-4</v>
      </c>
      <c r="D238">
        <v>2.0587999999999999E-2</v>
      </c>
      <c r="E238">
        <v>7.3379999999999999E-3</v>
      </c>
      <c r="F238">
        <v>1.805E-3</v>
      </c>
      <c r="G238">
        <f>C238*Notes!$C$35+G237*2^(-(B238-B237)/Notes!$C$43)</f>
        <v>2060106.5133790793</v>
      </c>
    </row>
    <row r="239" spans="1:7">
      <c r="A239" t="s">
        <v>241</v>
      </c>
      <c r="B239">
        <v>1237590000</v>
      </c>
      <c r="C239">
        <v>2.343E-3</v>
      </c>
      <c r="D239">
        <v>2.0306000000000001E-2</v>
      </c>
      <c r="E239">
        <v>6.5319999999999996E-3</v>
      </c>
      <c r="F239">
        <v>2.0690000000000001E-3</v>
      </c>
      <c r="G239">
        <f>C239*Notes!$C$35+G238*2^(-(B239-B238)/Notes!$C$43)</f>
        <v>2051035.3140114197</v>
      </c>
    </row>
    <row r="240" spans="1:7">
      <c r="A240" t="s">
        <v>242</v>
      </c>
      <c r="B240">
        <v>1238194800</v>
      </c>
      <c r="C240">
        <v>1.8699999999999999E-4</v>
      </c>
      <c r="D240">
        <v>1.9996E-2</v>
      </c>
      <c r="E240">
        <v>5.5120000000000004E-3</v>
      </c>
      <c r="F240">
        <v>9.6100000000000005E-4</v>
      </c>
      <c r="G240">
        <f>C240*Notes!$C$35+G239*2^(-(B240-B239)/Notes!$C$43)</f>
        <v>2040706.3483919716</v>
      </c>
    </row>
    <row r="241" spans="1:7">
      <c r="A241" t="s">
        <v>243</v>
      </c>
      <c r="B241">
        <v>1238799600</v>
      </c>
      <c r="C241">
        <v>8.5899999999999995E-4</v>
      </c>
      <c r="D241">
        <v>1.9701E-2</v>
      </c>
      <c r="E241">
        <v>4.7660000000000003E-3</v>
      </c>
      <c r="F241">
        <v>9.4899999999999997E-4</v>
      </c>
      <c r="G241">
        <f>C241*Notes!$C$35+G240*2^(-(B241-B240)/Notes!$C$43)</f>
        <v>2030836.394357393</v>
      </c>
    </row>
    <row r="242" spans="1:7">
      <c r="A242" t="s">
        <v>244</v>
      </c>
      <c r="B242">
        <v>1239404400</v>
      </c>
      <c r="C242">
        <v>1.98E-3</v>
      </c>
      <c r="D242">
        <v>1.9428000000000001E-2</v>
      </c>
      <c r="E242">
        <v>4.3309999999999998E-3</v>
      </c>
      <c r="F242">
        <v>1.794E-3</v>
      </c>
      <c r="G242">
        <f>C242*Notes!$C$35+G241*2^(-(B242-B241)/Notes!$C$43)</f>
        <v>2021694.6702254498</v>
      </c>
    </row>
    <row r="243" spans="1:7">
      <c r="A243" t="s">
        <v>245</v>
      </c>
      <c r="B243">
        <v>1240009200</v>
      </c>
      <c r="C243">
        <v>3.7139999999999999E-3</v>
      </c>
      <c r="D243">
        <v>1.9185000000000001E-2</v>
      </c>
      <c r="E243">
        <v>4.2139999999999999E-3</v>
      </c>
      <c r="F243">
        <v>2.6450000000000002E-3</v>
      </c>
      <c r="G243">
        <f>C243*Notes!$C$35+G242*2^(-(B243-B242)/Notes!$C$43)</f>
        <v>2013648.2108916296</v>
      </c>
    </row>
    <row r="244" spans="1:7">
      <c r="A244" t="s">
        <v>246</v>
      </c>
      <c r="B244">
        <v>1240614000</v>
      </c>
      <c r="C244">
        <v>1.9E-3</v>
      </c>
      <c r="D244">
        <v>1.8918000000000001E-2</v>
      </c>
      <c r="E244">
        <v>3.8379999999999998E-3</v>
      </c>
      <c r="F244">
        <v>2.16E-3</v>
      </c>
      <c r="G244">
        <f>C244*Notes!$C$35+G243*2^(-(B244-B243)/Notes!$C$43)</f>
        <v>2004545.6098333828</v>
      </c>
    </row>
    <row r="245" spans="1:7">
      <c r="A245" t="s">
        <v>247</v>
      </c>
      <c r="B245">
        <v>1241218800</v>
      </c>
      <c r="C245">
        <v>3.5370000000000002E-3</v>
      </c>
      <c r="D245">
        <v>1.8681E-2</v>
      </c>
      <c r="E245">
        <v>3.7940000000000001E-3</v>
      </c>
      <c r="F245">
        <v>3.0720000000000001E-3</v>
      </c>
      <c r="G245">
        <f>C245*Notes!$C$35+G244*2^(-(B245-B244)/Notes!$C$43)</f>
        <v>1996479.4087930662</v>
      </c>
    </row>
    <row r="246" spans="1:7">
      <c r="A246" t="s">
        <v>248</v>
      </c>
      <c r="B246">
        <v>1241823600</v>
      </c>
      <c r="C246">
        <v>2.5170000000000001E-3</v>
      </c>
      <c r="D246">
        <v>1.8432E-2</v>
      </c>
      <c r="E246">
        <v>3.5850000000000001E-3</v>
      </c>
      <c r="F246">
        <v>2.7009999999999998E-3</v>
      </c>
      <c r="G246">
        <f>C246*Notes!$C$35+G245*2^(-(B246-B245)/Notes!$C$43)</f>
        <v>1987837.3777356844</v>
      </c>
    </row>
    <row r="247" spans="1:7">
      <c r="A247" t="s">
        <v>249</v>
      </c>
      <c r="B247">
        <v>1242428400</v>
      </c>
      <c r="C247">
        <v>2.0969999999999999E-3</v>
      </c>
      <c r="D247">
        <v>1.8180000000000002E-2</v>
      </c>
      <c r="E247">
        <v>3.3430000000000001E-3</v>
      </c>
      <c r="F247">
        <v>2.3270000000000001E-3</v>
      </c>
      <c r="G247">
        <f>C247*Notes!$C$35+G246*2^(-(B247-B246)/Notes!$C$43)</f>
        <v>1978985.3282799183</v>
      </c>
    </row>
    <row r="248" spans="1:7">
      <c r="A248" t="s">
        <v>250</v>
      </c>
      <c r="B248">
        <v>1243033200</v>
      </c>
      <c r="C248">
        <v>1.09E-3</v>
      </c>
      <c r="D248">
        <v>1.7916000000000001E-2</v>
      </c>
      <c r="E248">
        <v>2.9789999999999999E-3</v>
      </c>
      <c r="F248">
        <v>1.5870000000000001E-3</v>
      </c>
      <c r="G248">
        <f>C248*Notes!$C$35+G247*2^(-(B248-B247)/Notes!$C$43)</f>
        <v>1969569.3120542585</v>
      </c>
    </row>
    <row r="249" spans="1:7">
      <c r="A249" t="s">
        <v>251</v>
      </c>
      <c r="B249">
        <v>1243638000</v>
      </c>
      <c r="C249">
        <v>9.3599999999999998E-4</v>
      </c>
      <c r="D249">
        <v>1.7654E-2</v>
      </c>
      <c r="E249">
        <v>2.65E-3</v>
      </c>
      <c r="F249">
        <v>1.201E-3</v>
      </c>
      <c r="G249">
        <f>C249*Notes!$C$35+G248*2^(-(B249-B248)/Notes!$C$43)</f>
        <v>1960108.0946801926</v>
      </c>
    </row>
    <row r="250" spans="1:7">
      <c r="A250" t="s">
        <v>252</v>
      </c>
      <c r="B250">
        <v>1244242800</v>
      </c>
      <c r="C250">
        <v>1.06E-3</v>
      </c>
      <c r="D250">
        <v>1.7398E-2</v>
      </c>
      <c r="E250">
        <v>2.3960000000000001E-3</v>
      </c>
      <c r="F250">
        <v>1.16E-3</v>
      </c>
      <c r="G250">
        <f>C250*Notes!$C$35+G249*2^(-(B250-B249)/Notes!$C$43)</f>
        <v>1950770.0406821098</v>
      </c>
    </row>
    <row r="251" spans="1:7">
      <c r="A251" t="s">
        <v>253</v>
      </c>
      <c r="B251">
        <v>1244847600</v>
      </c>
      <c r="C251">
        <v>2.016E-3</v>
      </c>
      <c r="D251">
        <v>1.7160999999999999E-2</v>
      </c>
      <c r="E251">
        <v>2.343E-3</v>
      </c>
      <c r="F251">
        <v>1.8339999999999999E-3</v>
      </c>
      <c r="G251">
        <f>C251*Notes!$C$35+G250*2^(-(B251-B250)/Notes!$C$43)</f>
        <v>1942057.7166207049</v>
      </c>
    </row>
    <row r="252" spans="1:7">
      <c r="A252" t="s">
        <v>254</v>
      </c>
      <c r="B252">
        <v>1245452400</v>
      </c>
      <c r="C252">
        <v>7.0499999999999998E-3</v>
      </c>
      <c r="D252">
        <v>1.7004999999999999E-2</v>
      </c>
      <c r="E252">
        <v>3.094E-3</v>
      </c>
      <c r="F252">
        <v>4.8430000000000001E-3</v>
      </c>
      <c r="G252">
        <f>C252*Notes!$C$35+G251*2^(-(B252-B251)/Notes!$C$43)</f>
        <v>1936434.3112309079</v>
      </c>
    </row>
    <row r="253" spans="1:7">
      <c r="A253" t="s">
        <v>255</v>
      </c>
      <c r="B253">
        <v>1246057200</v>
      </c>
      <c r="C253">
        <v>5.2950000000000002E-3</v>
      </c>
      <c r="D253">
        <v>1.6823999999999999E-2</v>
      </c>
      <c r="E253">
        <v>3.4429999999999999E-3</v>
      </c>
      <c r="F253">
        <v>5.0650000000000001E-3</v>
      </c>
      <c r="G253">
        <f>C253*Notes!$C$35+G252*2^(-(B253-B252)/Notes!$C$43)</f>
        <v>1929778.1112626463</v>
      </c>
    </row>
    <row r="254" spans="1:7">
      <c r="A254" t="s">
        <v>256</v>
      </c>
      <c r="B254">
        <v>1246662000</v>
      </c>
      <c r="C254">
        <v>6.5539999999999999E-3</v>
      </c>
      <c r="D254">
        <v>1.6664999999999999E-2</v>
      </c>
      <c r="E254">
        <v>3.9410000000000001E-3</v>
      </c>
      <c r="F254">
        <v>5.9480000000000002E-3</v>
      </c>
      <c r="G254">
        <f>C254*Notes!$C$35+G253*2^(-(B254-B253)/Notes!$C$43)</f>
        <v>1923917.2419951973</v>
      </c>
    </row>
    <row r="255" spans="1:7">
      <c r="A255" t="s">
        <v>257</v>
      </c>
      <c r="B255">
        <v>1247266800</v>
      </c>
      <c r="C255">
        <v>3.9750000000000002E-3</v>
      </c>
      <c r="D255">
        <v>1.6469000000000001E-2</v>
      </c>
      <c r="E255">
        <v>3.9259999999999998E-3</v>
      </c>
      <c r="F255">
        <v>4.4840000000000001E-3</v>
      </c>
      <c r="G255">
        <f>C255*Notes!$C$35+G254*2^(-(B255-B254)/Notes!$C$43)</f>
        <v>1916526.4319059532</v>
      </c>
    </row>
    <row r="256" spans="1:7">
      <c r="A256" t="s">
        <v>258</v>
      </c>
      <c r="B256">
        <v>1247871600</v>
      </c>
      <c r="C256">
        <v>6.7400000000000001E-4</v>
      </c>
      <c r="D256">
        <v>1.6225E-2</v>
      </c>
      <c r="E256">
        <v>3.4039999999999999E-3</v>
      </c>
      <c r="F256">
        <v>2.2899999999999999E-3</v>
      </c>
      <c r="G256">
        <f>C256*Notes!$C$35+G255*2^(-(B256-B255)/Notes!$C$43)</f>
        <v>1907176.8045044795</v>
      </c>
    </row>
    <row r="257" spans="1:7">
      <c r="A257" t="s">
        <v>259</v>
      </c>
      <c r="B257">
        <v>1248476400</v>
      </c>
      <c r="C257">
        <v>7.9299999999999998E-4</v>
      </c>
      <c r="D257">
        <v>1.5987000000000001E-2</v>
      </c>
      <c r="E257">
        <v>2.9840000000000001E-3</v>
      </c>
      <c r="F257">
        <v>1.4289999999999999E-3</v>
      </c>
      <c r="G257">
        <f>C257*Notes!$C$35+G256*2^(-(B257-B256)/Notes!$C$43)</f>
        <v>1897946.7483612485</v>
      </c>
    </row>
    <row r="258" spans="1:7">
      <c r="A258" t="s">
        <v>260</v>
      </c>
      <c r="B258">
        <v>1249081200</v>
      </c>
      <c r="C258">
        <v>8.6600000000000002E-4</v>
      </c>
      <c r="D258">
        <v>1.5754000000000001E-2</v>
      </c>
      <c r="E258">
        <v>2.6489999999999999E-3</v>
      </c>
      <c r="F258">
        <v>1.209E-3</v>
      </c>
      <c r="G258">
        <f>C258*Notes!$C$35+G257*2^(-(B258-B257)/Notes!$C$43)</f>
        <v>1888807.8339248509</v>
      </c>
    </row>
    <row r="259" spans="1:7">
      <c r="A259" t="s">
        <v>261</v>
      </c>
      <c r="B259">
        <v>1249686000</v>
      </c>
      <c r="C259">
        <v>5.8659999999999997E-3</v>
      </c>
      <c r="D259">
        <v>1.5601E-2</v>
      </c>
      <c r="E259">
        <v>3.15E-3</v>
      </c>
      <c r="F259">
        <v>3.7130000000000002E-3</v>
      </c>
      <c r="G259">
        <f>C259*Notes!$C$35+G258*2^(-(B259-B258)/Notes!$C$43)</f>
        <v>1882739.4467820842</v>
      </c>
    </row>
    <row r="260" spans="1:7">
      <c r="A260" t="s">
        <v>262</v>
      </c>
      <c r="B260">
        <v>1250290800</v>
      </c>
      <c r="C260">
        <v>9.4129999999999995E-3</v>
      </c>
      <c r="D260">
        <v>1.5505E-2</v>
      </c>
      <c r="E260">
        <v>4.1390000000000003E-3</v>
      </c>
      <c r="F260">
        <v>6.7660000000000003E-3</v>
      </c>
      <c r="G260">
        <f>C260*Notes!$C$35+G259*2^(-(B260-B259)/Notes!$C$43)</f>
        <v>1878847.1801155547</v>
      </c>
    </row>
    <row r="261" spans="1:7">
      <c r="A261" t="s">
        <v>263</v>
      </c>
      <c r="B261">
        <v>1250895600</v>
      </c>
      <c r="C261">
        <v>1.0789E-2</v>
      </c>
      <c r="D261">
        <v>1.5432E-2</v>
      </c>
      <c r="E261">
        <v>5.195E-3</v>
      </c>
      <c r="F261">
        <v>9.0109999999999999E-3</v>
      </c>
      <c r="G261">
        <f>C261*Notes!$C$35+G260*2^(-(B261-B260)/Notes!$C$43)</f>
        <v>1875806.9342386969</v>
      </c>
    </row>
    <row r="262" spans="1:7">
      <c r="A262" t="s">
        <v>264</v>
      </c>
      <c r="B262">
        <v>1251500400</v>
      </c>
      <c r="C262">
        <v>9.4610000000000007E-3</v>
      </c>
      <c r="D262">
        <v>1.5339E-2</v>
      </c>
      <c r="E262">
        <v>5.8890000000000001E-3</v>
      </c>
      <c r="F262">
        <v>9.5370000000000003E-3</v>
      </c>
      <c r="G262">
        <f>C262*Notes!$C$35+G261*2^(-(B262-B261)/Notes!$C$43)</f>
        <v>1871978.9922129603</v>
      </c>
    </row>
    <row r="263" spans="1:7">
      <c r="A263" t="s">
        <v>265</v>
      </c>
      <c r="B263">
        <v>1252105200</v>
      </c>
      <c r="C263">
        <v>1.4168999999999999E-2</v>
      </c>
      <c r="D263">
        <v>1.532E-2</v>
      </c>
      <c r="E263">
        <v>7.2189999999999997E-3</v>
      </c>
      <c r="F263">
        <v>1.2359999999999999E-2</v>
      </c>
      <c r="G263">
        <f>C263*Notes!$C$35+G262*2^(-(B263-B262)/Notes!$C$43)</f>
        <v>1871017.9370925459</v>
      </c>
    </row>
    <row r="264" spans="1:7">
      <c r="A264" t="s">
        <v>266</v>
      </c>
      <c r="B264">
        <v>1252710000</v>
      </c>
      <c r="C264">
        <v>1.3764E-2</v>
      </c>
      <c r="D264">
        <v>1.5295E-2</v>
      </c>
      <c r="E264">
        <v>8.2570000000000005E-3</v>
      </c>
      <c r="F264">
        <v>1.3084E-2</v>
      </c>
      <c r="G264">
        <f>C264*Notes!$C$35+G263*2^(-(B264-B263)/Notes!$C$43)</f>
        <v>1869816.8308173479</v>
      </c>
    </row>
    <row r="265" spans="1:7">
      <c r="A265" t="s">
        <v>488</v>
      </c>
      <c r="B265">
        <v>1253314800</v>
      </c>
      <c r="C265">
        <v>4.3689999999999996E-3</v>
      </c>
      <c r="D265">
        <v>1.5126000000000001E-2</v>
      </c>
      <c r="E265">
        <v>7.6049999999999998E-3</v>
      </c>
      <c r="F265">
        <v>7.5989999999999999E-3</v>
      </c>
      <c r="G265">
        <f>C265*Notes!$C$35+G264*2^(-(B265-B264)/Notes!$C$43)</f>
        <v>1862939.7435161695</v>
      </c>
    </row>
    <row r="266" spans="1:7">
      <c r="A266" t="s">
        <v>489</v>
      </c>
      <c r="B266">
        <v>1253919600</v>
      </c>
      <c r="C266">
        <v>3.8969999999999999E-3</v>
      </c>
      <c r="D266">
        <v>1.4952999999999999E-2</v>
      </c>
      <c r="E266">
        <v>7.0340000000000003E-3</v>
      </c>
      <c r="F266">
        <v>5.9490000000000003E-3</v>
      </c>
      <c r="G266">
        <f>C266*Notes!$C$35+G265*2^(-(B266-B265)/Notes!$C$43)</f>
        <v>1855812.2026793249</v>
      </c>
    </row>
    <row r="267" spans="1:7">
      <c r="A267" t="s">
        <v>490</v>
      </c>
      <c r="B267">
        <v>1254524400</v>
      </c>
      <c r="C267">
        <v>1.0359999999999999E-2</v>
      </c>
      <c r="D267">
        <v>1.4881E-2</v>
      </c>
      <c r="E267">
        <v>7.5500000000000003E-3</v>
      </c>
      <c r="F267">
        <v>8.286E-3</v>
      </c>
      <c r="G267">
        <f>C267*Notes!$C$35+G266*2^(-(B267-B266)/Notes!$C$43)</f>
        <v>1852629.7713953678</v>
      </c>
    </row>
    <row r="268" spans="1:7">
      <c r="A268" t="s">
        <v>491</v>
      </c>
      <c r="B268">
        <v>1255129200</v>
      </c>
      <c r="C268">
        <v>6.1130000000000004E-3</v>
      </c>
      <c r="D268">
        <v>1.4746E-2</v>
      </c>
      <c r="E268">
        <v>7.3039999999999997E-3</v>
      </c>
      <c r="F268">
        <v>6.8360000000000001E-3</v>
      </c>
      <c r="G268">
        <f>C268*Notes!$C$35+G267*2^(-(B268-B267)/Notes!$C$43)</f>
        <v>1846894.9566452461</v>
      </c>
    </row>
    <row r="269" spans="1:7">
      <c r="A269" t="s">
        <v>492</v>
      </c>
      <c r="B269">
        <v>1255733101</v>
      </c>
      <c r="C269">
        <v>4.2069999999999998E-3</v>
      </c>
      <c r="D269">
        <v>1.4583E-2</v>
      </c>
      <c r="E269">
        <v>6.8040000000000002E-3</v>
      </c>
      <c r="F269">
        <v>5.3020000000000003E-3</v>
      </c>
      <c r="G269">
        <f>C269*Notes!$C$35+G268*2^(-(B269-B268)/Notes!$C$43)</f>
        <v>1840050.5307851085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9"/>
  <sheetViews>
    <sheetView workbookViewId="0">
      <selection activeCell="G5" sqref="G5:G6"/>
    </sheetView>
    <sheetView topLeftCell="A4" workbookViewId="1">
      <selection activeCell="D271" sqref="D271"/>
    </sheetView>
    <sheetView workbookViewId="2"/>
  </sheetViews>
  <sheetFormatPr defaultRowHeight="15"/>
  <cols>
    <col min="1" max="1" width="20.7109375" customWidth="1"/>
  </cols>
  <sheetData>
    <row r="2" spans="1:7">
      <c r="A2" t="s">
        <v>0</v>
      </c>
      <c r="B2" t="s">
        <v>267</v>
      </c>
    </row>
    <row r="4" spans="1:7">
      <c r="A4" t="s">
        <v>2</v>
      </c>
      <c r="B4" t="s">
        <v>3</v>
      </c>
    </row>
    <row r="5" spans="1:7" ht="17.25">
      <c r="G5" t="s">
        <v>321</v>
      </c>
    </row>
    <row r="6" spans="1:7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320</v>
      </c>
    </row>
    <row r="8" spans="1:7">
      <c r="A8" t="s">
        <v>10</v>
      </c>
      <c r="B8">
        <v>1097881200</v>
      </c>
      <c r="C8">
        <v>2.8140000000000001E-3</v>
      </c>
      <c r="D8">
        <v>2.6999999999999999E-5</v>
      </c>
      <c r="E8">
        <v>2.9799999999999998E-4</v>
      </c>
      <c r="F8">
        <v>1.323E-3</v>
      </c>
    </row>
    <row r="9" spans="1:7">
      <c r="A9" t="s">
        <v>11</v>
      </c>
      <c r="B9">
        <v>1098486000</v>
      </c>
      <c r="C9">
        <v>2.8E-3</v>
      </c>
      <c r="D9">
        <v>6.9999999999999994E-5</v>
      </c>
      <c r="E9">
        <v>6.8999999999999997E-4</v>
      </c>
      <c r="F9">
        <v>2.0330000000000001E-3</v>
      </c>
    </row>
    <row r="10" spans="1:7">
      <c r="A10" t="s">
        <v>12</v>
      </c>
      <c r="B10">
        <v>1099094400</v>
      </c>
      <c r="C10">
        <v>1.3979999999999999E-3</v>
      </c>
      <c r="D10">
        <v>9.0000000000000006E-5</v>
      </c>
      <c r="E10">
        <v>7.9600000000000005E-4</v>
      </c>
      <c r="F10">
        <v>1.5299999999999999E-3</v>
      </c>
    </row>
    <row r="11" spans="1:7">
      <c r="A11" t="s">
        <v>13</v>
      </c>
      <c r="B11">
        <v>1099699200</v>
      </c>
      <c r="C11">
        <v>9.9999999999999995E-7</v>
      </c>
      <c r="D11">
        <v>8.8999999999999995E-5</v>
      </c>
      <c r="E11">
        <v>6.69E-4</v>
      </c>
      <c r="F11">
        <v>6.4300000000000002E-4</v>
      </c>
    </row>
    <row r="12" spans="1:7">
      <c r="A12" t="s">
        <v>14</v>
      </c>
      <c r="B12">
        <v>1100304000</v>
      </c>
      <c r="C12">
        <v>1.9999999999999999E-6</v>
      </c>
      <c r="D12">
        <v>8.7000000000000001E-5</v>
      </c>
      <c r="E12">
        <v>5.62E-4</v>
      </c>
      <c r="F12">
        <v>2.7099999999999997E-4</v>
      </c>
    </row>
    <row r="13" spans="1:7">
      <c r="A13" t="s">
        <v>15</v>
      </c>
      <c r="B13">
        <v>1100908800</v>
      </c>
      <c r="C13">
        <v>8.5000000000000006E-5</v>
      </c>
      <c r="D13">
        <v>8.7000000000000001E-5</v>
      </c>
      <c r="E13">
        <v>4.8500000000000003E-4</v>
      </c>
      <c r="F13">
        <v>1.7000000000000001E-4</v>
      </c>
    </row>
    <row r="14" spans="1:7">
      <c r="A14" t="s">
        <v>16</v>
      </c>
      <c r="B14">
        <v>1101513600</v>
      </c>
      <c r="C14">
        <v>1.7899999999999999E-4</v>
      </c>
      <c r="D14">
        <v>8.8999999999999995E-5</v>
      </c>
      <c r="E14">
        <v>4.3600000000000003E-4</v>
      </c>
      <c r="F14">
        <v>1.83E-4</v>
      </c>
    </row>
    <row r="15" spans="1:7">
      <c r="A15" t="s">
        <v>17</v>
      </c>
      <c r="B15">
        <v>1102118400</v>
      </c>
      <c r="C15">
        <v>3.3700000000000001E-4</v>
      </c>
      <c r="D15">
        <v>9.2999999999999997E-5</v>
      </c>
      <c r="E15">
        <v>4.2000000000000002E-4</v>
      </c>
      <c r="F15">
        <v>2.7599999999999999E-4</v>
      </c>
    </row>
    <row r="16" spans="1:7">
      <c r="A16" t="s">
        <v>18</v>
      </c>
      <c r="B16">
        <v>1102723200</v>
      </c>
      <c r="C16">
        <v>2.2000000000000001E-4</v>
      </c>
      <c r="D16">
        <v>9.3999999999999994E-5</v>
      </c>
      <c r="E16">
        <v>3.88E-4</v>
      </c>
      <c r="F16">
        <v>2.3499999999999999E-4</v>
      </c>
    </row>
    <row r="17" spans="1:6">
      <c r="A17" t="s">
        <v>19</v>
      </c>
      <c r="B17">
        <v>1103328000</v>
      </c>
      <c r="C17">
        <v>4.6000000000000001E-4</v>
      </c>
      <c r="D17">
        <v>1E-4</v>
      </c>
      <c r="E17">
        <v>3.9899999999999999E-4</v>
      </c>
      <c r="F17">
        <v>3.5399999999999999E-4</v>
      </c>
    </row>
    <row r="18" spans="1:6">
      <c r="A18" t="s">
        <v>20</v>
      </c>
      <c r="B18">
        <v>1103932800</v>
      </c>
      <c r="C18">
        <v>3.4200000000000002E-4</v>
      </c>
      <c r="D18">
        <v>1.0399999999999999E-4</v>
      </c>
      <c r="E18">
        <v>3.8900000000000002E-4</v>
      </c>
      <c r="F18">
        <v>3.4600000000000001E-4</v>
      </c>
    </row>
    <row r="19" spans="1:6">
      <c r="A19" t="s">
        <v>21</v>
      </c>
      <c r="B19">
        <v>1104537600</v>
      </c>
      <c r="C19">
        <v>3.9100000000000002E-4</v>
      </c>
      <c r="D19">
        <v>1.08E-4</v>
      </c>
      <c r="E19">
        <v>3.8900000000000002E-4</v>
      </c>
      <c r="F19">
        <v>3.7300000000000001E-4</v>
      </c>
    </row>
    <row r="20" spans="1:6">
      <c r="A20" t="s">
        <v>22</v>
      </c>
      <c r="B20">
        <v>1105142400</v>
      </c>
      <c r="C20">
        <v>5.1900000000000004E-4</v>
      </c>
      <c r="D20">
        <v>1.1400000000000001E-4</v>
      </c>
      <c r="E20">
        <v>4.0999999999999999E-4</v>
      </c>
      <c r="F20">
        <v>4.5199999999999998E-4</v>
      </c>
    </row>
    <row r="21" spans="1:6">
      <c r="A21" t="s">
        <v>23</v>
      </c>
      <c r="B21">
        <v>1105747200</v>
      </c>
      <c r="C21">
        <v>4.6999999999999999E-4</v>
      </c>
      <c r="D21">
        <v>1.2E-4</v>
      </c>
      <c r="E21">
        <v>4.2000000000000002E-4</v>
      </c>
      <c r="F21">
        <v>4.7199999999999998E-4</v>
      </c>
    </row>
    <row r="22" spans="1:6">
      <c r="A22" t="s">
        <v>24</v>
      </c>
      <c r="B22">
        <v>1106352000</v>
      </c>
      <c r="C22">
        <v>3.79E-4</v>
      </c>
      <c r="D22">
        <v>1.2400000000000001E-4</v>
      </c>
      <c r="E22">
        <v>4.1100000000000002E-4</v>
      </c>
      <c r="F22">
        <v>3.9100000000000002E-4</v>
      </c>
    </row>
    <row r="23" spans="1:6">
      <c r="A23" t="s">
        <v>25</v>
      </c>
      <c r="B23">
        <v>1106956800</v>
      </c>
      <c r="C23">
        <v>2.2000000000000001E-4</v>
      </c>
      <c r="D23">
        <v>1.25E-4</v>
      </c>
      <c r="E23">
        <v>3.8000000000000002E-4</v>
      </c>
      <c r="F23">
        <v>2.7799999999999998E-4</v>
      </c>
    </row>
    <row r="24" spans="1:6">
      <c r="A24" t="s">
        <v>26</v>
      </c>
      <c r="B24">
        <v>1107561600</v>
      </c>
      <c r="C24">
        <v>1.27E-4</v>
      </c>
      <c r="D24">
        <v>1.25E-4</v>
      </c>
      <c r="E24">
        <v>3.4000000000000002E-4</v>
      </c>
      <c r="F24">
        <v>2.04E-4</v>
      </c>
    </row>
    <row r="25" spans="1:6">
      <c r="A25" t="s">
        <v>27</v>
      </c>
      <c r="B25">
        <v>1108166400</v>
      </c>
      <c r="C25">
        <v>1.5744000000000001E-2</v>
      </c>
      <c r="D25">
        <v>3.6400000000000001E-4</v>
      </c>
      <c r="E25">
        <v>2.6329999999999999E-3</v>
      </c>
      <c r="F25">
        <v>6.3509999999999999E-3</v>
      </c>
    </row>
    <row r="26" spans="1:6">
      <c r="A26" t="s">
        <v>28</v>
      </c>
      <c r="B26">
        <v>1108771200</v>
      </c>
      <c r="C26">
        <v>8.3999999999999995E-5</v>
      </c>
      <c r="D26">
        <v>3.59E-4</v>
      </c>
      <c r="E26">
        <v>2.2230000000000001E-3</v>
      </c>
      <c r="F26">
        <v>2.7139999999999998E-3</v>
      </c>
    </row>
    <row r="27" spans="1:6">
      <c r="A27" t="s">
        <v>29</v>
      </c>
      <c r="B27">
        <v>1109376000</v>
      </c>
      <c r="C27">
        <v>1.6000000000000001E-4</v>
      </c>
      <c r="D27">
        <v>3.5599999999999998E-4</v>
      </c>
      <c r="E27">
        <v>1.892E-3</v>
      </c>
      <c r="F27">
        <v>1.237E-3</v>
      </c>
    </row>
    <row r="28" spans="1:6">
      <c r="A28" t="s">
        <v>30</v>
      </c>
      <c r="B28">
        <v>1109980800</v>
      </c>
      <c r="C28">
        <v>3.4000000000000002E-4</v>
      </c>
      <c r="D28">
        <v>3.5599999999999998E-4</v>
      </c>
      <c r="E28">
        <v>1.6429999999999999E-3</v>
      </c>
      <c r="F28">
        <v>7.27E-4</v>
      </c>
    </row>
    <row r="29" spans="1:6">
      <c r="A29" t="s">
        <v>31</v>
      </c>
      <c r="B29">
        <v>1110582000</v>
      </c>
      <c r="C29">
        <v>4.6799999999999999E-4</v>
      </c>
      <c r="D29">
        <v>3.5799999999999997E-4</v>
      </c>
      <c r="E29">
        <v>1.4549999999999999E-3</v>
      </c>
      <c r="F29">
        <v>5.8699999999999996E-4</v>
      </c>
    </row>
    <row r="30" spans="1:6">
      <c r="A30" t="s">
        <v>32</v>
      </c>
      <c r="B30">
        <v>1111186800</v>
      </c>
      <c r="C30">
        <v>4.8299999999999998E-4</v>
      </c>
      <c r="D30">
        <v>3.6000000000000002E-4</v>
      </c>
      <c r="E30">
        <v>1.2979999999999999E-3</v>
      </c>
      <c r="F30">
        <v>5.2099999999999998E-4</v>
      </c>
    </row>
    <row r="31" spans="1:6">
      <c r="A31" t="s">
        <v>33</v>
      </c>
      <c r="B31">
        <v>1111791600</v>
      </c>
      <c r="C31">
        <v>8.0800000000000002E-4</v>
      </c>
      <c r="D31">
        <v>3.6600000000000001E-4</v>
      </c>
      <c r="E31">
        <v>1.219E-3</v>
      </c>
      <c r="F31">
        <v>6.9200000000000002E-4</v>
      </c>
    </row>
    <row r="32" spans="1:6">
      <c r="A32" t="s">
        <v>34</v>
      </c>
      <c r="B32">
        <v>1112396400</v>
      </c>
      <c r="C32">
        <v>5.9999999999999995E-4</v>
      </c>
      <c r="D32">
        <v>3.6999999999999999E-4</v>
      </c>
      <c r="E32">
        <v>1.119E-3</v>
      </c>
      <c r="F32">
        <v>6.2699999999999995E-4</v>
      </c>
    </row>
    <row r="33" spans="1:6">
      <c r="A33" t="s">
        <v>35</v>
      </c>
      <c r="B33">
        <v>1113001200</v>
      </c>
      <c r="C33">
        <v>4.3899999999999999E-4</v>
      </c>
      <c r="D33">
        <v>3.7100000000000002E-4</v>
      </c>
      <c r="E33">
        <v>1.0089999999999999E-3</v>
      </c>
      <c r="F33">
        <v>5.1999999999999995E-4</v>
      </c>
    </row>
    <row r="34" spans="1:6">
      <c r="A34" t="s">
        <v>36</v>
      </c>
      <c r="B34">
        <v>1113606000</v>
      </c>
      <c r="C34">
        <v>5.1099999999999995E-4</v>
      </c>
      <c r="D34">
        <v>3.7300000000000001E-4</v>
      </c>
      <c r="E34">
        <v>9.2900000000000003E-4</v>
      </c>
      <c r="F34">
        <v>5.1400000000000003E-4</v>
      </c>
    </row>
    <row r="35" spans="1:6">
      <c r="A35" t="s">
        <v>37</v>
      </c>
      <c r="B35">
        <v>1114210800</v>
      </c>
      <c r="C35">
        <v>4.7899999999999999E-4</v>
      </c>
      <c r="D35">
        <v>3.7500000000000001E-4</v>
      </c>
      <c r="E35">
        <v>8.5700000000000001E-4</v>
      </c>
      <c r="F35">
        <v>4.9700000000000005E-4</v>
      </c>
    </row>
    <row r="36" spans="1:6">
      <c r="A36" t="s">
        <v>38</v>
      </c>
      <c r="B36">
        <v>1114815600</v>
      </c>
      <c r="C36">
        <v>5.0299999999999997E-4</v>
      </c>
      <c r="D36">
        <v>3.77E-4</v>
      </c>
      <c r="E36">
        <v>8.0000000000000004E-4</v>
      </c>
      <c r="F36">
        <v>5.1099999999999995E-4</v>
      </c>
    </row>
    <row r="37" spans="1:6">
      <c r="A37" t="s">
        <v>39</v>
      </c>
      <c r="B37">
        <v>1115420400</v>
      </c>
      <c r="C37">
        <v>3.9399999999999998E-4</v>
      </c>
      <c r="D37">
        <v>3.77E-4</v>
      </c>
      <c r="E37">
        <v>7.3399999999999995E-4</v>
      </c>
      <c r="F37">
        <v>4.3100000000000001E-4</v>
      </c>
    </row>
    <row r="38" spans="1:6">
      <c r="A38" t="s">
        <v>40</v>
      </c>
      <c r="B38">
        <v>1116025200</v>
      </c>
      <c r="C38">
        <v>3.5E-4</v>
      </c>
      <c r="D38">
        <v>3.7599999999999998E-4</v>
      </c>
      <c r="E38">
        <v>6.7199999999999996E-4</v>
      </c>
      <c r="F38">
        <v>3.8699999999999997E-4</v>
      </c>
    </row>
    <row r="39" spans="1:6">
      <c r="A39" t="s">
        <v>41</v>
      </c>
      <c r="B39">
        <v>1116630000</v>
      </c>
      <c r="C39">
        <v>3.9300000000000001E-4</v>
      </c>
      <c r="D39">
        <v>3.77E-4</v>
      </c>
      <c r="E39">
        <v>6.2699999999999995E-4</v>
      </c>
      <c r="F39">
        <v>3.8900000000000002E-4</v>
      </c>
    </row>
    <row r="40" spans="1:6">
      <c r="A40" t="s">
        <v>42</v>
      </c>
      <c r="B40">
        <v>1117234800</v>
      </c>
      <c r="C40">
        <v>4.46E-4</v>
      </c>
      <c r="D40">
        <v>3.7800000000000003E-4</v>
      </c>
      <c r="E40">
        <v>5.9800000000000001E-4</v>
      </c>
      <c r="F40">
        <v>4.26E-4</v>
      </c>
    </row>
    <row r="41" spans="1:6">
      <c r="A41" t="s">
        <v>43</v>
      </c>
      <c r="B41">
        <v>1117839600</v>
      </c>
      <c r="C41">
        <v>3.4200000000000002E-4</v>
      </c>
      <c r="D41">
        <v>3.77E-4</v>
      </c>
      <c r="E41">
        <v>5.5599999999999996E-4</v>
      </c>
      <c r="F41">
        <v>3.6099999999999999E-4</v>
      </c>
    </row>
    <row r="42" spans="1:6">
      <c r="A42" t="s">
        <v>44</v>
      </c>
      <c r="B42">
        <v>1118444400</v>
      </c>
      <c r="C42">
        <v>3.7800000000000003E-4</v>
      </c>
      <c r="D42">
        <v>3.77E-4</v>
      </c>
      <c r="E42">
        <v>5.2700000000000002E-4</v>
      </c>
      <c r="F42">
        <v>3.7300000000000001E-4</v>
      </c>
    </row>
    <row r="43" spans="1:6">
      <c r="A43" t="s">
        <v>45</v>
      </c>
      <c r="B43">
        <v>1119049200</v>
      </c>
      <c r="C43">
        <v>2.9100000000000003E-4</v>
      </c>
      <c r="D43">
        <v>3.7599999999999998E-4</v>
      </c>
      <c r="E43">
        <v>4.8899999999999996E-4</v>
      </c>
      <c r="F43">
        <v>3.1700000000000001E-4</v>
      </c>
    </row>
    <row r="44" spans="1:6">
      <c r="A44" t="s">
        <v>46</v>
      </c>
      <c r="B44">
        <v>1119654000</v>
      </c>
      <c r="C44">
        <v>3.21E-4</v>
      </c>
      <c r="D44">
        <v>3.7500000000000001E-4</v>
      </c>
      <c r="E44">
        <v>4.6200000000000001E-4</v>
      </c>
      <c r="F44">
        <v>3.3100000000000002E-4</v>
      </c>
    </row>
    <row r="45" spans="1:6">
      <c r="A45" t="s">
        <v>47</v>
      </c>
      <c r="B45">
        <v>1120258800</v>
      </c>
      <c r="C45">
        <v>3.9199999999999999E-4</v>
      </c>
      <c r="D45">
        <v>3.7500000000000001E-4</v>
      </c>
      <c r="E45">
        <v>4.5100000000000001E-4</v>
      </c>
      <c r="F45">
        <v>3.8099999999999999E-4</v>
      </c>
    </row>
    <row r="46" spans="1:6">
      <c r="A46" t="s">
        <v>48</v>
      </c>
      <c r="B46">
        <v>1120863600</v>
      </c>
      <c r="C46">
        <v>4.66E-4</v>
      </c>
      <c r="D46">
        <v>3.7599999999999998E-4</v>
      </c>
      <c r="E46">
        <v>4.5300000000000001E-4</v>
      </c>
      <c r="F46">
        <v>4.2200000000000001E-4</v>
      </c>
    </row>
    <row r="47" spans="1:6">
      <c r="A47" t="s">
        <v>49</v>
      </c>
      <c r="B47">
        <v>1121468400</v>
      </c>
      <c r="C47">
        <v>4.3800000000000002E-4</v>
      </c>
      <c r="D47">
        <v>3.77E-4</v>
      </c>
      <c r="E47">
        <v>4.5100000000000001E-4</v>
      </c>
      <c r="F47">
        <v>4.4499999999999997E-4</v>
      </c>
    </row>
    <row r="48" spans="1:6">
      <c r="A48" t="s">
        <v>50</v>
      </c>
      <c r="B48">
        <v>1122073200</v>
      </c>
      <c r="C48">
        <v>4.3600000000000003E-4</v>
      </c>
      <c r="D48">
        <v>3.7800000000000003E-4</v>
      </c>
      <c r="E48">
        <v>4.4900000000000002E-4</v>
      </c>
      <c r="F48">
        <v>4.4200000000000001E-4</v>
      </c>
    </row>
    <row r="49" spans="1:7">
      <c r="A49" t="s">
        <v>51</v>
      </c>
      <c r="B49">
        <v>1122678000</v>
      </c>
      <c r="C49">
        <v>2.34E-4</v>
      </c>
      <c r="D49">
        <v>3.7599999999999998E-4</v>
      </c>
      <c r="E49">
        <v>4.1300000000000001E-4</v>
      </c>
      <c r="F49">
        <v>3.1300000000000002E-4</v>
      </c>
    </row>
    <row r="50" spans="1:7">
      <c r="A50" t="s">
        <v>52</v>
      </c>
      <c r="B50">
        <v>1123282800</v>
      </c>
      <c r="C50">
        <v>7.4999999999999993E-5</v>
      </c>
      <c r="D50">
        <v>3.7100000000000002E-4</v>
      </c>
      <c r="E50">
        <v>3.5799999999999997E-4</v>
      </c>
      <c r="F50">
        <v>1.65E-4</v>
      </c>
    </row>
    <row r="51" spans="1:7">
      <c r="A51" t="s">
        <v>53</v>
      </c>
      <c r="B51">
        <v>1123887600</v>
      </c>
      <c r="C51">
        <v>0</v>
      </c>
      <c r="D51">
        <v>3.6600000000000001E-4</v>
      </c>
      <c r="E51">
        <v>3.01E-4</v>
      </c>
      <c r="F51">
        <v>6.8999999999999997E-5</v>
      </c>
    </row>
    <row r="52" spans="1:7">
      <c r="A52" t="s">
        <v>54</v>
      </c>
      <c r="B52">
        <v>1124492400</v>
      </c>
      <c r="C52">
        <v>0</v>
      </c>
      <c r="D52">
        <v>3.6000000000000002E-4</v>
      </c>
      <c r="E52">
        <v>2.52E-4</v>
      </c>
      <c r="F52">
        <v>2.9E-5</v>
      </c>
    </row>
    <row r="53" spans="1:7">
      <c r="A53" t="s">
        <v>55</v>
      </c>
      <c r="B53">
        <v>1125097200</v>
      </c>
      <c r="C53">
        <v>0</v>
      </c>
      <c r="D53">
        <v>3.5399999999999999E-4</v>
      </c>
      <c r="E53">
        <v>2.12E-4</v>
      </c>
      <c r="F53">
        <v>1.2E-5</v>
      </c>
    </row>
    <row r="54" spans="1:7">
      <c r="A54" t="s">
        <v>56</v>
      </c>
      <c r="B54">
        <v>1125702000</v>
      </c>
      <c r="C54">
        <v>0</v>
      </c>
      <c r="D54">
        <v>3.4900000000000003E-4</v>
      </c>
      <c r="E54">
        <v>1.7799999999999999E-4</v>
      </c>
      <c r="F54">
        <v>5.0000000000000004E-6</v>
      </c>
    </row>
    <row r="55" spans="1:7">
      <c r="A55" t="s">
        <v>57</v>
      </c>
      <c r="B55">
        <v>1126306800</v>
      </c>
      <c r="C55">
        <v>0</v>
      </c>
      <c r="D55">
        <v>3.4400000000000001E-4</v>
      </c>
      <c r="E55">
        <v>1.4899999999999999E-4</v>
      </c>
      <c r="F55">
        <v>1.9999999999999999E-6</v>
      </c>
    </row>
    <row r="56" spans="1:7">
      <c r="A56" t="s">
        <v>58</v>
      </c>
      <c r="B56">
        <v>1126911600</v>
      </c>
      <c r="C56">
        <v>0</v>
      </c>
      <c r="D56">
        <v>3.3799999999999998E-4</v>
      </c>
      <c r="E56">
        <v>1.25E-4</v>
      </c>
      <c r="F56">
        <v>9.9999999999999995E-7</v>
      </c>
    </row>
    <row r="57" spans="1:7">
      <c r="A57" t="s">
        <v>59</v>
      </c>
      <c r="B57">
        <v>1127516400</v>
      </c>
      <c r="C57">
        <v>0</v>
      </c>
      <c r="D57">
        <v>3.3300000000000002E-4</v>
      </c>
      <c r="E57">
        <v>1.05E-4</v>
      </c>
      <c r="F57">
        <v>0</v>
      </c>
    </row>
    <row r="58" spans="1:7">
      <c r="A58" t="s">
        <v>60</v>
      </c>
      <c r="B58">
        <v>1128121200</v>
      </c>
      <c r="C58">
        <v>0</v>
      </c>
      <c r="D58">
        <v>3.28E-4</v>
      </c>
      <c r="E58">
        <v>8.7999999999999998E-5</v>
      </c>
      <c r="F58">
        <v>0</v>
      </c>
    </row>
    <row r="59" spans="1:7">
      <c r="A59" t="s">
        <v>61</v>
      </c>
      <c r="B59">
        <v>1128726000</v>
      </c>
      <c r="C59">
        <v>0</v>
      </c>
      <c r="D59">
        <v>3.2299999999999999E-4</v>
      </c>
      <c r="E59">
        <v>7.3999999999999996E-5</v>
      </c>
      <c r="F59">
        <v>0</v>
      </c>
      <c r="G59">
        <f>C59*Notes!$C$35</f>
        <v>0</v>
      </c>
    </row>
    <row r="60" spans="1:7">
      <c r="A60" t="s">
        <v>62</v>
      </c>
      <c r="B60">
        <v>1129330800</v>
      </c>
      <c r="C60">
        <v>9.9999999999999995E-7</v>
      </c>
      <c r="D60">
        <v>3.1799999999999998E-4</v>
      </c>
      <c r="E60">
        <v>6.2000000000000003E-5</v>
      </c>
      <c r="F60">
        <v>9.9999999999999995E-7</v>
      </c>
      <c r="G60">
        <f>C60*Notes!$C$35+G59*2^(-(B60-B59)/Notes!$C$43)</f>
        <v>0.6048</v>
      </c>
    </row>
    <row r="61" spans="1:7">
      <c r="A61" t="s">
        <v>63</v>
      </c>
      <c r="B61">
        <v>1129935600</v>
      </c>
      <c r="C61">
        <v>2.6999999999999999E-5</v>
      </c>
      <c r="D61">
        <v>3.1300000000000002E-4</v>
      </c>
      <c r="E61">
        <v>5.7000000000000003E-5</v>
      </c>
      <c r="F61">
        <v>1.9000000000000001E-5</v>
      </c>
      <c r="G61">
        <f>C61*Notes!$C$35+G60*2^(-(B61-B60)/Notes!$C$43)</f>
        <v>16.931320891711625</v>
      </c>
    </row>
    <row r="62" spans="1:7">
      <c r="A62" t="s">
        <v>64</v>
      </c>
      <c r="B62">
        <v>1130540400</v>
      </c>
      <c r="C62">
        <v>4.3000000000000002E-5</v>
      </c>
      <c r="D62">
        <v>3.0899999999999998E-4</v>
      </c>
      <c r="E62">
        <v>5.3999999999999998E-5</v>
      </c>
      <c r="F62">
        <v>3.1999999999999999E-5</v>
      </c>
      <c r="G62">
        <f>C62*Notes!$C$35+G61*2^(-(B62-B61)/Notes!$C$43)</f>
        <v>42.851521535741384</v>
      </c>
    </row>
    <row r="63" spans="1:7">
      <c r="A63" t="s">
        <v>65</v>
      </c>
      <c r="B63">
        <v>1131148800</v>
      </c>
      <c r="C63">
        <v>1.02E-4</v>
      </c>
      <c r="D63">
        <v>3.0600000000000001E-4</v>
      </c>
      <c r="E63">
        <v>6.2000000000000003E-5</v>
      </c>
      <c r="F63">
        <v>7.4999999999999993E-5</v>
      </c>
      <c r="G63">
        <f>C63*Notes!$C$35+G62*2^(-(B63-B62)/Notes!$C$43)</f>
        <v>104.32166412111121</v>
      </c>
    </row>
    <row r="64" spans="1:7">
      <c r="A64" t="s">
        <v>66</v>
      </c>
      <c r="B64">
        <v>1131753600</v>
      </c>
      <c r="C64">
        <v>7.1000000000000005E-5</v>
      </c>
      <c r="D64">
        <v>3.0200000000000002E-4</v>
      </c>
      <c r="E64">
        <v>6.3999999999999997E-5</v>
      </c>
      <c r="F64">
        <v>7.2000000000000002E-5</v>
      </c>
      <c r="G64">
        <f>C64*Notes!$C$35+G63*2^(-(B64-B63)/Notes!$C$43)</f>
        <v>146.73135019807489</v>
      </c>
    </row>
    <row r="65" spans="1:7">
      <c r="A65" t="s">
        <v>67</v>
      </c>
      <c r="B65">
        <v>1132358400</v>
      </c>
      <c r="C65">
        <v>7.4999999999999993E-5</v>
      </c>
      <c r="D65">
        <v>2.99E-4</v>
      </c>
      <c r="E65">
        <v>6.4999999999999994E-5</v>
      </c>
      <c r="F65">
        <v>7.3999999999999996E-5</v>
      </c>
      <c r="G65">
        <f>C65*Notes!$C$35+G64*2^(-(B65-B64)/Notes!$C$43)</f>
        <v>191.34432355032465</v>
      </c>
    </row>
    <row r="66" spans="1:7">
      <c r="A66" t="s">
        <v>68</v>
      </c>
      <c r="B66">
        <v>1132963200</v>
      </c>
      <c r="C66">
        <v>1.46E-4</v>
      </c>
      <c r="D66">
        <v>2.9700000000000001E-4</v>
      </c>
      <c r="E66">
        <v>7.7999999999999999E-5</v>
      </c>
      <c r="F66">
        <v>1.1900000000000001E-4</v>
      </c>
      <c r="G66">
        <f>C66*Notes!$C$35+G65*2^(-(B66-B65)/Notes!$C$43)</f>
        <v>278.67096698190983</v>
      </c>
    </row>
    <row r="67" spans="1:7">
      <c r="A67" t="s">
        <v>69</v>
      </c>
      <c r="B67">
        <v>1133568000</v>
      </c>
      <c r="C67">
        <v>1.3999999999999999E-4</v>
      </c>
      <c r="D67">
        <v>2.9399999999999999E-4</v>
      </c>
      <c r="E67">
        <v>8.7999999999999998E-5</v>
      </c>
      <c r="F67">
        <v>1.2799999999999999E-4</v>
      </c>
      <c r="G67">
        <f>C67*Notes!$C$35+G66*2^(-(B67-B66)/Notes!$C$43)</f>
        <v>361.92422014962904</v>
      </c>
    </row>
    <row r="68" spans="1:7">
      <c r="A68" t="s">
        <v>70</v>
      </c>
      <c r="B68">
        <v>1134172800</v>
      </c>
      <c r="C68">
        <v>7.8999999999999996E-5</v>
      </c>
      <c r="D68">
        <v>2.9100000000000003E-4</v>
      </c>
      <c r="E68">
        <v>8.7000000000000001E-5</v>
      </c>
      <c r="F68">
        <v>9.7999999999999997E-5</v>
      </c>
      <c r="G68">
        <f>C68*Notes!$C$35+G67*2^(-(B68-B67)/Notes!$C$43)</f>
        <v>407.86082116479713</v>
      </c>
    </row>
    <row r="69" spans="1:7">
      <c r="A69" t="s">
        <v>71</v>
      </c>
      <c r="B69">
        <v>1134777600</v>
      </c>
      <c r="C69">
        <v>1.45E-4</v>
      </c>
      <c r="D69">
        <v>2.8899999999999998E-4</v>
      </c>
      <c r="E69">
        <v>9.6000000000000002E-5</v>
      </c>
      <c r="F69">
        <v>1.27E-4</v>
      </c>
      <c r="G69">
        <f>C69*Notes!$C$35+G68*2^(-(B69-B68)/Notes!$C$43)</f>
        <v>493.48035351441365</v>
      </c>
    </row>
    <row r="70" spans="1:7">
      <c r="A70" t="s">
        <v>72</v>
      </c>
      <c r="B70">
        <v>1135382400</v>
      </c>
      <c r="C70">
        <v>2.6200000000000003E-4</v>
      </c>
      <c r="D70">
        <v>2.8800000000000001E-4</v>
      </c>
      <c r="E70">
        <v>1.22E-4</v>
      </c>
      <c r="F70">
        <v>2.0599999999999999E-4</v>
      </c>
      <c r="G70">
        <f>C70*Notes!$C$35+G69*2^(-(B70-B69)/Notes!$C$43)</f>
        <v>649.4255867044659</v>
      </c>
    </row>
    <row r="71" spans="1:7">
      <c r="A71" t="s">
        <v>73</v>
      </c>
      <c r="B71">
        <v>1135987200</v>
      </c>
      <c r="C71">
        <v>5.9199999999999997E-4</v>
      </c>
      <c r="D71">
        <v>2.9300000000000002E-4</v>
      </c>
      <c r="E71">
        <v>2.0000000000000001E-4</v>
      </c>
      <c r="F71">
        <v>4.7699999999999999E-4</v>
      </c>
      <c r="G71">
        <f>C71*Notes!$C$35+G70*2^(-(B71-B70)/Notes!$C$43)</f>
        <v>1004.1608842793594</v>
      </c>
    </row>
    <row r="72" spans="1:7">
      <c r="A72" t="s">
        <v>74</v>
      </c>
      <c r="B72">
        <v>1136592000</v>
      </c>
      <c r="C72">
        <v>5.0500000000000002E-4</v>
      </c>
      <c r="D72">
        <v>2.9599999999999998E-4</v>
      </c>
      <c r="E72">
        <v>2.5000000000000001E-4</v>
      </c>
      <c r="F72">
        <v>5.1400000000000003E-4</v>
      </c>
      <c r="G72">
        <f>C72*Notes!$C$35+G71*2^(-(B72-B71)/Notes!$C$43)</f>
        <v>1304.4725825239916</v>
      </c>
    </row>
    <row r="73" spans="1:7">
      <c r="A73" t="s">
        <v>75</v>
      </c>
      <c r="B73">
        <v>1137196800</v>
      </c>
      <c r="C73">
        <v>6.9499999999999998E-4</v>
      </c>
      <c r="D73">
        <v>3.0200000000000002E-4</v>
      </c>
      <c r="E73">
        <v>3.21E-4</v>
      </c>
      <c r="F73">
        <v>6.2200000000000005E-4</v>
      </c>
      <c r="G73">
        <f>C73*Notes!$C$35+G72*2^(-(B73-B72)/Notes!$C$43)</f>
        <v>1718.1673584155137</v>
      </c>
    </row>
    <row r="74" spans="1:7">
      <c r="A74" t="s">
        <v>76</v>
      </c>
      <c r="B74">
        <v>1137801600</v>
      </c>
      <c r="C74">
        <v>1.0579999999999999E-3</v>
      </c>
      <c r="D74">
        <v>3.1399999999999999E-4</v>
      </c>
      <c r="E74">
        <v>4.3600000000000003E-4</v>
      </c>
      <c r="F74">
        <v>8.2700000000000004E-4</v>
      </c>
      <c r="G74">
        <f>C74*Notes!$C$35+G73*2^(-(B74-B73)/Notes!$C$43)</f>
        <v>2349.2983653035553</v>
      </c>
    </row>
    <row r="75" spans="1:7">
      <c r="A75" t="s">
        <v>77</v>
      </c>
      <c r="B75">
        <v>1138406400</v>
      </c>
      <c r="C75">
        <v>1.9849999999999998E-3</v>
      </c>
      <c r="D75">
        <v>3.39E-4</v>
      </c>
      <c r="E75">
        <v>6.8000000000000005E-4</v>
      </c>
      <c r="F75">
        <v>1.4369999999999999E-3</v>
      </c>
      <c r="G75">
        <f>C75*Notes!$C$35+G74*2^(-(B75-B74)/Notes!$C$43)</f>
        <v>3537.8658096347858</v>
      </c>
    </row>
    <row r="76" spans="1:7">
      <c r="A76" t="s">
        <v>78</v>
      </c>
      <c r="B76">
        <v>1139011200</v>
      </c>
      <c r="C76">
        <v>3.3029999999999999E-3</v>
      </c>
      <c r="D76">
        <v>3.8499999999999998E-4</v>
      </c>
      <c r="E76">
        <v>1.1000000000000001E-3</v>
      </c>
      <c r="F76">
        <v>2.5309999999999998E-3</v>
      </c>
      <c r="G76">
        <f>C76*Notes!$C$35+G75*2^(-(B76-B75)/Notes!$C$43)</f>
        <v>5517.5085166162589</v>
      </c>
    </row>
    <row r="77" spans="1:7">
      <c r="A77" t="s">
        <v>79</v>
      </c>
      <c r="B77">
        <v>1139616000</v>
      </c>
      <c r="C77">
        <v>3.4659999999999999E-3</v>
      </c>
      <c r="D77">
        <v>4.3199999999999998E-4</v>
      </c>
      <c r="E77">
        <v>1.4660000000000001E-3</v>
      </c>
      <c r="F77">
        <v>2.8530000000000001E-3</v>
      </c>
      <c r="G77">
        <f>C77*Notes!$C$35+G76*2^(-(B77-B76)/Notes!$C$43)</f>
        <v>7585.6550285794001</v>
      </c>
    </row>
    <row r="78" spans="1:7">
      <c r="A78" t="s">
        <v>80</v>
      </c>
      <c r="B78">
        <v>1140220800</v>
      </c>
      <c r="C78">
        <v>1.2762000000000001E-2</v>
      </c>
      <c r="D78">
        <v>6.2200000000000005E-4</v>
      </c>
      <c r="E78">
        <v>3.3319999999999999E-3</v>
      </c>
      <c r="F78">
        <v>9.6279999999999994E-3</v>
      </c>
      <c r="G78">
        <f>C78*Notes!$C$35+G77*2^(-(B78-B77)/Notes!$C$43)</f>
        <v>15265.493162191749</v>
      </c>
    </row>
    <row r="79" spans="1:7">
      <c r="A79" t="s">
        <v>81</v>
      </c>
      <c r="B79">
        <v>1140825600</v>
      </c>
      <c r="C79">
        <v>6.6400000000000001E-3</v>
      </c>
      <c r="D79">
        <v>7.1400000000000001E-4</v>
      </c>
      <c r="E79">
        <v>3.8070000000000001E-3</v>
      </c>
      <c r="F79">
        <v>6.9930000000000001E-3</v>
      </c>
      <c r="G79">
        <f>C79*Notes!$C$35+G78*2^(-(B79-B78)/Notes!$C$43)</f>
        <v>19203.646732096124</v>
      </c>
    </row>
    <row r="80" spans="1:7">
      <c r="A80" t="s">
        <v>82</v>
      </c>
      <c r="B80">
        <v>1141430400</v>
      </c>
      <c r="C80">
        <v>1.3999999999999999E-4</v>
      </c>
      <c r="D80">
        <v>7.0500000000000001E-4</v>
      </c>
      <c r="E80">
        <v>3.2169999999999998E-3</v>
      </c>
      <c r="F80">
        <v>3.009E-3</v>
      </c>
      <c r="G80">
        <f>C80*Notes!$C$35+G79*2^(-(B80-B79)/Notes!$C$43)</f>
        <v>19190.550696679751</v>
      </c>
    </row>
    <row r="81" spans="1:7">
      <c r="A81" t="s">
        <v>83</v>
      </c>
      <c r="B81">
        <v>1142031600</v>
      </c>
      <c r="C81">
        <v>4.4749999999999998E-3</v>
      </c>
      <c r="D81">
        <v>7.6300000000000001E-4</v>
      </c>
      <c r="E81">
        <v>3.4659999999999999E-3</v>
      </c>
      <c r="F81">
        <v>4.8190000000000004E-3</v>
      </c>
      <c r="G81">
        <f>C81*Notes!$C$35+G80*2^(-(B81-B80)/Notes!$C$43)</f>
        <v>21799.909416362294</v>
      </c>
    </row>
    <row r="82" spans="1:7">
      <c r="A82" t="s">
        <v>84</v>
      </c>
      <c r="B82">
        <v>1142636400</v>
      </c>
      <c r="C82">
        <v>1.0591E-2</v>
      </c>
      <c r="D82">
        <v>9.1399999999999999E-4</v>
      </c>
      <c r="E82">
        <v>4.6410000000000002E-3</v>
      </c>
      <c r="F82">
        <v>8.8079999999999999E-3</v>
      </c>
      <c r="G82">
        <f>C82*Notes!$C$35+G81*2^(-(B82-B81)/Notes!$C$43)</f>
        <v>28094.360300737717</v>
      </c>
    </row>
    <row r="83" spans="1:7">
      <c r="A83" t="s">
        <v>85</v>
      </c>
      <c r="B83">
        <v>1143241200</v>
      </c>
      <c r="C83">
        <v>1.4911000000000001E-2</v>
      </c>
      <c r="D83">
        <v>1.129E-3</v>
      </c>
      <c r="E83">
        <v>6.2919999999999998E-3</v>
      </c>
      <c r="F83">
        <v>1.2538000000000001E-2</v>
      </c>
      <c r="G83">
        <f>C83*Notes!$C$35+G82*2^(-(B83-B82)/Notes!$C$43)</f>
        <v>36969.501391646132</v>
      </c>
    </row>
    <row r="84" spans="1:7">
      <c r="A84" t="s">
        <v>86</v>
      </c>
      <c r="B84">
        <v>1143846000</v>
      </c>
      <c r="C84">
        <v>2.1735999999999998E-2</v>
      </c>
      <c r="D84">
        <v>1.4450000000000001E-3</v>
      </c>
      <c r="E84">
        <v>8.7539999999999996E-3</v>
      </c>
      <c r="F84">
        <v>1.77E-2</v>
      </c>
      <c r="G84">
        <f>C84*Notes!$C$35+G83*2^(-(B84-B83)/Notes!$C$43)</f>
        <v>49927.218090204158</v>
      </c>
    </row>
    <row r="85" spans="1:7">
      <c r="A85" t="s">
        <v>87</v>
      </c>
      <c r="B85">
        <v>1144450800</v>
      </c>
      <c r="C85">
        <v>9.5980000000000006E-3</v>
      </c>
      <c r="D85">
        <v>1.57E-3</v>
      </c>
      <c r="E85">
        <v>8.9510000000000006E-3</v>
      </c>
      <c r="F85">
        <v>1.4208E-2</v>
      </c>
      <c r="G85">
        <f>C85*Notes!$C$35+G84*2^(-(B85-B84)/Notes!$C$43)</f>
        <v>55477.903121425967</v>
      </c>
    </row>
    <row r="86" spans="1:7">
      <c r="A86" t="s">
        <v>88</v>
      </c>
      <c r="B86">
        <v>1145055600</v>
      </c>
      <c r="C86">
        <v>4.4999999999999997E-3</v>
      </c>
      <c r="D86">
        <v>1.6149999999999999E-3</v>
      </c>
      <c r="E86">
        <v>8.182E-3</v>
      </c>
      <c r="F86">
        <v>7.744E-3</v>
      </c>
      <c r="G86">
        <f>C86*Notes!$C$35+G85*2^(-(B86-B85)/Notes!$C$43)</f>
        <v>57917.058559053541</v>
      </c>
    </row>
    <row r="87" spans="1:7">
      <c r="A87" t="s">
        <v>89</v>
      </c>
      <c r="B87">
        <v>1145660400</v>
      </c>
      <c r="C87">
        <v>2.5732000000000001E-2</v>
      </c>
      <c r="D87">
        <v>1.9849999999999998E-3</v>
      </c>
      <c r="E87">
        <v>1.1006E-2</v>
      </c>
      <c r="F87">
        <v>1.8495999999999999E-2</v>
      </c>
      <c r="G87">
        <f>C87*Notes!$C$35+G86*2^(-(B87-B86)/Notes!$C$43)</f>
        <v>73184.909568035888</v>
      </c>
    </row>
    <row r="88" spans="1:7">
      <c r="A88" t="s">
        <v>90</v>
      </c>
      <c r="B88">
        <v>1146265200</v>
      </c>
      <c r="C88">
        <v>2.6567E-2</v>
      </c>
      <c r="D88">
        <v>2.362E-3</v>
      </c>
      <c r="E88">
        <v>1.3483999999999999E-2</v>
      </c>
      <c r="F88">
        <v>2.3085999999999999E-2</v>
      </c>
      <c r="G88">
        <f>C88*Notes!$C$35+G87*2^(-(B88-B87)/Notes!$C$43)</f>
        <v>88880.038142845908</v>
      </c>
    </row>
    <row r="89" spans="1:7">
      <c r="A89" t="s">
        <v>91</v>
      </c>
      <c r="B89">
        <v>1146870000</v>
      </c>
      <c r="C89">
        <v>2.5152000000000001E-2</v>
      </c>
      <c r="D89">
        <v>2.712E-3</v>
      </c>
      <c r="E89">
        <v>1.5357000000000001E-2</v>
      </c>
      <c r="F89">
        <v>2.4511999999999999E-2</v>
      </c>
      <c r="G89">
        <f>C89*Notes!$C$35+G88*2^(-(B89-B88)/Notes!$C$43)</f>
        <v>103639.46896289103</v>
      </c>
    </row>
    <row r="90" spans="1:7">
      <c r="A90" t="s">
        <v>92</v>
      </c>
      <c r="B90">
        <v>1147474800</v>
      </c>
      <c r="C90">
        <v>2.7212E-2</v>
      </c>
      <c r="D90">
        <v>3.088E-3</v>
      </c>
      <c r="E90">
        <v>1.7260999999999999E-2</v>
      </c>
      <c r="F90">
        <v>2.6338E-2</v>
      </c>
      <c r="G90">
        <f>C90*Notes!$C$35+G89*2^(-(B90-B89)/Notes!$C$43)</f>
        <v>119569.6457760418</v>
      </c>
    </row>
    <row r="91" spans="1:7">
      <c r="A91" t="s">
        <v>93</v>
      </c>
      <c r="B91">
        <v>1148079600</v>
      </c>
      <c r="C91">
        <v>2.3496E-2</v>
      </c>
      <c r="D91">
        <v>3.3999999999999998E-3</v>
      </c>
      <c r="E91">
        <v>1.8228999999999999E-2</v>
      </c>
      <c r="F91">
        <v>2.4358999999999999E-2</v>
      </c>
      <c r="G91">
        <f>C91*Notes!$C$35+G90*2^(-(B91-B90)/Notes!$C$43)</f>
        <v>133171.28337606319</v>
      </c>
    </row>
    <row r="92" spans="1:7">
      <c r="A92" t="s">
        <v>94</v>
      </c>
      <c r="B92">
        <v>1148684400</v>
      </c>
      <c r="C92">
        <v>2.0424000000000001E-2</v>
      </c>
      <c r="D92">
        <v>3.6610000000000002E-3</v>
      </c>
      <c r="E92">
        <v>1.8567E-2</v>
      </c>
      <c r="F92">
        <v>2.2037000000000001E-2</v>
      </c>
      <c r="G92">
        <f>C92*Notes!$C$35+G91*2^(-(B92-B91)/Notes!$C$43)</f>
        <v>144845.72783132648</v>
      </c>
    </row>
    <row r="93" spans="1:7">
      <c r="A93" t="s">
        <v>95</v>
      </c>
      <c r="B93">
        <v>1149289200</v>
      </c>
      <c r="C93">
        <v>1.6896000000000001E-2</v>
      </c>
      <c r="D93">
        <v>3.8649999999999999E-3</v>
      </c>
      <c r="E93">
        <v>1.8318999999999998E-2</v>
      </c>
      <c r="F93">
        <v>1.9545E-2</v>
      </c>
      <c r="G93">
        <f>C93*Notes!$C$35+G92*2^(-(B93-B92)/Notes!$C$43)</f>
        <v>154327.00190992909</v>
      </c>
    </row>
    <row r="94" spans="1:7">
      <c r="A94" t="s">
        <v>96</v>
      </c>
      <c r="B94">
        <v>1149894000</v>
      </c>
      <c r="C94">
        <v>3.5300000000000002E-3</v>
      </c>
      <c r="D94">
        <v>3.859E-3</v>
      </c>
      <c r="E94">
        <v>1.5914999999999999E-2</v>
      </c>
      <c r="F94">
        <v>9.8320000000000005E-3</v>
      </c>
      <c r="G94">
        <f>C94*Notes!$C$35+G93*2^(-(B94-B93)/Notes!$C$43)</f>
        <v>155676.24890149504</v>
      </c>
    </row>
    <row r="95" spans="1:7">
      <c r="A95" t="s">
        <v>97</v>
      </c>
      <c r="B95">
        <v>1150498800</v>
      </c>
      <c r="C95">
        <v>2.63E-3</v>
      </c>
      <c r="D95">
        <v>3.8400000000000001E-3</v>
      </c>
      <c r="E95">
        <v>1.3778E-2</v>
      </c>
      <c r="F95">
        <v>5.653E-3</v>
      </c>
      <c r="G95">
        <f>C95*Notes!$C$35+G94*2^(-(B95-B94)/Notes!$C$43)</f>
        <v>156474.30671714369</v>
      </c>
    </row>
    <row r="96" spans="1:7">
      <c r="A96" t="s">
        <v>98</v>
      </c>
      <c r="B96">
        <v>1151103600</v>
      </c>
      <c r="C96">
        <v>2.1519999999999998E-3</v>
      </c>
      <c r="D96">
        <v>3.8140000000000001E-3</v>
      </c>
      <c r="E96">
        <v>1.1904E-2</v>
      </c>
      <c r="F96">
        <v>3.5270000000000002E-3</v>
      </c>
      <c r="G96">
        <f>C96*Notes!$C$35+G95*2^(-(B96-B95)/Notes!$C$43)</f>
        <v>156979.20712612109</v>
      </c>
    </row>
    <row r="97" spans="1:7">
      <c r="A97" t="s">
        <v>99</v>
      </c>
      <c r="B97">
        <v>1151708400</v>
      </c>
      <c r="C97">
        <v>1.7179999999999999E-3</v>
      </c>
      <c r="D97">
        <v>3.7810000000000001E-3</v>
      </c>
      <c r="E97">
        <v>1.0263E-2</v>
      </c>
      <c r="F97">
        <v>2.418E-3</v>
      </c>
      <c r="G97">
        <f>C97*Notes!$C$35+G96*2^(-(B97-B96)/Notes!$C$43)</f>
        <v>157219.05382743629</v>
      </c>
    </row>
    <row r="98" spans="1:7">
      <c r="A98" t="s">
        <v>100</v>
      </c>
      <c r="B98">
        <v>1152313200</v>
      </c>
      <c r="C98">
        <v>1.415E-3</v>
      </c>
      <c r="D98">
        <v>3.7450000000000001E-3</v>
      </c>
      <c r="E98">
        <v>8.8369999999999994E-3</v>
      </c>
      <c r="F98">
        <v>1.776E-3</v>
      </c>
      <c r="G98">
        <f>C98*Notes!$C$35+G97*2^(-(B98-B97)/Notes!$C$43)</f>
        <v>157274.42504084483</v>
      </c>
    </row>
    <row r="99" spans="1:7">
      <c r="A99" t="s">
        <v>101</v>
      </c>
      <c r="B99">
        <v>1152918000</v>
      </c>
      <c r="C99">
        <v>1.902E-3</v>
      </c>
      <c r="D99">
        <v>3.7160000000000001E-3</v>
      </c>
      <c r="E99">
        <v>7.7340000000000004E-3</v>
      </c>
      <c r="F99">
        <v>2.0999999999999999E-3</v>
      </c>
      <c r="G99">
        <f>C99*Notes!$C$35+G98*2^(-(B99-B98)/Notes!$C$43)</f>
        <v>157624.05195286093</v>
      </c>
    </row>
    <row r="100" spans="1:7">
      <c r="A100" t="s">
        <v>102</v>
      </c>
      <c r="B100">
        <v>1153522800</v>
      </c>
      <c r="C100">
        <v>6.4380000000000001E-3</v>
      </c>
      <c r="D100">
        <v>3.7580000000000001E-3</v>
      </c>
      <c r="E100">
        <v>7.5560000000000002E-3</v>
      </c>
      <c r="F100">
        <v>5.2180000000000004E-3</v>
      </c>
      <c r="G100">
        <f>C100*Notes!$C$35+G99*2^(-(B100-B99)/Notes!$C$43)</f>
        <v>160715.27167294148</v>
      </c>
    </row>
    <row r="101" spans="1:7">
      <c r="A101" t="s">
        <v>103</v>
      </c>
      <c r="B101">
        <v>1154127600</v>
      </c>
      <c r="C101">
        <v>8.5609999999999992E-3</v>
      </c>
      <c r="D101">
        <v>3.8310000000000002E-3</v>
      </c>
      <c r="E101">
        <v>7.7019999999999996E-3</v>
      </c>
      <c r="F101">
        <v>6.9849999999999999E-3</v>
      </c>
      <c r="G101">
        <f>C101*Notes!$C$35+G100*2^(-(B101-B100)/Notes!$C$43)</f>
        <v>165074.74402803971</v>
      </c>
    </row>
    <row r="102" spans="1:7">
      <c r="A102" t="s">
        <v>104</v>
      </c>
      <c r="B102">
        <v>1154732400</v>
      </c>
      <c r="C102">
        <v>1.0437E-2</v>
      </c>
      <c r="D102">
        <v>3.9319999999999997E-3</v>
      </c>
      <c r="E102">
        <v>8.1460000000000005E-3</v>
      </c>
      <c r="F102">
        <v>9.1900000000000003E-3</v>
      </c>
      <c r="G102">
        <f>C102*Notes!$C$35+G101*2^(-(B102-B101)/Notes!$C$43)</f>
        <v>170546.6265940812</v>
      </c>
    </row>
    <row r="103" spans="1:7">
      <c r="A103" t="s">
        <v>105</v>
      </c>
      <c r="B103">
        <v>1155337200</v>
      </c>
      <c r="C103">
        <v>1.1124E-2</v>
      </c>
      <c r="D103">
        <v>4.0429999999999997E-3</v>
      </c>
      <c r="E103">
        <v>8.6199999999999992E-3</v>
      </c>
      <c r="F103">
        <v>1.0321E-2</v>
      </c>
      <c r="G103">
        <f>C103*Notes!$C$35+G102*2^(-(B103-B102)/Notes!$C$43)</f>
        <v>176406.14875919328</v>
      </c>
    </row>
    <row r="104" spans="1:7">
      <c r="A104" t="s">
        <v>106</v>
      </c>
      <c r="B104">
        <v>1155942000</v>
      </c>
      <c r="C104">
        <v>1.2054E-2</v>
      </c>
      <c r="D104">
        <v>4.1650000000000003E-3</v>
      </c>
      <c r="E104">
        <v>9.1520000000000004E-3</v>
      </c>
      <c r="F104">
        <v>1.1113E-2</v>
      </c>
      <c r="G104">
        <f>C104*Notes!$C$35+G103*2^(-(B104-B103)/Notes!$C$43)</f>
        <v>182798.30340435743</v>
      </c>
    </row>
    <row r="105" spans="1:7">
      <c r="A105" t="s">
        <v>107</v>
      </c>
      <c r="B105">
        <v>1156546800</v>
      </c>
      <c r="C105">
        <v>1.2439E-2</v>
      </c>
      <c r="D105">
        <v>4.2919999999999998E-3</v>
      </c>
      <c r="E105">
        <v>9.6760000000000006E-3</v>
      </c>
      <c r="F105">
        <v>1.1936E-2</v>
      </c>
      <c r="G105">
        <f>C105*Notes!$C$35+G104*2^(-(B105-B104)/Notes!$C$43)</f>
        <v>189390.76283465963</v>
      </c>
    </row>
    <row r="106" spans="1:7">
      <c r="A106" t="s">
        <v>108</v>
      </c>
      <c r="B106">
        <v>1157151600</v>
      </c>
      <c r="C106">
        <v>1.2652E-2</v>
      </c>
      <c r="D106">
        <v>4.4200000000000003E-3</v>
      </c>
      <c r="E106">
        <v>1.0148000000000001E-2</v>
      </c>
      <c r="F106">
        <v>1.2381E-2</v>
      </c>
      <c r="G106">
        <f>C106*Notes!$C$35+G105*2^(-(B106-B105)/Notes!$C$43)</f>
        <v>196078.48167476241</v>
      </c>
    </row>
    <row r="107" spans="1:7">
      <c r="A107" t="s">
        <v>109</v>
      </c>
      <c r="B107">
        <v>1157756400</v>
      </c>
      <c r="C107">
        <v>1.2512000000000001E-2</v>
      </c>
      <c r="D107">
        <v>4.5440000000000003E-3</v>
      </c>
      <c r="E107">
        <v>1.0518E-2</v>
      </c>
      <c r="F107">
        <v>1.2408000000000001E-2</v>
      </c>
      <c r="G107">
        <f>C107*Notes!$C$35+G106*2^(-(B107-B106)/Notes!$C$43)</f>
        <v>202647.48054775063</v>
      </c>
    </row>
    <row r="108" spans="1:7">
      <c r="A108" t="s">
        <v>110</v>
      </c>
      <c r="B108">
        <v>1158361200</v>
      </c>
      <c r="C108">
        <v>1.4879E-2</v>
      </c>
      <c r="D108">
        <v>4.7019999999999996E-3</v>
      </c>
      <c r="E108">
        <v>1.1206000000000001E-2</v>
      </c>
      <c r="F108">
        <v>1.3767E-2</v>
      </c>
      <c r="G108">
        <f>C108*Notes!$C$35+G107*2^(-(B108-B107)/Notes!$C$43)</f>
        <v>210614.59747100977</v>
      </c>
    </row>
    <row r="109" spans="1:7">
      <c r="A109" t="s">
        <v>111</v>
      </c>
      <c r="B109">
        <v>1158966000</v>
      </c>
      <c r="C109">
        <v>1.6535999999999999E-2</v>
      </c>
      <c r="D109">
        <v>4.8830000000000002E-3</v>
      </c>
      <c r="E109">
        <v>1.2064999999999999E-2</v>
      </c>
      <c r="F109">
        <v>1.5597E-2</v>
      </c>
      <c r="G109">
        <f>C109*Notes!$C$35+G108*2^(-(B109-B108)/Notes!$C$43)</f>
        <v>219543.306460286</v>
      </c>
    </row>
    <row r="110" spans="1:7">
      <c r="A110" t="s">
        <v>112</v>
      </c>
      <c r="B110">
        <v>1159570800</v>
      </c>
      <c r="C110">
        <v>1.7409000000000001E-2</v>
      </c>
      <c r="D110">
        <v>5.0749999999999997E-3</v>
      </c>
      <c r="E110">
        <v>1.2916E-2</v>
      </c>
      <c r="F110">
        <v>1.6693E-2</v>
      </c>
      <c r="G110">
        <f>C110*Notes!$C$35+G109*2^(-(B110-B109)/Notes!$C$43)</f>
        <v>228954.54873670943</v>
      </c>
    </row>
    <row r="111" spans="1:7">
      <c r="A111" t="s">
        <v>113</v>
      </c>
      <c r="B111">
        <v>1160175600</v>
      </c>
      <c r="C111">
        <v>1.3519E-2</v>
      </c>
      <c r="D111">
        <v>5.2040000000000003E-3</v>
      </c>
      <c r="E111">
        <v>1.2966E-2</v>
      </c>
      <c r="F111">
        <v>1.4114E-2</v>
      </c>
      <c r="G111">
        <f>C111*Notes!$C$35+G110*2^(-(B111-B110)/Notes!$C$43)</f>
        <v>235965.20526627899</v>
      </c>
    </row>
    <row r="112" spans="1:7">
      <c r="A112" t="s">
        <v>114</v>
      </c>
      <c r="B112">
        <v>1160780400</v>
      </c>
      <c r="C112">
        <v>2.5999999999999999E-3</v>
      </c>
      <c r="D112">
        <v>5.1640000000000002E-3</v>
      </c>
      <c r="E112">
        <v>1.1325999999999999E-2</v>
      </c>
      <c r="F112">
        <v>7.9459999999999999E-3</v>
      </c>
      <c r="G112">
        <f>C112*Notes!$C$35+G111*2^(-(B112-B111)/Notes!$C$43)</f>
        <v>236336.35851478516</v>
      </c>
    </row>
    <row r="113" spans="1:7">
      <c r="A113" t="s">
        <v>115</v>
      </c>
      <c r="B113">
        <v>1161385200</v>
      </c>
      <c r="C113">
        <v>1.0683E-2</v>
      </c>
      <c r="D113">
        <v>5.2490000000000002E-3</v>
      </c>
      <c r="E113">
        <v>1.1226E-2</v>
      </c>
      <c r="F113">
        <v>9.6889999999999997E-3</v>
      </c>
      <c r="G113">
        <f>C113*Notes!$C$35+G112*2^(-(B113-B112)/Notes!$C$43)</f>
        <v>241594.22057823223</v>
      </c>
    </row>
    <row r="114" spans="1:7">
      <c r="A114" t="s">
        <v>116</v>
      </c>
      <c r="B114">
        <v>1161990000</v>
      </c>
      <c r="C114">
        <v>1.2382000000000001E-2</v>
      </c>
      <c r="D114">
        <v>5.3579999999999999E-3</v>
      </c>
      <c r="E114">
        <v>1.1414000000000001E-2</v>
      </c>
      <c r="F114">
        <v>1.1410999999999999E-2</v>
      </c>
      <c r="G114">
        <f>C114*Notes!$C$35+G113*2^(-(B114-B113)/Notes!$C$43)</f>
        <v>247852.86944442618</v>
      </c>
    </row>
    <row r="115" spans="1:7">
      <c r="A115" t="s">
        <v>117</v>
      </c>
      <c r="B115">
        <v>1162598400</v>
      </c>
      <c r="C115">
        <v>1.5165E-2</v>
      </c>
      <c r="D115">
        <v>5.509E-3</v>
      </c>
      <c r="E115">
        <v>1.201E-2</v>
      </c>
      <c r="F115">
        <v>1.3528999999999999E-2</v>
      </c>
      <c r="G115">
        <f>C115*Notes!$C$35+G114*2^(-(B115-B114)/Notes!$C$43)</f>
        <v>255755.32145397621</v>
      </c>
    </row>
    <row r="116" spans="1:7">
      <c r="A116" t="s">
        <v>118</v>
      </c>
      <c r="B116">
        <v>1163203200</v>
      </c>
      <c r="C116">
        <v>9.8259999999999997E-3</v>
      </c>
      <c r="D116">
        <v>5.5750000000000001E-3</v>
      </c>
      <c r="E116">
        <v>1.1658999999999999E-2</v>
      </c>
      <c r="F116">
        <v>1.1571E-2</v>
      </c>
      <c r="G116">
        <f>C116*Notes!$C$35+G115*2^(-(B116-B115)/Notes!$C$43)</f>
        <v>260396.00568174585</v>
      </c>
    </row>
    <row r="117" spans="1:7">
      <c r="A117" t="s">
        <v>119</v>
      </c>
      <c r="B117">
        <v>1163808000</v>
      </c>
      <c r="C117">
        <v>1.5717999999999999E-2</v>
      </c>
      <c r="D117">
        <v>5.7299999999999999E-3</v>
      </c>
      <c r="E117">
        <v>1.2303E-2</v>
      </c>
      <c r="F117">
        <v>1.4001E-2</v>
      </c>
      <c r="G117">
        <f>C117*Notes!$C$35+G116*2^(-(B117-B116)/Notes!$C$43)</f>
        <v>268576.54523757525</v>
      </c>
    </row>
    <row r="118" spans="1:7">
      <c r="A118" t="s">
        <v>120</v>
      </c>
      <c r="B118">
        <v>1164412800</v>
      </c>
      <c r="C118">
        <v>2.3040000000000001E-3</v>
      </c>
      <c r="D118">
        <v>5.6769999999999998E-3</v>
      </c>
      <c r="E118">
        <v>1.0689000000000001E-2</v>
      </c>
      <c r="F118">
        <v>7.1240000000000001E-3</v>
      </c>
      <c r="G118">
        <f>C118*Notes!$C$35+G117*2^(-(B118-B117)/Notes!$C$43)</f>
        <v>268602.64949957241</v>
      </c>
    </row>
    <row r="119" spans="1:7">
      <c r="A119" t="s">
        <v>121</v>
      </c>
      <c r="B119">
        <v>1165017600</v>
      </c>
      <c r="C119">
        <v>2.4599999999999999E-3</v>
      </c>
      <c r="D119">
        <v>5.6270000000000001E-3</v>
      </c>
      <c r="E119">
        <v>9.3670000000000003E-3</v>
      </c>
      <c r="F119">
        <v>4.444E-3</v>
      </c>
      <c r="G119">
        <f>C119*Notes!$C$35+G118*2^(-(B119-B118)/Notes!$C$43)</f>
        <v>268722.96966168622</v>
      </c>
    </row>
    <row r="120" spans="1:7">
      <c r="A120" t="s">
        <v>122</v>
      </c>
      <c r="B120">
        <v>1165622400</v>
      </c>
      <c r="C120">
        <v>1.9400000000000001E-3</v>
      </c>
      <c r="D120">
        <v>5.5700000000000003E-3</v>
      </c>
      <c r="E120">
        <v>8.1729999999999997E-3</v>
      </c>
      <c r="F120">
        <v>2.9989999999999999E-3</v>
      </c>
      <c r="G120">
        <f>C120*Notes!$C$35+G119*2^(-(B120-B119)/Notes!$C$43)</f>
        <v>268528.18125963258</v>
      </c>
    </row>
    <row r="121" spans="1:7">
      <c r="A121" t="s">
        <v>123</v>
      </c>
      <c r="B121">
        <v>1166227200</v>
      </c>
      <c r="C121">
        <v>6.2170000000000003E-3</v>
      </c>
      <c r="D121">
        <v>5.5799999999999999E-3</v>
      </c>
      <c r="E121">
        <v>7.8949999999999992E-3</v>
      </c>
      <c r="F121">
        <v>5.5989999999999998E-3</v>
      </c>
      <c r="G121">
        <f>C121*Notes!$C$35+G120*2^(-(B121-B120)/Notes!$C$43)</f>
        <v>270921.11414835817</v>
      </c>
    </row>
    <row r="122" spans="1:7">
      <c r="A122" t="s">
        <v>124</v>
      </c>
      <c r="B122">
        <v>1166832000</v>
      </c>
      <c r="C122">
        <v>1.3939E-2</v>
      </c>
      <c r="D122">
        <v>5.7080000000000004E-3</v>
      </c>
      <c r="E122">
        <v>8.8620000000000001E-3</v>
      </c>
      <c r="F122">
        <v>1.0525E-2</v>
      </c>
      <c r="G122">
        <f>C122*Notes!$C$35+G121*2^(-(B122-B121)/Notes!$C$43)</f>
        <v>277972.12993289856</v>
      </c>
    </row>
    <row r="123" spans="1:7">
      <c r="A123" t="s">
        <v>125</v>
      </c>
      <c r="B123">
        <v>1167436800</v>
      </c>
      <c r="C123">
        <v>1.5427E-2</v>
      </c>
      <c r="D123">
        <v>5.8570000000000002E-3</v>
      </c>
      <c r="E123">
        <v>9.92E-3</v>
      </c>
      <c r="F123">
        <v>1.3547999999999999E-2</v>
      </c>
      <c r="G123">
        <f>C123*Notes!$C$35+G122*2^(-(B123-B122)/Notes!$C$43)</f>
        <v>285887.19056263793</v>
      </c>
    </row>
    <row r="124" spans="1:7">
      <c r="A124" t="s">
        <v>126</v>
      </c>
      <c r="B124">
        <v>1168041600</v>
      </c>
      <c r="C124">
        <v>1.6784E-2</v>
      </c>
      <c r="D124">
        <v>6.0239999999999998E-3</v>
      </c>
      <c r="E124">
        <v>1.1004E-2</v>
      </c>
      <c r="F124">
        <v>1.5237000000000001E-2</v>
      </c>
      <c r="G124">
        <f>C124*Notes!$C$35+G123*2^(-(B124-B123)/Notes!$C$43)</f>
        <v>294582.6682831379</v>
      </c>
    </row>
    <row r="125" spans="1:7">
      <c r="A125" t="s">
        <v>127</v>
      </c>
      <c r="B125">
        <v>1168646400</v>
      </c>
      <c r="C125">
        <v>1.2677000000000001E-2</v>
      </c>
      <c r="D125">
        <v>6.1260000000000004E-3</v>
      </c>
      <c r="E125">
        <v>1.1259E-2</v>
      </c>
      <c r="F125">
        <v>1.3655E-2</v>
      </c>
      <c r="G125">
        <f>C125*Notes!$C$35+G124*2^(-(B125-B124)/Notes!$C$43)</f>
        <v>300749.96269874275</v>
      </c>
    </row>
    <row r="126" spans="1:7">
      <c r="A126" t="s">
        <v>128</v>
      </c>
      <c r="B126">
        <v>1169251200</v>
      </c>
      <c r="C126">
        <v>1.0529999999999999E-2</v>
      </c>
      <c r="D126">
        <v>6.1929999999999997E-3</v>
      </c>
      <c r="E126">
        <v>1.1148E-2</v>
      </c>
      <c r="F126">
        <v>1.2073E-2</v>
      </c>
      <c r="G126">
        <f>C126*Notes!$C$35+G125*2^(-(B126-B125)/Notes!$C$43)</f>
        <v>305587.35308949318</v>
      </c>
    </row>
    <row r="127" spans="1:7">
      <c r="A127" t="s">
        <v>129</v>
      </c>
      <c r="B127">
        <v>1169856000</v>
      </c>
      <c r="C127">
        <v>1.1133000000000001E-2</v>
      </c>
      <c r="D127">
        <v>6.2680000000000001E-3</v>
      </c>
      <c r="E127">
        <v>1.112E-2</v>
      </c>
      <c r="F127">
        <v>1.1176E-2</v>
      </c>
      <c r="G127">
        <f>C127*Notes!$C$35+G126*2^(-(B127-B126)/Notes!$C$43)</f>
        <v>310764.81015397661</v>
      </c>
    </row>
    <row r="128" spans="1:7">
      <c r="A128" t="s">
        <v>130</v>
      </c>
      <c r="B128">
        <v>1170460800</v>
      </c>
      <c r="C128">
        <v>1.2364999999999999E-2</v>
      </c>
      <c r="D128">
        <v>6.3619999999999996E-3</v>
      </c>
      <c r="E128">
        <v>1.1324000000000001E-2</v>
      </c>
      <c r="F128">
        <v>1.2074E-2</v>
      </c>
      <c r="G128">
        <f>C128*Notes!$C$35+G127*2^(-(B128-B127)/Notes!$C$43)</f>
        <v>316661.02177256066</v>
      </c>
    </row>
    <row r="129" spans="1:7">
      <c r="A129" t="s">
        <v>131</v>
      </c>
      <c r="B129">
        <v>1171065600</v>
      </c>
      <c r="C129">
        <v>1.2160000000000001E-2</v>
      </c>
      <c r="D129">
        <v>6.45E-3</v>
      </c>
      <c r="E129">
        <v>1.1446E-2</v>
      </c>
      <c r="F129">
        <v>1.2043E-2</v>
      </c>
      <c r="G129">
        <f>C129*Notes!$C$35+G128*2^(-(B129-B128)/Notes!$C$43)</f>
        <v>322403.23108085245</v>
      </c>
    </row>
    <row r="130" spans="1:7">
      <c r="A130" t="s">
        <v>132</v>
      </c>
      <c r="B130">
        <v>1171670400</v>
      </c>
      <c r="C130">
        <v>9.9570000000000006E-3</v>
      </c>
      <c r="D130">
        <v>6.5040000000000002E-3</v>
      </c>
      <c r="E130">
        <v>1.1206000000000001E-2</v>
      </c>
      <c r="F130">
        <v>1.0958000000000001E-2</v>
      </c>
      <c r="G130">
        <f>C130*Notes!$C$35+G129*2^(-(B130-B129)/Notes!$C$43)</f>
        <v>326783.83172281686</v>
      </c>
    </row>
    <row r="131" spans="1:7">
      <c r="A131" t="s">
        <v>133</v>
      </c>
      <c r="B131">
        <v>1172275200</v>
      </c>
      <c r="C131">
        <v>1.1615E-2</v>
      </c>
      <c r="D131">
        <v>6.581E-3</v>
      </c>
      <c r="E131">
        <v>1.1264E-2</v>
      </c>
      <c r="F131">
        <v>1.1329000000000001E-2</v>
      </c>
      <c r="G131">
        <f>C131*Notes!$C$35+G130*2^(-(B131-B130)/Notes!$C$43)</f>
        <v>332144.8886091187</v>
      </c>
    </row>
    <row r="132" spans="1:7">
      <c r="A132" t="s">
        <v>134</v>
      </c>
      <c r="B132">
        <v>1172880000</v>
      </c>
      <c r="C132">
        <v>1.1923E-2</v>
      </c>
      <c r="D132">
        <v>6.6629999999999997E-3</v>
      </c>
      <c r="E132">
        <v>1.1358E-2</v>
      </c>
      <c r="F132">
        <v>1.1609E-2</v>
      </c>
      <c r="G132">
        <f>C132*Notes!$C$35+G131*2^(-(B132-B131)/Notes!$C$43)</f>
        <v>337664.93012112647</v>
      </c>
    </row>
    <row r="133" spans="1:7">
      <c r="A133" t="s">
        <v>135</v>
      </c>
      <c r="B133">
        <v>1173481200</v>
      </c>
      <c r="C133">
        <v>1.0756E-2</v>
      </c>
      <c r="D133">
        <v>6.7250000000000001E-3</v>
      </c>
      <c r="E133">
        <v>1.1252E-2</v>
      </c>
      <c r="F133">
        <v>1.1044E-2</v>
      </c>
      <c r="G133">
        <f>C133*Notes!$C$35+G132*2^(-(B133-B132)/Notes!$C$43)</f>
        <v>342461.2736030338</v>
      </c>
    </row>
    <row r="134" spans="1:7">
      <c r="A134" t="s">
        <v>136</v>
      </c>
      <c r="B134">
        <v>1174086000</v>
      </c>
      <c r="C134">
        <v>1.2704E-2</v>
      </c>
      <c r="D134">
        <v>6.816E-3</v>
      </c>
      <c r="E134">
        <v>1.1481999999999999E-2</v>
      </c>
      <c r="F134">
        <v>1.2104999999999999E-2</v>
      </c>
      <c r="G134">
        <f>C134*Notes!$C$35+G133*2^(-(B134-B133)/Notes!$C$43)</f>
        <v>348401.14197962359</v>
      </c>
    </row>
    <row r="135" spans="1:7">
      <c r="A135" t="s">
        <v>137</v>
      </c>
      <c r="B135">
        <v>1174690800</v>
      </c>
      <c r="C135">
        <v>1.3119E-2</v>
      </c>
      <c r="D135">
        <v>6.9129999999999999E-3</v>
      </c>
      <c r="E135">
        <v>1.1736E-2</v>
      </c>
      <c r="F135">
        <v>1.2684000000000001E-2</v>
      </c>
      <c r="G135">
        <f>C135*Notes!$C$35+G134*2^(-(B135-B134)/Notes!$C$43)</f>
        <v>354561.76178420568</v>
      </c>
    </row>
    <row r="136" spans="1:7">
      <c r="A136" t="s">
        <v>138</v>
      </c>
      <c r="B136">
        <v>1175295600</v>
      </c>
      <c r="C136">
        <v>1.3566E-2</v>
      </c>
      <c r="D136">
        <v>7.0140000000000003E-3</v>
      </c>
      <c r="E136">
        <v>1.2007E-2</v>
      </c>
      <c r="F136">
        <v>1.2906000000000001E-2</v>
      </c>
      <c r="G136">
        <f>C136*Notes!$C$35+G135*2^(-(B136-B135)/Notes!$C$43)</f>
        <v>360961.36274516705</v>
      </c>
    </row>
    <row r="137" spans="1:7">
      <c r="A137" t="s">
        <v>139</v>
      </c>
      <c r="B137">
        <v>1175900400</v>
      </c>
      <c r="C137">
        <v>1.5528999999999999E-2</v>
      </c>
      <c r="D137">
        <v>7.1440000000000002E-3</v>
      </c>
      <c r="E137">
        <v>1.2557E-2</v>
      </c>
      <c r="F137">
        <v>1.4267999999999999E-2</v>
      </c>
      <c r="G137">
        <f>C137*Notes!$C$35+G136*2^(-(B137-B136)/Notes!$C$43)</f>
        <v>368515.60498119262</v>
      </c>
    </row>
    <row r="138" spans="1:7">
      <c r="A138" t="s">
        <v>140</v>
      </c>
      <c r="B138">
        <v>1176505200</v>
      </c>
      <c r="C138">
        <v>1.5741999999999999E-2</v>
      </c>
      <c r="D138">
        <v>7.2760000000000003E-3</v>
      </c>
      <c r="E138">
        <v>1.3098E-2</v>
      </c>
      <c r="F138">
        <v>1.5762999999999999E-2</v>
      </c>
      <c r="G138">
        <f>C138*Notes!$C$35+G137*2^(-(B138-B137)/Notes!$C$43)</f>
        <v>376160.21007707051</v>
      </c>
    </row>
    <row r="139" spans="1:7">
      <c r="A139" t="s">
        <v>141</v>
      </c>
      <c r="B139">
        <v>1177110000</v>
      </c>
      <c r="C139">
        <v>2.1956E-2</v>
      </c>
      <c r="D139">
        <v>7.5009999999999999E-3</v>
      </c>
      <c r="E139">
        <v>1.4504E-2</v>
      </c>
      <c r="F139">
        <v>1.9258000000000001E-2</v>
      </c>
      <c r="G139">
        <f>C139*Notes!$C$35+G138*2^(-(B139-B138)/Notes!$C$43)</f>
        <v>387524.12278480007</v>
      </c>
    </row>
    <row r="140" spans="1:7">
      <c r="A140" t="s">
        <v>142</v>
      </c>
      <c r="B140">
        <v>1177714800</v>
      </c>
      <c r="C140">
        <v>1.8596000000000001E-2</v>
      </c>
      <c r="D140">
        <v>7.6699999999999997E-3</v>
      </c>
      <c r="E140">
        <v>1.5125E-2</v>
      </c>
      <c r="F140">
        <v>1.8447000000000002E-2</v>
      </c>
      <c r="G140">
        <f>C140*Notes!$C$35+G139*2^(-(B140-B139)/Notes!$C$43)</f>
        <v>396798.0524697011</v>
      </c>
    </row>
    <row r="141" spans="1:7">
      <c r="A141" t="s">
        <v>143</v>
      </c>
      <c r="B141">
        <v>1178319600</v>
      </c>
      <c r="C141">
        <v>1.9081000000000001E-2</v>
      </c>
      <c r="D141">
        <v>7.8449999999999995E-3</v>
      </c>
      <c r="E141">
        <v>1.5762999999999999E-2</v>
      </c>
      <c r="F141">
        <v>1.9043999999999998E-2</v>
      </c>
      <c r="G141">
        <f>C141*Notes!$C$35+G140*2^(-(B141-B140)/Notes!$C$43)</f>
        <v>406318.09548238222</v>
      </c>
    </row>
    <row r="142" spans="1:7">
      <c r="A142" t="s">
        <v>144</v>
      </c>
      <c r="B142">
        <v>1178924400</v>
      </c>
      <c r="C142">
        <v>1.7982999999999999E-2</v>
      </c>
      <c r="D142">
        <v>8.0000000000000002E-3</v>
      </c>
      <c r="E142">
        <v>1.6119000000000001E-2</v>
      </c>
      <c r="F142">
        <v>1.8620999999999999E-2</v>
      </c>
      <c r="G142">
        <f>C142*Notes!$C$35+G141*2^(-(B142-B141)/Notes!$C$43)</f>
        <v>415125.6004308007</v>
      </c>
    </row>
    <row r="143" spans="1:7">
      <c r="A143" t="s">
        <v>145</v>
      </c>
      <c r="B143">
        <v>1179529200</v>
      </c>
      <c r="C143">
        <v>1.6875999999999999E-2</v>
      </c>
      <c r="D143">
        <v>8.1359999999999991E-3</v>
      </c>
      <c r="E143">
        <v>1.6223999999999999E-2</v>
      </c>
      <c r="F143">
        <v>1.7468000000000001E-2</v>
      </c>
      <c r="G143">
        <f>C143*Notes!$C$35+G142*2^(-(B143-B142)/Notes!$C$43)</f>
        <v>423218.75173046486</v>
      </c>
    </row>
    <row r="144" spans="1:7">
      <c r="A144" t="s">
        <v>146</v>
      </c>
      <c r="B144">
        <v>1180134000</v>
      </c>
      <c r="C144">
        <v>1.3646E-2</v>
      </c>
      <c r="D144">
        <v>8.2199999999999999E-3</v>
      </c>
      <c r="E144">
        <v>1.5816E-2</v>
      </c>
      <c r="F144">
        <v>1.5514999999999999E-2</v>
      </c>
      <c r="G144">
        <f>C144*Notes!$C$35+G143*2^(-(B144-B143)/Notes!$C$43)</f>
        <v>429317.19584023842</v>
      </c>
    </row>
    <row r="145" spans="1:7">
      <c r="A145" t="s">
        <v>147</v>
      </c>
      <c r="B145">
        <v>1180738800</v>
      </c>
      <c r="C145">
        <v>2.0719000000000001E-2</v>
      </c>
      <c r="D145">
        <v>8.4110000000000001E-3</v>
      </c>
      <c r="E145">
        <v>1.6596E-2</v>
      </c>
      <c r="F145">
        <v>1.8596999999999999E-2</v>
      </c>
      <c r="G145">
        <f>C145*Notes!$C$35+G144*2^(-(B145-B144)/Notes!$C$43)</f>
        <v>439662.34245020279</v>
      </c>
    </row>
    <row r="146" spans="1:7">
      <c r="A146" t="s">
        <v>148</v>
      </c>
      <c r="B146">
        <v>1181343600</v>
      </c>
      <c r="C146">
        <v>7.7869999999999997E-3</v>
      </c>
      <c r="D146">
        <v>8.4010000000000005E-3</v>
      </c>
      <c r="E146">
        <v>1.5167E-2</v>
      </c>
      <c r="F146">
        <v>1.2153000000000001E-2</v>
      </c>
      <c r="G146">
        <f>C146*Notes!$C$35+G145*2^(-(B146-B145)/Notes!$C$43)</f>
        <v>442133.54709596216</v>
      </c>
    </row>
    <row r="147" spans="1:7">
      <c r="A147" t="s">
        <v>149</v>
      </c>
      <c r="B147">
        <v>1181948400</v>
      </c>
      <c r="C147">
        <v>4.5209999999999998E-3</v>
      </c>
      <c r="D147">
        <v>8.3409999999999995E-3</v>
      </c>
      <c r="E147">
        <v>1.3434E-2</v>
      </c>
      <c r="F147">
        <v>7.3680000000000004E-3</v>
      </c>
      <c r="G147">
        <f>C147*Notes!$C$35+G146*2^(-(B147-B146)/Notes!$C$43)</f>
        <v>442616.89374676946</v>
      </c>
    </row>
    <row r="148" spans="1:7">
      <c r="A148" t="s">
        <v>150</v>
      </c>
      <c r="B148">
        <v>1182553200</v>
      </c>
      <c r="C148">
        <v>0</v>
      </c>
      <c r="D148">
        <v>8.2120000000000005E-3</v>
      </c>
      <c r="E148">
        <v>1.1275E-2</v>
      </c>
      <c r="F148">
        <v>3.0929999999999998E-3</v>
      </c>
      <c r="G148">
        <f>C148*Notes!$C$35+G147*2^(-(B148-B147)/Notes!$C$43)</f>
        <v>440363.47882264509</v>
      </c>
    </row>
    <row r="149" spans="1:7">
      <c r="A149" t="s">
        <v>151</v>
      </c>
      <c r="B149">
        <v>1183158000</v>
      </c>
      <c r="C149">
        <v>0</v>
      </c>
      <c r="D149">
        <v>8.0859999999999994E-3</v>
      </c>
      <c r="E149">
        <v>9.4640000000000002E-3</v>
      </c>
      <c r="F149">
        <v>1.299E-3</v>
      </c>
      <c r="G149">
        <f>C149*Notes!$C$35+G148*2^(-(B149-B148)/Notes!$C$43)</f>
        <v>438121.53630025685</v>
      </c>
    </row>
    <row r="150" spans="1:7">
      <c r="A150" t="s">
        <v>152</v>
      </c>
      <c r="B150">
        <v>1183762800</v>
      </c>
      <c r="C150">
        <v>0</v>
      </c>
      <c r="D150">
        <v>7.9609999999999993E-3</v>
      </c>
      <c r="E150">
        <v>7.9430000000000004E-3</v>
      </c>
      <c r="F150">
        <v>5.4500000000000002E-4</v>
      </c>
      <c r="G150">
        <f>C150*Notes!$C$35+G149*2^(-(B150-B149)/Notes!$C$43)</f>
        <v>435891.00777225144</v>
      </c>
    </row>
    <row r="151" spans="1:7">
      <c r="A151" t="s">
        <v>153</v>
      </c>
      <c r="B151">
        <v>1184367600</v>
      </c>
      <c r="C151">
        <v>0</v>
      </c>
      <c r="D151">
        <v>7.8379999999999995E-3</v>
      </c>
      <c r="E151">
        <v>6.6670000000000002E-3</v>
      </c>
      <c r="F151">
        <v>2.2900000000000001E-4</v>
      </c>
      <c r="G151">
        <f>C151*Notes!$C$35+G150*2^(-(B151-B150)/Notes!$C$43)</f>
        <v>433671.83512863435</v>
      </c>
    </row>
    <row r="152" spans="1:7">
      <c r="A152" t="s">
        <v>154</v>
      </c>
      <c r="B152">
        <v>1184972400</v>
      </c>
      <c r="C152">
        <v>0</v>
      </c>
      <c r="D152">
        <v>7.7169999999999999E-3</v>
      </c>
      <c r="E152">
        <v>5.5960000000000003E-3</v>
      </c>
      <c r="F152">
        <v>9.6000000000000002E-5</v>
      </c>
      <c r="G152">
        <f>C152*Notes!$C$35+G151*2^(-(B152-B151)/Notes!$C$43)</f>
        <v>431463.96055525582</v>
      </c>
    </row>
    <row r="153" spans="1:7">
      <c r="A153" t="s">
        <v>155</v>
      </c>
      <c r="B153">
        <v>1185577200</v>
      </c>
      <c r="C153">
        <v>0</v>
      </c>
      <c r="D153">
        <v>7.5979999999999997E-3</v>
      </c>
      <c r="E153">
        <v>4.6959999999999997E-3</v>
      </c>
      <c r="F153">
        <v>4.0000000000000003E-5</v>
      </c>
      <c r="G153">
        <f>C153*Notes!$C$35+G152*2^(-(B153-B152)/Notes!$C$43)</f>
        <v>429267.32653230487</v>
      </c>
    </row>
    <row r="154" spans="1:7">
      <c r="A154" t="s">
        <v>156</v>
      </c>
      <c r="B154">
        <v>1186182000</v>
      </c>
      <c r="C154">
        <v>0</v>
      </c>
      <c r="D154">
        <v>7.4809999999999998E-3</v>
      </c>
      <c r="E154">
        <v>3.9420000000000002E-3</v>
      </c>
      <c r="F154">
        <v>1.7E-5</v>
      </c>
      <c r="G154">
        <f>C154*Notes!$C$35+G153*2^(-(B154-B153)/Notes!$C$43)</f>
        <v>427081.87583281059</v>
      </c>
    </row>
    <row r="155" spans="1:7">
      <c r="A155" t="s">
        <v>157</v>
      </c>
      <c r="B155">
        <v>1186786800</v>
      </c>
      <c r="C155">
        <v>0</v>
      </c>
      <c r="D155">
        <v>7.3660000000000002E-3</v>
      </c>
      <c r="E155">
        <v>3.3080000000000002E-3</v>
      </c>
      <c r="F155">
        <v>6.9999999999999999E-6</v>
      </c>
      <c r="G155">
        <f>C155*Notes!$C$35+G154*2^(-(B155-B154)/Notes!$C$43)</f>
        <v>424907.55152115133</v>
      </c>
    </row>
    <row r="156" spans="1:7">
      <c r="A156" t="s">
        <v>158</v>
      </c>
      <c r="B156">
        <v>1187391600</v>
      </c>
      <c r="C156">
        <v>0</v>
      </c>
      <c r="D156">
        <v>7.2519999999999998E-3</v>
      </c>
      <c r="E156">
        <v>2.777E-3</v>
      </c>
      <c r="F156">
        <v>3.0000000000000001E-6</v>
      </c>
      <c r="G156">
        <f>C156*Notes!$C$35+G155*2^(-(B156-B155)/Notes!$C$43)</f>
        <v>422744.29695157154</v>
      </c>
    </row>
    <row r="157" spans="1:7">
      <c r="A157" t="s">
        <v>159</v>
      </c>
      <c r="B157">
        <v>1187996400</v>
      </c>
      <c r="C157">
        <v>0</v>
      </c>
      <c r="D157">
        <v>7.1409999999999998E-3</v>
      </c>
      <c r="E157">
        <v>2.3310000000000002E-3</v>
      </c>
      <c r="F157">
        <v>9.9999999999999995E-7</v>
      </c>
      <c r="G157">
        <f>C157*Notes!$C$35+G156*2^(-(B157-B156)/Notes!$C$43)</f>
        <v>420592.05576670577</v>
      </c>
    </row>
    <row r="158" spans="1:7">
      <c r="A158" t="s">
        <v>160</v>
      </c>
      <c r="B158">
        <v>1188601200</v>
      </c>
      <c r="C158">
        <v>0</v>
      </c>
      <c r="D158">
        <v>7.0299999999999998E-3</v>
      </c>
      <c r="E158">
        <v>1.9559999999999998E-3</v>
      </c>
      <c r="F158">
        <v>9.9999999999999995E-7</v>
      </c>
      <c r="G158">
        <f>C158*Notes!$C$35+G157*2^(-(B158-B157)/Notes!$C$43)</f>
        <v>418450.77189611067</v>
      </c>
    </row>
    <row r="159" spans="1:7">
      <c r="A159" t="s">
        <v>161</v>
      </c>
      <c r="B159">
        <v>1189206000</v>
      </c>
      <c r="C159">
        <v>0</v>
      </c>
      <c r="D159">
        <v>6.9220000000000002E-3</v>
      </c>
      <c r="E159">
        <v>1.642E-3</v>
      </c>
      <c r="F159">
        <v>0</v>
      </c>
      <c r="G159">
        <f>C159*Notes!$C$35+G158*2^(-(B159-B158)/Notes!$C$43)</f>
        <v>416320.38955480413</v>
      </c>
    </row>
    <row r="160" spans="1:7">
      <c r="A160" t="s">
        <v>162</v>
      </c>
      <c r="B160">
        <v>1189810800</v>
      </c>
      <c r="C160">
        <v>6.8999999999999997E-5</v>
      </c>
      <c r="D160">
        <v>6.816E-3</v>
      </c>
      <c r="E160">
        <v>1.39E-3</v>
      </c>
      <c r="F160">
        <v>5.1999999999999997E-5</v>
      </c>
      <c r="G160">
        <f>C160*Notes!$C$35+G159*2^(-(B160-B159)/Notes!$C$43)</f>
        <v>414242.58444181195</v>
      </c>
    </row>
    <row r="161" spans="1:7">
      <c r="A161" t="s">
        <v>163</v>
      </c>
      <c r="B161">
        <v>1190415600</v>
      </c>
      <c r="C161">
        <v>1.2441000000000001E-2</v>
      </c>
      <c r="D161">
        <v>6.9030000000000003E-3</v>
      </c>
      <c r="E161">
        <v>3.222E-3</v>
      </c>
      <c r="F161">
        <v>8.3160000000000005E-3</v>
      </c>
      <c r="G161">
        <f>C161*Notes!$C$35+G160*2^(-(B161-B160)/Notes!$C$43)</f>
        <v>419657.94328025007</v>
      </c>
    </row>
    <row r="162" spans="1:7">
      <c r="A162" t="s">
        <v>164</v>
      </c>
      <c r="B162">
        <v>1191020400</v>
      </c>
      <c r="C162">
        <v>1.6095999999999999E-2</v>
      </c>
      <c r="D162">
        <v>7.0439999999999999E-3</v>
      </c>
      <c r="E162">
        <v>5.3090000000000004E-3</v>
      </c>
      <c r="F162">
        <v>1.3367E-2</v>
      </c>
      <c r="G162">
        <f>C162*Notes!$C$35+G161*2^(-(B162-B161)/Notes!$C$43)</f>
        <v>427256.27588673722</v>
      </c>
    </row>
    <row r="163" spans="1:7">
      <c r="A163" t="s">
        <v>165</v>
      </c>
      <c r="B163">
        <v>1191625200</v>
      </c>
      <c r="C163">
        <v>2.7659E-2</v>
      </c>
      <c r="D163">
        <v>7.3600000000000002E-3</v>
      </c>
      <c r="E163">
        <v>8.9079999999999993E-3</v>
      </c>
      <c r="F163">
        <v>2.2081E-2</v>
      </c>
      <c r="G163">
        <f>C163*Notes!$C$35+G162*2^(-(B163-B162)/Notes!$C$43)</f>
        <v>441809.22688378906</v>
      </c>
    </row>
    <row r="164" spans="1:7">
      <c r="A164" t="s">
        <v>166</v>
      </c>
      <c r="B164">
        <v>1192230000</v>
      </c>
      <c r="C164">
        <v>2.8136000000000001E-2</v>
      </c>
      <c r="D164">
        <v>7.6779999999999999E-3</v>
      </c>
      <c r="E164">
        <v>1.1967999999999999E-2</v>
      </c>
      <c r="F164">
        <v>2.5343999999999998E-2</v>
      </c>
      <c r="G164">
        <f>C164*Notes!$C$35+G163*2^(-(B164-B163)/Notes!$C$43)</f>
        <v>456576.57668713166</v>
      </c>
    </row>
    <row r="165" spans="1:7">
      <c r="A165" t="s">
        <v>167</v>
      </c>
      <c r="B165">
        <v>1192834800</v>
      </c>
      <c r="C165">
        <v>2.2454999999999999E-2</v>
      </c>
      <c r="D165">
        <v>7.9039999999999996E-3</v>
      </c>
      <c r="E165">
        <v>1.3644E-2</v>
      </c>
      <c r="F165">
        <v>2.3753E-2</v>
      </c>
      <c r="G165">
        <f>C165*Notes!$C$35+G164*2^(-(B165-B164)/Notes!$C$43)</f>
        <v>467832.87536709994</v>
      </c>
    </row>
    <row r="166" spans="1:7">
      <c r="A166" t="s">
        <v>168</v>
      </c>
      <c r="B166">
        <v>1193439600</v>
      </c>
      <c r="C166">
        <v>3.0068000000000001E-2</v>
      </c>
      <c r="D166">
        <v>8.2439999999999996E-3</v>
      </c>
      <c r="E166">
        <v>1.6309000000000001E-2</v>
      </c>
      <c r="F166">
        <v>2.8201E-2</v>
      </c>
      <c r="G166">
        <f>C166*Notes!$C$35+G165*2^(-(B166-B165)/Notes!$C$43)</f>
        <v>483636.20929997513</v>
      </c>
    </row>
    <row r="167" spans="1:7">
      <c r="A167" t="s">
        <v>169</v>
      </c>
      <c r="B167">
        <v>1194048000</v>
      </c>
      <c r="C167">
        <v>3.1960000000000002E-2</v>
      </c>
      <c r="D167">
        <v>8.6099999999999996E-3</v>
      </c>
      <c r="E167">
        <v>1.8811999999999999E-2</v>
      </c>
      <c r="F167">
        <v>3.0297999999999999E-2</v>
      </c>
      <c r="G167">
        <f>C167*Notes!$C$35+G166*2^(-(B167-B166)/Notes!$C$43)</f>
        <v>500488.74954100925</v>
      </c>
    </row>
    <row r="168" spans="1:7">
      <c r="A168" t="s">
        <v>170</v>
      </c>
      <c r="B168">
        <v>1194652800</v>
      </c>
      <c r="C168">
        <v>2.7306E-2</v>
      </c>
      <c r="D168">
        <v>8.8959999999999994E-3</v>
      </c>
      <c r="E168">
        <v>2.0159E-2</v>
      </c>
      <c r="F168">
        <v>2.8546999999999999E-2</v>
      </c>
      <c r="G168">
        <f>C168*Notes!$C$35+G167*2^(-(B168-B167)/Notes!$C$43)</f>
        <v>514455.37095848593</v>
      </c>
    </row>
    <row r="169" spans="1:7">
      <c r="A169" t="s">
        <v>171</v>
      </c>
      <c r="B169">
        <v>1195257600</v>
      </c>
      <c r="C169">
        <v>2.4117E-2</v>
      </c>
      <c r="D169">
        <v>9.129E-3</v>
      </c>
      <c r="E169">
        <v>2.077E-2</v>
      </c>
      <c r="F169">
        <v>2.5770999999999999E-2</v>
      </c>
      <c r="G169">
        <f>C169*Notes!$C$35+G168*2^(-(B169-B168)/Notes!$C$43)</f>
        <v>526422.17945544817</v>
      </c>
    </row>
    <row r="170" spans="1:7">
      <c r="A170" t="s">
        <v>172</v>
      </c>
      <c r="B170">
        <v>1195862400</v>
      </c>
      <c r="C170">
        <v>1.6986999999999999E-2</v>
      </c>
      <c r="D170">
        <v>9.2490000000000003E-3</v>
      </c>
      <c r="E170">
        <v>2.0122999999999999E-2</v>
      </c>
      <c r="F170">
        <v>2.0216000000000001E-2</v>
      </c>
      <c r="G170">
        <f>C170*Notes!$C$35+G169*2^(-(B170-B169)/Notes!$C$43)</f>
        <v>534015.83951585554</v>
      </c>
    </row>
    <row r="171" spans="1:7">
      <c r="A171" t="s">
        <v>173</v>
      </c>
      <c r="B171">
        <v>1196467200</v>
      </c>
      <c r="C171">
        <v>2.2370000000000001E-2</v>
      </c>
      <c r="D171">
        <v>9.4500000000000001E-3</v>
      </c>
      <c r="E171">
        <v>2.0493999999999998E-2</v>
      </c>
      <c r="F171">
        <v>2.1864999999999999E-2</v>
      </c>
      <c r="G171">
        <f>C171*Notes!$C$35+G170*2^(-(B171-B170)/Notes!$C$43)</f>
        <v>544826.47775531199</v>
      </c>
    </row>
    <row r="172" spans="1:7">
      <c r="A172" t="s">
        <v>174</v>
      </c>
      <c r="B172">
        <v>1197072000</v>
      </c>
      <c r="C172">
        <v>2.1127E-2</v>
      </c>
      <c r="D172">
        <v>9.6279999999999994E-3</v>
      </c>
      <c r="E172">
        <v>2.0605999999999999E-2</v>
      </c>
      <c r="F172">
        <v>2.1921E-2</v>
      </c>
      <c r="G172">
        <f>C172*Notes!$C$35+G171*2^(-(B172-B171)/Notes!$C$43)</f>
        <v>554830.3113576558</v>
      </c>
    </row>
    <row r="173" spans="1:7">
      <c r="A173" t="s">
        <v>175</v>
      </c>
      <c r="B173">
        <v>1197676800</v>
      </c>
      <c r="C173">
        <v>1.4522E-2</v>
      </c>
      <c r="D173">
        <v>9.7020000000000006E-3</v>
      </c>
      <c r="E173">
        <v>1.9538E-2</v>
      </c>
      <c r="F173">
        <v>1.6181999999999998E-2</v>
      </c>
      <c r="G173">
        <f>C173*Notes!$C$35+G172*2^(-(B173-B172)/Notes!$C$43)</f>
        <v>560788.5102606602</v>
      </c>
    </row>
    <row r="174" spans="1:7">
      <c r="A174" t="s">
        <v>176</v>
      </c>
      <c r="B174">
        <v>1198281600</v>
      </c>
      <c r="C174">
        <v>1.4749E-2</v>
      </c>
      <c r="D174">
        <v>9.7789999999999995E-3</v>
      </c>
      <c r="E174">
        <v>1.8769000000000001E-2</v>
      </c>
      <c r="F174">
        <v>1.5495E-2</v>
      </c>
      <c r="G174">
        <f>C174*Notes!$C$35+G173*2^(-(B174-B173)/Notes!$C$43)</f>
        <v>566853.66486878018</v>
      </c>
    </row>
    <row r="175" spans="1:7">
      <c r="A175" t="s">
        <v>177</v>
      </c>
      <c r="B175">
        <v>1198886400</v>
      </c>
      <c r="C175">
        <v>3.0759999999999999E-2</v>
      </c>
      <c r="D175">
        <v>1.0101000000000001E-2</v>
      </c>
      <c r="E175">
        <v>2.0749E-2</v>
      </c>
      <c r="F175">
        <v>2.5569000000000001E-2</v>
      </c>
      <c r="G175">
        <f>C175*Notes!$C$35+G174*2^(-(B175-B174)/Notes!$C$43)</f>
        <v>582571.39385787887</v>
      </c>
    </row>
    <row r="176" spans="1:7">
      <c r="A176" t="s">
        <v>178</v>
      </c>
      <c r="B176">
        <v>1199491200</v>
      </c>
      <c r="C176">
        <v>3.8780000000000002E-2</v>
      </c>
      <c r="D176">
        <v>1.0540000000000001E-2</v>
      </c>
      <c r="E176">
        <v>2.3619000000000001E-2</v>
      </c>
      <c r="F176">
        <v>3.3155999999999998E-2</v>
      </c>
      <c r="G176">
        <f>C176*Notes!$C$35+G175*2^(-(B176-B175)/Notes!$C$43)</f>
        <v>603059.59803083201</v>
      </c>
    </row>
    <row r="177" spans="1:7">
      <c r="A177" t="s">
        <v>179</v>
      </c>
      <c r="B177">
        <v>1200096000</v>
      </c>
      <c r="C177">
        <v>3.2737000000000002E-2</v>
      </c>
      <c r="D177">
        <v>1.0880000000000001E-2</v>
      </c>
      <c r="E177">
        <v>2.5024999999999999E-2</v>
      </c>
      <c r="F177">
        <v>3.2176000000000003E-2</v>
      </c>
      <c r="G177">
        <f>C177*Notes!$C$35+G176*2^(-(B177-B176)/Notes!$C$43)</f>
        <v>619788.68793460052</v>
      </c>
    </row>
    <row r="178" spans="1:7">
      <c r="A178" t="s">
        <v>180</v>
      </c>
      <c r="B178">
        <v>1200700800</v>
      </c>
      <c r="C178">
        <v>2.2216E-2</v>
      </c>
      <c r="D178">
        <v>1.1053E-2</v>
      </c>
      <c r="E178">
        <v>2.4576000000000001E-2</v>
      </c>
      <c r="F178">
        <v>2.6667E-2</v>
      </c>
      <c r="G178">
        <f>C178*Notes!$C$35+G177*2^(-(B178-B177)/Notes!$C$43)</f>
        <v>630069.50726426241</v>
      </c>
    </row>
    <row r="179" spans="1:7">
      <c r="A179" t="s">
        <v>181</v>
      </c>
      <c r="B179">
        <v>1201305600</v>
      </c>
      <c r="C179">
        <v>1.8963000000000001E-2</v>
      </c>
      <c r="D179">
        <v>1.1174E-2</v>
      </c>
      <c r="E179">
        <v>2.3611E-2</v>
      </c>
      <c r="F179">
        <v>2.1250000000000002E-2</v>
      </c>
      <c r="G179">
        <f>C179*Notes!$C$35+G178*2^(-(B179-B178)/Notes!$C$43)</f>
        <v>638330.57132750691</v>
      </c>
    </row>
    <row r="180" spans="1:7">
      <c r="A180" t="s">
        <v>182</v>
      </c>
      <c r="B180">
        <v>1201910400</v>
      </c>
      <c r="C180">
        <v>1.2659999999999999E-2</v>
      </c>
      <c r="D180">
        <v>1.1195999999999999E-2</v>
      </c>
      <c r="E180">
        <v>2.1897E-2</v>
      </c>
      <c r="F180">
        <v>1.7270000000000001E-2</v>
      </c>
      <c r="G180">
        <f>C180*Notes!$C$35+G179*2^(-(B180-B179)/Notes!$C$43)</f>
        <v>642737.52293713391</v>
      </c>
    </row>
    <row r="181" spans="1:7">
      <c r="A181" t="s">
        <v>183</v>
      </c>
      <c r="B181">
        <v>1202515200</v>
      </c>
      <c r="C181">
        <v>2.8535000000000001E-2</v>
      </c>
      <c r="D181">
        <v>1.1461000000000001E-2</v>
      </c>
      <c r="E181">
        <v>2.2970999999999998E-2</v>
      </c>
      <c r="F181">
        <v>2.4257000000000001E-2</v>
      </c>
      <c r="G181">
        <f>C181*Notes!$C$35+G180*2^(-(B181-B180)/Notes!$C$43)</f>
        <v>656723.23823520716</v>
      </c>
    </row>
    <row r="182" spans="1:7">
      <c r="A182" t="s">
        <v>184</v>
      </c>
      <c r="B182">
        <v>1203120000</v>
      </c>
      <c r="C182">
        <v>2.4299999999999999E-2</v>
      </c>
      <c r="D182">
        <v>1.1658E-2</v>
      </c>
      <c r="E182">
        <v>2.3177E-2</v>
      </c>
      <c r="F182">
        <v>2.4424000000000001E-2</v>
      </c>
      <c r="G182">
        <f>C182*Notes!$C$35+G181*2^(-(B182-B181)/Notes!$C$43)</f>
        <v>668076.42260356294</v>
      </c>
    </row>
    <row r="183" spans="1:7">
      <c r="A183" t="s">
        <v>185</v>
      </c>
      <c r="B183">
        <v>1203724800</v>
      </c>
      <c r="C183">
        <v>2.8273E-2</v>
      </c>
      <c r="D183">
        <v>1.1912000000000001E-2</v>
      </c>
      <c r="E183">
        <v>2.3984999999999999E-2</v>
      </c>
      <c r="F183">
        <v>2.6731000000000001E-2</v>
      </c>
      <c r="G183">
        <f>C183*Notes!$C$35+G182*2^(-(B183-B182)/Notes!$C$43)</f>
        <v>681774.67696833401</v>
      </c>
    </row>
    <row r="184" spans="1:7">
      <c r="A184" t="s">
        <v>186</v>
      </c>
      <c r="B184">
        <v>1204329600</v>
      </c>
      <c r="C184">
        <v>2.3484000000000001E-2</v>
      </c>
      <c r="D184">
        <v>1.2089000000000001E-2</v>
      </c>
      <c r="E184">
        <v>2.3914000000000001E-2</v>
      </c>
      <c r="F184">
        <v>2.5267000000000001E-2</v>
      </c>
      <c r="G184">
        <f>C184*Notes!$C$35+G183*2^(-(B184-B183)/Notes!$C$43)</f>
        <v>692506.8047009774</v>
      </c>
    </row>
    <row r="185" spans="1:7">
      <c r="A185" t="s">
        <v>187</v>
      </c>
      <c r="B185">
        <v>1204934400</v>
      </c>
      <c r="C185">
        <v>2.5312999999999999E-2</v>
      </c>
      <c r="D185">
        <v>1.2291E-2</v>
      </c>
      <c r="E185">
        <v>2.4112000000000001E-2</v>
      </c>
      <c r="F185">
        <v>2.5063999999999999E-2</v>
      </c>
      <c r="G185">
        <f>C185*Notes!$C$35+G184*2^(-(B185-B184)/Notes!$C$43)</f>
        <v>704290.47310277843</v>
      </c>
    </row>
    <row r="186" spans="1:7">
      <c r="A186" t="s">
        <v>188</v>
      </c>
      <c r="B186">
        <v>1205535600</v>
      </c>
      <c r="C186">
        <v>2.1437999999999999E-2</v>
      </c>
      <c r="D186">
        <v>1.243E-2</v>
      </c>
      <c r="E186">
        <v>2.3661999999999999E-2</v>
      </c>
      <c r="F186">
        <v>2.2807000000000001E-2</v>
      </c>
      <c r="G186">
        <f>C186*Notes!$C$35+G185*2^(-(B186-B185)/Notes!$C$43)</f>
        <v>713691.83836914087</v>
      </c>
    </row>
    <row r="187" spans="1:7">
      <c r="A187" t="s">
        <v>189</v>
      </c>
      <c r="B187">
        <v>1206140400</v>
      </c>
      <c r="C187">
        <v>2.0188999999999999E-2</v>
      </c>
      <c r="D187">
        <v>1.2548E-2</v>
      </c>
      <c r="E187">
        <v>2.3088000000000001E-2</v>
      </c>
      <c r="F187">
        <v>2.1274000000000001E-2</v>
      </c>
      <c r="G187">
        <f>C187*Notes!$C$35+G186*2^(-(B187-B186)/Notes!$C$43)</f>
        <v>722268.65606043069</v>
      </c>
    </row>
    <row r="188" spans="1:7">
      <c r="A188" t="s">
        <v>190</v>
      </c>
      <c r="B188">
        <v>1206745200</v>
      </c>
      <c r="C188">
        <v>3.8501000000000001E-2</v>
      </c>
      <c r="D188">
        <v>1.2945999999999999E-2</v>
      </c>
      <c r="E188">
        <v>2.5624999999999998E-2</v>
      </c>
      <c r="F188">
        <v>3.2710999999999997E-2</v>
      </c>
      <c r="G188">
        <f>C188*Notes!$C$35+G187*2^(-(B188-B187)/Notes!$C$43)</f>
        <v>741876.90575905994</v>
      </c>
    </row>
    <row r="189" spans="1:7">
      <c r="A189" t="s">
        <v>191</v>
      </c>
      <c r="B189">
        <v>1207350000</v>
      </c>
      <c r="C189">
        <v>5.5114999999999997E-2</v>
      </c>
      <c r="D189">
        <v>1.3592E-2</v>
      </c>
      <c r="E189">
        <v>3.0353999999999999E-2</v>
      </c>
      <c r="F189">
        <v>4.6079000000000002E-2</v>
      </c>
      <c r="G189">
        <f>C189*Notes!$C$35+G188*2^(-(B189-B188)/Notes!$C$43)</f>
        <v>771433.47474074538</v>
      </c>
    </row>
    <row r="190" spans="1:7">
      <c r="A190" t="s">
        <v>192</v>
      </c>
      <c r="B190">
        <v>1207954800</v>
      </c>
      <c r="C190">
        <v>4.7671999999999999E-2</v>
      </c>
      <c r="D190">
        <v>1.4115000000000001E-2</v>
      </c>
      <c r="E190">
        <v>3.3154999999999997E-2</v>
      </c>
      <c r="F190">
        <v>4.7808999999999997E-2</v>
      </c>
      <c r="G190">
        <f>C190*Notes!$C$35+G189*2^(-(B190-B189)/Notes!$C$43)</f>
        <v>796338.04133610905</v>
      </c>
    </row>
    <row r="191" spans="1:7">
      <c r="A191" t="s">
        <v>193</v>
      </c>
      <c r="B191">
        <v>1208559600</v>
      </c>
      <c r="C191">
        <v>3.7136000000000002E-2</v>
      </c>
      <c r="D191">
        <v>1.4467000000000001E-2</v>
      </c>
      <c r="E191">
        <v>3.3759999999999998E-2</v>
      </c>
      <c r="F191">
        <v>4.1329999999999999E-2</v>
      </c>
      <c r="G191">
        <f>C191*Notes!$C$35+G190*2^(-(B191-B190)/Notes!$C$43)</f>
        <v>814743.64303917415</v>
      </c>
    </row>
    <row r="192" spans="1:7">
      <c r="A192" t="s">
        <v>194</v>
      </c>
      <c r="B192">
        <v>1209164400</v>
      </c>
      <c r="C192">
        <v>5.7706E-2</v>
      </c>
      <c r="D192">
        <v>1.5129999999999999E-2</v>
      </c>
      <c r="E192">
        <v>3.7622000000000003E-2</v>
      </c>
      <c r="F192">
        <v>5.1660999999999999E-2</v>
      </c>
      <c r="G192">
        <f>C192*Notes!$C$35+G191*2^(-(B192-B191)/Notes!$C$43)</f>
        <v>845496.27564839588</v>
      </c>
    </row>
    <row r="193" spans="1:7">
      <c r="A193" t="s">
        <v>195</v>
      </c>
      <c r="B193">
        <v>1209769200</v>
      </c>
      <c r="C193">
        <v>5.2763999999999998E-2</v>
      </c>
      <c r="D193">
        <v>1.5706000000000001E-2</v>
      </c>
      <c r="E193">
        <v>3.9992E-2</v>
      </c>
      <c r="F193">
        <v>5.1681999999999999E-2</v>
      </c>
      <c r="G193">
        <f>C193*Notes!$C$35+G192*2^(-(B193-B192)/Notes!$C$43)</f>
        <v>873103.42136999138</v>
      </c>
    </row>
    <row r="194" spans="1:7">
      <c r="A194" t="s">
        <v>196</v>
      </c>
      <c r="B194">
        <v>1210374000</v>
      </c>
      <c r="C194">
        <v>4.1979000000000002E-2</v>
      </c>
      <c r="D194">
        <v>1.6108999999999998E-2</v>
      </c>
      <c r="E194">
        <v>4.0363999999999997E-2</v>
      </c>
      <c r="F194">
        <v>4.7379999999999999E-2</v>
      </c>
      <c r="G194">
        <f>C194*Notes!$C$35+G193*2^(-(B194-B193)/Notes!$C$43)</f>
        <v>894047.24784950726</v>
      </c>
    </row>
    <row r="195" spans="1:7">
      <c r="A195" t="s">
        <v>197</v>
      </c>
      <c r="B195">
        <v>1210978800</v>
      </c>
      <c r="C195">
        <v>4.7947999999999998E-2</v>
      </c>
      <c r="D195">
        <v>1.6597000000000001E-2</v>
      </c>
      <c r="E195">
        <v>4.1605000000000003E-2</v>
      </c>
      <c r="F195">
        <v>4.8603E-2</v>
      </c>
      <c r="G195">
        <f>C195*Notes!$C$35+G194*2^(-(B195-B194)/Notes!$C$43)</f>
        <v>918494.49803282041</v>
      </c>
    </row>
    <row r="196" spans="1:7">
      <c r="A196" t="s">
        <v>198</v>
      </c>
      <c r="B196">
        <v>1211583600</v>
      </c>
      <c r="C196">
        <v>4.6800000000000001E-2</v>
      </c>
      <c r="D196">
        <v>1.7059000000000001E-2</v>
      </c>
      <c r="E196">
        <v>4.2362999999999998E-2</v>
      </c>
      <c r="F196">
        <v>4.6622999999999998E-2</v>
      </c>
      <c r="G196">
        <f>C196*Notes!$C$35+G195*2^(-(B196-B195)/Notes!$C$43)</f>
        <v>942122.97397574433</v>
      </c>
    </row>
    <row r="197" spans="1:7">
      <c r="A197" t="s">
        <v>199</v>
      </c>
      <c r="B197">
        <v>1212188400</v>
      </c>
      <c r="C197">
        <v>4.8522000000000003E-2</v>
      </c>
      <c r="D197">
        <v>1.7541000000000001E-2</v>
      </c>
      <c r="E197">
        <v>4.3305000000000003E-2</v>
      </c>
      <c r="F197">
        <v>4.7440000000000003E-2</v>
      </c>
      <c r="G197">
        <f>C197*Notes!$C$35+G196*2^(-(B197-B196)/Notes!$C$43)</f>
        <v>966672.62015471736</v>
      </c>
    </row>
    <row r="198" spans="1:7">
      <c r="A198" t="s">
        <v>200</v>
      </c>
      <c r="B198">
        <v>1212793200</v>
      </c>
      <c r="C198">
        <v>5.4183000000000002E-2</v>
      </c>
      <c r="D198">
        <v>1.8102E-2</v>
      </c>
      <c r="E198">
        <v>4.4965999999999999E-2</v>
      </c>
      <c r="F198">
        <v>5.033E-2</v>
      </c>
      <c r="G198">
        <f>C198*Notes!$C$35+G197*2^(-(B198-B197)/Notes!$C$43)</f>
        <v>994521.05398318393</v>
      </c>
    </row>
    <row r="199" spans="1:7">
      <c r="A199" t="s">
        <v>201</v>
      </c>
      <c r="B199">
        <v>1213398000</v>
      </c>
      <c r="C199">
        <v>4.6730000000000001E-2</v>
      </c>
      <c r="D199">
        <v>1.8540000000000001E-2</v>
      </c>
      <c r="E199">
        <v>4.5243999999999999E-2</v>
      </c>
      <c r="F199">
        <v>4.8640999999999997E-2</v>
      </c>
      <c r="G199">
        <f>C199*Notes!$C$35+G198*2^(-(B199-B198)/Notes!$C$43)</f>
        <v>1017720.1337432981</v>
      </c>
    </row>
    <row r="200" spans="1:7">
      <c r="A200" t="s">
        <v>202</v>
      </c>
      <c r="B200">
        <v>1214002800</v>
      </c>
      <c r="C200">
        <v>4.1805000000000002E-2</v>
      </c>
      <c r="D200">
        <v>1.8894999999999999E-2</v>
      </c>
      <c r="E200">
        <v>4.4627E-2</v>
      </c>
      <c r="F200">
        <v>4.3987999999999999E-2</v>
      </c>
      <c r="G200">
        <f>C200*Notes!$C$35+G199*2^(-(B200-B199)/Notes!$C$43)</f>
        <v>1037822.4642461834</v>
      </c>
    </row>
    <row r="201" spans="1:7">
      <c r="A201" t="s">
        <v>203</v>
      </c>
      <c r="B201">
        <v>1214607600</v>
      </c>
      <c r="C201">
        <v>4.19E-2</v>
      </c>
      <c r="D201">
        <v>1.9247E-2</v>
      </c>
      <c r="E201">
        <v>4.4151000000000003E-2</v>
      </c>
      <c r="F201">
        <v>4.2555999999999997E-2</v>
      </c>
      <c r="G201">
        <f>C201*Notes!$C$35+G200*2^(-(B201-B200)/Notes!$C$43)</f>
        <v>1057879.9074083492</v>
      </c>
    </row>
    <row r="202" spans="1:7">
      <c r="A202" t="s">
        <v>204</v>
      </c>
      <c r="B202">
        <v>1215212400</v>
      </c>
      <c r="C202">
        <v>3.9743000000000001E-2</v>
      </c>
      <c r="D202">
        <v>1.9560000000000001E-2</v>
      </c>
      <c r="E202">
        <v>4.3442000000000001E-2</v>
      </c>
      <c r="F202">
        <v>4.1320999999999997E-2</v>
      </c>
      <c r="G202">
        <f>C202*Notes!$C$35+G201*2^(-(B202-B201)/Notes!$C$43)</f>
        <v>1076530.682156553</v>
      </c>
    </row>
    <row r="203" spans="1:7">
      <c r="A203" t="s">
        <v>205</v>
      </c>
      <c r="B203">
        <v>1215817200</v>
      </c>
      <c r="C203">
        <v>9.1170000000000001E-3</v>
      </c>
      <c r="D203">
        <v>1.9399E-2</v>
      </c>
      <c r="E203">
        <v>3.7916999999999999E-2</v>
      </c>
      <c r="F203">
        <v>2.2574E-2</v>
      </c>
      <c r="G203">
        <f>C203*Notes!$C$35+G202*2^(-(B203-B202)/Notes!$C$43)</f>
        <v>1076563.898805961</v>
      </c>
    </row>
    <row r="204" spans="1:7">
      <c r="A204" t="s">
        <v>206</v>
      </c>
      <c r="B204">
        <v>1216422000</v>
      </c>
      <c r="C204">
        <v>3.3019999999999998E-3</v>
      </c>
      <c r="D204">
        <v>1.915E-2</v>
      </c>
      <c r="E204">
        <v>3.2341000000000002E-2</v>
      </c>
      <c r="F204">
        <v>1.1169999999999999E-2</v>
      </c>
      <c r="G204">
        <f>C204*Notes!$C$35+G203*2^(-(B204-B203)/Notes!$C$43)</f>
        <v>1073080.0343454806</v>
      </c>
    </row>
    <row r="205" spans="1:7">
      <c r="A205" t="s">
        <v>207</v>
      </c>
      <c r="B205">
        <v>1217026800</v>
      </c>
      <c r="C205">
        <v>0</v>
      </c>
      <c r="D205">
        <v>1.8855E-2</v>
      </c>
      <c r="E205">
        <v>2.7144999999999999E-2</v>
      </c>
      <c r="F205">
        <v>4.6899999999999997E-3</v>
      </c>
      <c r="G205">
        <f>C205*Notes!$C$35+G204*2^(-(B205-B204)/Notes!$C$43)</f>
        <v>1067616.8570507669</v>
      </c>
    </row>
    <row r="206" spans="1:7">
      <c r="A206" t="s">
        <v>208</v>
      </c>
      <c r="B206">
        <v>1217631600</v>
      </c>
      <c r="C206">
        <v>0</v>
      </c>
      <c r="D206">
        <v>1.8564000000000001E-2</v>
      </c>
      <c r="E206">
        <v>2.2783000000000001E-2</v>
      </c>
      <c r="F206">
        <v>1.9689999999999998E-3</v>
      </c>
      <c r="G206">
        <f>C206*Notes!$C$35+G205*2^(-(B206-B205)/Notes!$C$43)</f>
        <v>1062181.4934374176</v>
      </c>
    </row>
    <row r="207" spans="1:7">
      <c r="A207" t="s">
        <v>209</v>
      </c>
      <c r="B207">
        <v>1218236400</v>
      </c>
      <c r="C207">
        <v>0</v>
      </c>
      <c r="D207">
        <v>1.8277999999999999E-2</v>
      </c>
      <c r="E207">
        <v>1.9122E-2</v>
      </c>
      <c r="F207">
        <v>8.2700000000000004E-4</v>
      </c>
      <c r="G207">
        <f>C207*Notes!$C$35+G206*2^(-(B207-B206)/Notes!$C$43)</f>
        <v>1056773.8019026928</v>
      </c>
    </row>
    <row r="208" spans="1:7">
      <c r="A208" t="s">
        <v>210</v>
      </c>
      <c r="B208">
        <v>1218841200</v>
      </c>
      <c r="C208">
        <v>0</v>
      </c>
      <c r="D208">
        <v>1.7996000000000002E-2</v>
      </c>
      <c r="E208">
        <v>1.6049999999999998E-2</v>
      </c>
      <c r="F208">
        <v>3.4699999999999998E-4</v>
      </c>
      <c r="G208">
        <f>C208*Notes!$C$35+G207*2^(-(B208-B207)/Notes!$C$43)</f>
        <v>1051393.6415647694</v>
      </c>
    </row>
    <row r="209" spans="1:7">
      <c r="A209" t="s">
        <v>211</v>
      </c>
      <c r="B209">
        <v>1219446000</v>
      </c>
      <c r="C209">
        <v>1.3359999999999999E-3</v>
      </c>
      <c r="D209">
        <v>1.7739000000000001E-2</v>
      </c>
      <c r="E209">
        <v>1.37E-2</v>
      </c>
      <c r="F209">
        <v>1.2099999999999999E-3</v>
      </c>
      <c r="G209">
        <f>C209*Notes!$C$35+G208*2^(-(B209-B208)/Notes!$C$43)</f>
        <v>1046848.8850590704</v>
      </c>
    </row>
    <row r="210" spans="1:7">
      <c r="A210" t="s">
        <v>212</v>
      </c>
      <c r="B210">
        <v>1220050800</v>
      </c>
      <c r="C210">
        <v>4.0613999999999997E-2</v>
      </c>
      <c r="D210">
        <v>1.8089999999999998E-2</v>
      </c>
      <c r="E210">
        <v>1.8030000000000001E-2</v>
      </c>
      <c r="F210">
        <v>2.4507999999999999E-2</v>
      </c>
      <c r="G210">
        <f>C210*Notes!$C$35+G209*2^(-(B210-B209)/Notes!$C$43)</f>
        <v>1066082.6008459397</v>
      </c>
    </row>
    <row r="211" spans="1:7">
      <c r="A211" t="s">
        <v>213</v>
      </c>
      <c r="B211">
        <v>1220655600</v>
      </c>
      <c r="C211">
        <v>3.3578999999999998E-2</v>
      </c>
      <c r="D211">
        <v>1.8325999999999999E-2</v>
      </c>
      <c r="E211">
        <v>2.0516E-2</v>
      </c>
      <c r="F211">
        <v>2.998E-2</v>
      </c>
      <c r="G211">
        <f>C211*Notes!$C$35+G210*2^(-(B211-B210)/Notes!$C$43)</f>
        <v>1080963.6275122806</v>
      </c>
    </row>
    <row r="212" spans="1:7">
      <c r="A212" t="s">
        <v>214</v>
      </c>
      <c r="B212">
        <v>1221260400</v>
      </c>
      <c r="C212">
        <v>2.9721999999999998E-2</v>
      </c>
      <c r="D212">
        <v>1.8499999999999999E-2</v>
      </c>
      <c r="E212">
        <v>2.1988000000000001E-2</v>
      </c>
      <c r="F212">
        <v>3.0162000000000001E-2</v>
      </c>
      <c r="G212">
        <f>C212*Notes!$C$35+G211*2^(-(B212-B211)/Notes!$C$43)</f>
        <v>1093436.1795129008</v>
      </c>
    </row>
    <row r="213" spans="1:7">
      <c r="A213" t="s">
        <v>215</v>
      </c>
      <c r="B213">
        <v>1221865200</v>
      </c>
      <c r="C213">
        <v>2.9524000000000002E-2</v>
      </c>
      <c r="D213">
        <v>1.8667E-2</v>
      </c>
      <c r="E213">
        <v>2.3045E-2</v>
      </c>
      <c r="F213">
        <v>2.7319E-2</v>
      </c>
      <c r="G213">
        <f>C213*Notes!$C$35+G212*2^(-(B213-B212)/Notes!$C$43)</f>
        <v>1105725.4818770094</v>
      </c>
    </row>
    <row r="214" spans="1:7">
      <c r="A214" t="s">
        <v>216</v>
      </c>
      <c r="B214">
        <v>1222470000</v>
      </c>
      <c r="C214">
        <v>3.6819999999999999E-3</v>
      </c>
      <c r="D214">
        <v>1.8435E-2</v>
      </c>
      <c r="E214">
        <v>1.9923E-2</v>
      </c>
      <c r="F214">
        <v>1.3454000000000001E-2</v>
      </c>
      <c r="G214">
        <f>C214*Notes!$C$35+G213*2^(-(B214-B213)/Notes!$C$43)</f>
        <v>1102322.9763501661</v>
      </c>
    </row>
    <row r="215" spans="1:7">
      <c r="A215" t="s">
        <v>217</v>
      </c>
      <c r="B215">
        <v>1223074800</v>
      </c>
      <c r="C215">
        <v>4.2389999999999997E-3</v>
      </c>
      <c r="D215">
        <v>1.8216E-2</v>
      </c>
      <c r="E215">
        <v>1.7402000000000001E-2</v>
      </c>
      <c r="F215">
        <v>8.1279999999999998E-3</v>
      </c>
      <c r="G215">
        <f>C215*Notes!$C$35+G214*2^(-(B215-B214)/Notes!$C$43)</f>
        <v>1099274.666981142</v>
      </c>
    </row>
    <row r="216" spans="1:7">
      <c r="A216" t="s">
        <v>218</v>
      </c>
      <c r="B216">
        <v>1223679600</v>
      </c>
      <c r="C216">
        <v>3.29E-3</v>
      </c>
      <c r="D216">
        <v>1.7985999999999999E-2</v>
      </c>
      <c r="E216">
        <v>1.5128000000000001E-2</v>
      </c>
      <c r="F216">
        <v>5.2459999999999998E-3</v>
      </c>
      <c r="G216">
        <f>C216*Notes!$C$35+G215*2^(-(B216-B215)/Notes!$C$43)</f>
        <v>1095667.9217154307</v>
      </c>
    </row>
    <row r="217" spans="1:7">
      <c r="A217" t="s">
        <v>219</v>
      </c>
      <c r="B217">
        <v>1224284400</v>
      </c>
      <c r="C217">
        <v>3.0999999999999999E-3</v>
      </c>
      <c r="D217">
        <v>1.7756000000000001E-2</v>
      </c>
      <c r="E217">
        <v>1.3195E-2</v>
      </c>
      <c r="F217">
        <v>4.0260000000000001E-3</v>
      </c>
      <c r="G217">
        <f>C217*Notes!$C$35+G216*2^(-(B217-B216)/Notes!$C$43)</f>
        <v>1091964.6268161903</v>
      </c>
    </row>
    <row r="218" spans="1:7">
      <c r="A218" t="s">
        <v>220</v>
      </c>
      <c r="B218">
        <v>1224889200</v>
      </c>
      <c r="C218">
        <v>2.0739999999999999E-3</v>
      </c>
      <c r="D218">
        <v>1.7513999999999998E-2</v>
      </c>
      <c r="E218">
        <v>1.1405999999999999E-2</v>
      </c>
      <c r="F218">
        <v>2.8860000000000001E-3</v>
      </c>
      <c r="G218">
        <f>C218*Notes!$C$35+G217*2^(-(B218-B217)/Notes!$C$43)</f>
        <v>1087659.661029018</v>
      </c>
    </row>
    <row r="219" spans="1:7">
      <c r="A219" t="s">
        <v>221</v>
      </c>
      <c r="B219">
        <v>1225494000</v>
      </c>
      <c r="C219">
        <v>3.0890000000000002E-3</v>
      </c>
      <c r="D219">
        <v>1.7291999999999998E-2</v>
      </c>
      <c r="E219">
        <v>1.0067E-2</v>
      </c>
      <c r="F219">
        <v>2.9979999999999998E-3</v>
      </c>
      <c r="G219">
        <f>C219*Notes!$C$35+G218*2^(-(B219-B218)/Notes!$C$43)</f>
        <v>1083990.4843315221</v>
      </c>
    </row>
    <row r="220" spans="1:7">
      <c r="A220" t="s">
        <v>222</v>
      </c>
      <c r="B220">
        <v>1226102400</v>
      </c>
      <c r="C220">
        <v>3.1313000000000001E-2</v>
      </c>
      <c r="D220">
        <v>1.7507000000000002E-2</v>
      </c>
      <c r="E220">
        <v>1.3535E-2</v>
      </c>
      <c r="F220">
        <v>2.0410000000000001E-2</v>
      </c>
      <c r="G220">
        <f>C220*Notes!$C$35+G219*2^(-(B220-B219)/Notes!$C$43)</f>
        <v>1097377.0977610152</v>
      </c>
    </row>
    <row r="221" spans="1:7">
      <c r="A221" t="s">
        <v>223</v>
      </c>
      <c r="B221">
        <v>1226707200</v>
      </c>
      <c r="C221">
        <v>3.9560999999999999E-2</v>
      </c>
      <c r="D221">
        <v>1.7843999999999999E-2</v>
      </c>
      <c r="E221">
        <v>1.7676999999999998E-2</v>
      </c>
      <c r="F221">
        <v>3.1244000000000001E-2</v>
      </c>
      <c r="G221">
        <f>C221*Notes!$C$35+G220*2^(-(B221-B220)/Notes!$C$43)</f>
        <v>1115716.7140444992</v>
      </c>
    </row>
    <row r="222" spans="1:7">
      <c r="A222" t="s">
        <v>224</v>
      </c>
      <c r="B222">
        <v>1227312000</v>
      </c>
      <c r="C222">
        <v>4.1069000000000001E-2</v>
      </c>
      <c r="D222">
        <v>1.8200000000000001E-2</v>
      </c>
      <c r="E222">
        <v>2.1439E-2</v>
      </c>
      <c r="F222">
        <v>3.7376E-2</v>
      </c>
      <c r="G222">
        <f>C222*Notes!$C$35+G221*2^(-(B222-B221)/Notes!$C$43)</f>
        <v>1134874.9995737108</v>
      </c>
    </row>
    <row r="223" spans="1:7">
      <c r="A223" t="s">
        <v>225</v>
      </c>
      <c r="B223">
        <v>1227916800</v>
      </c>
      <c r="C223">
        <v>5.1088000000000001E-2</v>
      </c>
      <c r="D223">
        <v>1.8703999999999998E-2</v>
      </c>
      <c r="E223">
        <v>2.6211999999999999E-2</v>
      </c>
      <c r="F223">
        <v>4.6008E-2</v>
      </c>
      <c r="G223">
        <f>C223*Notes!$C$35+G222*2^(-(B223-B222)/Notes!$C$43)</f>
        <v>1159995.2392067516</v>
      </c>
    </row>
    <row r="224" spans="1:7">
      <c r="A224" t="s">
        <v>226</v>
      </c>
      <c r="B224">
        <v>1228521600</v>
      </c>
      <c r="C224">
        <v>4.9398999999999998E-2</v>
      </c>
      <c r="D224">
        <v>1.9172999999999999E-2</v>
      </c>
      <c r="E224">
        <v>2.9855E-2</v>
      </c>
      <c r="F224">
        <v>4.7026999999999999E-2</v>
      </c>
      <c r="G224">
        <f>C224*Notes!$C$35+G223*2^(-(B224-B223)/Notes!$C$43)</f>
        <v>1183966.0815305661</v>
      </c>
    </row>
    <row r="225" spans="1:7">
      <c r="A225" t="s">
        <v>227</v>
      </c>
      <c r="B225">
        <v>1229126400</v>
      </c>
      <c r="C225">
        <v>4.1597000000000002E-2</v>
      </c>
      <c r="D225">
        <v>1.9515999999999999E-2</v>
      </c>
      <c r="E225">
        <v>3.1730000000000001E-2</v>
      </c>
      <c r="F225">
        <v>4.4149000000000001E-2</v>
      </c>
      <c r="G225">
        <f>C225*Notes!$C$35+G224*2^(-(B225-B224)/Notes!$C$43)</f>
        <v>1203096.2358627163</v>
      </c>
    </row>
    <row r="226" spans="1:7">
      <c r="A226" t="s">
        <v>228</v>
      </c>
      <c r="B226">
        <v>1229731200</v>
      </c>
      <c r="C226">
        <v>4.0119000000000002E-2</v>
      </c>
      <c r="D226">
        <v>1.9831000000000001E-2</v>
      </c>
      <c r="E226">
        <v>3.3033E-2</v>
      </c>
      <c r="F226">
        <v>4.1495999999999998E-2</v>
      </c>
      <c r="G226">
        <f>C226*Notes!$C$35+G225*2^(-(B226-B225)/Notes!$C$43)</f>
        <v>1221235.1019179453</v>
      </c>
    </row>
    <row r="227" spans="1:7">
      <c r="A227" t="s">
        <v>229</v>
      </c>
      <c r="B227">
        <v>1230336000</v>
      </c>
      <c r="C227">
        <v>4.3671000000000001E-2</v>
      </c>
      <c r="D227">
        <v>2.0195000000000001E-2</v>
      </c>
      <c r="E227">
        <v>3.4745999999999999E-2</v>
      </c>
      <c r="F227">
        <v>4.3264999999999998E-2</v>
      </c>
      <c r="G227">
        <f>C227*Notes!$C$35+G226*2^(-(B227-B226)/Notes!$C$43)</f>
        <v>1241429.8704620427</v>
      </c>
    </row>
    <row r="228" spans="1:7">
      <c r="A228" t="s">
        <v>230</v>
      </c>
      <c r="B228">
        <v>1230940800</v>
      </c>
      <c r="C228">
        <v>4.2229999999999997E-2</v>
      </c>
      <c r="D228">
        <v>2.0532000000000002E-2</v>
      </c>
      <c r="E228">
        <v>3.5904999999999999E-2</v>
      </c>
      <c r="F228">
        <v>4.2308999999999999E-2</v>
      </c>
      <c r="G228">
        <f>C228*Notes!$C$35+G227*2^(-(B228-B227)/Notes!$C$43)</f>
        <v>1260650.3082524266</v>
      </c>
    </row>
    <row r="229" spans="1:7">
      <c r="A229" t="s">
        <v>231</v>
      </c>
      <c r="B229">
        <v>1231545600</v>
      </c>
      <c r="C229">
        <v>3.7823000000000002E-2</v>
      </c>
      <c r="D229">
        <v>2.0797E-2</v>
      </c>
      <c r="E229">
        <v>3.6244999999999999E-2</v>
      </c>
      <c r="F229">
        <v>4.0576000000000001E-2</v>
      </c>
      <c r="G229">
        <f>C229*Notes!$C$35+G228*2^(-(B229-B228)/Notes!$C$43)</f>
        <v>1277107.5389221318</v>
      </c>
    </row>
    <row r="230" spans="1:7">
      <c r="A230" t="s">
        <v>232</v>
      </c>
      <c r="B230">
        <v>1232150400</v>
      </c>
      <c r="C230">
        <v>3.8440000000000002E-2</v>
      </c>
      <c r="D230">
        <v>2.1066000000000001E-2</v>
      </c>
      <c r="E230">
        <v>3.6555999999999998E-2</v>
      </c>
      <c r="F230">
        <v>3.9022000000000001E-2</v>
      </c>
      <c r="G230">
        <f>C230*Notes!$C$35+G229*2^(-(B230-B229)/Notes!$C$43)</f>
        <v>1293854.1454852251</v>
      </c>
    </row>
    <row r="231" spans="1:7">
      <c r="A231" t="s">
        <v>233</v>
      </c>
      <c r="B231">
        <v>1232755200</v>
      </c>
      <c r="C231">
        <v>4.6469000000000003E-2</v>
      </c>
      <c r="D231">
        <v>2.1454000000000001E-2</v>
      </c>
      <c r="E231">
        <v>3.8129999999999997E-2</v>
      </c>
      <c r="F231">
        <v>4.3447E-2</v>
      </c>
      <c r="G231">
        <f>C231*Notes!$C$35+G230*2^(-(B231-B230)/Notes!$C$43)</f>
        <v>1315371.4322948286</v>
      </c>
    </row>
    <row r="232" spans="1:7">
      <c r="A232" t="s">
        <v>234</v>
      </c>
      <c r="B232">
        <v>1233360000</v>
      </c>
      <c r="C232">
        <v>4.6268999999999998E-2</v>
      </c>
      <c r="D232">
        <v>2.1833000000000002E-2</v>
      </c>
      <c r="E232">
        <v>3.9407999999999999E-2</v>
      </c>
      <c r="F232">
        <v>4.5061999999999998E-2</v>
      </c>
      <c r="G232">
        <f>C232*Notes!$C$35+G231*2^(-(B232-B231)/Notes!$C$43)</f>
        <v>1336658.212053905</v>
      </c>
    </row>
    <row r="233" spans="1:7">
      <c r="A233" t="s">
        <v>235</v>
      </c>
      <c r="B233">
        <v>1233964800</v>
      </c>
      <c r="C233">
        <v>2.9259E-2</v>
      </c>
      <c r="D233">
        <v>2.1946E-2</v>
      </c>
      <c r="E233">
        <v>3.7759000000000001E-2</v>
      </c>
      <c r="F233">
        <v>3.6069999999999998E-2</v>
      </c>
      <c r="G233">
        <f>C233*Notes!$C$35+G232*2^(-(B233-B232)/Notes!$C$43)</f>
        <v>1347548.9703010949</v>
      </c>
    </row>
    <row r="234" spans="1:7">
      <c r="A234" t="s">
        <v>236</v>
      </c>
      <c r="B234">
        <v>1234569600</v>
      </c>
      <c r="C234">
        <v>4.3411999999999999E-2</v>
      </c>
      <c r="D234">
        <v>2.2273999999999999E-2</v>
      </c>
      <c r="E234">
        <v>3.8634000000000002E-2</v>
      </c>
      <c r="F234">
        <v>4.0246999999999998E-2</v>
      </c>
      <c r="G234">
        <f>C234*Notes!$C$35+G233*2^(-(B234-B233)/Notes!$C$43)</f>
        <v>1366944.0168107424</v>
      </c>
    </row>
    <row r="235" spans="1:7">
      <c r="A235" t="s">
        <v>237</v>
      </c>
      <c r="B235">
        <v>1235174400</v>
      </c>
      <c r="C235">
        <v>4.7381E-2</v>
      </c>
      <c r="D235">
        <v>2.2658000000000001E-2</v>
      </c>
      <c r="E235">
        <v>4.002E-2</v>
      </c>
      <c r="F235">
        <v>4.4462000000000002E-2</v>
      </c>
      <c r="G235">
        <f>C235*Notes!$C$35+G234*2^(-(B235-B234)/Notes!$C$43)</f>
        <v>1388640.7720460824</v>
      </c>
    </row>
    <row r="236" spans="1:7">
      <c r="A236" t="s">
        <v>238</v>
      </c>
      <c r="B236">
        <v>1235779200</v>
      </c>
      <c r="C236">
        <v>2.4849E-2</v>
      </c>
      <c r="D236">
        <v>2.2688E-2</v>
      </c>
      <c r="E236">
        <v>3.7408999999999998E-2</v>
      </c>
      <c r="F236">
        <v>3.0304000000000001E-2</v>
      </c>
      <c r="G236">
        <f>C236*Notes!$C$35+G235*2^(-(B236-B235)/Notes!$C$43)</f>
        <v>1396599.7129359262</v>
      </c>
    </row>
    <row r="237" spans="1:7">
      <c r="A237" t="s">
        <v>239</v>
      </c>
      <c r="B237">
        <v>1236384000</v>
      </c>
      <c r="C237">
        <v>3.1050000000000001E-3</v>
      </c>
      <c r="D237">
        <v>2.2386E-2</v>
      </c>
      <c r="E237">
        <v>3.1899999999999998E-2</v>
      </c>
      <c r="F237">
        <v>1.46E-2</v>
      </c>
      <c r="G237">
        <f>C237*Notes!$C$35+G236*2^(-(B237-B236)/Notes!$C$43)</f>
        <v>1391367.3627169398</v>
      </c>
    </row>
    <row r="238" spans="1:7">
      <c r="A238" t="s">
        <v>240</v>
      </c>
      <c r="B238">
        <v>1236985200</v>
      </c>
      <c r="C238">
        <v>2.4250000000000001E-3</v>
      </c>
      <c r="D238">
        <v>2.2079999999999999E-2</v>
      </c>
      <c r="E238">
        <v>2.7212E-2</v>
      </c>
      <c r="F238">
        <v>8.0009999999999994E-3</v>
      </c>
      <c r="G238">
        <f>C238*Notes!$C$35+G237*2^(-(B238-B237)/Notes!$C$43)</f>
        <v>1385792.4445149454</v>
      </c>
    </row>
    <row r="239" spans="1:7">
      <c r="A239" t="s">
        <v>241</v>
      </c>
      <c r="B239">
        <v>1237590000</v>
      </c>
      <c r="C239">
        <v>5.5149999999999999E-3</v>
      </c>
      <c r="D239">
        <v>2.1824E-2</v>
      </c>
      <c r="E239">
        <v>2.3712E-2</v>
      </c>
      <c r="F239">
        <v>6.3639999999999999E-3</v>
      </c>
      <c r="G239">
        <f>C239*Notes!$C$35+G238*2^(-(B239-B238)/Notes!$C$43)</f>
        <v>1382072.6833769274</v>
      </c>
    </row>
    <row r="240" spans="1:7">
      <c r="A240" t="s">
        <v>242</v>
      </c>
      <c r="B240">
        <v>1238194800</v>
      </c>
      <c r="C240">
        <v>4.0499999999999998E-4</v>
      </c>
      <c r="D240">
        <v>2.1493999999999999E-2</v>
      </c>
      <c r="E240">
        <v>1.9963000000000002E-2</v>
      </c>
      <c r="F240">
        <v>2.856E-3</v>
      </c>
      <c r="G240">
        <f>C240*Notes!$C$35+G239*2^(-(B240-B239)/Notes!$C$43)</f>
        <v>1375281.3319825449</v>
      </c>
    </row>
    <row r="241" spans="1:7">
      <c r="A241" t="s">
        <v>243</v>
      </c>
      <c r="B241">
        <v>1238799600</v>
      </c>
      <c r="C241">
        <v>3.0240000000000002E-3</v>
      </c>
      <c r="D241">
        <v>2.1208999999999999E-2</v>
      </c>
      <c r="E241">
        <v>1.7250000000000001E-2</v>
      </c>
      <c r="F241">
        <v>3.1180000000000001E-3</v>
      </c>
      <c r="G241">
        <f>C241*Notes!$C$35+G240*2^(-(B241-B240)/Notes!$C$43)</f>
        <v>1370108.5273608605</v>
      </c>
    </row>
    <row r="242" spans="1:7">
      <c r="A242" t="s">
        <v>244</v>
      </c>
      <c r="B242">
        <v>1239404400</v>
      </c>
      <c r="C242">
        <v>1.1292999999999999E-2</v>
      </c>
      <c r="D242">
        <v>2.1055999999999998E-2</v>
      </c>
      <c r="E242">
        <v>1.6364E-2</v>
      </c>
      <c r="F242">
        <v>9.3369999999999998E-3</v>
      </c>
      <c r="G242">
        <f>C242*Notes!$C$35+G241*2^(-(B242-B241)/Notes!$C$43)</f>
        <v>1369963.1492989394</v>
      </c>
    </row>
    <row r="243" spans="1:7">
      <c r="A243" t="s">
        <v>245</v>
      </c>
      <c r="B243">
        <v>1240009200</v>
      </c>
      <c r="C243">
        <v>2.5575000000000001E-2</v>
      </c>
      <c r="D243">
        <v>2.1124E-2</v>
      </c>
      <c r="E243">
        <v>1.7765E-2</v>
      </c>
      <c r="F243">
        <v>1.7703E-2</v>
      </c>
      <c r="G243">
        <f>C243*Notes!$C$35+G242*2^(-(B243-B242)/Notes!$C$43)</f>
        <v>1378456.2649739154</v>
      </c>
    </row>
    <row r="244" spans="1:7">
      <c r="A244" t="s">
        <v>246</v>
      </c>
      <c r="B244">
        <v>1240614000</v>
      </c>
      <c r="C244">
        <v>1.9782000000000001E-2</v>
      </c>
      <c r="D244">
        <v>2.1101000000000002E-2</v>
      </c>
      <c r="E244">
        <v>1.8051999999999999E-2</v>
      </c>
      <c r="F244">
        <v>1.8466E-2</v>
      </c>
      <c r="G244">
        <f>C244*Notes!$C$35+G243*2^(-(B244-B243)/Notes!$C$43)</f>
        <v>1383402.5347930896</v>
      </c>
    </row>
    <row r="245" spans="1:7">
      <c r="A245" t="s">
        <v>247</v>
      </c>
      <c r="B245">
        <v>1241218800</v>
      </c>
      <c r="C245">
        <v>2.8294E-2</v>
      </c>
      <c r="D245">
        <v>2.1211000000000001E-2</v>
      </c>
      <c r="E245">
        <v>1.9723000000000001E-2</v>
      </c>
      <c r="F245">
        <v>2.4898E-2</v>
      </c>
      <c r="G245">
        <f>C245*Notes!$C$35+G244*2^(-(B245-B244)/Notes!$C$43)</f>
        <v>1393471.680167957</v>
      </c>
    </row>
    <row r="246" spans="1:7">
      <c r="A246" t="s">
        <v>248</v>
      </c>
      <c r="B246">
        <v>1241823600</v>
      </c>
      <c r="C246">
        <v>2.4459999999999999E-2</v>
      </c>
      <c r="D246">
        <v>2.1259E-2</v>
      </c>
      <c r="E246">
        <v>2.0454E-2</v>
      </c>
      <c r="F246">
        <v>2.4398E-2</v>
      </c>
      <c r="G246">
        <f>C246*Notes!$C$35+G245*2^(-(B246-B245)/Notes!$C$43)</f>
        <v>1401170.759133531</v>
      </c>
    </row>
    <row r="247" spans="1:7">
      <c r="A247" t="s">
        <v>249</v>
      </c>
      <c r="B247">
        <v>1242428400</v>
      </c>
      <c r="C247">
        <v>2.9694000000000002E-2</v>
      </c>
      <c r="D247">
        <v>2.1387E-2</v>
      </c>
      <c r="E247">
        <v>2.1915E-2</v>
      </c>
      <c r="F247">
        <v>2.7362999999999998E-2</v>
      </c>
      <c r="G247">
        <f>C247*Notes!$C$35+G246*2^(-(B247-B246)/Notes!$C$43)</f>
        <v>1411996.1643780472</v>
      </c>
    </row>
    <row r="248" spans="1:7">
      <c r="A248" t="s">
        <v>250</v>
      </c>
      <c r="B248">
        <v>1243033200</v>
      </c>
      <c r="C248">
        <v>4.8479999999999999E-3</v>
      </c>
      <c r="D248">
        <v>2.1131E-2</v>
      </c>
      <c r="E248">
        <v>1.916E-2</v>
      </c>
      <c r="F248">
        <v>1.4142999999999999E-2</v>
      </c>
      <c r="G248">
        <f>C248*Notes!$C$35+G247*2^(-(B248-B247)/Notes!$C$43)</f>
        <v>1407739.5954048827</v>
      </c>
    </row>
    <row r="249" spans="1:7">
      <c r="A249" t="s">
        <v>251</v>
      </c>
      <c r="B249">
        <v>1243638000</v>
      </c>
      <c r="C249">
        <v>2.8869999999999998E-3</v>
      </c>
      <c r="D249">
        <v>2.085E-2</v>
      </c>
      <c r="E249">
        <v>1.6542999999999999E-2</v>
      </c>
      <c r="F249">
        <v>7.5969999999999996E-3</v>
      </c>
      <c r="G249">
        <f>C249*Notes!$C$35+G248*2^(-(B249-B248)/Notes!$C$43)</f>
        <v>1402318.6843274939</v>
      </c>
    </row>
    <row r="250" spans="1:7">
      <c r="A250" t="s">
        <v>252</v>
      </c>
      <c r="B250">
        <v>1244242800</v>
      </c>
      <c r="C250">
        <v>3.8969999999999999E-3</v>
      </c>
      <c r="D250">
        <v>2.0587999999999999E-2</v>
      </c>
      <c r="E250">
        <v>1.4512000000000001E-2</v>
      </c>
      <c r="F250">
        <v>5.5100000000000001E-3</v>
      </c>
      <c r="G250">
        <f>C250*Notes!$C$35+G249*2^(-(B250-B249)/Notes!$C$43)</f>
        <v>1397536.2197491608</v>
      </c>
    </row>
    <row r="251" spans="1:7">
      <c r="A251" t="s">
        <v>253</v>
      </c>
      <c r="B251">
        <v>1244847600</v>
      </c>
      <c r="C251">
        <v>1.2704999999999999E-2</v>
      </c>
      <c r="D251">
        <v>2.0466999999999999E-2</v>
      </c>
      <c r="E251">
        <v>1.4302E-2</v>
      </c>
      <c r="F251">
        <v>1.1336000000000001E-2</v>
      </c>
      <c r="G251">
        <f>C251*Notes!$C$35+G250*2^(-(B251-B250)/Notes!$C$43)</f>
        <v>1398105.1816632915</v>
      </c>
    </row>
    <row r="252" spans="1:7">
      <c r="A252" t="s">
        <v>254</v>
      </c>
      <c r="B252">
        <v>1245452400</v>
      </c>
      <c r="C252">
        <v>4.0993000000000002E-2</v>
      </c>
      <c r="D252">
        <v>2.078E-2</v>
      </c>
      <c r="E252">
        <v>1.8541999999999999E-2</v>
      </c>
      <c r="F252">
        <v>2.8112999999999999E-2</v>
      </c>
      <c r="G252">
        <f>C252*Notes!$C$35+G251*2^(-(B252-B251)/Notes!$C$43)</f>
        <v>1415779.829325065</v>
      </c>
    </row>
    <row r="253" spans="1:7">
      <c r="A253" t="s">
        <v>255</v>
      </c>
      <c r="B253">
        <v>1246057200</v>
      </c>
      <c r="C253">
        <v>3.4854000000000003E-2</v>
      </c>
      <c r="D253">
        <v>2.0995E-2</v>
      </c>
      <c r="E253">
        <v>2.1149999999999999E-2</v>
      </c>
      <c r="F253">
        <v>3.2163999999999998E-2</v>
      </c>
      <c r="G253">
        <f>C253*Notes!$C$35+G252*2^(-(B253-B252)/Notes!$C$43)</f>
        <v>1429651.6260664195</v>
      </c>
    </row>
    <row r="254" spans="1:7">
      <c r="A254" t="s">
        <v>256</v>
      </c>
      <c r="B254">
        <v>1246662000</v>
      </c>
      <c r="C254">
        <v>3.9739999999999998E-2</v>
      </c>
      <c r="D254">
        <v>2.1281000000000001E-2</v>
      </c>
      <c r="E254">
        <v>2.4115000000000001E-2</v>
      </c>
      <c r="F254">
        <v>3.6539000000000002E-2</v>
      </c>
      <c r="G254">
        <f>C254*Notes!$C$35+G253*2^(-(B254-B253)/Notes!$C$43)</f>
        <v>1446407.8526508943</v>
      </c>
    </row>
    <row r="255" spans="1:7">
      <c r="A255" t="s">
        <v>257</v>
      </c>
      <c r="B255">
        <v>1247266800</v>
      </c>
      <c r="C255">
        <v>2.6003999999999999E-2</v>
      </c>
      <c r="D255">
        <v>2.1350999999999998E-2</v>
      </c>
      <c r="E255">
        <v>2.4289999999999999E-2</v>
      </c>
      <c r="F255">
        <v>2.8362999999999999E-2</v>
      </c>
      <c r="G255">
        <f>C255*Notes!$C$35+G254*2^(-(B255-B254)/Notes!$C$43)</f>
        <v>1454771.2385052133</v>
      </c>
    </row>
    <row r="256" spans="1:7">
      <c r="A256" t="s">
        <v>258</v>
      </c>
      <c r="B256">
        <v>1247871600</v>
      </c>
      <c r="C256">
        <v>5.3449999999999999E-3</v>
      </c>
      <c r="D256">
        <v>2.1104000000000001E-2</v>
      </c>
      <c r="E256">
        <v>2.1248E-2</v>
      </c>
      <c r="F256">
        <v>1.5095000000000001E-2</v>
      </c>
      <c r="G256">
        <f>C256*Notes!$C$35+G255*2^(-(B256-B255)/Notes!$C$43)</f>
        <v>1450597.4821735816</v>
      </c>
    </row>
    <row r="257" spans="1:7">
      <c r="A257" t="s">
        <v>259</v>
      </c>
      <c r="B257">
        <v>1248476400</v>
      </c>
      <c r="C257">
        <v>4.5050000000000003E-3</v>
      </c>
      <c r="D257">
        <v>2.0847999999999998E-2</v>
      </c>
      <c r="E257">
        <v>1.8554999999999999E-2</v>
      </c>
      <c r="F257">
        <v>8.9540000000000002E-3</v>
      </c>
      <c r="G257">
        <f>C257*Notes!$C$35+G256*2^(-(B257-B256)/Notes!$C$43)</f>
        <v>1445936.9429287794</v>
      </c>
    </row>
    <row r="258" spans="1:7">
      <c r="A258" t="s">
        <v>260</v>
      </c>
      <c r="B258">
        <v>1249081200</v>
      </c>
      <c r="C258">
        <v>6.2030000000000002E-3</v>
      </c>
      <c r="D258">
        <v>2.0622000000000001E-2</v>
      </c>
      <c r="E258">
        <v>1.6614E-2</v>
      </c>
      <c r="F258">
        <v>8.2810000000000002E-3</v>
      </c>
      <c r="G258">
        <f>C258*Notes!$C$35+G257*2^(-(B258-B257)/Notes!$C$43)</f>
        <v>1442327.0814401561</v>
      </c>
    </row>
    <row r="259" spans="1:7">
      <c r="A259" t="s">
        <v>261</v>
      </c>
      <c r="B259">
        <v>1249686000</v>
      </c>
      <c r="C259">
        <v>5.1707000000000003E-2</v>
      </c>
      <c r="D259">
        <v>2.1097000000000001E-2</v>
      </c>
      <c r="E259">
        <v>2.2210000000000001E-2</v>
      </c>
      <c r="F259">
        <v>3.3212999999999999E-2</v>
      </c>
      <c r="G259">
        <f>C259*Notes!$C$35+G258*2^(-(B259-B258)/Notes!$C$43)</f>
        <v>1466256.4173830629</v>
      </c>
    </row>
    <row r="260" spans="1:7">
      <c r="A260" t="s">
        <v>262</v>
      </c>
      <c r="B260">
        <v>1250290800</v>
      </c>
      <c r="C260">
        <v>3.7414999999999997E-2</v>
      </c>
      <c r="D260">
        <v>2.1346E-2</v>
      </c>
      <c r="E260">
        <v>2.4549000000000001E-2</v>
      </c>
      <c r="F260">
        <v>3.4095E-2</v>
      </c>
      <c r="G260">
        <f>C260*Notes!$C$35+G259*2^(-(B260-B259)/Notes!$C$43)</f>
        <v>1481420.1246481966</v>
      </c>
    </row>
    <row r="261" spans="1:7">
      <c r="A261" t="s">
        <v>263</v>
      </c>
      <c r="B261">
        <v>1250895600</v>
      </c>
      <c r="C261">
        <v>4.4650000000000002E-2</v>
      </c>
      <c r="D261">
        <v>2.1701999999999999E-2</v>
      </c>
      <c r="E261">
        <v>2.7754000000000001E-2</v>
      </c>
      <c r="F261">
        <v>4.0258000000000002E-2</v>
      </c>
      <c r="G261">
        <f>C261*Notes!$C$35+G260*2^(-(B261-B260)/Notes!$C$43)</f>
        <v>1500882.359687268</v>
      </c>
    </row>
    <row r="262" spans="1:7">
      <c r="A262" t="s">
        <v>264</v>
      </c>
      <c r="B262">
        <v>1251500400</v>
      </c>
      <c r="C262">
        <v>3.6387000000000003E-2</v>
      </c>
      <c r="D262">
        <v>2.1926000000000001E-2</v>
      </c>
      <c r="E262">
        <v>2.9159000000000001E-2</v>
      </c>
      <c r="F262">
        <v>3.8779000000000001E-2</v>
      </c>
      <c r="G262">
        <f>C262*Notes!$C$35+G261*2^(-(B262-B261)/Notes!$C$43)</f>
        <v>1515248.0477872866</v>
      </c>
    </row>
    <row r="263" spans="1:7">
      <c r="A263" t="s">
        <v>265</v>
      </c>
      <c r="B263">
        <v>1252105200</v>
      </c>
      <c r="C263">
        <v>6.2691999999999998E-2</v>
      </c>
      <c r="D263">
        <v>2.2551000000000002E-2</v>
      </c>
      <c r="E263">
        <v>3.4583999999999997E-2</v>
      </c>
      <c r="F263">
        <v>5.3983999999999997E-2</v>
      </c>
      <c r="G263">
        <f>C263*Notes!$C$35+G262*2^(-(B263-B262)/Notes!$C$43)</f>
        <v>1545449.8624711395</v>
      </c>
    </row>
    <row r="264" spans="1:7">
      <c r="A264" t="s">
        <v>266</v>
      </c>
      <c r="B264">
        <v>1252710000</v>
      </c>
      <c r="C264">
        <v>6.8776000000000004E-2</v>
      </c>
      <c r="D264">
        <v>2.3258999999999998E-2</v>
      </c>
      <c r="E264">
        <v>4.0027E-2</v>
      </c>
      <c r="F264">
        <v>6.2406000000000003E-2</v>
      </c>
      <c r="G264">
        <f>C264*Notes!$C$35+G263*2^(-(B264-B263)/Notes!$C$43)</f>
        <v>1579177.5193465317</v>
      </c>
    </row>
    <row r="265" spans="1:7">
      <c r="A265" t="s">
        <v>488</v>
      </c>
      <c r="B265">
        <v>1253314800</v>
      </c>
      <c r="C265">
        <v>2.2672000000000001E-2</v>
      </c>
      <c r="D265">
        <v>2.3247E-2</v>
      </c>
      <c r="E265">
        <v>3.7073000000000002E-2</v>
      </c>
      <c r="F265">
        <v>3.6727999999999997E-2</v>
      </c>
      <c r="G265">
        <f>C265*Notes!$C$35+G264*2^(-(B265-B264)/Notes!$C$43)</f>
        <v>1584849.7655341057</v>
      </c>
    </row>
    <row r="266" spans="1:7">
      <c r="A266" t="s">
        <v>489</v>
      </c>
      <c r="B266">
        <v>1253919600</v>
      </c>
      <c r="C266">
        <v>2.0111E-2</v>
      </c>
      <c r="D266">
        <v>2.3198E-2</v>
      </c>
      <c r="E266">
        <v>3.4505000000000001E-2</v>
      </c>
      <c r="F266">
        <v>3.0261E-2</v>
      </c>
      <c r="G266">
        <f>C266*Notes!$C$35+G265*2^(-(B266-B265)/Notes!$C$43)</f>
        <v>1588944.2408458698</v>
      </c>
    </row>
    <row r="267" spans="1:7">
      <c r="A267" t="s">
        <v>490</v>
      </c>
      <c r="B267">
        <v>1254524400</v>
      </c>
      <c r="C267">
        <v>6.1074999999999997E-2</v>
      </c>
      <c r="D267">
        <v>2.3777E-2</v>
      </c>
      <c r="E267">
        <v>3.8642999999999997E-2</v>
      </c>
      <c r="F267">
        <v>4.6357000000000002E-2</v>
      </c>
      <c r="G267">
        <f>C267*Notes!$C$35+G266*2^(-(B267-B266)/Notes!$C$43)</f>
        <v>1617792.8978998477</v>
      </c>
    </row>
    <row r="268" spans="1:7">
      <c r="A268" t="s">
        <v>491</v>
      </c>
      <c r="B268">
        <v>1255129200</v>
      </c>
      <c r="C268">
        <v>3.2658E-2</v>
      </c>
      <c r="D268">
        <v>2.3911999999999999E-2</v>
      </c>
      <c r="E268">
        <v>3.7629000000000003E-2</v>
      </c>
      <c r="F268">
        <v>3.7914999999999997E-2</v>
      </c>
      <c r="G268">
        <f>C268*Notes!$C$35+G267*2^(-(B268-B267)/Notes!$C$43)</f>
        <v>1629308.0814308042</v>
      </c>
    </row>
    <row r="269" spans="1:7">
      <c r="A269" t="s">
        <v>492</v>
      </c>
      <c r="B269">
        <v>1255733101</v>
      </c>
      <c r="C269">
        <v>3.0592999999999999E-2</v>
      </c>
      <c r="D269">
        <v>2.4013E-2</v>
      </c>
      <c r="E269">
        <v>3.6505000000000003E-2</v>
      </c>
      <c r="F269">
        <v>3.406E-2</v>
      </c>
      <c r="G269">
        <f>C269*Notes!$C$35+G268*2^(-(B269-B268)/Notes!$C$43)</f>
        <v>1639528.0264424786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9"/>
  <sheetViews>
    <sheetView workbookViewId="0">
      <selection activeCell="G5" sqref="G5:G6"/>
    </sheetView>
    <sheetView topLeftCell="A252" workbookViewId="1">
      <selection activeCell="F273" sqref="F273"/>
    </sheetView>
    <sheetView workbookViewId="2"/>
  </sheetViews>
  <sheetFormatPr defaultRowHeight="15"/>
  <cols>
    <col min="1" max="1" width="20.7109375" customWidth="1"/>
  </cols>
  <sheetData>
    <row r="2" spans="1:7">
      <c r="A2" t="s">
        <v>0</v>
      </c>
      <c r="B2" t="s">
        <v>268</v>
      </c>
    </row>
    <row r="4" spans="1:7">
      <c r="A4" t="s">
        <v>2</v>
      </c>
      <c r="B4" t="s">
        <v>3</v>
      </c>
    </row>
    <row r="5" spans="1:7" ht="17.25">
      <c r="G5" t="s">
        <v>321</v>
      </c>
    </row>
    <row r="6" spans="1:7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320</v>
      </c>
    </row>
    <row r="8" spans="1:7">
      <c r="A8" t="s">
        <v>10</v>
      </c>
      <c r="B8">
        <v>1097881200</v>
      </c>
      <c r="C8">
        <v>1.0679999999999999E-3</v>
      </c>
      <c r="D8">
        <v>1.0000000000000001E-5</v>
      </c>
      <c r="E8">
        <v>1.12E-4</v>
      </c>
      <c r="F8">
        <v>4.86E-4</v>
      </c>
    </row>
    <row r="9" spans="1:7">
      <c r="A9" t="s">
        <v>11</v>
      </c>
      <c r="B9">
        <v>1098486000</v>
      </c>
      <c r="C9">
        <v>4.7399999999999997E-4</v>
      </c>
      <c r="D9">
        <v>1.7E-5</v>
      </c>
      <c r="E9">
        <v>1.6899999999999999E-4</v>
      </c>
      <c r="F9">
        <v>4.4999999999999999E-4</v>
      </c>
    </row>
    <row r="10" spans="1:7">
      <c r="A10" t="s">
        <v>12</v>
      </c>
      <c r="B10">
        <v>1099094400</v>
      </c>
      <c r="C10">
        <v>2.0900000000000001E-4</v>
      </c>
      <c r="D10">
        <v>2.0000000000000002E-5</v>
      </c>
      <c r="E10">
        <v>1.74E-4</v>
      </c>
      <c r="F10">
        <v>2.9100000000000003E-4</v>
      </c>
    </row>
    <row r="11" spans="1:7">
      <c r="A11" t="s">
        <v>13</v>
      </c>
      <c r="B11">
        <v>1099699200</v>
      </c>
      <c r="C11">
        <v>0</v>
      </c>
      <c r="D11">
        <v>2.0000000000000002E-5</v>
      </c>
      <c r="E11">
        <v>1.46E-4</v>
      </c>
      <c r="F11">
        <v>1.22E-4</v>
      </c>
    </row>
    <row r="12" spans="1:7">
      <c r="A12" t="s">
        <v>14</v>
      </c>
      <c r="B12">
        <v>1100304000</v>
      </c>
      <c r="C12">
        <v>9.9999999999999995E-7</v>
      </c>
      <c r="D12">
        <v>2.0000000000000002E-5</v>
      </c>
      <c r="E12">
        <v>1.2300000000000001E-4</v>
      </c>
      <c r="F12">
        <v>5.1999999999999997E-5</v>
      </c>
    </row>
    <row r="13" spans="1:7">
      <c r="A13" t="s">
        <v>15</v>
      </c>
      <c r="B13">
        <v>1100908800</v>
      </c>
      <c r="C13">
        <v>2.8499999999999999E-4</v>
      </c>
      <c r="D13">
        <v>2.4000000000000001E-5</v>
      </c>
      <c r="E13">
        <v>1.4999999999999999E-4</v>
      </c>
      <c r="F13">
        <v>2.02E-4</v>
      </c>
    </row>
    <row r="14" spans="1:7">
      <c r="A14" t="s">
        <v>16</v>
      </c>
      <c r="B14">
        <v>1101513600</v>
      </c>
      <c r="C14">
        <v>6.5499999999999998E-4</v>
      </c>
      <c r="D14">
        <v>3.4E-5</v>
      </c>
      <c r="E14">
        <v>2.32E-4</v>
      </c>
      <c r="F14">
        <v>5.0100000000000003E-4</v>
      </c>
    </row>
    <row r="15" spans="1:7">
      <c r="A15" t="s">
        <v>17</v>
      </c>
      <c r="B15">
        <v>1102118400</v>
      </c>
      <c r="C15">
        <v>1.139E-3</v>
      </c>
      <c r="D15">
        <v>5.0000000000000002E-5</v>
      </c>
      <c r="E15">
        <v>3.7800000000000003E-4</v>
      </c>
      <c r="F15">
        <v>8.8699999999999998E-4</v>
      </c>
    </row>
    <row r="16" spans="1:7">
      <c r="A16" t="s">
        <v>18</v>
      </c>
      <c r="B16">
        <v>1102723200</v>
      </c>
      <c r="C16">
        <v>9.6299999999999999E-4</v>
      </c>
      <c r="D16">
        <v>6.3999999999999997E-5</v>
      </c>
      <c r="E16">
        <v>4.6999999999999999E-4</v>
      </c>
      <c r="F16">
        <v>9.0399999999999996E-4</v>
      </c>
    </row>
    <row r="17" spans="1:6">
      <c r="A17" t="s">
        <v>19</v>
      </c>
      <c r="B17">
        <v>1103328000</v>
      </c>
      <c r="C17">
        <v>1.671E-3</v>
      </c>
      <c r="D17">
        <v>8.8999999999999995E-5</v>
      </c>
      <c r="E17">
        <v>6.5899999999999997E-4</v>
      </c>
      <c r="F17">
        <v>1.289E-3</v>
      </c>
    </row>
    <row r="18" spans="1:6">
      <c r="A18" t="s">
        <v>20</v>
      </c>
      <c r="B18">
        <v>1103932800</v>
      </c>
      <c r="C18">
        <v>1.34E-3</v>
      </c>
      <c r="D18">
        <v>1.08E-4</v>
      </c>
      <c r="E18">
        <v>7.6800000000000002E-4</v>
      </c>
      <c r="F18">
        <v>1.312E-3</v>
      </c>
    </row>
    <row r="19" spans="1:6">
      <c r="A19" t="s">
        <v>21</v>
      </c>
      <c r="B19">
        <v>1104537600</v>
      </c>
      <c r="C19">
        <v>1.2160000000000001E-3</v>
      </c>
      <c r="D19">
        <v>1.25E-4</v>
      </c>
      <c r="E19">
        <v>8.3900000000000001E-4</v>
      </c>
      <c r="F19">
        <v>1.245E-3</v>
      </c>
    </row>
    <row r="20" spans="1:6">
      <c r="A20" t="s">
        <v>22</v>
      </c>
      <c r="B20">
        <v>1105142400</v>
      </c>
      <c r="C20">
        <v>1.5709999999999999E-3</v>
      </c>
      <c r="D20">
        <v>1.47E-4</v>
      </c>
      <c r="E20">
        <v>9.5399999999999999E-4</v>
      </c>
      <c r="F20">
        <v>1.4170000000000001E-3</v>
      </c>
    </row>
    <row r="21" spans="1:6">
      <c r="A21" t="s">
        <v>23</v>
      </c>
      <c r="B21">
        <v>1105747200</v>
      </c>
      <c r="C21">
        <v>1.6429999999999999E-3</v>
      </c>
      <c r="D21">
        <v>1.7000000000000001E-4</v>
      </c>
      <c r="E21">
        <v>1.065E-3</v>
      </c>
      <c r="F21">
        <v>1.573E-3</v>
      </c>
    </row>
    <row r="22" spans="1:6">
      <c r="A22" t="s">
        <v>24</v>
      </c>
      <c r="B22">
        <v>1106352000</v>
      </c>
      <c r="C22">
        <v>1.555E-3</v>
      </c>
      <c r="D22">
        <v>1.92E-4</v>
      </c>
      <c r="E22">
        <v>1.139E-3</v>
      </c>
      <c r="F22">
        <v>1.4909999999999999E-3</v>
      </c>
    </row>
    <row r="23" spans="1:6">
      <c r="A23" t="s">
        <v>25</v>
      </c>
      <c r="B23">
        <v>1106956800</v>
      </c>
      <c r="C23">
        <v>1.274E-3</v>
      </c>
      <c r="D23">
        <v>2.0799999999999999E-4</v>
      </c>
      <c r="E23">
        <v>1.157E-3</v>
      </c>
      <c r="F23">
        <v>1.2979999999999999E-3</v>
      </c>
    </row>
    <row r="24" spans="1:6">
      <c r="A24" t="s">
        <v>26</v>
      </c>
      <c r="B24">
        <v>1107561600</v>
      </c>
      <c r="C24">
        <v>8.9599999999999999E-4</v>
      </c>
      <c r="D24">
        <v>2.1900000000000001E-4</v>
      </c>
      <c r="E24">
        <v>1.119E-3</v>
      </c>
      <c r="F24">
        <v>1.137E-3</v>
      </c>
    </row>
    <row r="25" spans="1:6">
      <c r="A25" t="s">
        <v>27</v>
      </c>
      <c r="B25">
        <v>1108166400</v>
      </c>
      <c r="C25">
        <v>2.7490000000000001E-3</v>
      </c>
      <c r="D25">
        <v>2.5700000000000001E-4</v>
      </c>
      <c r="E25">
        <v>1.3630000000000001E-3</v>
      </c>
      <c r="F25">
        <v>1.81E-3</v>
      </c>
    </row>
    <row r="26" spans="1:6">
      <c r="A26" t="s">
        <v>28</v>
      </c>
      <c r="B26">
        <v>1108771200</v>
      </c>
      <c r="C26">
        <v>1.1980000000000001E-3</v>
      </c>
      <c r="D26">
        <v>2.72E-4</v>
      </c>
      <c r="E26">
        <v>1.3359999999999999E-3</v>
      </c>
      <c r="F26">
        <v>1.459E-3</v>
      </c>
    </row>
    <row r="27" spans="1:6">
      <c r="A27" t="s">
        <v>29</v>
      </c>
      <c r="B27">
        <v>1109376000</v>
      </c>
      <c r="C27">
        <v>1.402E-3</v>
      </c>
      <c r="D27">
        <v>2.8899999999999998E-4</v>
      </c>
      <c r="E27">
        <v>1.348E-3</v>
      </c>
      <c r="F27">
        <v>1.459E-3</v>
      </c>
    </row>
    <row r="28" spans="1:6">
      <c r="A28" t="s">
        <v>30</v>
      </c>
      <c r="B28">
        <v>1109980800</v>
      </c>
      <c r="C28">
        <v>2.3960000000000001E-3</v>
      </c>
      <c r="D28">
        <v>3.2200000000000002E-4</v>
      </c>
      <c r="E28">
        <v>1.5169999999999999E-3</v>
      </c>
      <c r="F28">
        <v>2.0339999999999998E-3</v>
      </c>
    </row>
    <row r="29" spans="1:6">
      <c r="A29" t="s">
        <v>31</v>
      </c>
      <c r="B29">
        <v>1110582000</v>
      </c>
      <c r="C29">
        <v>2.7139999999999998E-3</v>
      </c>
      <c r="D29">
        <v>3.5799999999999997E-4</v>
      </c>
      <c r="E29">
        <v>1.7080000000000001E-3</v>
      </c>
      <c r="F29">
        <v>2.454E-3</v>
      </c>
    </row>
    <row r="30" spans="1:6">
      <c r="A30" t="s">
        <v>32</v>
      </c>
      <c r="B30">
        <v>1111186800</v>
      </c>
      <c r="C30">
        <v>2.4650000000000002E-3</v>
      </c>
      <c r="D30">
        <v>3.8999999999999999E-4</v>
      </c>
      <c r="E30">
        <v>1.8259999999999999E-3</v>
      </c>
      <c r="F30">
        <v>2.4269999999999999E-3</v>
      </c>
    </row>
    <row r="31" spans="1:6">
      <c r="A31" t="s">
        <v>33</v>
      </c>
      <c r="B31">
        <v>1111791600</v>
      </c>
      <c r="C31">
        <v>3.1840000000000002E-3</v>
      </c>
      <c r="D31">
        <v>4.3300000000000001E-4</v>
      </c>
      <c r="E31">
        <v>2.0409999999999998E-3</v>
      </c>
      <c r="F31">
        <v>2.8419999999999999E-3</v>
      </c>
    </row>
    <row r="32" spans="1:6">
      <c r="A32" t="s">
        <v>34</v>
      </c>
      <c r="B32">
        <v>1112396400</v>
      </c>
      <c r="C32">
        <v>2.196E-3</v>
      </c>
      <c r="D32">
        <v>4.6000000000000001E-4</v>
      </c>
      <c r="E32">
        <v>2.0609999999999999E-3</v>
      </c>
      <c r="F32">
        <v>2.408E-3</v>
      </c>
    </row>
    <row r="33" spans="1:6">
      <c r="A33" t="s">
        <v>35</v>
      </c>
      <c r="B33">
        <v>1113001200</v>
      </c>
      <c r="C33">
        <v>1.8400000000000001E-3</v>
      </c>
      <c r="D33">
        <v>4.8099999999999998E-4</v>
      </c>
      <c r="E33">
        <v>2.0249999999999999E-3</v>
      </c>
      <c r="F33">
        <v>2.0890000000000001E-3</v>
      </c>
    </row>
    <row r="34" spans="1:6">
      <c r="A34" t="s">
        <v>36</v>
      </c>
      <c r="B34">
        <v>1113606000</v>
      </c>
      <c r="C34">
        <v>2.2139999999999998E-3</v>
      </c>
      <c r="D34">
        <v>5.0799999999999999E-4</v>
      </c>
      <c r="E34">
        <v>2.055E-3</v>
      </c>
      <c r="F34">
        <v>2.1800000000000001E-3</v>
      </c>
    </row>
    <row r="35" spans="1:6">
      <c r="A35" t="s">
        <v>37</v>
      </c>
      <c r="B35">
        <v>1114210800</v>
      </c>
      <c r="C35">
        <v>1.9400000000000001E-3</v>
      </c>
      <c r="D35">
        <v>5.2999999999999998E-4</v>
      </c>
      <c r="E35">
        <v>2.0339999999999998E-3</v>
      </c>
      <c r="F35">
        <v>2.0079999999999998E-3</v>
      </c>
    </row>
    <row r="36" spans="1:6">
      <c r="A36" t="s">
        <v>38</v>
      </c>
      <c r="B36">
        <v>1114815600</v>
      </c>
      <c r="C36">
        <v>1.624E-3</v>
      </c>
      <c r="D36">
        <v>5.4699999999999996E-4</v>
      </c>
      <c r="E36">
        <v>1.9689999999999998E-3</v>
      </c>
      <c r="F36">
        <v>1.8140000000000001E-3</v>
      </c>
    </row>
    <row r="37" spans="1:6">
      <c r="A37" t="s">
        <v>39</v>
      </c>
      <c r="B37">
        <v>1115420400</v>
      </c>
      <c r="C37">
        <v>1.508E-3</v>
      </c>
      <c r="D37">
        <v>5.6099999999999998E-4</v>
      </c>
      <c r="E37">
        <v>1.8910000000000001E-3</v>
      </c>
      <c r="F37">
        <v>1.58E-3</v>
      </c>
    </row>
    <row r="38" spans="1:6">
      <c r="A38" t="s">
        <v>40</v>
      </c>
      <c r="B38">
        <v>1116025200</v>
      </c>
      <c r="C38">
        <v>1.0950000000000001E-3</v>
      </c>
      <c r="D38">
        <v>5.6899999999999995E-4</v>
      </c>
      <c r="E38">
        <v>1.7619999999999999E-3</v>
      </c>
      <c r="F38">
        <v>1.304E-3</v>
      </c>
    </row>
    <row r="39" spans="1:6">
      <c r="A39" t="s">
        <v>41</v>
      </c>
      <c r="B39">
        <v>1116630000</v>
      </c>
      <c r="C39">
        <v>1.2260000000000001E-3</v>
      </c>
      <c r="D39">
        <v>5.7899999999999998E-4</v>
      </c>
      <c r="E39">
        <v>1.6750000000000001E-3</v>
      </c>
      <c r="F39">
        <v>1.2509999999999999E-3</v>
      </c>
    </row>
    <row r="40" spans="1:6">
      <c r="A40" t="s">
        <v>42</v>
      </c>
      <c r="B40">
        <v>1117234800</v>
      </c>
      <c r="C40">
        <v>1.3290000000000001E-3</v>
      </c>
      <c r="D40">
        <v>5.9100000000000005E-4</v>
      </c>
      <c r="E40">
        <v>1.619E-3</v>
      </c>
      <c r="F40">
        <v>1.305E-3</v>
      </c>
    </row>
    <row r="41" spans="1:6">
      <c r="A41" t="s">
        <v>43</v>
      </c>
      <c r="B41">
        <v>1117839600</v>
      </c>
      <c r="C41">
        <v>1.106E-3</v>
      </c>
      <c r="D41">
        <v>5.9900000000000003E-4</v>
      </c>
      <c r="E41">
        <v>1.5330000000000001E-3</v>
      </c>
      <c r="F41">
        <v>1.1490000000000001E-3</v>
      </c>
    </row>
    <row r="42" spans="1:6">
      <c r="A42" t="s">
        <v>44</v>
      </c>
      <c r="B42">
        <v>1118444400</v>
      </c>
      <c r="C42">
        <v>1.193E-3</v>
      </c>
      <c r="D42">
        <v>6.0800000000000003E-4</v>
      </c>
      <c r="E42">
        <v>1.4779999999999999E-3</v>
      </c>
      <c r="F42">
        <v>1.1770000000000001E-3</v>
      </c>
    </row>
    <row r="43" spans="1:6">
      <c r="A43" t="s">
        <v>45</v>
      </c>
      <c r="B43">
        <v>1119049200</v>
      </c>
      <c r="C43">
        <v>1.1050000000000001E-3</v>
      </c>
      <c r="D43">
        <v>6.1499999999999999E-4</v>
      </c>
      <c r="E43">
        <v>1.4170000000000001E-3</v>
      </c>
      <c r="F43">
        <v>1.129E-3</v>
      </c>
    </row>
    <row r="44" spans="1:6">
      <c r="A44" t="s">
        <v>46</v>
      </c>
      <c r="B44">
        <v>1119654000</v>
      </c>
      <c r="C44">
        <v>1.3140000000000001E-3</v>
      </c>
      <c r="D44">
        <v>6.2600000000000004E-4</v>
      </c>
      <c r="E44">
        <v>1.402E-3</v>
      </c>
      <c r="F44">
        <v>1.274E-3</v>
      </c>
    </row>
    <row r="45" spans="1:6">
      <c r="A45" t="s">
        <v>47</v>
      </c>
      <c r="B45">
        <v>1120258800</v>
      </c>
      <c r="C45">
        <v>1.5629999999999999E-3</v>
      </c>
      <c r="D45">
        <v>6.4099999999999997E-4</v>
      </c>
      <c r="E45">
        <v>1.4300000000000001E-3</v>
      </c>
      <c r="F45">
        <v>1.498E-3</v>
      </c>
    </row>
    <row r="46" spans="1:6">
      <c r="A46" t="s">
        <v>48</v>
      </c>
      <c r="B46">
        <v>1120863600</v>
      </c>
      <c r="C46">
        <v>1.6850000000000001E-3</v>
      </c>
      <c r="D46">
        <v>6.5600000000000001E-4</v>
      </c>
      <c r="E46">
        <v>1.4679999999999999E-3</v>
      </c>
      <c r="F46">
        <v>1.57E-3</v>
      </c>
    </row>
    <row r="47" spans="1:6">
      <c r="A47" t="s">
        <v>49</v>
      </c>
      <c r="B47">
        <v>1121468400</v>
      </c>
      <c r="C47">
        <v>1.6379999999999999E-3</v>
      </c>
      <c r="D47">
        <v>6.7199999999999996E-4</v>
      </c>
      <c r="E47">
        <v>1.4970000000000001E-3</v>
      </c>
      <c r="F47">
        <v>1.6590000000000001E-3</v>
      </c>
    </row>
    <row r="48" spans="1:6">
      <c r="A48" t="s">
        <v>50</v>
      </c>
      <c r="B48">
        <v>1122073200</v>
      </c>
      <c r="C48">
        <v>1.786E-3</v>
      </c>
      <c r="D48">
        <v>6.8900000000000005E-4</v>
      </c>
      <c r="E48">
        <v>1.5430000000000001E-3</v>
      </c>
      <c r="F48">
        <v>1.745E-3</v>
      </c>
    </row>
    <row r="49" spans="1:7">
      <c r="A49" t="s">
        <v>51</v>
      </c>
      <c r="B49">
        <v>1122678000</v>
      </c>
      <c r="C49">
        <v>9.9700000000000006E-4</v>
      </c>
      <c r="D49">
        <v>6.9300000000000004E-4</v>
      </c>
      <c r="E49">
        <v>1.4530000000000001E-3</v>
      </c>
      <c r="F49">
        <v>1.274E-3</v>
      </c>
    </row>
    <row r="50" spans="1:7">
      <c r="A50" t="s">
        <v>52</v>
      </c>
      <c r="B50">
        <v>1123282800</v>
      </c>
      <c r="C50">
        <v>3.1199999999999999E-4</v>
      </c>
      <c r="D50">
        <v>6.87E-4</v>
      </c>
      <c r="E50">
        <v>1.2669999999999999E-3</v>
      </c>
      <c r="F50">
        <v>6.7199999999999996E-4</v>
      </c>
    </row>
    <row r="51" spans="1:7">
      <c r="A51" t="s">
        <v>53</v>
      </c>
      <c r="B51">
        <v>1123887600</v>
      </c>
      <c r="C51">
        <v>0</v>
      </c>
      <c r="D51">
        <v>6.7699999999999998E-4</v>
      </c>
      <c r="E51">
        <v>1.0629999999999999E-3</v>
      </c>
      <c r="F51">
        <v>2.8200000000000002E-4</v>
      </c>
    </row>
    <row r="52" spans="1:7">
      <c r="A52" t="s">
        <v>54</v>
      </c>
      <c r="B52">
        <v>1124492400</v>
      </c>
      <c r="C52">
        <v>0</v>
      </c>
      <c r="D52">
        <v>6.6600000000000003E-4</v>
      </c>
      <c r="E52">
        <v>8.92E-4</v>
      </c>
      <c r="F52">
        <v>1.18E-4</v>
      </c>
    </row>
    <row r="53" spans="1:7">
      <c r="A53" t="s">
        <v>55</v>
      </c>
      <c r="B53">
        <v>1125097200</v>
      </c>
      <c r="C53">
        <v>0</v>
      </c>
      <c r="D53">
        <v>6.5600000000000001E-4</v>
      </c>
      <c r="E53">
        <v>7.4899999999999999E-4</v>
      </c>
      <c r="F53">
        <v>5.0000000000000002E-5</v>
      </c>
    </row>
    <row r="54" spans="1:7">
      <c r="A54" t="s">
        <v>56</v>
      </c>
      <c r="B54">
        <v>1125702000</v>
      </c>
      <c r="C54">
        <v>0</v>
      </c>
      <c r="D54">
        <v>6.4599999999999998E-4</v>
      </c>
      <c r="E54">
        <v>6.29E-4</v>
      </c>
      <c r="F54">
        <v>2.0999999999999999E-5</v>
      </c>
    </row>
    <row r="55" spans="1:7">
      <c r="A55" t="s">
        <v>57</v>
      </c>
      <c r="B55">
        <v>1126306800</v>
      </c>
      <c r="C55">
        <v>0</v>
      </c>
      <c r="D55">
        <v>6.3599999999999996E-4</v>
      </c>
      <c r="E55">
        <v>5.2800000000000004E-4</v>
      </c>
      <c r="F55">
        <v>9.0000000000000002E-6</v>
      </c>
    </row>
    <row r="56" spans="1:7">
      <c r="A56" t="s">
        <v>58</v>
      </c>
      <c r="B56">
        <v>1126911600</v>
      </c>
      <c r="C56">
        <v>0</v>
      </c>
      <c r="D56">
        <v>6.2600000000000004E-4</v>
      </c>
      <c r="E56">
        <v>4.4299999999999998E-4</v>
      </c>
      <c r="F56">
        <v>3.9999999999999998E-6</v>
      </c>
    </row>
    <row r="57" spans="1:7">
      <c r="A57" t="s">
        <v>59</v>
      </c>
      <c r="B57">
        <v>1127516400</v>
      </c>
      <c r="C57">
        <v>0</v>
      </c>
      <c r="D57">
        <v>6.1700000000000004E-4</v>
      </c>
      <c r="E57">
        <v>3.7199999999999999E-4</v>
      </c>
      <c r="F57">
        <v>1.9999999999999999E-6</v>
      </c>
    </row>
    <row r="58" spans="1:7">
      <c r="A58" t="s">
        <v>60</v>
      </c>
      <c r="B58">
        <v>1128121200</v>
      </c>
      <c r="C58">
        <v>0</v>
      </c>
      <c r="D58">
        <v>6.0700000000000001E-4</v>
      </c>
      <c r="E58">
        <v>3.1199999999999999E-4</v>
      </c>
      <c r="F58">
        <v>9.9999999999999995E-7</v>
      </c>
    </row>
    <row r="59" spans="1:7">
      <c r="A59" t="s">
        <v>61</v>
      </c>
      <c r="B59">
        <v>1128726000</v>
      </c>
      <c r="C59">
        <v>0</v>
      </c>
      <c r="D59">
        <v>5.9800000000000001E-4</v>
      </c>
      <c r="E59">
        <v>2.6200000000000003E-4</v>
      </c>
      <c r="F59">
        <v>0</v>
      </c>
      <c r="G59">
        <f>C59*Notes!$C$35</f>
        <v>0</v>
      </c>
    </row>
    <row r="60" spans="1:7">
      <c r="A60" t="s">
        <v>62</v>
      </c>
      <c r="B60">
        <v>1129330800</v>
      </c>
      <c r="C60">
        <v>3.0000000000000001E-6</v>
      </c>
      <c r="D60">
        <v>5.8799999999999998E-4</v>
      </c>
      <c r="E60">
        <v>2.2000000000000001E-4</v>
      </c>
      <c r="F60">
        <v>3.0000000000000001E-6</v>
      </c>
      <c r="G60">
        <f>C60*Notes!$C$35+G59*2^(-(B60-B59)/Notes!$C$43)</f>
        <v>1.8144</v>
      </c>
    </row>
    <row r="61" spans="1:7">
      <c r="A61" t="s">
        <v>63</v>
      </c>
      <c r="B61">
        <v>1129935600</v>
      </c>
      <c r="C61">
        <v>6.0000000000000002E-6</v>
      </c>
      <c r="D61">
        <v>5.8E-4</v>
      </c>
      <c r="E61">
        <v>1.8599999999999999E-4</v>
      </c>
      <c r="F61">
        <v>5.0000000000000004E-6</v>
      </c>
      <c r="G61">
        <f>C61*Notes!$C$35+G60*2^(-(B61-B60)/Notes!$C$43)</f>
        <v>5.4339626751348753</v>
      </c>
    </row>
    <row r="62" spans="1:7">
      <c r="A62" t="s">
        <v>64</v>
      </c>
      <c r="B62">
        <v>1130540400</v>
      </c>
      <c r="C62">
        <v>1.4E-5</v>
      </c>
      <c r="D62">
        <v>5.71E-4</v>
      </c>
      <c r="E62">
        <v>1.5799999999999999E-4</v>
      </c>
      <c r="F62">
        <v>1.0000000000000001E-5</v>
      </c>
      <c r="G62">
        <f>C62*Notes!$C$35+G61*2^(-(B62-B61)/Notes!$C$43)</f>
        <v>13.873497728852257</v>
      </c>
    </row>
    <row r="63" spans="1:7">
      <c r="A63" t="s">
        <v>65</v>
      </c>
      <c r="B63">
        <v>1131148800</v>
      </c>
      <c r="C63">
        <v>5.1999999999999997E-5</v>
      </c>
      <c r="D63">
        <v>5.6300000000000002E-4</v>
      </c>
      <c r="E63">
        <v>1.4100000000000001E-4</v>
      </c>
      <c r="F63">
        <v>3.6999999999999998E-5</v>
      </c>
      <c r="G63">
        <f>C63*Notes!$C$35+G62*2^(-(B63-B62)/Notes!$C$43)</f>
        <v>45.252046764164518</v>
      </c>
    </row>
    <row r="64" spans="1:7">
      <c r="A64" t="s">
        <v>66</v>
      </c>
      <c r="B64">
        <v>1131753600</v>
      </c>
      <c r="C64">
        <v>8.2000000000000001E-5</v>
      </c>
      <c r="D64">
        <v>5.5500000000000005E-4</v>
      </c>
      <c r="E64">
        <v>1.3200000000000001E-4</v>
      </c>
      <c r="F64">
        <v>6.3999999999999997E-5</v>
      </c>
      <c r="G64">
        <f>C64*Notes!$C$35+G63*2^(-(B64-B63)/Notes!$C$43)</f>
        <v>94.615263245220291</v>
      </c>
    </row>
    <row r="65" spans="1:7">
      <c r="A65" t="s">
        <v>67</v>
      </c>
      <c r="B65">
        <v>1132358400</v>
      </c>
      <c r="C65">
        <v>7.1000000000000005E-5</v>
      </c>
      <c r="D65">
        <v>5.4799999999999998E-4</v>
      </c>
      <c r="E65">
        <v>1.22E-4</v>
      </c>
      <c r="F65">
        <v>6.9999999999999994E-5</v>
      </c>
      <c r="G65">
        <f>C65*Notes!$C$35+G64*2^(-(B65-B64)/Notes!$C$43)</f>
        <v>137.074365756356</v>
      </c>
    </row>
    <row r="66" spans="1:7">
      <c r="A66" t="s">
        <v>68</v>
      </c>
      <c r="B66">
        <v>1132963200</v>
      </c>
      <c r="C66">
        <v>1.4200000000000001E-4</v>
      </c>
      <c r="D66">
        <v>5.4199999999999995E-4</v>
      </c>
      <c r="E66">
        <v>1.25E-4</v>
      </c>
      <c r="F66">
        <v>1.16E-4</v>
      </c>
      <c r="G66">
        <f>C66*Notes!$C$35+G65*2^(-(B66-B65)/Notes!$C$43)</f>
        <v>222.25810395787033</v>
      </c>
    </row>
    <row r="67" spans="1:7">
      <c r="A67" t="s">
        <v>69</v>
      </c>
      <c r="B67">
        <v>1133568000</v>
      </c>
      <c r="C67">
        <v>5.1900000000000004E-4</v>
      </c>
      <c r="D67">
        <v>5.4100000000000003E-4</v>
      </c>
      <c r="E67">
        <v>1.9000000000000001E-4</v>
      </c>
      <c r="F67">
        <v>3.68E-4</v>
      </c>
      <c r="G67">
        <f>C67*Notes!$C$35+G66*2^(-(B67-B66)/Notes!$C$43)</f>
        <v>535.01776167933997</v>
      </c>
    </row>
    <row r="68" spans="1:7">
      <c r="A68" t="s">
        <v>70</v>
      </c>
      <c r="B68">
        <v>1134172800</v>
      </c>
      <c r="C68">
        <v>2.34E-4</v>
      </c>
      <c r="D68">
        <v>5.3600000000000002E-4</v>
      </c>
      <c r="E68">
        <v>1.9599999999999999E-4</v>
      </c>
      <c r="F68">
        <v>2.7700000000000001E-4</v>
      </c>
      <c r="G68">
        <f>C68*Notes!$C$35+G67*2^(-(B68-B67)/Notes!$C$43)</f>
        <v>673.81712301463324</v>
      </c>
    </row>
    <row r="69" spans="1:7">
      <c r="A69" t="s">
        <v>71</v>
      </c>
      <c r="B69">
        <v>1134777600</v>
      </c>
      <c r="C69">
        <v>7.0299999999999996E-4</v>
      </c>
      <c r="D69">
        <v>5.3899999999999998E-4</v>
      </c>
      <c r="E69">
        <v>2.7599999999999999E-4</v>
      </c>
      <c r="F69">
        <v>5.1500000000000005E-4</v>
      </c>
      <c r="G69">
        <f>C69*Notes!$C$35+G68*2^(-(B69-B68)/Notes!$C$43)</f>
        <v>1095.5610403950511</v>
      </c>
    </row>
    <row r="70" spans="1:7">
      <c r="A70" t="s">
        <v>72</v>
      </c>
      <c r="B70">
        <v>1135382400</v>
      </c>
      <c r="C70">
        <v>7.6900000000000004E-4</v>
      </c>
      <c r="D70">
        <v>5.4199999999999995E-4</v>
      </c>
      <c r="E70">
        <v>3.5500000000000001E-4</v>
      </c>
      <c r="F70">
        <v>6.6699999999999995E-4</v>
      </c>
      <c r="G70">
        <f>C70*Notes!$C$35+G69*2^(-(B70-B69)/Notes!$C$43)</f>
        <v>1555.0746096412465</v>
      </c>
    </row>
    <row r="71" spans="1:7">
      <c r="A71" t="s">
        <v>73</v>
      </c>
      <c r="B71">
        <v>1135987200</v>
      </c>
      <c r="C71">
        <v>1.74E-3</v>
      </c>
      <c r="D71">
        <v>5.6099999999999998E-4</v>
      </c>
      <c r="E71">
        <v>5.8399999999999999E-4</v>
      </c>
      <c r="F71">
        <v>1.426E-3</v>
      </c>
      <c r="G71">
        <f>C71*Notes!$C$35+G70*2^(-(B71-B70)/Notes!$C$43)</f>
        <v>2599.5095409911346</v>
      </c>
    </row>
    <row r="72" spans="1:7">
      <c r="A72" t="s">
        <v>74</v>
      </c>
      <c r="B72">
        <v>1136592000</v>
      </c>
      <c r="C72">
        <v>1.1349999999999999E-3</v>
      </c>
      <c r="D72">
        <v>5.6999999999999998E-4</v>
      </c>
      <c r="E72">
        <v>6.7199999999999996E-4</v>
      </c>
      <c r="F72">
        <v>1.2620000000000001E-3</v>
      </c>
      <c r="G72">
        <f>C72*Notes!$C$35+G71*2^(-(B72-B71)/Notes!$C$43)</f>
        <v>3272.7231306515587</v>
      </c>
    </row>
    <row r="73" spans="1:7">
      <c r="A73" t="s">
        <v>75</v>
      </c>
      <c r="B73">
        <v>1137196800</v>
      </c>
      <c r="C73">
        <v>1.2179999999999999E-3</v>
      </c>
      <c r="D73">
        <v>5.8E-4</v>
      </c>
      <c r="E73">
        <v>7.6099999999999996E-4</v>
      </c>
      <c r="F73">
        <v>1.271E-3</v>
      </c>
      <c r="G73">
        <f>C73*Notes!$C$35+G72*2^(-(B73-B72)/Notes!$C$43)</f>
        <v>3992.707710352046</v>
      </c>
    </row>
    <row r="74" spans="1:7">
      <c r="A74" t="s">
        <v>76</v>
      </c>
      <c r="B74">
        <v>1137801600</v>
      </c>
      <c r="C74">
        <v>3.003E-3</v>
      </c>
      <c r="D74">
        <v>6.1700000000000004E-4</v>
      </c>
      <c r="E74">
        <v>1.1130000000000001E-3</v>
      </c>
      <c r="F74">
        <v>2.163E-3</v>
      </c>
      <c r="G74">
        <f>C74*Notes!$C$35+G73*2^(-(B74-B73)/Notes!$C$43)</f>
        <v>5788.5947634538925</v>
      </c>
    </row>
    <row r="75" spans="1:7">
      <c r="A75" t="s">
        <v>77</v>
      </c>
      <c r="B75">
        <v>1138406400</v>
      </c>
      <c r="C75">
        <v>3.369E-3</v>
      </c>
      <c r="D75">
        <v>6.5899999999999997E-4</v>
      </c>
      <c r="E75">
        <v>1.467E-3</v>
      </c>
      <c r="F75">
        <v>2.7409999999999999E-3</v>
      </c>
      <c r="G75">
        <f>C75*Notes!$C$35+G74*2^(-(B75-B74)/Notes!$C$43)</f>
        <v>7796.6955432915347</v>
      </c>
    </row>
    <row r="76" spans="1:7">
      <c r="A76" t="s">
        <v>78</v>
      </c>
      <c r="B76">
        <v>1139011200</v>
      </c>
      <c r="C76">
        <v>3.7759999999999998E-3</v>
      </c>
      <c r="D76">
        <v>7.0699999999999995E-4</v>
      </c>
      <c r="E76">
        <v>1.836E-3</v>
      </c>
      <c r="F76">
        <v>3.3570000000000002E-3</v>
      </c>
      <c r="G76">
        <f>C76*Notes!$C$35+G75*2^(-(B76-B75)/Notes!$C$43)</f>
        <v>10040.726444698141</v>
      </c>
    </row>
    <row r="77" spans="1:7">
      <c r="A77" t="s">
        <v>79</v>
      </c>
      <c r="B77">
        <v>1139616000</v>
      </c>
      <c r="C77">
        <v>4.7759999999999999E-3</v>
      </c>
      <c r="D77">
        <v>7.6900000000000004E-4</v>
      </c>
      <c r="E77">
        <v>2.3E-3</v>
      </c>
      <c r="F77">
        <v>4.0889999999999998E-3</v>
      </c>
      <c r="G77">
        <f>C77*Notes!$C$35+G76*2^(-(B77-B76)/Notes!$C$43)</f>
        <v>12878.132719537469</v>
      </c>
    </row>
    <row r="78" spans="1:7">
      <c r="A78" t="s">
        <v>80</v>
      </c>
      <c r="B78">
        <v>1140220800</v>
      </c>
      <c r="C78">
        <v>1.4425E-2</v>
      </c>
      <c r="D78">
        <v>9.7900000000000005E-4</v>
      </c>
      <c r="E78">
        <v>4.3020000000000003E-3</v>
      </c>
      <c r="F78">
        <v>1.1176E-2</v>
      </c>
      <c r="G78">
        <f>C78*Notes!$C$35+G77*2^(-(B78-B77)/Notes!$C$43)</f>
        <v>21536.808623645404</v>
      </c>
    </row>
    <row r="79" spans="1:7">
      <c r="A79" t="s">
        <v>81</v>
      </c>
      <c r="B79">
        <v>1140825600</v>
      </c>
      <c r="C79">
        <v>7.6340000000000002E-3</v>
      </c>
      <c r="D79">
        <v>1.0809999999999999E-3</v>
      </c>
      <c r="E79">
        <v>4.7720000000000002E-3</v>
      </c>
      <c r="F79">
        <v>8.0789999999999994E-3</v>
      </c>
      <c r="G79">
        <f>C79*Notes!$C$35+G78*2^(-(B79-B78)/Notes!$C$43)</f>
        <v>26044.205385255507</v>
      </c>
    </row>
    <row r="80" spans="1:7">
      <c r="A80" t="s">
        <v>82</v>
      </c>
      <c r="B80">
        <v>1141430400</v>
      </c>
      <c r="C80">
        <v>3.2899999999999997E-4</v>
      </c>
      <c r="D80">
        <v>1.0690000000000001E-3</v>
      </c>
      <c r="E80">
        <v>4.0569999999999998E-3</v>
      </c>
      <c r="F80">
        <v>3.5620000000000001E-3</v>
      </c>
      <c r="G80">
        <f>C80*Notes!$C$35+G79*2^(-(B80-B79)/Notes!$C$43)</f>
        <v>26110.590457170394</v>
      </c>
    </row>
    <row r="81" spans="1:7">
      <c r="A81" t="s">
        <v>83</v>
      </c>
      <c r="B81">
        <v>1142031600</v>
      </c>
      <c r="C81">
        <v>4.9249999999999997E-3</v>
      </c>
      <c r="D81">
        <v>1.1280000000000001E-3</v>
      </c>
      <c r="E81">
        <v>4.248E-3</v>
      </c>
      <c r="F81">
        <v>5.4010000000000004E-3</v>
      </c>
      <c r="G81">
        <f>C81*Notes!$C$35+G80*2^(-(B81-B80)/Notes!$C$43)</f>
        <v>28957.08761170823</v>
      </c>
    </row>
    <row r="82" spans="1:7">
      <c r="A82" t="s">
        <v>84</v>
      </c>
      <c r="B82">
        <v>1142636400</v>
      </c>
      <c r="C82">
        <v>1.1802E-2</v>
      </c>
      <c r="D82">
        <v>1.292E-3</v>
      </c>
      <c r="E82">
        <v>5.489E-3</v>
      </c>
      <c r="F82">
        <v>9.6970000000000008E-3</v>
      </c>
      <c r="G82">
        <f>C82*Notes!$C$35+G81*2^(-(B82-B81)/Notes!$C$43)</f>
        <v>35947.513255900674</v>
      </c>
    </row>
    <row r="83" spans="1:7">
      <c r="A83" t="s">
        <v>85</v>
      </c>
      <c r="B83">
        <v>1143241200</v>
      </c>
      <c r="C83">
        <v>1.5565000000000001E-2</v>
      </c>
      <c r="D83">
        <v>1.511E-3</v>
      </c>
      <c r="E83">
        <v>7.11E-3</v>
      </c>
      <c r="F83">
        <v>1.3321E-2</v>
      </c>
      <c r="G83">
        <f>C83*Notes!$C$35+G82*2^(-(B83-B82)/Notes!$C$43)</f>
        <v>45178.212216858497</v>
      </c>
    </row>
    <row r="84" spans="1:7">
      <c r="A84" t="s">
        <v>86</v>
      </c>
      <c r="B84">
        <v>1143846000</v>
      </c>
      <c r="C84">
        <v>6.4463000000000006E-2</v>
      </c>
      <c r="D84">
        <v>2.4780000000000002E-3</v>
      </c>
      <c r="E84">
        <v>1.6365999999999999E-2</v>
      </c>
      <c r="F84">
        <v>4.4114E-2</v>
      </c>
      <c r="G84">
        <f>C84*Notes!$C$35+G83*2^(-(B84-B83)/Notes!$C$43)</f>
        <v>83935.426998321986</v>
      </c>
    </row>
    <row r="85" spans="1:7">
      <c r="A85" t="s">
        <v>87</v>
      </c>
      <c r="B85">
        <v>1144450800</v>
      </c>
      <c r="C85">
        <v>3.3688000000000003E-2</v>
      </c>
      <c r="D85">
        <v>2.9589999999999998E-3</v>
      </c>
      <c r="E85">
        <v>1.9356000000000002E-2</v>
      </c>
      <c r="F85">
        <v>4.2132000000000003E-2</v>
      </c>
      <c r="G85">
        <f>C85*Notes!$C$35+G84*2^(-(B85-B84)/Notes!$C$43)</f>
        <v>103882.6042181652</v>
      </c>
    </row>
    <row r="86" spans="1:7">
      <c r="A86" t="s">
        <v>88</v>
      </c>
      <c r="B86">
        <v>1145055600</v>
      </c>
      <c r="C86">
        <v>1.7065E-2</v>
      </c>
      <c r="D86">
        <v>3.173E-3</v>
      </c>
      <c r="E86">
        <v>1.8787000000000002E-2</v>
      </c>
      <c r="F86">
        <v>2.4447E-2</v>
      </c>
      <c r="G86">
        <f>C86*Notes!$C$35+G85*2^(-(B86-B85)/Notes!$C$43)</f>
        <v>113674.63760099238</v>
      </c>
    </row>
    <row r="87" spans="1:7">
      <c r="A87" t="s">
        <v>89</v>
      </c>
      <c r="B87">
        <v>1145660400</v>
      </c>
      <c r="C87">
        <v>9.5533000000000007E-2</v>
      </c>
      <c r="D87">
        <v>4.5909999999999996E-3</v>
      </c>
      <c r="E87">
        <v>3.1075999999999999E-2</v>
      </c>
      <c r="F87">
        <v>6.5919000000000005E-2</v>
      </c>
      <c r="G87">
        <f>C87*Notes!$C$35+G86*2^(-(B87-B86)/Notes!$C$43)</f>
        <v>170874.26498443281</v>
      </c>
    </row>
    <row r="88" spans="1:7">
      <c r="A88" t="s">
        <v>90</v>
      </c>
      <c r="B88">
        <v>1146265200</v>
      </c>
      <c r="C88">
        <v>9.2564999999999995E-2</v>
      </c>
      <c r="D88">
        <v>5.9410000000000001E-3</v>
      </c>
      <c r="E88">
        <v>4.0897000000000003E-2</v>
      </c>
      <c r="F88">
        <v>8.1370999999999999E-2</v>
      </c>
      <c r="G88">
        <f>C88*Notes!$C$35+G87*2^(-(B88-B87)/Notes!$C$43)</f>
        <v>225987.6359037722</v>
      </c>
    </row>
    <row r="89" spans="1:7">
      <c r="A89" t="s">
        <v>91</v>
      </c>
      <c r="B89">
        <v>1146870000</v>
      </c>
      <c r="C89">
        <v>8.9868000000000003E-2</v>
      </c>
      <c r="D89">
        <v>7.228E-3</v>
      </c>
      <c r="E89">
        <v>4.8736000000000002E-2</v>
      </c>
      <c r="F89">
        <v>8.6718000000000003E-2</v>
      </c>
      <c r="G89">
        <f>C89*Notes!$C$35+G88*2^(-(B89-B88)/Notes!$C$43)</f>
        <v>279189.27253726829</v>
      </c>
    </row>
    <row r="90" spans="1:7">
      <c r="A90" t="s">
        <v>92</v>
      </c>
      <c r="B90">
        <v>1147474800</v>
      </c>
      <c r="C90">
        <v>9.0539999999999995E-2</v>
      </c>
      <c r="D90">
        <v>8.5070000000000007E-3</v>
      </c>
      <c r="E90">
        <v>5.5458E-2</v>
      </c>
      <c r="F90">
        <v>8.9956999999999995E-2</v>
      </c>
      <c r="G90">
        <f>C90*Notes!$C$35+G89*2^(-(B90-B89)/Notes!$C$43)</f>
        <v>332526.47895014053</v>
      </c>
    </row>
    <row r="91" spans="1:7">
      <c r="A91" t="s">
        <v>93</v>
      </c>
      <c r="B91">
        <v>1148079600</v>
      </c>
      <c r="C91">
        <v>7.9419000000000003E-2</v>
      </c>
      <c r="D91">
        <v>9.5940000000000001E-3</v>
      </c>
      <c r="E91">
        <v>5.917E-2</v>
      </c>
      <c r="F91">
        <v>8.2294000000000006E-2</v>
      </c>
      <c r="G91">
        <f>C91*Notes!$C$35+G90*2^(-(B91-B90)/Notes!$C$43)</f>
        <v>378866.15854061756</v>
      </c>
    </row>
    <row r="92" spans="1:7">
      <c r="A92" t="s">
        <v>94</v>
      </c>
      <c r="B92">
        <v>1148684400</v>
      </c>
      <c r="C92">
        <v>6.8984000000000004E-2</v>
      </c>
      <c r="D92">
        <v>1.0505E-2</v>
      </c>
      <c r="E92">
        <v>6.0698000000000002E-2</v>
      </c>
      <c r="F92">
        <v>7.4472999999999998E-2</v>
      </c>
      <c r="G92">
        <f>C92*Notes!$C$35+G91*2^(-(B92-B91)/Notes!$C$43)</f>
        <v>418658.82934487157</v>
      </c>
    </row>
    <row r="93" spans="1:7">
      <c r="A93" t="s">
        <v>95</v>
      </c>
      <c r="B93">
        <v>1149289200</v>
      </c>
      <c r="C93">
        <v>5.3893999999999997E-2</v>
      </c>
      <c r="D93">
        <v>1.1171E-2</v>
      </c>
      <c r="E93">
        <v>5.9672999999999997E-2</v>
      </c>
      <c r="F93">
        <v>6.4196000000000003E-2</v>
      </c>
      <c r="G93">
        <f>C93*Notes!$C$35+G92*2^(-(B93-B92)/Notes!$C$43)</f>
        <v>449122.47895850067</v>
      </c>
    </row>
    <row r="94" spans="1:7">
      <c r="A94" t="s">
        <v>96</v>
      </c>
      <c r="B94">
        <v>1149894000</v>
      </c>
      <c r="C94">
        <v>1.7344999999999999E-2</v>
      </c>
      <c r="D94">
        <v>1.1264E-2</v>
      </c>
      <c r="E94">
        <v>5.2779E-2</v>
      </c>
      <c r="F94">
        <v>3.5671000000000001E-2</v>
      </c>
      <c r="G94">
        <f>C94*Notes!$C$35+G93*2^(-(B94-B93)/Notes!$C$43)</f>
        <v>457326.19933109224</v>
      </c>
    </row>
    <row r="95" spans="1:7">
      <c r="A95" t="s">
        <v>97</v>
      </c>
      <c r="B95">
        <v>1150498800</v>
      </c>
      <c r="C95">
        <v>1.7156999999999999E-2</v>
      </c>
      <c r="D95">
        <v>1.1354E-2</v>
      </c>
      <c r="E95">
        <v>4.7040999999999999E-2</v>
      </c>
      <c r="F95">
        <v>2.4868000000000001E-2</v>
      </c>
      <c r="G95">
        <f>C95*Notes!$C$35+G94*2^(-(B95-B94)/Notes!$C$43)</f>
        <v>465374.45119357348</v>
      </c>
    </row>
    <row r="96" spans="1:7">
      <c r="A96" t="s">
        <v>98</v>
      </c>
      <c r="B96">
        <v>1151103600</v>
      </c>
      <c r="C96">
        <v>1.6750999999999999E-2</v>
      </c>
      <c r="D96">
        <v>1.1436E-2</v>
      </c>
      <c r="E96">
        <v>4.2145000000000002E-2</v>
      </c>
      <c r="F96">
        <v>1.9782999999999999E-2</v>
      </c>
      <c r="G96">
        <f>C96*Notes!$C$35+G95*2^(-(B96-B95)/Notes!$C$43)</f>
        <v>473136.17965450592</v>
      </c>
    </row>
    <row r="97" spans="1:7">
      <c r="A97" t="s">
        <v>99</v>
      </c>
      <c r="B97">
        <v>1151708400</v>
      </c>
      <c r="C97">
        <v>1.6601000000000001E-2</v>
      </c>
      <c r="D97">
        <v>1.1514E-2</v>
      </c>
      <c r="E97">
        <v>3.8033999999999998E-2</v>
      </c>
      <c r="F97">
        <v>1.7985999999999999E-2</v>
      </c>
      <c r="G97">
        <f>C97*Notes!$C$35+G96*2^(-(B97-B96)/Notes!$C$43)</f>
        <v>480767.67223839444</v>
      </c>
    </row>
    <row r="98" spans="1:7">
      <c r="A98" t="s">
        <v>100</v>
      </c>
      <c r="B98">
        <v>1152313200</v>
      </c>
      <c r="C98">
        <v>1.0503999999999999E-2</v>
      </c>
      <c r="D98">
        <v>1.1497E-2</v>
      </c>
      <c r="E98">
        <v>3.3544999999999998E-2</v>
      </c>
      <c r="F98">
        <v>1.2614E-2</v>
      </c>
      <c r="G98">
        <f>C98*Notes!$C$35+G97*2^(-(B98-B97)/Notes!$C$43)</f>
        <v>484672.84639148321</v>
      </c>
    </row>
    <row r="99" spans="1:7">
      <c r="A99" t="s">
        <v>101</v>
      </c>
      <c r="B99">
        <v>1152918000</v>
      </c>
      <c r="C99">
        <v>5.4799999999999996E-3</v>
      </c>
      <c r="D99">
        <v>1.1405E-2</v>
      </c>
      <c r="E99">
        <v>2.9073999999999999E-2</v>
      </c>
      <c r="F99">
        <v>9.2849999999999999E-3</v>
      </c>
      <c r="G99">
        <f>C99*Notes!$C$35+G98*2^(-(B99-B98)/Notes!$C$43)</f>
        <v>485519.62364136043</v>
      </c>
    </row>
    <row r="100" spans="1:7">
      <c r="A100" t="s">
        <v>102</v>
      </c>
      <c r="B100">
        <v>1153522800</v>
      </c>
      <c r="C100">
        <v>1.5775000000000001E-2</v>
      </c>
      <c r="D100">
        <v>1.1472E-2</v>
      </c>
      <c r="E100">
        <v>2.7009999999999999E-2</v>
      </c>
      <c r="F100">
        <v>1.4534E-2</v>
      </c>
      <c r="G100">
        <f>C100*Notes!$C$35+G99*2^(-(B100-B99)/Notes!$C$43)</f>
        <v>492588.50584816805</v>
      </c>
    </row>
    <row r="101" spans="1:7">
      <c r="A101" t="s">
        <v>103</v>
      </c>
      <c r="B101">
        <v>1154127600</v>
      </c>
      <c r="C101">
        <v>1.9435999999999998E-2</v>
      </c>
      <c r="D101">
        <v>1.1592999999999999E-2</v>
      </c>
      <c r="E101">
        <v>2.5748E-2</v>
      </c>
      <c r="F101">
        <v>1.6827999999999999E-2</v>
      </c>
      <c r="G101">
        <f>C101*Notes!$C$35+G100*2^(-(B101-B100)/Notes!$C$43)</f>
        <v>501835.572340107</v>
      </c>
    </row>
    <row r="102" spans="1:7">
      <c r="A102" t="s">
        <v>104</v>
      </c>
      <c r="B102">
        <v>1154732400</v>
      </c>
      <c r="C102">
        <v>2.3063E-2</v>
      </c>
      <c r="D102">
        <v>1.1768000000000001E-2</v>
      </c>
      <c r="E102">
        <v>2.5335E-2</v>
      </c>
      <c r="F102">
        <v>2.1034000000000001E-2</v>
      </c>
      <c r="G102">
        <f>C102*Notes!$C$35+G101*2^(-(B102-B101)/Notes!$C$43)</f>
        <v>513229.17052351678</v>
      </c>
    </row>
    <row r="103" spans="1:7">
      <c r="A103" t="s">
        <v>105</v>
      </c>
      <c r="B103">
        <v>1155337200</v>
      </c>
      <c r="C103">
        <v>2.4771999999999999E-2</v>
      </c>
      <c r="D103">
        <v>1.1967E-2</v>
      </c>
      <c r="E103">
        <v>2.5238E-2</v>
      </c>
      <c r="F103">
        <v>2.3304999999999999E-2</v>
      </c>
      <c r="G103">
        <f>C103*Notes!$C$35+G102*2^(-(B103-B102)/Notes!$C$43)</f>
        <v>525598.36575183237</v>
      </c>
    </row>
    <row r="104" spans="1:7">
      <c r="A104" t="s">
        <v>106</v>
      </c>
      <c r="B104">
        <v>1155942000</v>
      </c>
      <c r="C104">
        <v>2.7244999999999998E-2</v>
      </c>
      <c r="D104">
        <v>1.2200000000000001E-2</v>
      </c>
      <c r="E104">
        <v>2.5493999999999999E-2</v>
      </c>
      <c r="F104">
        <v>2.4725E-2</v>
      </c>
      <c r="G104">
        <f>C104*Notes!$C$35+G103*2^(-(B104-B103)/Notes!$C$43)</f>
        <v>539400.25834518101</v>
      </c>
    </row>
    <row r="105" spans="1:7">
      <c r="A105" t="s">
        <v>107</v>
      </c>
      <c r="B105">
        <v>1156546800</v>
      </c>
      <c r="C105">
        <v>2.6415000000000001E-2</v>
      </c>
      <c r="D105">
        <v>1.2418E-2</v>
      </c>
      <c r="E105">
        <v>2.563E-2</v>
      </c>
      <c r="F105">
        <v>2.5770000000000001E-2</v>
      </c>
      <c r="G105">
        <f>C105*Notes!$C$35+G104*2^(-(B105-B104)/Notes!$C$43)</f>
        <v>552629.89987193001</v>
      </c>
    </row>
    <row r="106" spans="1:7">
      <c r="A106" t="s">
        <v>108</v>
      </c>
      <c r="B106">
        <v>1157151600</v>
      </c>
      <c r="C106">
        <v>3.2134999999999997E-2</v>
      </c>
      <c r="D106">
        <v>1.2718999999999999E-2</v>
      </c>
      <c r="E106">
        <v>2.6667E-2</v>
      </c>
      <c r="F106">
        <v>2.9662000000000001E-2</v>
      </c>
      <c r="G106">
        <f>C106*Notes!$C$35+G105*2^(-(B106-B105)/Notes!$C$43)</f>
        <v>569251.64372990048</v>
      </c>
    </row>
    <row r="107" spans="1:7">
      <c r="A107" t="s">
        <v>109</v>
      </c>
      <c r="B107">
        <v>1157756400</v>
      </c>
      <c r="C107">
        <v>2.9940999999999999E-2</v>
      </c>
      <c r="D107">
        <v>1.2983E-2</v>
      </c>
      <c r="E107">
        <v>2.7185000000000001E-2</v>
      </c>
      <c r="F107">
        <v>2.9966E-2</v>
      </c>
      <c r="G107">
        <f>C107*Notes!$C$35+G106*2^(-(B107-B106)/Notes!$C$43)</f>
        <v>584461.83312517207</v>
      </c>
    </row>
    <row r="108" spans="1:7">
      <c r="A108" t="s">
        <v>110</v>
      </c>
      <c r="B108">
        <v>1158361200</v>
      </c>
      <c r="C108">
        <v>3.6408999999999997E-2</v>
      </c>
      <c r="D108">
        <v>1.3341E-2</v>
      </c>
      <c r="E108">
        <v>2.8594000000000001E-2</v>
      </c>
      <c r="F108">
        <v>3.2793999999999997E-2</v>
      </c>
      <c r="G108">
        <f>C108*Notes!$C$35+G107*2^(-(B108-B107)/Notes!$C$43)</f>
        <v>603506.43204836233</v>
      </c>
    </row>
    <row r="109" spans="1:7">
      <c r="A109" t="s">
        <v>111</v>
      </c>
      <c r="B109">
        <v>1158966000</v>
      </c>
      <c r="C109">
        <v>3.4069000000000002E-2</v>
      </c>
      <c r="D109">
        <v>1.3658999999999999E-2</v>
      </c>
      <c r="E109">
        <v>2.9479000000000002E-2</v>
      </c>
      <c r="F109">
        <v>3.3987000000000003E-2</v>
      </c>
      <c r="G109">
        <f>C109*Notes!$C$35+G108*2^(-(B109-B108)/Notes!$C$43)</f>
        <v>621038.84066733113</v>
      </c>
    </row>
    <row r="110" spans="1:7">
      <c r="A110" t="s">
        <v>112</v>
      </c>
      <c r="B110">
        <v>1159570800</v>
      </c>
      <c r="C110">
        <v>3.5340000000000003E-2</v>
      </c>
      <c r="D110">
        <v>1.3991E-2</v>
      </c>
      <c r="E110">
        <v>3.0412999999999999E-2</v>
      </c>
      <c r="F110">
        <v>3.4993000000000003E-2</v>
      </c>
      <c r="G110">
        <f>C110*Notes!$C$35+G109*2^(-(B110-B109)/Notes!$C$43)</f>
        <v>639250.69052166061</v>
      </c>
    </row>
    <row r="111" spans="1:7">
      <c r="A111" t="s">
        <v>113</v>
      </c>
      <c r="B111">
        <v>1160175600</v>
      </c>
      <c r="C111">
        <v>3.0095E-2</v>
      </c>
      <c r="D111">
        <v>1.4236E-2</v>
      </c>
      <c r="E111">
        <v>3.0261E-2</v>
      </c>
      <c r="F111">
        <v>3.0589999999999999E-2</v>
      </c>
      <c r="G111">
        <f>C111*Notes!$C$35+G110*2^(-(B111-B110)/Notes!$C$43)</f>
        <v>654197.64569571055</v>
      </c>
    </row>
    <row r="112" spans="1:7">
      <c r="A112" t="s">
        <v>114</v>
      </c>
      <c r="B112">
        <v>1160780400</v>
      </c>
      <c r="C112">
        <v>7.4520000000000003E-3</v>
      </c>
      <c r="D112">
        <v>1.4132E-2</v>
      </c>
      <c r="E112">
        <v>2.6669999999999999E-2</v>
      </c>
      <c r="F112">
        <v>1.8620000000000001E-2</v>
      </c>
      <c r="G112">
        <f>C112*Notes!$C$35+G111*2^(-(B112-B111)/Notes!$C$43)</f>
        <v>655374.01775421412</v>
      </c>
    </row>
    <row r="113" spans="1:7">
      <c r="A113" t="s">
        <v>115</v>
      </c>
      <c r="B113">
        <v>1161385200</v>
      </c>
      <c r="C113">
        <v>2.9988999999999998E-2</v>
      </c>
      <c r="D113">
        <v>1.4374E-2</v>
      </c>
      <c r="E113">
        <v>2.7203000000000001E-2</v>
      </c>
      <c r="F113">
        <v>2.5527999999999999E-2</v>
      </c>
      <c r="G113">
        <f>C113*Notes!$C$35+G112*2^(-(B113-B112)/Notes!$C$43)</f>
        <v>670174.77836351877</v>
      </c>
    </row>
    <row r="114" spans="1:7">
      <c r="A114" t="s">
        <v>116</v>
      </c>
      <c r="B114">
        <v>1161990000</v>
      </c>
      <c r="C114">
        <v>3.0804000000000002E-2</v>
      </c>
      <c r="D114">
        <v>1.4625000000000001E-2</v>
      </c>
      <c r="E114">
        <v>2.7751000000000001E-2</v>
      </c>
      <c r="F114">
        <v>2.8337999999999999E-2</v>
      </c>
      <c r="G114">
        <f>C114*Notes!$C$35+G113*2^(-(B114-B113)/Notes!$C$43)</f>
        <v>685393.09855108662</v>
      </c>
    </row>
    <row r="115" spans="1:7">
      <c r="A115" t="s">
        <v>117</v>
      </c>
      <c r="B115">
        <v>1162598400</v>
      </c>
      <c r="C115">
        <v>3.712E-2</v>
      </c>
      <c r="D115">
        <v>1.4971999999999999E-2</v>
      </c>
      <c r="E115">
        <v>2.9253999999999999E-2</v>
      </c>
      <c r="F115">
        <v>3.354E-2</v>
      </c>
      <c r="G115">
        <f>C115*Notes!$C$35+G114*2^(-(B115-B114)/Notes!$C$43)</f>
        <v>704333.14020759705</v>
      </c>
    </row>
    <row r="116" spans="1:7">
      <c r="A116" t="s">
        <v>118</v>
      </c>
      <c r="B116">
        <v>1163203200</v>
      </c>
      <c r="C116">
        <v>2.2072999999999999E-2</v>
      </c>
      <c r="D116">
        <v>1.5079E-2</v>
      </c>
      <c r="E116">
        <v>2.8086E-2</v>
      </c>
      <c r="F116">
        <v>2.7050999999999999E-2</v>
      </c>
      <c r="G116">
        <f>C116*Notes!$C$35+G115*2^(-(B116-B115)/Notes!$C$43)</f>
        <v>714097.04733744112</v>
      </c>
    </row>
    <row r="117" spans="1:7">
      <c r="A117" t="s">
        <v>119</v>
      </c>
      <c r="B117">
        <v>1163808000</v>
      </c>
      <c r="C117">
        <v>3.6413000000000001E-2</v>
      </c>
      <c r="D117">
        <v>1.5406E-2</v>
      </c>
      <c r="E117">
        <v>2.9405000000000001E-2</v>
      </c>
      <c r="F117">
        <v>3.2495000000000003E-2</v>
      </c>
      <c r="G117">
        <f>C117*Notes!$C$35+G116*2^(-(B117-B116)/Notes!$C$43)</f>
        <v>732484.0772619769</v>
      </c>
    </row>
    <row r="118" spans="1:7">
      <c r="A118" t="s">
        <v>120</v>
      </c>
      <c r="B118">
        <v>1164412800</v>
      </c>
      <c r="C118">
        <v>1.5417E-2</v>
      </c>
      <c r="D118">
        <v>1.5405E-2</v>
      </c>
      <c r="E118">
        <v>2.7158000000000002E-2</v>
      </c>
      <c r="F118">
        <v>2.2792E-2</v>
      </c>
      <c r="G118">
        <f>C118*Notes!$C$35+G117*2^(-(B118-B117)/Notes!$C$43)</f>
        <v>738079.11584378907</v>
      </c>
    </row>
    <row r="119" spans="1:7">
      <c r="A119" t="s">
        <v>121</v>
      </c>
      <c r="B119">
        <v>1165017600</v>
      </c>
      <c r="C119">
        <v>1.7358999999999999E-2</v>
      </c>
      <c r="D119">
        <v>1.5434E-2</v>
      </c>
      <c r="E119">
        <v>2.5578E-2</v>
      </c>
      <c r="F119">
        <v>1.9727999999999999E-2</v>
      </c>
      <c r="G119">
        <f>C119*Notes!$C$35+G118*2^(-(B119-B118)/Notes!$C$43)</f>
        <v>744820.19102283835</v>
      </c>
    </row>
    <row r="120" spans="1:7">
      <c r="A120" t="s">
        <v>122</v>
      </c>
      <c r="B120">
        <v>1165622400</v>
      </c>
      <c r="C120">
        <v>1.4482999999999999E-2</v>
      </c>
      <c r="D120">
        <v>1.5417999999999999E-2</v>
      </c>
      <c r="E120">
        <v>2.3768999999999998E-2</v>
      </c>
      <c r="F120">
        <v>1.6369999999999999E-2</v>
      </c>
      <c r="G120">
        <f>C120*Notes!$C$35+G119*2^(-(B120-B119)/Notes!$C$43)</f>
        <v>749787.54179134464</v>
      </c>
    </row>
    <row r="121" spans="1:7">
      <c r="A121" t="s">
        <v>123</v>
      </c>
      <c r="B121">
        <v>1166227200</v>
      </c>
      <c r="C121">
        <v>1.883E-2</v>
      </c>
      <c r="D121">
        <v>1.5469999999999999E-2</v>
      </c>
      <c r="E121">
        <v>2.3026999999999999E-2</v>
      </c>
      <c r="F121">
        <v>1.8941E-2</v>
      </c>
      <c r="G121">
        <f>C121*Notes!$C$35+G120*2^(-(B121-B120)/Notes!$C$43)</f>
        <v>757358.66878993926</v>
      </c>
    </row>
    <row r="122" spans="1:7">
      <c r="A122" t="s">
        <v>124</v>
      </c>
      <c r="B122">
        <v>1166832000</v>
      </c>
      <c r="C122">
        <v>3.3187000000000001E-2</v>
      </c>
      <c r="D122">
        <v>1.5741000000000002E-2</v>
      </c>
      <c r="E122">
        <v>2.4664999999999999E-2</v>
      </c>
      <c r="F122">
        <v>2.7643000000000001E-2</v>
      </c>
      <c r="G122">
        <f>C122*Notes!$C$35+G121*2^(-(B122-B121)/Notes!$C$43)</f>
        <v>773574.36388606415</v>
      </c>
    </row>
    <row r="123" spans="1:7">
      <c r="A123" t="s">
        <v>125</v>
      </c>
      <c r="B123">
        <v>1167436800</v>
      </c>
      <c r="C123">
        <v>3.6361999999999998E-2</v>
      </c>
      <c r="D123">
        <v>1.6056999999999998E-2</v>
      </c>
      <c r="E123">
        <v>2.6549E-2</v>
      </c>
      <c r="F123">
        <v>3.3140000000000003E-2</v>
      </c>
      <c r="G123">
        <f>C123*Notes!$C$35+G122*2^(-(B123-B122)/Notes!$C$43)</f>
        <v>791627.74296173232</v>
      </c>
    </row>
    <row r="124" spans="1:7">
      <c r="A124" t="s">
        <v>126</v>
      </c>
      <c r="B124">
        <v>1168041600</v>
      </c>
      <c r="C124">
        <v>4.0666000000000001E-2</v>
      </c>
      <c r="D124">
        <v>1.6433E-2</v>
      </c>
      <c r="E124">
        <v>2.8740999999999999E-2</v>
      </c>
      <c r="F124">
        <v>3.6442000000000002E-2</v>
      </c>
      <c r="G124">
        <f>C124*Notes!$C$35+G123*2^(-(B124-B123)/Notes!$C$43)</f>
        <v>812192.26935058658</v>
      </c>
    </row>
    <row r="125" spans="1:7">
      <c r="A125" t="s">
        <v>127</v>
      </c>
      <c r="B125">
        <v>1168646400</v>
      </c>
      <c r="C125">
        <v>2.3543999999999999E-2</v>
      </c>
      <c r="D125">
        <v>1.6541E-2</v>
      </c>
      <c r="E125">
        <v>2.7890000000000002E-2</v>
      </c>
      <c r="F125">
        <v>2.8927999999999999E-2</v>
      </c>
      <c r="G125">
        <f>C125*Notes!$C$35+G124*2^(-(B125-B124)/Notes!$C$43)</f>
        <v>822296.71370483353</v>
      </c>
    </row>
    <row r="126" spans="1:7">
      <c r="A126" t="s">
        <v>128</v>
      </c>
      <c r="B126">
        <v>1169251200</v>
      </c>
      <c r="C126">
        <v>2.0426E-2</v>
      </c>
      <c r="D126">
        <v>1.6598999999999999E-2</v>
      </c>
      <c r="E126">
        <v>2.6710999999999999E-2</v>
      </c>
      <c r="F126">
        <v>2.4590000000000001E-2</v>
      </c>
      <c r="G126">
        <f>C126*Notes!$C$35+G125*2^(-(B126-B125)/Notes!$C$43)</f>
        <v>830463.94873851084</v>
      </c>
    </row>
    <row r="127" spans="1:7">
      <c r="A127" t="s">
        <v>129</v>
      </c>
      <c r="B127">
        <v>1169856000</v>
      </c>
      <c r="C127">
        <v>2.1588E-2</v>
      </c>
      <c r="D127">
        <v>1.6674999999999999E-2</v>
      </c>
      <c r="E127">
        <v>2.5824E-2</v>
      </c>
      <c r="F127">
        <v>2.1916999999999999E-2</v>
      </c>
      <c r="G127">
        <f>C127*Notes!$C$35+G126*2^(-(B127-B126)/Notes!$C$43)</f>
        <v>839292.38101325079</v>
      </c>
    </row>
    <row r="128" spans="1:7">
      <c r="A128" t="s">
        <v>130</v>
      </c>
      <c r="B128">
        <v>1170460800</v>
      </c>
      <c r="C128">
        <v>2.3483E-2</v>
      </c>
      <c r="D128">
        <v>1.6778000000000001E-2</v>
      </c>
      <c r="E128">
        <v>2.5455999999999999E-2</v>
      </c>
      <c r="F128">
        <v>2.3220000000000001E-2</v>
      </c>
      <c r="G128">
        <f>C128*Notes!$C$35+G127*2^(-(B128-B127)/Notes!$C$43)</f>
        <v>849221.96269574459</v>
      </c>
    </row>
    <row r="129" spans="1:7">
      <c r="A129" t="s">
        <v>131</v>
      </c>
      <c r="B129">
        <v>1171065600</v>
      </c>
      <c r="C129">
        <v>2.0604000000000001E-2</v>
      </c>
      <c r="D129">
        <v>1.6836E-2</v>
      </c>
      <c r="E129">
        <v>2.4652E-2</v>
      </c>
      <c r="F129">
        <v>2.1496000000000001E-2</v>
      </c>
      <c r="G129">
        <f>C129*Notes!$C$35+G128*2^(-(B129-B128)/Notes!$C$43)</f>
        <v>857359.77250419953</v>
      </c>
    </row>
    <row r="130" spans="1:7">
      <c r="A130" t="s">
        <v>132</v>
      </c>
      <c r="B130">
        <v>1171670400</v>
      </c>
      <c r="C130">
        <v>1.712E-2</v>
      </c>
      <c r="D130">
        <v>1.6839E-2</v>
      </c>
      <c r="E130">
        <v>2.3452000000000001E-2</v>
      </c>
      <c r="F130">
        <v>1.9380999999999999E-2</v>
      </c>
      <c r="G130">
        <f>C130*Notes!$C$35+G129*2^(-(B130-B129)/Notes!$C$43)</f>
        <v>863349.02856101678</v>
      </c>
    </row>
    <row r="131" spans="1:7">
      <c r="A131" t="s">
        <v>133</v>
      </c>
      <c r="B131">
        <v>1172275200</v>
      </c>
      <c r="C131">
        <v>2.0354000000000001E-2</v>
      </c>
      <c r="D131">
        <v>1.6892000000000001E-2</v>
      </c>
      <c r="E131">
        <v>2.2946999999999999E-2</v>
      </c>
      <c r="F131">
        <v>2.0065E-2</v>
      </c>
      <c r="G131">
        <f>C131*Notes!$C$35+G130*2^(-(B131-B130)/Notes!$C$43)</f>
        <v>871263.71580730879</v>
      </c>
    </row>
    <row r="132" spans="1:7">
      <c r="A132" t="s">
        <v>134</v>
      </c>
      <c r="B132">
        <v>1172880000</v>
      </c>
      <c r="C132">
        <v>2.1937999999999999E-2</v>
      </c>
      <c r="D132">
        <v>1.6968E-2</v>
      </c>
      <c r="E132">
        <v>2.2744E-2</v>
      </c>
      <c r="F132">
        <v>2.0666E-2</v>
      </c>
      <c r="G132">
        <f>C132*Notes!$C$35+G131*2^(-(B132-B131)/Notes!$C$43)</f>
        <v>880096.11164530052</v>
      </c>
    </row>
    <row r="133" spans="1:7">
      <c r="A133" t="s">
        <v>135</v>
      </c>
      <c r="B133">
        <v>1173481200</v>
      </c>
      <c r="C133">
        <v>2.1173999999999998E-2</v>
      </c>
      <c r="D133">
        <v>1.7031000000000001E-2</v>
      </c>
      <c r="E133">
        <v>2.2481999999999999E-2</v>
      </c>
      <c r="F133">
        <v>2.0957E-2</v>
      </c>
      <c r="G133">
        <f>C133*Notes!$C$35+G132*2^(-(B133-B132)/Notes!$C$43)</f>
        <v>888448.07658351306</v>
      </c>
    </row>
    <row r="134" spans="1:7">
      <c r="A134" t="s">
        <v>136</v>
      </c>
      <c r="B134">
        <v>1174086000</v>
      </c>
      <c r="C134">
        <v>2.3798E-2</v>
      </c>
      <c r="D134">
        <v>1.7132999999999999E-2</v>
      </c>
      <c r="E134">
        <v>2.2672999999999999E-2</v>
      </c>
      <c r="F134">
        <v>2.2502999999999999E-2</v>
      </c>
      <c r="G134">
        <f>C134*Notes!$C$35+G133*2^(-(B134-B133)/Notes!$C$43)</f>
        <v>898317.91280957288</v>
      </c>
    </row>
    <row r="135" spans="1:7">
      <c r="A135" t="s">
        <v>137</v>
      </c>
      <c r="B135">
        <v>1174690800</v>
      </c>
      <c r="C135">
        <v>2.8881E-2</v>
      </c>
      <c r="D135">
        <v>1.7312999999999999E-2</v>
      </c>
      <c r="E135">
        <v>2.3667000000000001E-2</v>
      </c>
      <c r="F135">
        <v>2.6483E-2</v>
      </c>
      <c r="G135">
        <f>C135*Notes!$C$35+G134*2^(-(B135-B134)/Notes!$C$43)</f>
        <v>911211.6989327746</v>
      </c>
    </row>
    <row r="136" spans="1:7">
      <c r="A136" t="s">
        <v>138</v>
      </c>
      <c r="B136">
        <v>1175295600</v>
      </c>
      <c r="C136">
        <v>3.2148999999999997E-2</v>
      </c>
      <c r="D136">
        <v>1.7538999999999999E-2</v>
      </c>
      <c r="E136">
        <v>2.4981E-2</v>
      </c>
      <c r="F136">
        <v>2.9180000000000001E-2</v>
      </c>
      <c r="G136">
        <f>C136*Notes!$C$35+G135*2^(-(B136-B135)/Notes!$C$43)</f>
        <v>926016.32766675588</v>
      </c>
    </row>
    <row r="137" spans="1:7">
      <c r="A137" t="s">
        <v>139</v>
      </c>
      <c r="B137">
        <v>1175900400</v>
      </c>
      <c r="C137">
        <v>3.9E-2</v>
      </c>
      <c r="D137">
        <v>1.7867000000000001E-2</v>
      </c>
      <c r="E137">
        <v>2.7177E-2</v>
      </c>
      <c r="F137">
        <v>3.4160999999999997E-2</v>
      </c>
      <c r="G137">
        <f>C137*Notes!$C$35+G136*2^(-(B137-B136)/Notes!$C$43)</f>
        <v>944889.06908592058</v>
      </c>
    </row>
    <row r="138" spans="1:7">
      <c r="A138" t="s">
        <v>140</v>
      </c>
      <c r="B138">
        <v>1176505200</v>
      </c>
      <c r="C138">
        <v>4.7889000000000001E-2</v>
      </c>
      <c r="D138">
        <v>1.8327E-2</v>
      </c>
      <c r="E138">
        <v>3.0613999999999999E-2</v>
      </c>
      <c r="F138">
        <v>4.4434000000000001E-2</v>
      </c>
      <c r="G138">
        <f>C138*Notes!$C$35+G137*2^(-(B138-B137)/Notes!$C$43)</f>
        <v>969041.79434773058</v>
      </c>
    </row>
    <row r="139" spans="1:7">
      <c r="A139" t="s">
        <v>141</v>
      </c>
      <c r="B139">
        <v>1177110000</v>
      </c>
      <c r="C139">
        <v>7.1107000000000004E-2</v>
      </c>
      <c r="D139">
        <v>1.9136E-2</v>
      </c>
      <c r="E139">
        <v>3.7068999999999998E-2</v>
      </c>
      <c r="F139">
        <v>5.9666999999999998E-2</v>
      </c>
      <c r="G139">
        <f>C139*Notes!$C$35+G138*2^(-(B139-B138)/Notes!$C$43)</f>
        <v>1007113.8016303401</v>
      </c>
    </row>
    <row r="140" spans="1:7">
      <c r="A140" t="s">
        <v>142</v>
      </c>
      <c r="B140">
        <v>1177714800</v>
      </c>
      <c r="C140">
        <v>6.1963999999999998E-2</v>
      </c>
      <c r="D140">
        <v>1.9791E-2</v>
      </c>
      <c r="E140">
        <v>4.0947999999999998E-2</v>
      </c>
      <c r="F140">
        <v>5.9560000000000002E-2</v>
      </c>
      <c r="G140">
        <f>C140*Notes!$C$35+G139*2^(-(B140-B139)/Notes!$C$43)</f>
        <v>1039462.2934236985</v>
      </c>
    </row>
    <row r="141" spans="1:7">
      <c r="A141" t="s">
        <v>143</v>
      </c>
      <c r="B141">
        <v>1178319600</v>
      </c>
      <c r="C141">
        <v>6.1074999999999997E-2</v>
      </c>
      <c r="D141">
        <v>2.0424000000000001E-2</v>
      </c>
      <c r="E141">
        <v>4.4180999999999998E-2</v>
      </c>
      <c r="F141">
        <v>6.1041999999999999E-2</v>
      </c>
      <c r="G141">
        <f>C141*Notes!$C$35+G140*2^(-(B141-B140)/Notes!$C$43)</f>
        <v>1071108.428021691</v>
      </c>
    </row>
    <row r="142" spans="1:7">
      <c r="A142" t="s">
        <v>144</v>
      </c>
      <c r="B142">
        <v>1178924400</v>
      </c>
      <c r="C142">
        <v>5.9318000000000003E-2</v>
      </c>
      <c r="D142">
        <v>2.102E-2</v>
      </c>
      <c r="E142">
        <v>4.6606000000000002E-2</v>
      </c>
      <c r="F142">
        <v>6.0599E-2</v>
      </c>
      <c r="G142">
        <f>C142*Notes!$C$35+G141*2^(-(B142-B141)/Notes!$C$43)</f>
        <v>1101530.8148078192</v>
      </c>
    </row>
    <row r="143" spans="1:7">
      <c r="A143" t="s">
        <v>145</v>
      </c>
      <c r="B143">
        <v>1179529200</v>
      </c>
      <c r="C143">
        <v>5.5014E-2</v>
      </c>
      <c r="D143">
        <v>2.154E-2</v>
      </c>
      <c r="E143">
        <v>4.7906999999999998E-2</v>
      </c>
      <c r="F143">
        <v>5.6973999999999997E-2</v>
      </c>
      <c r="G143">
        <f>C143*Notes!$C$35+G142*2^(-(B143-B142)/Notes!$C$43)</f>
        <v>1129195.2584268418</v>
      </c>
    </row>
    <row r="144" spans="1:7">
      <c r="A144" t="s">
        <v>146</v>
      </c>
      <c r="B144">
        <v>1180134000</v>
      </c>
      <c r="C144">
        <v>4.6325999999999999E-2</v>
      </c>
      <c r="D144">
        <v>2.1919000000000001E-2</v>
      </c>
      <c r="E144">
        <v>4.7675000000000002E-2</v>
      </c>
      <c r="F144">
        <v>5.1674999999999999E-2</v>
      </c>
      <c r="G144">
        <f>C144*Notes!$C$35+G143*2^(-(B144-B143)/Notes!$C$43)</f>
        <v>1151464.3566934164</v>
      </c>
    </row>
    <row r="145" spans="1:7">
      <c r="A145" t="s">
        <v>147</v>
      </c>
      <c r="B145">
        <v>1180738800</v>
      </c>
      <c r="C145">
        <v>7.1148000000000003E-2</v>
      </c>
      <c r="D145">
        <v>2.2672999999999999E-2</v>
      </c>
      <c r="E145">
        <v>5.1418999999999999E-2</v>
      </c>
      <c r="F145">
        <v>6.3147999999999996E-2</v>
      </c>
      <c r="G145">
        <f>C145*Notes!$C$35+G144*2^(-(B145-B144)/Notes!$C$43)</f>
        <v>1188632.4259484711</v>
      </c>
    </row>
    <row r="146" spans="1:7">
      <c r="A146" t="s">
        <v>148</v>
      </c>
      <c r="B146">
        <v>1181343600</v>
      </c>
      <c r="C146">
        <v>2.3741999999999999E-2</v>
      </c>
      <c r="D146">
        <v>2.2688E-2</v>
      </c>
      <c r="E146">
        <v>4.6937E-2</v>
      </c>
      <c r="F146">
        <v>3.9919000000000003E-2</v>
      </c>
      <c r="G146">
        <f>C146*Notes!$C$35+G145*2^(-(B146-B145)/Notes!$C$43)</f>
        <v>1196940.11936962</v>
      </c>
    </row>
    <row r="147" spans="1:7">
      <c r="A147" t="s">
        <v>149</v>
      </c>
      <c r="B147">
        <v>1181948400</v>
      </c>
      <c r="C147">
        <v>1.4574E-2</v>
      </c>
      <c r="D147">
        <v>2.2561000000000001E-2</v>
      </c>
      <c r="E147">
        <v>4.1667000000000003E-2</v>
      </c>
      <c r="F147">
        <v>2.4074999999999999E-2</v>
      </c>
      <c r="G147">
        <f>C147*Notes!$C$35+G146*2^(-(B147-B146)/Notes!$C$43)</f>
        <v>1199660.7109415787</v>
      </c>
    </row>
    <row r="148" spans="1:7">
      <c r="A148" t="s">
        <v>150</v>
      </c>
      <c r="B148">
        <v>1182553200</v>
      </c>
      <c r="C148">
        <v>0</v>
      </c>
      <c r="D148">
        <v>2.2214000000000001E-2</v>
      </c>
      <c r="E148">
        <v>3.4972000000000003E-2</v>
      </c>
      <c r="F148">
        <v>1.0108000000000001E-2</v>
      </c>
      <c r="G148">
        <f>C148*Notes!$C$35+G147*2^(-(B148-B147)/Notes!$C$43)</f>
        <v>1193553.096460266</v>
      </c>
    </row>
    <row r="149" spans="1:7">
      <c r="A149" t="s">
        <v>151</v>
      </c>
      <c r="B149">
        <v>1183158000</v>
      </c>
      <c r="C149">
        <v>0</v>
      </c>
      <c r="D149">
        <v>2.1871000000000002E-2</v>
      </c>
      <c r="E149">
        <v>2.9352E-2</v>
      </c>
      <c r="F149">
        <v>4.2440000000000004E-3</v>
      </c>
      <c r="G149">
        <f>C149*Notes!$C$35+G148*2^(-(B149-B148)/Notes!$C$43)</f>
        <v>1187476.5765662079</v>
      </c>
    </row>
    <row r="150" spans="1:7">
      <c r="A150" t="s">
        <v>152</v>
      </c>
      <c r="B150">
        <v>1183762800</v>
      </c>
      <c r="C150">
        <v>0</v>
      </c>
      <c r="D150">
        <v>2.1534000000000001E-2</v>
      </c>
      <c r="E150">
        <v>2.4636000000000002E-2</v>
      </c>
      <c r="F150">
        <v>1.7819999999999999E-3</v>
      </c>
      <c r="G150">
        <f>C150*Notes!$C$35+G149*2^(-(B150-B149)/Notes!$C$43)</f>
        <v>1181430.9929531852</v>
      </c>
    </row>
    <row r="151" spans="1:7">
      <c r="A151" t="s">
        <v>153</v>
      </c>
      <c r="B151">
        <v>1184367600</v>
      </c>
      <c r="C151">
        <v>0</v>
      </c>
      <c r="D151">
        <v>2.1201999999999999E-2</v>
      </c>
      <c r="E151">
        <v>2.0677000000000001E-2</v>
      </c>
      <c r="F151">
        <v>7.4799999999999997E-4</v>
      </c>
      <c r="G151">
        <f>C151*Notes!$C$35+G150*2^(-(B151-B150)/Notes!$C$43)</f>
        <v>1175416.1881209346</v>
      </c>
    </row>
    <row r="152" spans="1:7">
      <c r="A152" t="s">
        <v>154</v>
      </c>
      <c r="B152">
        <v>1184972400</v>
      </c>
      <c r="C152">
        <v>0</v>
      </c>
      <c r="D152">
        <v>2.0875000000000001E-2</v>
      </c>
      <c r="E152">
        <v>1.7354999999999999E-2</v>
      </c>
      <c r="F152">
        <v>3.1399999999999999E-4</v>
      </c>
      <c r="G152">
        <f>C152*Notes!$C$35+G151*2^(-(B152-B151)/Notes!$C$43)</f>
        <v>1169432.0053710451</v>
      </c>
    </row>
    <row r="153" spans="1:7">
      <c r="A153" t="s">
        <v>155</v>
      </c>
      <c r="B153">
        <v>1185577200</v>
      </c>
      <c r="C153">
        <v>0</v>
      </c>
      <c r="D153">
        <v>2.0552999999999998E-2</v>
      </c>
      <c r="E153">
        <v>1.4566000000000001E-2</v>
      </c>
      <c r="F153">
        <v>1.3200000000000001E-4</v>
      </c>
      <c r="G153">
        <f>C153*Notes!$C$35+G152*2^(-(B153-B152)/Notes!$C$43)</f>
        <v>1163478.2888028757</v>
      </c>
    </row>
    <row r="154" spans="1:7">
      <c r="A154" t="s">
        <v>156</v>
      </c>
      <c r="B154">
        <v>1186182000</v>
      </c>
      <c r="C154">
        <v>0</v>
      </c>
      <c r="D154">
        <v>2.0237000000000002E-2</v>
      </c>
      <c r="E154">
        <v>1.2226000000000001E-2</v>
      </c>
      <c r="F154">
        <v>5.5000000000000002E-5</v>
      </c>
      <c r="G154">
        <f>C154*Notes!$C$35+G153*2^(-(B154-B153)/Notes!$C$43)</f>
        <v>1157554.883309494</v>
      </c>
    </row>
    <row r="155" spans="1:7">
      <c r="A155" t="s">
        <v>157</v>
      </c>
      <c r="B155">
        <v>1186786800</v>
      </c>
      <c r="C155">
        <v>0</v>
      </c>
      <c r="D155">
        <v>1.9924000000000001E-2</v>
      </c>
      <c r="E155">
        <v>1.0260999999999999E-2</v>
      </c>
      <c r="F155">
        <v>2.3E-5</v>
      </c>
      <c r="G155">
        <f>C155*Notes!$C$35+G154*2^(-(B155-B154)/Notes!$C$43)</f>
        <v>1151661.6345736356</v>
      </c>
    </row>
    <row r="156" spans="1:7">
      <c r="A156" t="s">
        <v>158</v>
      </c>
      <c r="B156">
        <v>1187391600</v>
      </c>
      <c r="C156">
        <v>0</v>
      </c>
      <c r="D156">
        <v>1.9616999999999999E-2</v>
      </c>
      <c r="E156">
        <v>8.6130000000000009E-3</v>
      </c>
      <c r="F156">
        <v>1.0000000000000001E-5</v>
      </c>
      <c r="G156">
        <f>C156*Notes!$C$35+G155*2^(-(B156-B155)/Notes!$C$43)</f>
        <v>1145798.3890636836</v>
      </c>
    </row>
    <row r="157" spans="1:7">
      <c r="A157" t="s">
        <v>159</v>
      </c>
      <c r="B157">
        <v>1187996400</v>
      </c>
      <c r="C157">
        <v>0</v>
      </c>
      <c r="D157">
        <v>1.9314999999999999E-2</v>
      </c>
      <c r="E157">
        <v>7.2290000000000002E-3</v>
      </c>
      <c r="F157">
        <v>3.9999999999999998E-6</v>
      </c>
      <c r="G157">
        <f>C157*Notes!$C$35+G156*2^(-(B157-B156)/Notes!$C$43)</f>
        <v>1139964.9940296679</v>
      </c>
    </row>
    <row r="158" spans="1:7">
      <c r="A158" t="s">
        <v>160</v>
      </c>
      <c r="B158">
        <v>1188601200</v>
      </c>
      <c r="C158">
        <v>0</v>
      </c>
      <c r="D158">
        <v>1.9016999999999999E-2</v>
      </c>
      <c r="E158">
        <v>6.0670000000000003E-3</v>
      </c>
      <c r="F158">
        <v>1.9999999999999999E-6</v>
      </c>
      <c r="G158">
        <f>C158*Notes!$C$35+G157*2^(-(B158-B157)/Notes!$C$43)</f>
        <v>1134161.2974992876</v>
      </c>
    </row>
    <row r="159" spans="1:7">
      <c r="A159" t="s">
        <v>161</v>
      </c>
      <c r="B159">
        <v>1189206000</v>
      </c>
      <c r="C159">
        <v>0</v>
      </c>
      <c r="D159">
        <v>1.8724000000000001E-2</v>
      </c>
      <c r="E159">
        <v>5.0920000000000002E-3</v>
      </c>
      <c r="F159">
        <v>9.9999999999999995E-7</v>
      </c>
      <c r="G159">
        <f>C159*Notes!$C$35+G158*2^(-(B159-B158)/Notes!$C$43)</f>
        <v>1128387.1482739502</v>
      </c>
    </row>
    <row r="160" spans="1:7">
      <c r="A160" t="s">
        <v>162</v>
      </c>
      <c r="B160">
        <v>1189810800</v>
      </c>
      <c r="C160">
        <v>2.33E-4</v>
      </c>
      <c r="D160">
        <v>1.8439000000000001E-2</v>
      </c>
      <c r="E160">
        <v>4.3140000000000001E-3</v>
      </c>
      <c r="F160">
        <v>1.7899999999999999E-4</v>
      </c>
      <c r="G160">
        <f>C160*Notes!$C$35+G159*2^(-(B160-B159)/Notes!$C$43)</f>
        <v>1122783.3143248332</v>
      </c>
    </row>
    <row r="161" spans="1:7">
      <c r="A161" t="s">
        <v>163</v>
      </c>
      <c r="B161">
        <v>1190415600</v>
      </c>
      <c r="C161">
        <v>1.9175999999999999E-2</v>
      </c>
      <c r="D161">
        <v>1.8450000000000001E-2</v>
      </c>
      <c r="E161">
        <v>6.7790000000000003E-3</v>
      </c>
      <c r="F161">
        <v>1.2678E-2</v>
      </c>
      <c r="G161">
        <f>C161*Notes!$C$35+G160*2^(-(B161-B160)/Notes!$C$43)</f>
        <v>1128664.7365567335</v>
      </c>
    </row>
    <row r="162" spans="1:7">
      <c r="A162" t="s">
        <v>164</v>
      </c>
      <c r="B162">
        <v>1191020400</v>
      </c>
      <c r="C162">
        <v>2.6464000000000001E-2</v>
      </c>
      <c r="D162">
        <v>1.8572000000000002E-2</v>
      </c>
      <c r="E162">
        <v>9.9939999999999994E-3</v>
      </c>
      <c r="F162">
        <v>2.1916999999999999E-2</v>
      </c>
      <c r="G162">
        <f>C162*Notes!$C$35+G161*2^(-(B162-B161)/Notes!$C$43)</f>
        <v>1138923.9981728573</v>
      </c>
    </row>
    <row r="163" spans="1:7">
      <c r="A163" t="s">
        <v>165</v>
      </c>
      <c r="B163">
        <v>1191625200</v>
      </c>
      <c r="C163">
        <v>5.3069999999999999E-2</v>
      </c>
      <c r="D163">
        <v>1.9101E-2</v>
      </c>
      <c r="E163">
        <v>1.6958000000000001E-2</v>
      </c>
      <c r="F163">
        <v>4.1286999999999997E-2</v>
      </c>
      <c r="G163">
        <f>C163*Notes!$C$35+G162*2^(-(B163-B162)/Notes!$C$43)</f>
        <v>1165222.3374754316</v>
      </c>
    </row>
    <row r="164" spans="1:7">
      <c r="A164" t="s">
        <v>166</v>
      </c>
      <c r="B164">
        <v>1192230000</v>
      </c>
      <c r="C164">
        <v>5.7889000000000003E-2</v>
      </c>
      <c r="D164">
        <v>1.9694E-2</v>
      </c>
      <c r="E164">
        <v>2.3459000000000001E-2</v>
      </c>
      <c r="F164">
        <v>5.0132000000000003E-2</v>
      </c>
      <c r="G164">
        <f>C164*Notes!$C$35+G163*2^(-(B164-B163)/Notes!$C$43)</f>
        <v>1194301.3200241085</v>
      </c>
    </row>
    <row r="165" spans="1:7">
      <c r="A165" t="s">
        <v>167</v>
      </c>
      <c r="B165">
        <v>1192834800</v>
      </c>
      <c r="C165">
        <v>4.385E-2</v>
      </c>
      <c r="D165">
        <v>2.0063999999999999E-2</v>
      </c>
      <c r="E165">
        <v>2.6713000000000001E-2</v>
      </c>
      <c r="F165">
        <v>4.6589999999999999E-2</v>
      </c>
      <c r="G165">
        <f>C165*Notes!$C$35+G164*2^(-(B165-B164)/Notes!$C$43)</f>
        <v>1214741.4708354457</v>
      </c>
    </row>
    <row r="166" spans="1:7">
      <c r="A166" t="s">
        <v>168</v>
      </c>
      <c r="B166">
        <v>1193439600</v>
      </c>
      <c r="C166">
        <v>6.1220999999999998E-2</v>
      </c>
      <c r="D166">
        <v>2.0695000000000002E-2</v>
      </c>
      <c r="E166">
        <v>3.2340000000000001E-2</v>
      </c>
      <c r="F166">
        <v>5.7181999999999997E-2</v>
      </c>
      <c r="G166">
        <f>C166*Notes!$C$35+G165*2^(-(B166-B165)/Notes!$C$43)</f>
        <v>1245583.5392229422</v>
      </c>
    </row>
    <row r="167" spans="1:7">
      <c r="A167" t="s">
        <v>169</v>
      </c>
      <c r="B167">
        <v>1194048000</v>
      </c>
      <c r="C167">
        <v>7.2414999999999993E-2</v>
      </c>
      <c r="D167">
        <v>2.1492000000000001E-2</v>
      </c>
      <c r="E167">
        <v>3.8774999999999997E-2</v>
      </c>
      <c r="F167">
        <v>6.615E-2</v>
      </c>
      <c r="G167">
        <f>C167*Notes!$C$35+G166*2^(-(B167-B166)/Notes!$C$43)</f>
        <v>1283001.0685099466</v>
      </c>
    </row>
    <row r="168" spans="1:7">
      <c r="A168" t="s">
        <v>170</v>
      </c>
      <c r="B168">
        <v>1194652800</v>
      </c>
      <c r="C168">
        <v>6.2977000000000005E-2</v>
      </c>
      <c r="D168">
        <v>2.2127000000000001E-2</v>
      </c>
      <c r="E168">
        <v>4.2604000000000003E-2</v>
      </c>
      <c r="F168">
        <v>6.3948000000000005E-2</v>
      </c>
      <c r="G168">
        <f>C168*Notes!$C$35+G167*2^(-(B168-B167)/Notes!$C$43)</f>
        <v>1314557.6480172831</v>
      </c>
    </row>
    <row r="169" spans="1:7">
      <c r="A169" t="s">
        <v>171</v>
      </c>
      <c r="B169">
        <v>1195257600</v>
      </c>
      <c r="C169">
        <v>4.5520999999999999E-2</v>
      </c>
      <c r="D169">
        <v>2.2484000000000001E-2</v>
      </c>
      <c r="E169">
        <v>4.2995999999999999E-2</v>
      </c>
      <c r="F169">
        <v>5.2393000000000002E-2</v>
      </c>
      <c r="G169">
        <f>C169*Notes!$C$35+G168*2^(-(B169-B168)/Notes!$C$43)</f>
        <v>1335396.180448307</v>
      </c>
    </row>
    <row r="170" spans="1:7">
      <c r="A170" t="s">
        <v>172</v>
      </c>
      <c r="B170">
        <v>1195862400</v>
      </c>
      <c r="C170">
        <v>2.8490000000000001E-2</v>
      </c>
      <c r="D170">
        <v>2.2574E-2</v>
      </c>
      <c r="E170">
        <v>4.0607999999999998E-2</v>
      </c>
      <c r="F170">
        <v>3.7915999999999998E-2</v>
      </c>
      <c r="G170">
        <f>C170*Notes!$C$35+G169*2^(-(B170-B169)/Notes!$C$43)</f>
        <v>1345828.2726475752</v>
      </c>
    </row>
    <row r="171" spans="1:7">
      <c r="A171" t="s">
        <v>173</v>
      </c>
      <c r="B171">
        <v>1196467200</v>
      </c>
      <c r="C171">
        <v>3.4653999999999997E-2</v>
      </c>
      <c r="D171">
        <v>2.2759000000000001E-2</v>
      </c>
      <c r="E171">
        <v>3.9660000000000001E-2</v>
      </c>
      <c r="F171">
        <v>3.6514999999999999E-2</v>
      </c>
      <c r="G171">
        <f>C171*Notes!$C$35+G170*2^(-(B171-B170)/Notes!$C$43)</f>
        <v>1359935.2410323662</v>
      </c>
    </row>
    <row r="172" spans="1:7">
      <c r="A172" t="s">
        <v>174</v>
      </c>
      <c r="B172">
        <v>1197072000</v>
      </c>
      <c r="C172">
        <v>3.2466000000000002E-2</v>
      </c>
      <c r="D172">
        <v>2.2905999999999999E-2</v>
      </c>
      <c r="E172">
        <v>3.8492999999999999E-2</v>
      </c>
      <c r="F172">
        <v>3.4418999999999998E-2</v>
      </c>
      <c r="G172">
        <f>C172*Notes!$C$35+G171*2^(-(B172-B171)/Notes!$C$43)</f>
        <v>1372647.0867736428</v>
      </c>
    </row>
    <row r="173" spans="1:7">
      <c r="A173" t="s">
        <v>175</v>
      </c>
      <c r="B173">
        <v>1197676800</v>
      </c>
      <c r="C173">
        <v>2.2085E-2</v>
      </c>
      <c r="D173">
        <v>2.2891000000000002E-2</v>
      </c>
      <c r="E173">
        <v>3.5718E-2</v>
      </c>
      <c r="F173">
        <v>2.5052000000000001E-2</v>
      </c>
      <c r="G173">
        <f>C173*Notes!$C$35+G172*2^(-(B173-B172)/Notes!$C$43)</f>
        <v>1379015.786205689</v>
      </c>
    </row>
    <row r="174" spans="1:7">
      <c r="A174" t="s">
        <v>176</v>
      </c>
      <c r="B174">
        <v>1198281600</v>
      </c>
      <c r="C174">
        <v>2.4309000000000001E-2</v>
      </c>
      <c r="D174">
        <v>2.2911000000000001E-2</v>
      </c>
      <c r="E174">
        <v>3.3904999999999998E-2</v>
      </c>
      <c r="F174">
        <v>2.5196E-2</v>
      </c>
      <c r="G174">
        <f>C174*Notes!$C$35+G173*2^(-(B174-B173)/Notes!$C$43)</f>
        <v>1386697.1370361359</v>
      </c>
    </row>
    <row r="175" spans="1:7">
      <c r="A175" t="s">
        <v>177</v>
      </c>
      <c r="B175">
        <v>1198886400</v>
      </c>
      <c r="C175">
        <v>5.4243E-2</v>
      </c>
      <c r="D175">
        <v>2.3392E-2</v>
      </c>
      <c r="E175">
        <v>3.7276999999999998E-2</v>
      </c>
      <c r="F175">
        <v>4.4395999999999998E-2</v>
      </c>
      <c r="G175">
        <f>C175*Notes!$C$35+G174*2^(-(B175-B174)/Notes!$C$43)</f>
        <v>1412443.4644015564</v>
      </c>
    </row>
    <row r="176" spans="1:7">
      <c r="A176" t="s">
        <v>178</v>
      </c>
      <c r="B176">
        <v>1199491200</v>
      </c>
      <c r="C176">
        <v>6.7710999999999993E-2</v>
      </c>
      <c r="D176">
        <v>2.4070000000000001E-2</v>
      </c>
      <c r="E176">
        <v>4.2108E-2</v>
      </c>
      <c r="F176">
        <v>5.7556999999999997E-2</v>
      </c>
      <c r="G176">
        <f>C176*Notes!$C$35+G175*2^(-(B176-B175)/Notes!$C$43)</f>
        <v>1446204.1605711004</v>
      </c>
    </row>
    <row r="177" spans="1:7">
      <c r="A177" t="s">
        <v>179</v>
      </c>
      <c r="B177">
        <v>1200096000</v>
      </c>
      <c r="C177">
        <v>5.2742999999999998E-2</v>
      </c>
      <c r="D177">
        <v>2.4507999999999999E-2</v>
      </c>
      <c r="E177">
        <v>4.3704E-2</v>
      </c>
      <c r="F177">
        <v>5.3269999999999998E-2</v>
      </c>
      <c r="G177">
        <f>C177*Notes!$C$35+G176*2^(-(B177-B176)/Notes!$C$43)</f>
        <v>1470740.3306458744</v>
      </c>
    </row>
    <row r="178" spans="1:7">
      <c r="A178" t="s">
        <v>180</v>
      </c>
      <c r="B178">
        <v>1200700800</v>
      </c>
      <c r="C178">
        <v>3.5157000000000001E-2</v>
      </c>
      <c r="D178">
        <v>2.4670000000000001E-2</v>
      </c>
      <c r="E178">
        <v>4.2333999999999997E-2</v>
      </c>
      <c r="F178">
        <v>4.3192000000000001E-2</v>
      </c>
      <c r="G178">
        <f>C178*Notes!$C$35+G177*2^(-(B178-B177)/Notes!$C$43)</f>
        <v>1484515.571378581</v>
      </c>
    </row>
    <row r="179" spans="1:7">
      <c r="A179" t="s">
        <v>181</v>
      </c>
      <c r="B179">
        <v>1201305600</v>
      </c>
      <c r="C179">
        <v>2.9232999999999999E-2</v>
      </c>
      <c r="D179">
        <v>2.4736999999999999E-2</v>
      </c>
      <c r="E179">
        <v>4.0121999999999998E-2</v>
      </c>
      <c r="F179">
        <v>3.3451000000000002E-2</v>
      </c>
      <c r="G179">
        <f>C179*Notes!$C$35+G178*2^(-(B179-B178)/Notes!$C$43)</f>
        <v>1494637.8455324611</v>
      </c>
    </row>
    <row r="180" spans="1:7">
      <c r="A180" t="s">
        <v>182</v>
      </c>
      <c r="B180">
        <v>1201910400</v>
      </c>
      <c r="C180">
        <v>1.8717999999999999E-2</v>
      </c>
      <c r="D180">
        <v>2.4643999999999999E-2</v>
      </c>
      <c r="E180">
        <v>3.6741000000000003E-2</v>
      </c>
      <c r="F180">
        <v>2.6217000000000001E-2</v>
      </c>
      <c r="G180">
        <f>C180*Notes!$C$35+G179*2^(-(B180-B179)/Notes!$C$43)</f>
        <v>1498349.1139921539</v>
      </c>
    </row>
    <row r="181" spans="1:7">
      <c r="A181" t="s">
        <v>183</v>
      </c>
      <c r="B181">
        <v>1202515200</v>
      </c>
      <c r="C181">
        <v>3.8048999999999999E-2</v>
      </c>
      <c r="D181">
        <v>2.4847999999999999E-2</v>
      </c>
      <c r="E181">
        <v>3.6963000000000003E-2</v>
      </c>
      <c r="F181">
        <v>3.3716000000000003E-2</v>
      </c>
      <c r="G181">
        <f>C181*Notes!$C$35+G180*2^(-(B181-B180)/Notes!$C$43)</f>
        <v>1513732.8767454403</v>
      </c>
    </row>
    <row r="182" spans="1:7">
      <c r="A182" t="s">
        <v>184</v>
      </c>
      <c r="B182">
        <v>1203120000</v>
      </c>
      <c r="C182">
        <v>3.7073000000000002E-2</v>
      </c>
      <c r="D182">
        <v>2.5034000000000001E-2</v>
      </c>
      <c r="E182">
        <v>3.6977000000000003E-2</v>
      </c>
      <c r="F182">
        <v>3.5994999999999999E-2</v>
      </c>
      <c r="G182">
        <f>C182*Notes!$C$35+G181*2^(-(B182-B181)/Notes!$C$43)</f>
        <v>1528448.0341441631</v>
      </c>
    </row>
    <row r="183" spans="1:7">
      <c r="A183" t="s">
        <v>185</v>
      </c>
      <c r="B183">
        <v>1203724800</v>
      </c>
      <c r="C183">
        <v>4.3303000000000001E-2</v>
      </c>
      <c r="D183">
        <v>2.5312999999999999E-2</v>
      </c>
      <c r="E183">
        <v>3.7990999999999997E-2</v>
      </c>
      <c r="F183">
        <v>4.0603E-2</v>
      </c>
      <c r="G183">
        <f>C183*Notes!$C$35+G182*2^(-(B183-B182)/Notes!$C$43)</f>
        <v>1546856.1789372126</v>
      </c>
    </row>
    <row r="184" spans="1:7">
      <c r="A184" t="s">
        <v>186</v>
      </c>
      <c r="B184">
        <v>1204329600</v>
      </c>
      <c r="C184">
        <v>4.1262E-2</v>
      </c>
      <c r="D184">
        <v>2.5555999999999999E-2</v>
      </c>
      <c r="E184">
        <v>3.8545000000000003E-2</v>
      </c>
      <c r="F184">
        <v>4.1907E-2</v>
      </c>
      <c r="G184">
        <f>C184*Notes!$C$35+G183*2^(-(B184-B183)/Notes!$C$43)</f>
        <v>1563936.2088892469</v>
      </c>
    </row>
    <row r="185" spans="1:7">
      <c r="A185" t="s">
        <v>187</v>
      </c>
      <c r="B185">
        <v>1204934400</v>
      </c>
      <c r="C185">
        <v>4.4864000000000001E-2</v>
      </c>
      <c r="D185">
        <v>2.5850999999999999E-2</v>
      </c>
      <c r="E185">
        <v>3.9504999999999998E-2</v>
      </c>
      <c r="F185">
        <v>4.3063999999999998E-2</v>
      </c>
      <c r="G185">
        <f>C185*Notes!$C$35+G184*2^(-(B185-B184)/Notes!$C$43)</f>
        <v>1583107.7719899076</v>
      </c>
    </row>
    <row r="186" spans="1:7">
      <c r="A186" t="s">
        <v>188</v>
      </c>
      <c r="B186">
        <v>1205535600</v>
      </c>
      <c r="C186">
        <v>3.8622999999999998E-2</v>
      </c>
      <c r="D186">
        <v>2.6044000000000001E-2</v>
      </c>
      <c r="E186">
        <v>3.9371999999999997E-2</v>
      </c>
      <c r="F186">
        <v>4.1079999999999998E-2</v>
      </c>
      <c r="G186">
        <f>C186*Notes!$C$35+G185*2^(-(B186-B185)/Notes!$C$43)</f>
        <v>1598455.0269261287</v>
      </c>
    </row>
    <row r="187" spans="1:7">
      <c r="A187" t="s">
        <v>189</v>
      </c>
      <c r="B187">
        <v>1206140400</v>
      </c>
      <c r="C187">
        <v>3.7571E-2</v>
      </c>
      <c r="D187">
        <v>2.6218999999999999E-2</v>
      </c>
      <c r="E187">
        <v>3.9032999999999998E-2</v>
      </c>
      <c r="F187">
        <v>3.8688E-2</v>
      </c>
      <c r="G187">
        <f>C187*Notes!$C$35+G186*2^(-(B187-B186)/Notes!$C$43)</f>
        <v>1613040.0442439811</v>
      </c>
    </row>
    <row r="188" spans="1:7">
      <c r="A188" t="s">
        <v>190</v>
      </c>
      <c r="B188">
        <v>1206745200</v>
      </c>
      <c r="C188">
        <v>9.9213999999999997E-2</v>
      </c>
      <c r="D188">
        <v>2.734E-2</v>
      </c>
      <c r="E188">
        <v>4.8953000000000003E-2</v>
      </c>
      <c r="F188">
        <v>7.9243999999999995E-2</v>
      </c>
      <c r="G188">
        <f>C188*Notes!$C$35+G187*2^(-(B188-B187)/Notes!$C$43)</f>
        <v>1664832.493914695</v>
      </c>
    </row>
    <row r="189" spans="1:7">
      <c r="A189" t="s">
        <v>191</v>
      </c>
      <c r="B189">
        <v>1207350000</v>
      </c>
      <c r="C189">
        <v>0.15817500000000001</v>
      </c>
      <c r="D189">
        <v>2.9346000000000001E-2</v>
      </c>
      <c r="E189">
        <v>6.6449999999999995E-2</v>
      </c>
      <c r="F189">
        <v>0.125583</v>
      </c>
      <c r="G189">
        <f>C189*Notes!$C$35+G188*2^(-(B189-B188)/Notes!$C$43)</f>
        <v>1752020.8749021809</v>
      </c>
    </row>
    <row r="190" spans="1:7">
      <c r="A190" t="s">
        <v>192</v>
      </c>
      <c r="B190">
        <v>1207954800</v>
      </c>
      <c r="C190">
        <v>0.135213</v>
      </c>
      <c r="D190">
        <v>3.0970000000000001E-2</v>
      </c>
      <c r="E190">
        <v>7.7552999999999997E-2</v>
      </c>
      <c r="F190">
        <v>0.133543</v>
      </c>
      <c r="G190">
        <f>C190*Notes!$C$35+G189*2^(-(B190-B189)/Notes!$C$43)</f>
        <v>1824877.9519362464</v>
      </c>
    </row>
    <row r="191" spans="1:7">
      <c r="A191" t="s">
        <v>193</v>
      </c>
      <c r="B191">
        <v>1208559600</v>
      </c>
      <c r="C191">
        <v>0.113331</v>
      </c>
      <c r="D191">
        <v>3.2231999999999997E-2</v>
      </c>
      <c r="E191">
        <v>8.3205000000000001E-2</v>
      </c>
      <c r="F191">
        <v>0.121036</v>
      </c>
      <c r="G191">
        <f>C191*Notes!$C$35+G190*2^(-(B191-B190)/Notes!$C$43)</f>
        <v>1884129.8713793028</v>
      </c>
    </row>
    <row r="192" spans="1:7">
      <c r="A192" t="s">
        <v>194</v>
      </c>
      <c r="B192">
        <v>1209164400</v>
      </c>
      <c r="C192">
        <v>0.17477599999999999</v>
      </c>
      <c r="D192">
        <v>3.4418999999999998E-2</v>
      </c>
      <c r="E192">
        <v>9.7956000000000001E-2</v>
      </c>
      <c r="F192">
        <v>0.154642</v>
      </c>
      <c r="G192">
        <f>C192*Notes!$C$35+G191*2^(-(B192-B191)/Notes!$C$43)</f>
        <v>1980242.0682967983</v>
      </c>
    </row>
    <row r="193" spans="1:7">
      <c r="A193" t="s">
        <v>195</v>
      </c>
      <c r="B193">
        <v>1209769200</v>
      </c>
      <c r="C193">
        <v>0.15571499999999999</v>
      </c>
      <c r="D193">
        <v>3.6276999999999997E-2</v>
      </c>
      <c r="E193">
        <v>0.107034</v>
      </c>
      <c r="F193">
        <v>0.15318200000000001</v>
      </c>
      <c r="G193">
        <f>C193*Notes!$C$35+G192*2^(-(B193-B192)/Notes!$C$43)</f>
        <v>2064336.8538591638</v>
      </c>
    </row>
    <row r="194" spans="1:7">
      <c r="A194" t="s">
        <v>196</v>
      </c>
      <c r="B194">
        <v>1210374000</v>
      </c>
      <c r="C194">
        <v>0.12923399999999999</v>
      </c>
      <c r="D194">
        <v>3.7703E-2</v>
      </c>
      <c r="E194">
        <v>0.11076900000000001</v>
      </c>
      <c r="F194">
        <v>0.143484</v>
      </c>
      <c r="G194">
        <f>C194*Notes!$C$35+G193*2^(-(B194-B193)/Notes!$C$43)</f>
        <v>2131987.7941280864</v>
      </c>
    </row>
    <row r="195" spans="1:7">
      <c r="A195" t="s">
        <v>197</v>
      </c>
      <c r="B195">
        <v>1210978800</v>
      </c>
      <c r="C195">
        <v>0.14046400000000001</v>
      </c>
      <c r="D195">
        <v>3.9279000000000001E-2</v>
      </c>
      <c r="E195">
        <v>0.115587</v>
      </c>
      <c r="F195">
        <v>0.14399600000000001</v>
      </c>
      <c r="G195">
        <f>C195*Notes!$C$35+G194*2^(-(B195-B194)/Notes!$C$43)</f>
        <v>2206086.2194636455</v>
      </c>
    </row>
    <row r="196" spans="1:7">
      <c r="A196" t="s">
        <v>198</v>
      </c>
      <c r="B196">
        <v>1211583600</v>
      </c>
      <c r="C196">
        <v>0.14019000000000001</v>
      </c>
      <c r="D196">
        <v>4.0823999999999999E-2</v>
      </c>
      <c r="E196">
        <v>0.119324</v>
      </c>
      <c r="F196">
        <v>0.13922300000000001</v>
      </c>
      <c r="G196">
        <f>C196*Notes!$C$35+G195*2^(-(B196-B195)/Notes!$C$43)</f>
        <v>2279641.6857572631</v>
      </c>
    </row>
    <row r="197" spans="1:7">
      <c r="A197" t="s">
        <v>199</v>
      </c>
      <c r="B197">
        <v>1212188400</v>
      </c>
      <c r="C197">
        <v>0.15216199999999999</v>
      </c>
      <c r="D197">
        <v>4.2528999999999997E-2</v>
      </c>
      <c r="E197">
        <v>0.124485</v>
      </c>
      <c r="F197">
        <v>0.14652299999999999</v>
      </c>
      <c r="G197">
        <f>C197*Notes!$C$35+G196*2^(-(B197-B196)/Notes!$C$43)</f>
        <v>2360063.3380776001</v>
      </c>
    </row>
    <row r="198" spans="1:7">
      <c r="A198" t="s">
        <v>200</v>
      </c>
      <c r="B198">
        <v>1212793200</v>
      </c>
      <c r="C198">
        <v>0.16547999999999999</v>
      </c>
      <c r="D198">
        <v>4.4412E-2</v>
      </c>
      <c r="E198">
        <v>0.130742</v>
      </c>
      <c r="F198">
        <v>0.153333</v>
      </c>
      <c r="G198">
        <f>C198*Notes!$C$35+G197*2^(-(B198-B197)/Notes!$C$43)</f>
        <v>2448130.2806600002</v>
      </c>
    </row>
    <row r="199" spans="1:7">
      <c r="A199" t="s">
        <v>201</v>
      </c>
      <c r="B199">
        <v>1213398000</v>
      </c>
      <c r="C199">
        <v>0.13872399999999999</v>
      </c>
      <c r="D199">
        <v>4.5856000000000001E-2</v>
      </c>
      <c r="E199">
        <v>0.131991</v>
      </c>
      <c r="F199">
        <v>0.14572199999999999</v>
      </c>
      <c r="G199">
        <f>C199*Notes!$C$35+G198*2^(-(B199-B198)/Notes!$C$43)</f>
        <v>2519566.8352280529</v>
      </c>
    </row>
    <row r="200" spans="1:7">
      <c r="A200" t="s">
        <v>202</v>
      </c>
      <c r="B200">
        <v>1214002800</v>
      </c>
      <c r="C200">
        <v>0.122391</v>
      </c>
      <c r="D200">
        <v>4.7026999999999999E-2</v>
      </c>
      <c r="E200">
        <v>0.13025999999999999</v>
      </c>
      <c r="F200">
        <v>0.130185</v>
      </c>
      <c r="G200">
        <f>C200*Notes!$C$35+G199*2^(-(B200-B199)/Notes!$C$43)</f>
        <v>2580761.4994528787</v>
      </c>
    </row>
    <row r="201" spans="1:7">
      <c r="A201" t="s">
        <v>203</v>
      </c>
      <c r="B201">
        <v>1214607600</v>
      </c>
      <c r="C201">
        <v>0.123387</v>
      </c>
      <c r="D201">
        <v>4.8195000000000002E-2</v>
      </c>
      <c r="E201">
        <v>0.129052</v>
      </c>
      <c r="F201">
        <v>0.125693</v>
      </c>
      <c r="G201">
        <f>C201*Notes!$C$35+G200*2^(-(B201-B200)/Notes!$C$43)</f>
        <v>2642246.9952088241</v>
      </c>
    </row>
    <row r="202" spans="1:7">
      <c r="A202" t="s">
        <v>204</v>
      </c>
      <c r="B202">
        <v>1215212400</v>
      </c>
      <c r="C202">
        <v>0.11276899999999999</v>
      </c>
      <c r="D202">
        <v>4.9183999999999999E-2</v>
      </c>
      <c r="E202">
        <v>0.12640000000000001</v>
      </c>
      <c r="F202">
        <v>0.118771</v>
      </c>
      <c r="G202">
        <f>C202*Notes!$C$35+G201*2^(-(B202-B201)/Notes!$C$43)</f>
        <v>2696997.6946381871</v>
      </c>
    </row>
    <row r="203" spans="1:7">
      <c r="A203" t="s">
        <v>205</v>
      </c>
      <c r="B203">
        <v>1215817200</v>
      </c>
      <c r="C203">
        <v>2.7911999999999999E-2</v>
      </c>
      <c r="D203">
        <v>4.8854000000000002E-2</v>
      </c>
      <c r="E203">
        <v>0.110554</v>
      </c>
      <c r="F203">
        <v>6.5999000000000002E-2</v>
      </c>
      <c r="G203">
        <f>C203*Notes!$C$35+G202*2^(-(B203-B202)/Notes!$C$43)</f>
        <v>2700148.1381851309</v>
      </c>
    </row>
    <row r="204" spans="1:7">
      <c r="A204" t="s">
        <v>206</v>
      </c>
      <c r="B204">
        <v>1216422000</v>
      </c>
      <c r="C204">
        <v>1.2361E-2</v>
      </c>
      <c r="D204">
        <v>4.829E-2</v>
      </c>
      <c r="E204">
        <v>9.4728999999999994E-2</v>
      </c>
      <c r="F204">
        <v>3.4096000000000001E-2</v>
      </c>
      <c r="G204">
        <f>C204*Notes!$C$35+G203*2^(-(B204-B203)/Notes!$C$43)</f>
        <v>2693877.2976515894</v>
      </c>
    </row>
    <row r="205" spans="1:7">
      <c r="A205" t="s">
        <v>207</v>
      </c>
      <c r="B205">
        <v>1217026800</v>
      </c>
      <c r="C205">
        <v>0</v>
      </c>
      <c r="D205">
        <v>4.7544999999999997E-2</v>
      </c>
      <c r="E205">
        <v>7.9507999999999995E-2</v>
      </c>
      <c r="F205">
        <v>1.4315E-2</v>
      </c>
      <c r="G205">
        <f>C205*Notes!$C$35+G204*2^(-(B205-B204)/Notes!$C$43)</f>
        <v>2680162.4499084279</v>
      </c>
    </row>
    <row r="206" spans="1:7">
      <c r="A206" t="s">
        <v>208</v>
      </c>
      <c r="B206">
        <v>1217631600</v>
      </c>
      <c r="C206">
        <v>0</v>
      </c>
      <c r="D206">
        <v>4.6811999999999999E-2</v>
      </c>
      <c r="E206">
        <v>6.6732E-2</v>
      </c>
      <c r="F206">
        <v>6.0099999999999997E-3</v>
      </c>
      <c r="G206">
        <f>C206*Notes!$C$35+G205*2^(-(B206-B205)/Notes!$C$43)</f>
        <v>2666517.426076245</v>
      </c>
    </row>
    <row r="207" spans="1:7">
      <c r="A207" t="s">
        <v>209</v>
      </c>
      <c r="B207">
        <v>1218236400</v>
      </c>
      <c r="C207">
        <v>0</v>
      </c>
      <c r="D207">
        <v>4.6091E-2</v>
      </c>
      <c r="E207">
        <v>5.6009999999999997E-2</v>
      </c>
      <c r="F207">
        <v>2.5240000000000002E-3</v>
      </c>
      <c r="G207">
        <f>C207*Notes!$C$35+G206*2^(-(B207-B206)/Notes!$C$43)</f>
        <v>2652941.8706732565</v>
      </c>
    </row>
    <row r="208" spans="1:7">
      <c r="A208" t="s">
        <v>210</v>
      </c>
      <c r="B208">
        <v>1218841200</v>
      </c>
      <c r="C208">
        <v>0</v>
      </c>
      <c r="D208">
        <v>4.5379999999999997E-2</v>
      </c>
      <c r="E208">
        <v>4.7010000000000003E-2</v>
      </c>
      <c r="F208">
        <v>1.06E-3</v>
      </c>
      <c r="G208">
        <f>C208*Notes!$C$35+G207*2^(-(B208-B207)/Notes!$C$43)</f>
        <v>2639435.4300274779</v>
      </c>
    </row>
    <row r="209" spans="1:7">
      <c r="A209" t="s">
        <v>211</v>
      </c>
      <c r="B209">
        <v>1219446000</v>
      </c>
      <c r="C209">
        <v>4.529E-3</v>
      </c>
      <c r="D209">
        <v>4.4749999999999998E-2</v>
      </c>
      <c r="E209">
        <v>4.0232999999999998E-2</v>
      </c>
      <c r="F209">
        <v>4.058E-3</v>
      </c>
      <c r="G209">
        <f>C209*Notes!$C$35+G208*2^(-(B209-B208)/Notes!$C$43)</f>
        <v>2628736.8914675112</v>
      </c>
    </row>
    <row r="210" spans="1:7">
      <c r="A210" t="s">
        <v>212</v>
      </c>
      <c r="B210">
        <v>1220050800</v>
      </c>
      <c r="C210">
        <v>0.117478</v>
      </c>
      <c r="D210">
        <v>4.5864000000000002E-2</v>
      </c>
      <c r="E210">
        <v>5.2615000000000002E-2</v>
      </c>
      <c r="F210">
        <v>7.0302000000000003E-2</v>
      </c>
      <c r="G210">
        <f>C210*Notes!$C$35+G209*2^(-(B210-B209)/Notes!$C$43)</f>
        <v>2686404.3756319382</v>
      </c>
    </row>
    <row r="211" spans="1:7">
      <c r="A211" t="s">
        <v>213</v>
      </c>
      <c r="B211">
        <v>1220655600</v>
      </c>
      <c r="C211">
        <v>8.2419000000000006E-2</v>
      </c>
      <c r="D211">
        <v>4.6421999999999998E-2</v>
      </c>
      <c r="E211">
        <v>5.7331E-2</v>
      </c>
      <c r="F211">
        <v>7.7129000000000003E-2</v>
      </c>
      <c r="G211">
        <f>C211*Notes!$C$35+G210*2^(-(B211-B210)/Notes!$C$43)</f>
        <v>2722574.5846180911</v>
      </c>
    </row>
    <row r="212" spans="1:7">
      <c r="A212" t="s">
        <v>214</v>
      </c>
      <c r="B212">
        <v>1221260400</v>
      </c>
      <c r="C212">
        <v>7.2134000000000004E-2</v>
      </c>
      <c r="D212">
        <v>4.6813E-2</v>
      </c>
      <c r="E212">
        <v>5.9681999999999999E-2</v>
      </c>
      <c r="F212">
        <v>7.4782000000000001E-2</v>
      </c>
      <c r="G212">
        <f>C212*Notes!$C$35+G211*2^(-(B212-B211)/Notes!$C$43)</f>
        <v>2752340.2787949159</v>
      </c>
    </row>
    <row r="213" spans="1:7">
      <c r="A213" t="s">
        <v>215</v>
      </c>
      <c r="B213">
        <v>1221865200</v>
      </c>
      <c r="C213">
        <v>7.4387999999999996E-2</v>
      </c>
      <c r="D213">
        <v>4.7231000000000002E-2</v>
      </c>
      <c r="E213">
        <v>6.1703000000000001E-2</v>
      </c>
      <c r="F213">
        <v>6.9134000000000001E-2</v>
      </c>
      <c r="G213">
        <f>C213*Notes!$C$35+G212*2^(-(B213-B212)/Notes!$C$43)</f>
        <v>2783317.6515043313</v>
      </c>
    </row>
    <row r="214" spans="1:7">
      <c r="A214" t="s">
        <v>216</v>
      </c>
      <c r="B214">
        <v>1222470000</v>
      </c>
      <c r="C214">
        <v>1.5897999999999999E-2</v>
      </c>
      <c r="D214">
        <v>4.6746000000000003E-2</v>
      </c>
      <c r="E214">
        <v>5.4296999999999998E-2</v>
      </c>
      <c r="F214">
        <v>3.7594000000000002E-2</v>
      </c>
      <c r="G214">
        <f>C214*Notes!$C$35+G213*2^(-(B214-B213)/Notes!$C$43)</f>
        <v>2778762.5627477057</v>
      </c>
    </row>
    <row r="215" spans="1:7">
      <c r="A215" t="s">
        <v>217</v>
      </c>
      <c r="B215">
        <v>1223074800</v>
      </c>
      <c r="C215">
        <v>1.7668E-2</v>
      </c>
      <c r="D215">
        <v>4.6295999999999997E-2</v>
      </c>
      <c r="E215">
        <v>4.8394E-2</v>
      </c>
      <c r="F215">
        <v>2.5899999999999999E-2</v>
      </c>
      <c r="G215">
        <f>C215*Notes!$C$35+G214*2^(-(B215-B214)/Notes!$C$43)</f>
        <v>2775301.1604863591</v>
      </c>
    </row>
    <row r="216" spans="1:7">
      <c r="A216" t="s">
        <v>218</v>
      </c>
      <c r="B216">
        <v>1223679600</v>
      </c>
      <c r="C216">
        <v>1.3009E-2</v>
      </c>
      <c r="D216">
        <v>4.5782000000000003E-2</v>
      </c>
      <c r="E216">
        <v>4.2684E-2</v>
      </c>
      <c r="F216">
        <v>1.8123E-2</v>
      </c>
      <c r="G216">
        <f>C216*Notes!$C$35+G215*2^(-(B216-B215)/Notes!$C$43)</f>
        <v>2769039.6174330688</v>
      </c>
    </row>
    <row r="217" spans="1:7">
      <c r="A217" t="s">
        <v>219</v>
      </c>
      <c r="B217">
        <v>1224284400</v>
      </c>
      <c r="C217">
        <v>1.2063000000000001E-2</v>
      </c>
      <c r="D217">
        <v>4.5261999999999997E-2</v>
      </c>
      <c r="E217">
        <v>3.7767000000000002E-2</v>
      </c>
      <c r="F217">
        <v>1.4784E-2</v>
      </c>
      <c r="G217">
        <f>C217*Notes!$C$35+G216*2^(-(B217-B216)/Notes!$C$43)</f>
        <v>2762237.8118355875</v>
      </c>
    </row>
    <row r="218" spans="1:7">
      <c r="A218" t="s">
        <v>220</v>
      </c>
      <c r="B218">
        <v>1224889200</v>
      </c>
      <c r="C218">
        <v>1.1610000000000001E-2</v>
      </c>
      <c r="D218">
        <v>4.4741999999999997E-2</v>
      </c>
      <c r="E218">
        <v>3.3562000000000002E-2</v>
      </c>
      <c r="F218">
        <v>1.3051999999999999E-2</v>
      </c>
      <c r="G218">
        <f>C218*Notes!$C$35+G217*2^(-(B218-B217)/Notes!$C$43)</f>
        <v>2755196.6606343882</v>
      </c>
    </row>
    <row r="219" spans="1:7">
      <c r="A219" t="s">
        <v>221</v>
      </c>
      <c r="B219">
        <v>1225494000</v>
      </c>
      <c r="C219">
        <v>1.6083E-2</v>
      </c>
      <c r="D219">
        <v>4.4298999999999998E-2</v>
      </c>
      <c r="E219">
        <v>3.073E-2</v>
      </c>
      <c r="F219">
        <v>1.4579E-2</v>
      </c>
      <c r="G219">
        <f>C219*Notes!$C$35+G218*2^(-(B219-B218)/Notes!$C$43)</f>
        <v>2750896.6271662298</v>
      </c>
    </row>
    <row r="220" spans="1:7">
      <c r="A220" t="s">
        <v>222</v>
      </c>
      <c r="B220">
        <v>1226102400</v>
      </c>
      <c r="C220">
        <v>7.7810000000000004E-2</v>
      </c>
      <c r="D220">
        <v>4.4814E-2</v>
      </c>
      <c r="E220">
        <v>3.8383E-2</v>
      </c>
      <c r="F220">
        <v>5.3013999999999999E-2</v>
      </c>
      <c r="G220">
        <f>C220*Notes!$C$35+G219*2^(-(B220-B219)/Notes!$C$43)</f>
        <v>2783867.8251807918</v>
      </c>
    </row>
    <row r="221" spans="1:7">
      <c r="A221" t="s">
        <v>223</v>
      </c>
      <c r="B221">
        <v>1226707200</v>
      </c>
      <c r="C221">
        <v>9.8117999999999997E-2</v>
      </c>
      <c r="D221">
        <v>4.5629000000000003E-2</v>
      </c>
      <c r="E221">
        <v>4.7865999999999999E-2</v>
      </c>
      <c r="F221">
        <v>7.8182000000000001E-2</v>
      </c>
      <c r="G221">
        <f>C221*Notes!$C$35+G220*2^(-(B221-B220)/Notes!$C$43)</f>
        <v>2829036.5914249481</v>
      </c>
    </row>
    <row r="222" spans="1:7">
      <c r="A222" t="s">
        <v>224</v>
      </c>
      <c r="B222">
        <v>1227312000</v>
      </c>
      <c r="C222">
        <v>0.102849</v>
      </c>
      <c r="D222">
        <v>4.6503999999999997E-2</v>
      </c>
      <c r="E222">
        <v>5.6690999999999998E-2</v>
      </c>
      <c r="F222">
        <v>9.3227000000000004E-2</v>
      </c>
      <c r="G222">
        <f>C222*Notes!$C$35+G221*2^(-(B222-B221)/Notes!$C$43)</f>
        <v>2876836.706941131</v>
      </c>
    </row>
    <row r="223" spans="1:7">
      <c r="A223" t="s">
        <v>225</v>
      </c>
      <c r="B223">
        <v>1227916800</v>
      </c>
      <c r="C223">
        <v>0.135321</v>
      </c>
      <c r="D223">
        <v>4.7864999999999998E-2</v>
      </c>
      <c r="E223">
        <v>6.9375000000000006E-2</v>
      </c>
      <c r="F223">
        <v>0.119906</v>
      </c>
      <c r="G223">
        <f>C223*Notes!$C$35+G222*2^(-(B223-B222)/Notes!$C$43)</f>
        <v>2944032.5320191677</v>
      </c>
    </row>
    <row r="224" spans="1:7">
      <c r="A224" t="s">
        <v>226</v>
      </c>
      <c r="B224">
        <v>1228521600</v>
      </c>
      <c r="C224">
        <v>0.13037099999999999</v>
      </c>
      <c r="D224">
        <v>4.9126000000000003E-2</v>
      </c>
      <c r="E224">
        <v>7.8933000000000003E-2</v>
      </c>
      <c r="F224">
        <v>0.123061</v>
      </c>
      <c r="G224">
        <f>C224*Notes!$C$35+G223*2^(-(B224-B223)/Notes!$C$43)</f>
        <v>3007892.4952090723</v>
      </c>
    </row>
    <row r="225" spans="1:7">
      <c r="A225" t="s">
        <v>227</v>
      </c>
      <c r="B225">
        <v>1229126400</v>
      </c>
      <c r="C225">
        <v>0.107805</v>
      </c>
      <c r="D225">
        <v>5.0023999999999999E-2</v>
      </c>
      <c r="E225">
        <v>8.3543999999999993E-2</v>
      </c>
      <c r="F225">
        <v>0.114978</v>
      </c>
      <c r="G225">
        <f>C225*Notes!$C$35+G224*2^(-(B225-B224)/Notes!$C$43)</f>
        <v>3057779.4229780226</v>
      </c>
    </row>
    <row r="226" spans="1:7">
      <c r="A226" t="s">
        <v>228</v>
      </c>
      <c r="B226">
        <v>1229731200</v>
      </c>
      <c r="C226">
        <v>0.108018</v>
      </c>
      <c r="D226">
        <v>5.0909999999999997E-2</v>
      </c>
      <c r="E226">
        <v>8.7345999999999993E-2</v>
      </c>
      <c r="F226">
        <v>0.109865</v>
      </c>
      <c r="G226">
        <f>C226*Notes!$C$35+G225*2^(-(B226-B225)/Notes!$C$43)</f>
        <v>3107541.1929009827</v>
      </c>
    </row>
    <row r="227" spans="1:7">
      <c r="A227" t="s">
        <v>229</v>
      </c>
      <c r="B227">
        <v>1230336000</v>
      </c>
      <c r="C227">
        <v>0.121654</v>
      </c>
      <c r="D227">
        <v>5.1992999999999998E-2</v>
      </c>
      <c r="E227">
        <v>9.2882999999999993E-2</v>
      </c>
      <c r="F227">
        <v>0.118385</v>
      </c>
      <c r="G227">
        <f>C227*Notes!$C$35+G226*2^(-(B227-B226)/Notes!$C$43)</f>
        <v>3165296.6725713401</v>
      </c>
    </row>
    <row r="228" spans="1:7">
      <c r="A228" t="s">
        <v>230</v>
      </c>
      <c r="B228">
        <v>1230940800</v>
      </c>
      <c r="C228">
        <v>0.124005</v>
      </c>
      <c r="D228">
        <v>5.3094000000000002E-2</v>
      </c>
      <c r="E228">
        <v>9.7768999999999995E-2</v>
      </c>
      <c r="F228">
        <v>0.120777</v>
      </c>
      <c r="G228">
        <f>C228*Notes!$C$35+G227*2^(-(B228-B227)/Notes!$C$43)</f>
        <v>3224179.9970679008</v>
      </c>
    </row>
    <row r="229" spans="1:7">
      <c r="A229" t="s">
        <v>231</v>
      </c>
      <c r="B229">
        <v>1231545600</v>
      </c>
      <c r="C229">
        <v>0.10860499999999999</v>
      </c>
      <c r="D229">
        <v>5.3943999999999999E-2</v>
      </c>
      <c r="E229">
        <v>9.9594000000000002E-2</v>
      </c>
      <c r="F229">
        <v>0.116068</v>
      </c>
      <c r="G229">
        <f>C229*Notes!$C$35+G228*2^(-(B229-B228)/Notes!$C$43)</f>
        <v>3273449.6195993419</v>
      </c>
    </row>
    <row r="230" spans="1:7">
      <c r="A230" t="s">
        <v>232</v>
      </c>
      <c r="B230">
        <v>1232150400</v>
      </c>
      <c r="C230">
        <v>9.7004000000000007E-2</v>
      </c>
      <c r="D230">
        <v>5.4600000000000003E-2</v>
      </c>
      <c r="E230">
        <v>9.9063999999999999E-2</v>
      </c>
      <c r="F230">
        <v>0.104061</v>
      </c>
      <c r="G230">
        <f>C230*Notes!$C$35+G229*2^(-(B230-B229)/Notes!$C$43)</f>
        <v>3315452.1198587236</v>
      </c>
    </row>
    <row r="231" spans="1:7">
      <c r="A231" t="s">
        <v>233</v>
      </c>
      <c r="B231">
        <v>1232755200</v>
      </c>
      <c r="C231">
        <v>0.120395</v>
      </c>
      <c r="D231">
        <v>5.5606999999999997E-2</v>
      </c>
      <c r="E231">
        <v>0.102463</v>
      </c>
      <c r="F231">
        <v>0.11418399999999999</v>
      </c>
      <c r="G231">
        <f>C231*Notes!$C$35+G230*2^(-(B231-B230)/Notes!$C$43)</f>
        <v>3371387.6572245187</v>
      </c>
    </row>
    <row r="232" spans="1:7">
      <c r="A232" t="s">
        <v>234</v>
      </c>
      <c r="B232">
        <v>1233360000</v>
      </c>
      <c r="C232">
        <v>0.11608300000000001</v>
      </c>
      <c r="D232">
        <v>5.6530999999999998E-2</v>
      </c>
      <c r="E232">
        <v>0.104578</v>
      </c>
      <c r="F232">
        <v>0.11525299999999999</v>
      </c>
      <c r="G232">
        <f>C232*Notes!$C$35+G231*2^(-(B232-B231)/Notes!$C$43)</f>
        <v>3424430.5225579101</v>
      </c>
    </row>
    <row r="233" spans="1:7">
      <c r="A233" t="s">
        <v>235</v>
      </c>
      <c r="B233">
        <v>1233964800</v>
      </c>
      <c r="C233">
        <v>7.4807999999999999E-2</v>
      </c>
      <c r="D233">
        <v>5.6807999999999997E-2</v>
      </c>
      <c r="E233">
        <v>9.9737999999999993E-2</v>
      </c>
      <c r="F233">
        <v>9.2064999999999994E-2</v>
      </c>
      <c r="G233">
        <f>C233*Notes!$C$35+G232*2^(-(B233-B232)/Notes!$C$43)</f>
        <v>3452240.2203941336</v>
      </c>
    </row>
    <row r="234" spans="1:7">
      <c r="A234" t="s">
        <v>236</v>
      </c>
      <c r="B234">
        <v>1234569600</v>
      </c>
      <c r="C234">
        <v>0.11493200000000001</v>
      </c>
      <c r="D234">
        <v>5.7695999999999997E-2</v>
      </c>
      <c r="E234">
        <v>0.102121</v>
      </c>
      <c r="F234">
        <v>0.105638</v>
      </c>
      <c r="G234">
        <f>C234*Notes!$C$35+G233*2^(-(B234-B233)/Notes!$C$43)</f>
        <v>3504175.3309715199</v>
      </c>
    </row>
    <row r="235" spans="1:7">
      <c r="A235" t="s">
        <v>237</v>
      </c>
      <c r="B235">
        <v>1235174400</v>
      </c>
      <c r="C235">
        <v>0.13136999999999999</v>
      </c>
      <c r="D235">
        <v>5.8821999999999999E-2</v>
      </c>
      <c r="E235">
        <v>0.106721</v>
      </c>
      <c r="F235">
        <v>0.119936</v>
      </c>
      <c r="G235">
        <f>C235*Notes!$C$35+G234*2^(-(B235-B234)/Notes!$C$43)</f>
        <v>3565787.7361621396</v>
      </c>
    </row>
    <row r="236" spans="1:7">
      <c r="A236" t="s">
        <v>238</v>
      </c>
      <c r="B236">
        <v>1235779200</v>
      </c>
      <c r="C236">
        <v>6.6730999999999999E-2</v>
      </c>
      <c r="D236">
        <v>5.8936000000000002E-2</v>
      </c>
      <c r="E236">
        <v>9.9862999999999993E-2</v>
      </c>
      <c r="F236">
        <v>8.2136000000000001E-2</v>
      </c>
      <c r="G236">
        <f>C236*Notes!$C$35+G235*2^(-(B236-B235)/Notes!$C$43)</f>
        <v>3587992.7981152441</v>
      </c>
    </row>
    <row r="237" spans="1:7">
      <c r="A237" t="s">
        <v>239</v>
      </c>
      <c r="B237">
        <v>1236384000</v>
      </c>
      <c r="C237">
        <v>1.3088000000000001E-2</v>
      </c>
      <c r="D237">
        <v>5.8229000000000003E-2</v>
      </c>
      <c r="E237">
        <v>8.5922999999999999E-2</v>
      </c>
      <c r="F237">
        <v>4.2244999999999998E-2</v>
      </c>
      <c r="G237">
        <f>C237*Notes!$C$35+G236*2^(-(B237-B236)/Notes!$C$43)</f>
        <v>3577641.5250732698</v>
      </c>
    </row>
    <row r="238" spans="1:7">
      <c r="A238" t="s">
        <v>240</v>
      </c>
      <c r="B238">
        <v>1236985200</v>
      </c>
      <c r="C238">
        <v>9.7140000000000004E-3</v>
      </c>
      <c r="D238">
        <v>5.7485000000000001E-2</v>
      </c>
      <c r="E238">
        <v>7.3832999999999996E-2</v>
      </c>
      <c r="F238">
        <v>2.5184000000000002E-2</v>
      </c>
      <c r="G238">
        <f>C238*Notes!$C$35+G237*2^(-(B238-B237)/Notes!$C$43)</f>
        <v>3565410.4994077762</v>
      </c>
    </row>
    <row r="239" spans="1:7">
      <c r="A239" t="s">
        <v>241</v>
      </c>
      <c r="B239">
        <v>1237590000</v>
      </c>
      <c r="C239">
        <v>1.7002E-2</v>
      </c>
      <c r="D239">
        <v>5.6860000000000001E-2</v>
      </c>
      <c r="E239">
        <v>6.4657999999999993E-2</v>
      </c>
      <c r="F239">
        <v>1.9862000000000001E-2</v>
      </c>
      <c r="G239">
        <f>C239*Notes!$C$35+G238*2^(-(B239-B238)/Notes!$C$43)</f>
        <v>3557541.3827177868</v>
      </c>
    </row>
    <row r="240" spans="1:7">
      <c r="A240" t="s">
        <v>242</v>
      </c>
      <c r="B240">
        <v>1238194800</v>
      </c>
      <c r="C240">
        <v>1.4970000000000001E-3</v>
      </c>
      <c r="D240">
        <v>5.6006E-2</v>
      </c>
      <c r="E240">
        <v>5.4496999999999997E-2</v>
      </c>
      <c r="F240">
        <v>9.0189999999999992E-3</v>
      </c>
      <c r="G240">
        <f>C240*Notes!$C$35+G239*2^(-(B240-B239)/Notes!$C$43)</f>
        <v>3540334.9046310093</v>
      </c>
    </row>
    <row r="241" spans="1:7">
      <c r="A241" t="s">
        <v>243</v>
      </c>
      <c r="B241">
        <v>1238799600</v>
      </c>
      <c r="C241">
        <v>1.2645999999999999E-2</v>
      </c>
      <c r="D241">
        <v>5.5336999999999997E-2</v>
      </c>
      <c r="E241">
        <v>4.7803999999999999E-2</v>
      </c>
      <c r="F241">
        <v>1.1783999999999999E-2</v>
      </c>
      <c r="G241">
        <f>C241*Notes!$C$35+G240*2^(-(B241-B240)/Notes!$C$43)</f>
        <v>3529958.941958006</v>
      </c>
    </row>
    <row r="242" spans="1:7">
      <c r="A242" t="s">
        <v>244</v>
      </c>
      <c r="B242">
        <v>1239404400</v>
      </c>
      <c r="C242">
        <v>4.1063000000000002E-2</v>
      </c>
      <c r="D242">
        <v>5.5115999999999998E-2</v>
      </c>
      <c r="E242">
        <v>4.6942999999999999E-2</v>
      </c>
      <c r="F242">
        <v>3.3370999999999998E-2</v>
      </c>
      <c r="G242">
        <f>C242*Notes!$C$35+G241*2^(-(B242-B241)/Notes!$C$43)</f>
        <v>3536822.4061374273</v>
      </c>
    </row>
    <row r="243" spans="1:7">
      <c r="A243" t="s">
        <v>245</v>
      </c>
      <c r="B243">
        <v>1240009200</v>
      </c>
      <c r="C243">
        <v>9.1563000000000005E-2</v>
      </c>
      <c r="D243">
        <v>5.5669999999999997E-2</v>
      </c>
      <c r="E243">
        <v>5.3842000000000001E-2</v>
      </c>
      <c r="F243">
        <v>6.3539999999999999E-2</v>
      </c>
      <c r="G243">
        <f>C243*Notes!$C$35+G242*2^(-(B243-B242)/Notes!$C$43)</f>
        <v>3574193.327609438</v>
      </c>
    </row>
    <row r="244" spans="1:7">
      <c r="A244" t="s">
        <v>246</v>
      </c>
      <c r="B244">
        <v>1240614000</v>
      </c>
      <c r="C244">
        <v>6.6334000000000004E-2</v>
      </c>
      <c r="D244">
        <v>5.5828999999999997E-2</v>
      </c>
      <c r="E244">
        <v>5.5722000000000001E-2</v>
      </c>
      <c r="F244">
        <v>6.3639000000000001E-2</v>
      </c>
      <c r="G244">
        <f>C244*Notes!$C$35+G243*2^(-(B244-B243)/Notes!$C$43)</f>
        <v>3596115.4901029291</v>
      </c>
    </row>
    <row r="245" spans="1:7">
      <c r="A245" t="s">
        <v>247</v>
      </c>
      <c r="B245">
        <v>1241218800</v>
      </c>
      <c r="C245">
        <v>9.1439999999999994E-2</v>
      </c>
      <c r="D245">
        <v>5.6372999999999999E-2</v>
      </c>
      <c r="E245">
        <v>6.1527999999999999E-2</v>
      </c>
      <c r="F245">
        <v>8.1876000000000004E-2</v>
      </c>
      <c r="G245">
        <f>C245*Notes!$C$35+G244*2^(-(B245-B244)/Notes!$C$43)</f>
        <v>3633110.1530759297</v>
      </c>
    </row>
    <row r="246" spans="1:7">
      <c r="A246" t="s">
        <v>248</v>
      </c>
      <c r="B246">
        <v>1241823600</v>
      </c>
      <c r="C246">
        <v>8.4692000000000003E-2</v>
      </c>
      <c r="D246">
        <v>5.6802999999999999E-2</v>
      </c>
      <c r="E246">
        <v>6.5159999999999996E-2</v>
      </c>
      <c r="F246">
        <v>8.2863000000000006E-2</v>
      </c>
      <c r="G246">
        <f>C246*Notes!$C$35+G245*2^(-(B246-B245)/Notes!$C$43)</f>
        <v>3665835.2814469035</v>
      </c>
    </row>
    <row r="247" spans="1:7">
      <c r="A247" t="s">
        <v>249</v>
      </c>
      <c r="B247">
        <v>1242428400</v>
      </c>
      <c r="C247">
        <v>0.10347199999999999</v>
      </c>
      <c r="D247">
        <v>5.7514999999999997E-2</v>
      </c>
      <c r="E247">
        <v>7.1230000000000002E-2</v>
      </c>
      <c r="F247">
        <v>9.4374E-2</v>
      </c>
      <c r="G247">
        <f>C247*Notes!$C$35+G246*2^(-(B247-B246)/Notes!$C$43)</f>
        <v>3709751.9463211754</v>
      </c>
    </row>
    <row r="248" spans="1:7">
      <c r="A248" t="s">
        <v>250</v>
      </c>
      <c r="B248">
        <v>1243033200</v>
      </c>
      <c r="C248">
        <v>1.8898000000000002E-2</v>
      </c>
      <c r="D248">
        <v>5.6918000000000003E-2</v>
      </c>
      <c r="E248">
        <v>6.2772999999999995E-2</v>
      </c>
      <c r="F248">
        <v>4.9972000000000003E-2</v>
      </c>
      <c r="G248">
        <f>C248*Notes!$C$35+G247*2^(-(B248-B247)/Notes!$C$43)</f>
        <v>3702294.6710635489</v>
      </c>
    </row>
    <row r="249" spans="1:7">
      <c r="A249" t="s">
        <v>251</v>
      </c>
      <c r="B249">
        <v>1243638000</v>
      </c>
      <c r="C249">
        <v>1.133E-2</v>
      </c>
      <c r="D249">
        <v>5.6215000000000001E-2</v>
      </c>
      <c r="E249">
        <v>5.4501000000000001E-2</v>
      </c>
      <c r="F249">
        <v>2.7591000000000001E-2</v>
      </c>
      <c r="G249">
        <f>C249*Notes!$C$35+G248*2^(-(B249-B248)/Notes!$C$43)</f>
        <v>3690298.2352757216</v>
      </c>
    </row>
    <row r="250" spans="1:7">
      <c r="A250" t="s">
        <v>252</v>
      </c>
      <c r="B250">
        <v>1244242800</v>
      </c>
      <c r="C250">
        <v>1.3672E-2</v>
      </c>
      <c r="D250">
        <v>5.5558000000000003E-2</v>
      </c>
      <c r="E250">
        <v>4.7932000000000002E-2</v>
      </c>
      <c r="F250">
        <v>1.9505999999999999E-2</v>
      </c>
      <c r="G250">
        <f>C250*Notes!$C$35+G249*2^(-(B250-B249)/Notes!$C$43)</f>
        <v>3679779.316360489</v>
      </c>
    </row>
    <row r="251" spans="1:7">
      <c r="A251" t="s">
        <v>253</v>
      </c>
      <c r="B251">
        <v>1244847600</v>
      </c>
      <c r="C251">
        <v>4.1982999999999999E-2</v>
      </c>
      <c r="D251">
        <v>5.5348000000000001E-2</v>
      </c>
      <c r="E251">
        <v>4.7238000000000002E-2</v>
      </c>
      <c r="F251">
        <v>3.7925E-2</v>
      </c>
      <c r="G251">
        <f>C251*Notes!$C$35+G250*2^(-(B251-B250)/Notes!$C$43)</f>
        <v>3686436.4433048079</v>
      </c>
    </row>
    <row r="252" spans="1:7">
      <c r="A252" t="s">
        <v>254</v>
      </c>
      <c r="B252">
        <v>1245452400</v>
      </c>
      <c r="C252">
        <v>0.131915</v>
      </c>
      <c r="D252">
        <v>5.6519E-2</v>
      </c>
      <c r="E252">
        <v>6.0661E-2</v>
      </c>
      <c r="F252">
        <v>9.0607999999999994E-2</v>
      </c>
      <c r="G252">
        <f>C252*Notes!$C$35+G251*2^(-(B252-B251)/Notes!$C$43)</f>
        <v>3747450.5516289691</v>
      </c>
    </row>
    <row r="253" spans="1:7">
      <c r="A253" t="s">
        <v>255</v>
      </c>
      <c r="B253">
        <v>1246057200</v>
      </c>
      <c r="C253">
        <v>0.11031299999999999</v>
      </c>
      <c r="D253">
        <v>5.7341000000000003E-2</v>
      </c>
      <c r="E253">
        <v>6.8626999999999994E-2</v>
      </c>
      <c r="F253">
        <v>0.102962</v>
      </c>
      <c r="G253">
        <f>C253*Notes!$C$35+G252*2^(-(B253-B252)/Notes!$C$43)</f>
        <v>3795089.1403156822</v>
      </c>
    </row>
    <row r="254" spans="1:7">
      <c r="A254" t="s">
        <v>256</v>
      </c>
      <c r="B254">
        <v>1246662000</v>
      </c>
      <c r="C254">
        <v>0.13142999999999999</v>
      </c>
      <c r="D254">
        <v>5.8473999999999998E-2</v>
      </c>
      <c r="E254">
        <v>7.8642000000000004E-2</v>
      </c>
      <c r="F254">
        <v>0.119407</v>
      </c>
      <c r="G254">
        <f>C254*Notes!$C$35+G253*2^(-(B254-B253)/Notes!$C$43)</f>
        <v>3855256.7569164303</v>
      </c>
    </row>
    <row r="255" spans="1:7">
      <c r="A255" t="s">
        <v>257</v>
      </c>
      <c r="B255">
        <v>1247266800</v>
      </c>
      <c r="C255">
        <v>8.8386999999999993E-2</v>
      </c>
      <c r="D255">
        <v>5.8925999999999999E-2</v>
      </c>
      <c r="E255">
        <v>7.9791000000000001E-2</v>
      </c>
      <c r="F255">
        <v>9.4757999999999995E-2</v>
      </c>
      <c r="G255">
        <f>C255*Notes!$C$35+G254*2^(-(B255-B254)/Notes!$C$43)</f>
        <v>3889085.6466691503</v>
      </c>
    </row>
    <row r="256" spans="1:7">
      <c r="A256" t="s">
        <v>258</v>
      </c>
      <c r="B256">
        <v>1247871600</v>
      </c>
      <c r="C256">
        <v>2.3118E-2</v>
      </c>
      <c r="D256">
        <v>5.8372E-2</v>
      </c>
      <c r="E256">
        <v>7.0674000000000001E-2</v>
      </c>
      <c r="F256">
        <v>5.3239000000000002E-2</v>
      </c>
      <c r="G256">
        <f>C256*Notes!$C$35+G255*2^(-(B256-B255)/Notes!$C$43)</f>
        <v>3883267.6183455084</v>
      </c>
    </row>
    <row r="257" spans="1:7">
      <c r="A257" t="s">
        <v>259</v>
      </c>
      <c r="B257">
        <v>1248476400</v>
      </c>
      <c r="C257">
        <v>1.7956E-2</v>
      </c>
      <c r="D257">
        <v>5.7748000000000001E-2</v>
      </c>
      <c r="E257">
        <v>6.2192999999999998E-2</v>
      </c>
      <c r="F257">
        <v>3.2807999999999997E-2</v>
      </c>
      <c r="G257">
        <f>C257*Notes!$C$35+G256*2^(-(B257-B256)/Notes!$C$43)</f>
        <v>3874357.2326917625</v>
      </c>
    </row>
    <row r="258" spans="1:7">
      <c r="A258" t="s">
        <v>260</v>
      </c>
      <c r="B258">
        <v>1249081200</v>
      </c>
      <c r="C258">
        <v>2.0121E-2</v>
      </c>
      <c r="D258">
        <v>5.7167000000000003E-2</v>
      </c>
      <c r="E258">
        <v>5.5562E-2</v>
      </c>
      <c r="F258">
        <v>2.8185999999999999E-2</v>
      </c>
      <c r="G258">
        <f>C258*Notes!$C$35+G257*2^(-(B258-B257)/Notes!$C$43)</f>
        <v>3866801.6028646026</v>
      </c>
    </row>
    <row r="259" spans="1:7">
      <c r="A259" t="s">
        <v>261</v>
      </c>
      <c r="B259">
        <v>1249686000</v>
      </c>
      <c r="C259">
        <v>0.16592499999999999</v>
      </c>
      <c r="D259">
        <v>5.8833000000000003E-2</v>
      </c>
      <c r="E259">
        <v>7.3232000000000005E-2</v>
      </c>
      <c r="F259">
        <v>0.108526</v>
      </c>
      <c r="G259">
        <f>C259*Notes!$C$35+G258*2^(-(B259-B258)/Notes!$C$43)</f>
        <v>3947466.6988419807</v>
      </c>
    </row>
    <row r="260" spans="1:7">
      <c r="A260" t="s">
        <v>262</v>
      </c>
      <c r="B260">
        <v>1250290800</v>
      </c>
      <c r="C260">
        <v>0.101343</v>
      </c>
      <c r="D260">
        <v>5.9479999999999998E-2</v>
      </c>
      <c r="E260">
        <v>7.7443999999999999E-2</v>
      </c>
      <c r="F260">
        <v>9.9748000000000003E-2</v>
      </c>
      <c r="G260">
        <f>C260*Notes!$C$35+G259*2^(-(B260-B259)/Notes!$C$43)</f>
        <v>3988661.9256809885</v>
      </c>
    </row>
    <row r="261" spans="1:7">
      <c r="A261" t="s">
        <v>263</v>
      </c>
      <c r="B261">
        <v>1250895600</v>
      </c>
      <c r="C261">
        <v>0.12523799999999999</v>
      </c>
      <c r="D261">
        <v>6.0484000000000003E-2</v>
      </c>
      <c r="E261">
        <v>8.5046999999999998E-2</v>
      </c>
      <c r="F261">
        <v>0.114511</v>
      </c>
      <c r="G261">
        <f>C261*Notes!$C$35+G260*2^(-(B261-B260)/Notes!$C$43)</f>
        <v>4044099.1187508139</v>
      </c>
    </row>
    <row r="262" spans="1:7">
      <c r="A262" t="s">
        <v>264</v>
      </c>
      <c r="B262">
        <v>1251500400</v>
      </c>
      <c r="C262">
        <v>0.10155</v>
      </c>
      <c r="D262">
        <v>6.1110999999999999E-2</v>
      </c>
      <c r="E262">
        <v>8.7755E-2</v>
      </c>
      <c r="F262">
        <v>0.109249</v>
      </c>
      <c r="G262">
        <f>C262*Notes!$C$35+G261*2^(-(B262-B261)/Notes!$C$43)</f>
        <v>4084927.5721179512</v>
      </c>
    </row>
    <row r="263" spans="1:7">
      <c r="A263" t="s">
        <v>265</v>
      </c>
      <c r="B263">
        <v>1252105200</v>
      </c>
      <c r="C263">
        <v>0.17119500000000001</v>
      </c>
      <c r="D263">
        <v>6.2798000000000007E-2</v>
      </c>
      <c r="E263">
        <v>0.101232</v>
      </c>
      <c r="F263">
        <v>0.14827499999999999</v>
      </c>
      <c r="G263">
        <f>C263*Notes!$C$35+G262*2^(-(B263-B262)/Notes!$C$43)</f>
        <v>4167669.4590030052</v>
      </c>
    </row>
    <row r="264" spans="1:7">
      <c r="A264" t="s">
        <v>266</v>
      </c>
      <c r="B264">
        <v>1252710000</v>
      </c>
      <c r="C264">
        <v>0.18415999999999999</v>
      </c>
      <c r="D264">
        <v>6.4656000000000005E-2</v>
      </c>
      <c r="E264">
        <v>0.114426</v>
      </c>
      <c r="F264">
        <v>0.168797</v>
      </c>
      <c r="G264">
        <f>C264*Notes!$C$35+G263*2^(-(B264-B263)/Notes!$C$43)</f>
        <v>4257831.3291616971</v>
      </c>
    </row>
    <row r="265" spans="1:7">
      <c r="A265" t="s">
        <v>488</v>
      </c>
      <c r="B265">
        <v>1253314800</v>
      </c>
      <c r="C265">
        <v>6.2403E-2</v>
      </c>
      <c r="D265">
        <v>6.4614000000000005E-2</v>
      </c>
      <c r="E265">
        <v>0.10562100000000001</v>
      </c>
      <c r="F265">
        <v>0.100026</v>
      </c>
      <c r="G265">
        <f>C265*Notes!$C$35+G264*2^(-(B265-B264)/Notes!$C$43)</f>
        <v>4273895.5409821272</v>
      </c>
    </row>
    <row r="266" spans="1:7">
      <c r="A266" t="s">
        <v>489</v>
      </c>
      <c r="B266">
        <v>1253919600</v>
      </c>
      <c r="C266">
        <v>6.3545000000000004E-2</v>
      </c>
      <c r="D266">
        <v>6.4597000000000002E-2</v>
      </c>
      <c r="E266">
        <v>9.9314E-2</v>
      </c>
      <c r="F266">
        <v>8.8090000000000002E-2</v>
      </c>
      <c r="G266">
        <f>C266*Notes!$C$35+G265*2^(-(B266-B265)/Notes!$C$43)</f>
        <v>4290568.6496013617</v>
      </c>
    </row>
    <row r="267" spans="1:7">
      <c r="A267" t="s">
        <v>490</v>
      </c>
      <c r="B267">
        <v>1254524400</v>
      </c>
      <c r="C267">
        <v>0.17696999999999999</v>
      </c>
      <c r="D267">
        <v>6.6314999999999999E-2</v>
      </c>
      <c r="E267">
        <v>0.11137900000000001</v>
      </c>
      <c r="F267">
        <v>0.13392799999999999</v>
      </c>
      <c r="G267">
        <f>C267*Notes!$C$35+G266*2^(-(B267-B266)/Notes!$C$43)</f>
        <v>4375756.3134538271</v>
      </c>
    </row>
    <row r="268" spans="1:7">
      <c r="A268" t="s">
        <v>491</v>
      </c>
      <c r="B268">
        <v>1255129200</v>
      </c>
      <c r="C268">
        <v>0.110986</v>
      </c>
      <c r="D268">
        <v>6.6994999999999999E-2</v>
      </c>
      <c r="E268">
        <v>0.111258</v>
      </c>
      <c r="F268">
        <v>0.12093</v>
      </c>
      <c r="G268">
        <f>C268*Notes!$C$35+G267*2^(-(B268-B267)/Notes!$C$43)</f>
        <v>4420603.1536402944</v>
      </c>
    </row>
    <row r="269" spans="1:7">
      <c r="A269" t="s">
        <v>492</v>
      </c>
      <c r="B269">
        <v>1255733101</v>
      </c>
      <c r="C269">
        <v>0.111011</v>
      </c>
      <c r="D269">
        <v>6.7667000000000005E-2</v>
      </c>
      <c r="E269">
        <v>0.111262</v>
      </c>
      <c r="F269">
        <v>0.117094</v>
      </c>
      <c r="G269">
        <f>C269*Notes!$C$35+G268*2^(-(B269-B268)/Notes!$C$43)</f>
        <v>4465270.1616674559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69"/>
  <sheetViews>
    <sheetView workbookViewId="0">
      <selection activeCell="G5" sqref="G5:G6"/>
    </sheetView>
    <sheetView topLeftCell="A244" workbookViewId="1">
      <selection activeCell="D271" sqref="D271"/>
    </sheetView>
    <sheetView workbookViewId="2"/>
  </sheetViews>
  <sheetFormatPr defaultRowHeight="15"/>
  <cols>
    <col min="1" max="1" width="20.7109375" customWidth="1"/>
  </cols>
  <sheetData>
    <row r="2" spans="1:7">
      <c r="A2" t="s">
        <v>0</v>
      </c>
      <c r="B2" t="s">
        <v>269</v>
      </c>
    </row>
    <row r="4" spans="1:7">
      <c r="A4" t="s">
        <v>2</v>
      </c>
      <c r="B4" t="s">
        <v>3</v>
      </c>
    </row>
    <row r="5" spans="1:7" ht="17.25">
      <c r="G5" t="s">
        <v>321</v>
      </c>
    </row>
    <row r="6" spans="1:7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320</v>
      </c>
    </row>
    <row r="8" spans="1:7">
      <c r="A8" t="s">
        <v>10</v>
      </c>
      <c r="B8">
        <v>1097881200</v>
      </c>
      <c r="C8">
        <v>2.5799999999999998E-4</v>
      </c>
      <c r="D8">
        <v>1.9999999999999999E-6</v>
      </c>
      <c r="E8">
        <v>2.6999999999999999E-5</v>
      </c>
      <c r="F8">
        <v>1.2E-4</v>
      </c>
    </row>
    <row r="9" spans="1:7">
      <c r="A9" t="s">
        <v>11</v>
      </c>
      <c r="B9">
        <v>1098486000</v>
      </c>
      <c r="C9">
        <v>1.06E-3</v>
      </c>
      <c r="D9">
        <v>1.9000000000000001E-5</v>
      </c>
      <c r="E9">
        <v>1.9100000000000001E-4</v>
      </c>
      <c r="F9">
        <v>6.4400000000000004E-4</v>
      </c>
    </row>
    <row r="10" spans="1:7">
      <c r="A10" t="s">
        <v>12</v>
      </c>
      <c r="B10">
        <v>1099094400</v>
      </c>
      <c r="C10">
        <v>6.3900000000000003E-4</v>
      </c>
      <c r="D10">
        <v>2.8E-5</v>
      </c>
      <c r="E10">
        <v>2.61E-4</v>
      </c>
      <c r="F10">
        <v>6.0599999999999998E-4</v>
      </c>
    </row>
    <row r="11" spans="1:7">
      <c r="A11" t="s">
        <v>13</v>
      </c>
      <c r="B11">
        <v>1099699200</v>
      </c>
      <c r="C11">
        <v>3.0899999999999998E-4</v>
      </c>
      <c r="D11">
        <v>3.3000000000000003E-5</v>
      </c>
      <c r="E11">
        <v>2.6800000000000001E-4</v>
      </c>
      <c r="F11">
        <v>4.2400000000000001E-4</v>
      </c>
    </row>
    <row r="12" spans="1:7">
      <c r="A12" t="s">
        <v>14</v>
      </c>
      <c r="B12">
        <v>1100304000</v>
      </c>
      <c r="C12">
        <v>5.2899999999999996E-4</v>
      </c>
      <c r="D12">
        <v>4.0000000000000003E-5</v>
      </c>
      <c r="E12">
        <v>3.1E-4</v>
      </c>
      <c r="F12">
        <v>4.8299999999999998E-4</v>
      </c>
    </row>
    <row r="13" spans="1:7">
      <c r="A13" t="s">
        <v>15</v>
      </c>
      <c r="B13">
        <v>1100908800</v>
      </c>
      <c r="C13">
        <v>3.4520000000000002E-3</v>
      </c>
      <c r="D13">
        <v>9.2999999999999997E-5</v>
      </c>
      <c r="E13">
        <v>8.2299999999999995E-4</v>
      </c>
      <c r="F13">
        <v>2.3739999999999998E-3</v>
      </c>
    </row>
    <row r="14" spans="1:7">
      <c r="A14" t="s">
        <v>16</v>
      </c>
      <c r="B14">
        <v>1101513600</v>
      </c>
      <c r="C14">
        <v>5.4850000000000003E-3</v>
      </c>
      <c r="D14">
        <v>1.75E-4</v>
      </c>
      <c r="E14">
        <v>1.5770000000000001E-3</v>
      </c>
      <c r="F14">
        <v>4.3249999999999999E-3</v>
      </c>
    </row>
    <row r="15" spans="1:7">
      <c r="A15" t="s">
        <v>17</v>
      </c>
      <c r="B15">
        <v>1102118400</v>
      </c>
      <c r="C15">
        <v>8.2889999999999995E-3</v>
      </c>
      <c r="D15">
        <v>2.9999999999999997E-4</v>
      </c>
      <c r="E15">
        <v>2.6540000000000001E-3</v>
      </c>
      <c r="F15">
        <v>6.6950000000000004E-3</v>
      </c>
    </row>
    <row r="16" spans="1:7">
      <c r="A16" t="s">
        <v>18</v>
      </c>
      <c r="B16">
        <v>1102723200</v>
      </c>
      <c r="C16">
        <v>5.7580000000000001E-3</v>
      </c>
      <c r="D16">
        <v>3.8400000000000001E-4</v>
      </c>
      <c r="E16">
        <v>3.1389999999999999E-3</v>
      </c>
      <c r="F16">
        <v>5.9630000000000004E-3</v>
      </c>
    </row>
    <row r="17" spans="1:6">
      <c r="A17" t="s">
        <v>19</v>
      </c>
      <c r="B17">
        <v>1103328000</v>
      </c>
      <c r="C17">
        <v>9.5969999999999996E-3</v>
      </c>
      <c r="D17">
        <v>5.2499999999999997E-4</v>
      </c>
      <c r="E17">
        <v>4.15E-3</v>
      </c>
      <c r="F17">
        <v>7.6620000000000004E-3</v>
      </c>
    </row>
    <row r="18" spans="1:6">
      <c r="A18" t="s">
        <v>20</v>
      </c>
      <c r="B18">
        <v>1103932800</v>
      </c>
      <c r="C18">
        <v>8.6709999999999999E-3</v>
      </c>
      <c r="D18">
        <v>6.4999999999999997E-4</v>
      </c>
      <c r="E18">
        <v>4.8770000000000003E-3</v>
      </c>
      <c r="F18">
        <v>8.3099999999999997E-3</v>
      </c>
    </row>
    <row r="19" spans="1:6">
      <c r="A19" t="s">
        <v>21</v>
      </c>
      <c r="B19">
        <v>1104537600</v>
      </c>
      <c r="C19">
        <v>7.3210000000000003E-3</v>
      </c>
      <c r="D19">
        <v>7.5199999999999996E-4</v>
      </c>
      <c r="E19">
        <v>5.2599999999999999E-3</v>
      </c>
      <c r="F19">
        <v>7.6220000000000003E-3</v>
      </c>
    </row>
    <row r="20" spans="1:6">
      <c r="A20" t="s">
        <v>22</v>
      </c>
      <c r="B20">
        <v>1105142400</v>
      </c>
      <c r="C20">
        <v>8.9049999999999997E-3</v>
      </c>
      <c r="D20">
        <v>8.7699999999999996E-4</v>
      </c>
      <c r="E20">
        <v>5.836E-3</v>
      </c>
      <c r="F20">
        <v>8.2740000000000001E-3</v>
      </c>
    </row>
    <row r="21" spans="1:6">
      <c r="A21" t="s">
        <v>23</v>
      </c>
      <c r="B21">
        <v>1105747200</v>
      </c>
      <c r="C21">
        <v>8.3599999999999994E-3</v>
      </c>
      <c r="D21">
        <v>9.9200000000000004E-4</v>
      </c>
      <c r="E21">
        <v>6.2379999999999996E-3</v>
      </c>
      <c r="F21">
        <v>8.3420000000000005E-3</v>
      </c>
    </row>
    <row r="22" spans="1:6">
      <c r="A22" t="s">
        <v>24</v>
      </c>
      <c r="B22">
        <v>1106352000</v>
      </c>
      <c r="C22">
        <v>8.0560000000000007E-3</v>
      </c>
      <c r="D22">
        <v>1.1000000000000001E-3</v>
      </c>
      <c r="E22">
        <v>6.5129999999999997E-3</v>
      </c>
      <c r="F22">
        <v>7.9369999999999996E-3</v>
      </c>
    </row>
    <row r="23" spans="1:6">
      <c r="A23" t="s">
        <v>25</v>
      </c>
      <c r="B23">
        <v>1106956800</v>
      </c>
      <c r="C23">
        <v>7.5570000000000003E-3</v>
      </c>
      <c r="D23">
        <v>1.199E-3</v>
      </c>
      <c r="E23">
        <v>6.6579999999999999E-3</v>
      </c>
      <c r="F23">
        <v>7.3509999999999999E-3</v>
      </c>
    </row>
    <row r="24" spans="1:6">
      <c r="A24" t="s">
        <v>26</v>
      </c>
      <c r="B24">
        <v>1107561600</v>
      </c>
      <c r="C24">
        <v>4.5180000000000003E-3</v>
      </c>
      <c r="D24">
        <v>1.25E-3</v>
      </c>
      <c r="E24">
        <v>6.3299999999999997E-3</v>
      </c>
      <c r="F24">
        <v>6.038E-3</v>
      </c>
    </row>
    <row r="25" spans="1:6">
      <c r="A25" t="s">
        <v>27</v>
      </c>
      <c r="B25">
        <v>1108166400</v>
      </c>
      <c r="C25">
        <v>8.0199999999999994E-3</v>
      </c>
      <c r="D25">
        <v>1.354E-3</v>
      </c>
      <c r="E25">
        <v>6.5909999999999996E-3</v>
      </c>
      <c r="F25">
        <v>7.0790000000000002E-3</v>
      </c>
    </row>
    <row r="26" spans="1:6">
      <c r="A26" t="s">
        <v>28</v>
      </c>
      <c r="B26">
        <v>1108771200</v>
      </c>
      <c r="C26">
        <v>6.4120000000000002E-3</v>
      </c>
      <c r="D26">
        <v>1.431E-3</v>
      </c>
      <c r="E26">
        <v>6.5579999999999996E-3</v>
      </c>
      <c r="F26">
        <v>6.7010000000000004E-3</v>
      </c>
    </row>
    <row r="27" spans="1:6">
      <c r="A27" t="s">
        <v>29</v>
      </c>
      <c r="B27">
        <v>1109376000</v>
      </c>
      <c r="C27">
        <v>7.221E-3</v>
      </c>
      <c r="D27">
        <v>1.5200000000000001E-3</v>
      </c>
      <c r="E27">
        <v>6.6740000000000002E-3</v>
      </c>
      <c r="F27">
        <v>7.2290000000000002E-3</v>
      </c>
    </row>
    <row r="28" spans="1:6">
      <c r="A28" t="s">
        <v>30</v>
      </c>
      <c r="B28">
        <v>1109980800</v>
      </c>
      <c r="C28">
        <v>1.3220000000000001E-2</v>
      </c>
      <c r="D28">
        <v>1.6999999999999999E-3</v>
      </c>
      <c r="E28">
        <v>7.7289999999999998E-3</v>
      </c>
      <c r="F28">
        <v>1.091E-2</v>
      </c>
    </row>
    <row r="29" spans="1:6">
      <c r="A29" t="s">
        <v>31</v>
      </c>
      <c r="B29">
        <v>1110582000</v>
      </c>
      <c r="C29">
        <v>1.5847E-2</v>
      </c>
      <c r="D29">
        <v>1.916E-3</v>
      </c>
      <c r="E29">
        <v>9.0279999999999996E-3</v>
      </c>
      <c r="F29">
        <v>1.3944E-2</v>
      </c>
    </row>
    <row r="30" spans="1:6">
      <c r="A30" t="s">
        <v>32</v>
      </c>
      <c r="B30">
        <v>1111186800</v>
      </c>
      <c r="C30">
        <v>1.4690999999999999E-2</v>
      </c>
      <c r="D30">
        <v>2.111E-3</v>
      </c>
      <c r="E30">
        <v>9.9109999999999997E-3</v>
      </c>
      <c r="F30">
        <v>1.4111E-2</v>
      </c>
    </row>
    <row r="31" spans="1:6">
      <c r="A31" t="s">
        <v>33</v>
      </c>
      <c r="B31">
        <v>1111791600</v>
      </c>
      <c r="C31">
        <v>1.6961E-2</v>
      </c>
      <c r="D31">
        <v>2.3389999999999999E-3</v>
      </c>
      <c r="E31">
        <v>1.1022000000000001E-2</v>
      </c>
      <c r="F31">
        <v>1.5561E-2</v>
      </c>
    </row>
    <row r="32" spans="1:6">
      <c r="A32" t="s">
        <v>34</v>
      </c>
      <c r="B32">
        <v>1112396400</v>
      </c>
      <c r="C32">
        <v>1.1370999999999999E-2</v>
      </c>
      <c r="D32">
        <v>2.477E-3</v>
      </c>
      <c r="E32">
        <v>1.1041E-2</v>
      </c>
      <c r="F32">
        <v>1.2586E-2</v>
      </c>
    </row>
    <row r="33" spans="1:6">
      <c r="A33" t="s">
        <v>35</v>
      </c>
      <c r="B33">
        <v>1113001200</v>
      </c>
      <c r="C33">
        <v>6.6E-3</v>
      </c>
      <c r="D33">
        <v>2.5400000000000002E-3</v>
      </c>
      <c r="E33">
        <v>1.0328E-2</v>
      </c>
      <c r="F33">
        <v>9.2029999999999994E-3</v>
      </c>
    </row>
    <row r="34" spans="1:6">
      <c r="A34" t="s">
        <v>36</v>
      </c>
      <c r="B34">
        <v>1113606000</v>
      </c>
      <c r="C34">
        <v>8.3250000000000008E-3</v>
      </c>
      <c r="D34">
        <v>2.6289999999999998E-3</v>
      </c>
      <c r="E34">
        <v>1.0005E-2</v>
      </c>
      <c r="F34">
        <v>8.7709999999999993E-3</v>
      </c>
    </row>
    <row r="35" spans="1:6">
      <c r="A35" t="s">
        <v>37</v>
      </c>
      <c r="B35">
        <v>1114210800</v>
      </c>
      <c r="C35">
        <v>7.6759999999999997E-3</v>
      </c>
      <c r="D35">
        <v>2.7060000000000001E-3</v>
      </c>
      <c r="E35">
        <v>9.6220000000000003E-3</v>
      </c>
      <c r="F35">
        <v>8.0549999999999997E-3</v>
      </c>
    </row>
    <row r="36" spans="1:6">
      <c r="A36" t="s">
        <v>38</v>
      </c>
      <c r="B36">
        <v>1114815600</v>
      </c>
      <c r="C36">
        <v>7.8230000000000001E-3</v>
      </c>
      <c r="D36">
        <v>2.7850000000000001E-3</v>
      </c>
      <c r="E36">
        <v>9.3349999999999995E-3</v>
      </c>
      <c r="F36">
        <v>8.0409999999999995E-3</v>
      </c>
    </row>
    <row r="37" spans="1:6">
      <c r="A37" t="s">
        <v>39</v>
      </c>
      <c r="B37">
        <v>1115420400</v>
      </c>
      <c r="C37">
        <v>7.1570000000000002E-3</v>
      </c>
      <c r="D37">
        <v>2.8519999999999999E-3</v>
      </c>
      <c r="E37">
        <v>8.9680000000000003E-3</v>
      </c>
      <c r="F37">
        <v>7.2919999999999999E-3</v>
      </c>
    </row>
    <row r="38" spans="1:6">
      <c r="A38" t="s">
        <v>40</v>
      </c>
      <c r="B38">
        <v>1116025200</v>
      </c>
      <c r="C38">
        <v>4.3787E-2</v>
      </c>
      <c r="D38">
        <v>3.48E-3</v>
      </c>
      <c r="E38">
        <v>1.4543E-2</v>
      </c>
      <c r="F38">
        <v>2.8029999999999999E-2</v>
      </c>
    </row>
    <row r="39" spans="1:6">
      <c r="A39" t="s">
        <v>41</v>
      </c>
      <c r="B39">
        <v>1116630000</v>
      </c>
      <c r="C39">
        <v>6.5079999999999999E-3</v>
      </c>
      <c r="D39">
        <v>3.5260000000000001E-3</v>
      </c>
      <c r="E39">
        <v>1.3244000000000001E-2</v>
      </c>
      <c r="F39">
        <v>1.5476999999999999E-2</v>
      </c>
    </row>
    <row r="40" spans="1:6">
      <c r="A40" t="s">
        <v>42</v>
      </c>
      <c r="B40">
        <v>1117234800</v>
      </c>
      <c r="C40">
        <v>6.8180000000000003E-3</v>
      </c>
      <c r="D40">
        <v>3.5760000000000002E-3</v>
      </c>
      <c r="E40">
        <v>1.2208E-2</v>
      </c>
      <c r="F40">
        <v>1.0475E-2</v>
      </c>
    </row>
    <row r="41" spans="1:6">
      <c r="A41" t="s">
        <v>43</v>
      </c>
      <c r="B41">
        <v>1117839600</v>
      </c>
      <c r="C41">
        <v>6.5690000000000002E-3</v>
      </c>
      <c r="D41">
        <v>3.6219999999999998E-3</v>
      </c>
      <c r="E41">
        <v>1.1291000000000001E-2</v>
      </c>
      <c r="F41">
        <v>8.0829999999999999E-3</v>
      </c>
    </row>
    <row r="42" spans="1:6">
      <c r="A42" t="s">
        <v>44</v>
      </c>
      <c r="B42">
        <v>1118444400</v>
      </c>
      <c r="C42">
        <v>6.1809999999999999E-3</v>
      </c>
      <c r="D42">
        <v>3.6610000000000002E-3</v>
      </c>
      <c r="E42">
        <v>1.0463999999999999E-2</v>
      </c>
      <c r="F42">
        <v>6.9189999999999998E-3</v>
      </c>
    </row>
    <row r="43" spans="1:6">
      <c r="A43" t="s">
        <v>45</v>
      </c>
      <c r="B43">
        <v>1119049200</v>
      </c>
      <c r="C43">
        <v>6.0439999999999999E-3</v>
      </c>
      <c r="D43">
        <v>3.6970000000000002E-3</v>
      </c>
      <c r="E43">
        <v>9.7529999999999995E-3</v>
      </c>
      <c r="F43">
        <v>6.4710000000000002E-3</v>
      </c>
    </row>
    <row r="44" spans="1:6">
      <c r="A44" t="s">
        <v>46</v>
      </c>
      <c r="B44">
        <v>1119654000</v>
      </c>
      <c r="C44">
        <v>7.7920000000000003E-3</v>
      </c>
      <c r="D44">
        <v>3.7599999999999999E-3</v>
      </c>
      <c r="E44">
        <v>9.4420000000000007E-3</v>
      </c>
      <c r="F44">
        <v>7.3949999999999997E-3</v>
      </c>
    </row>
    <row r="45" spans="1:6">
      <c r="A45" t="s">
        <v>47</v>
      </c>
      <c r="B45">
        <v>1120258800</v>
      </c>
      <c r="C45">
        <v>8.1510000000000003E-3</v>
      </c>
      <c r="D45">
        <v>3.8270000000000001E-3</v>
      </c>
      <c r="E45">
        <v>9.2440000000000005E-3</v>
      </c>
      <c r="F45">
        <v>8.0839999999999992E-3</v>
      </c>
    </row>
    <row r="46" spans="1:6">
      <c r="A46" t="s">
        <v>48</v>
      </c>
      <c r="B46">
        <v>1120863600</v>
      </c>
      <c r="C46">
        <v>8.7869999999999997E-3</v>
      </c>
      <c r="D46">
        <v>3.9029999999999998E-3</v>
      </c>
      <c r="E46">
        <v>9.1549999999999999E-3</v>
      </c>
      <c r="F46">
        <v>8.2959999999999996E-3</v>
      </c>
    </row>
    <row r="47" spans="1:6">
      <c r="A47" t="s">
        <v>49</v>
      </c>
      <c r="B47">
        <v>1121468400</v>
      </c>
      <c r="C47">
        <v>7.0429999999999998E-3</v>
      </c>
      <c r="D47">
        <v>3.9509999999999997E-3</v>
      </c>
      <c r="E47">
        <v>8.822E-3</v>
      </c>
      <c r="F47">
        <v>7.7629999999999999E-3</v>
      </c>
    </row>
    <row r="48" spans="1:6">
      <c r="A48" t="s">
        <v>50</v>
      </c>
      <c r="B48">
        <v>1122073200</v>
      </c>
      <c r="C48">
        <v>8.7329999999999994E-3</v>
      </c>
      <c r="D48">
        <v>4.0239999999999998E-3</v>
      </c>
      <c r="E48">
        <v>8.8090000000000009E-3</v>
      </c>
      <c r="F48">
        <v>8.43E-3</v>
      </c>
    </row>
    <row r="49" spans="1:7">
      <c r="A49" t="s">
        <v>51</v>
      </c>
      <c r="B49">
        <v>1122678000</v>
      </c>
      <c r="C49">
        <v>5.7060000000000001E-3</v>
      </c>
      <c r="D49">
        <v>4.0489999999999996E-3</v>
      </c>
      <c r="E49">
        <v>8.2970000000000006E-3</v>
      </c>
      <c r="F49">
        <v>6.6860000000000001E-3</v>
      </c>
    </row>
    <row r="50" spans="1:7">
      <c r="A50" t="s">
        <v>52</v>
      </c>
      <c r="B50">
        <v>1123282800</v>
      </c>
      <c r="C50">
        <v>2.2030000000000001E-3</v>
      </c>
      <c r="D50">
        <v>4.0210000000000003E-3</v>
      </c>
      <c r="E50">
        <v>7.3020000000000003E-3</v>
      </c>
      <c r="F50">
        <v>3.8249999999999998E-3</v>
      </c>
    </row>
    <row r="51" spans="1:7">
      <c r="A51" t="s">
        <v>53</v>
      </c>
      <c r="B51">
        <v>1123887600</v>
      </c>
      <c r="C51">
        <v>0</v>
      </c>
      <c r="D51">
        <v>3.9589999999999998E-3</v>
      </c>
      <c r="E51">
        <v>6.1289999999999999E-3</v>
      </c>
      <c r="F51">
        <v>1.606E-3</v>
      </c>
    </row>
    <row r="52" spans="1:7">
      <c r="A52" t="s">
        <v>54</v>
      </c>
      <c r="B52">
        <v>1124492400</v>
      </c>
      <c r="C52">
        <v>0</v>
      </c>
      <c r="D52">
        <v>3.898E-3</v>
      </c>
      <c r="E52">
        <v>5.1440000000000001E-3</v>
      </c>
      <c r="F52">
        <v>6.7400000000000001E-4</v>
      </c>
    </row>
    <row r="53" spans="1:7">
      <c r="A53" t="s">
        <v>55</v>
      </c>
      <c r="B53">
        <v>1125097200</v>
      </c>
      <c r="C53">
        <v>0</v>
      </c>
      <c r="D53">
        <v>3.8379999999999998E-3</v>
      </c>
      <c r="E53">
        <v>4.3169999999999997E-3</v>
      </c>
      <c r="F53">
        <v>2.8299999999999999E-4</v>
      </c>
    </row>
    <row r="54" spans="1:7">
      <c r="A54" t="s">
        <v>56</v>
      </c>
      <c r="B54">
        <v>1125702000</v>
      </c>
      <c r="C54">
        <v>0</v>
      </c>
      <c r="D54">
        <v>3.7780000000000001E-3</v>
      </c>
      <c r="E54">
        <v>3.6240000000000001E-3</v>
      </c>
      <c r="F54">
        <v>1.1900000000000001E-4</v>
      </c>
    </row>
    <row r="55" spans="1:7">
      <c r="A55" t="s">
        <v>57</v>
      </c>
      <c r="B55">
        <v>1126306800</v>
      </c>
      <c r="C55">
        <v>0</v>
      </c>
      <c r="D55">
        <v>3.7200000000000002E-3</v>
      </c>
      <c r="E55">
        <v>3.0409999999999999E-3</v>
      </c>
      <c r="F55">
        <v>5.0000000000000002E-5</v>
      </c>
    </row>
    <row r="56" spans="1:7">
      <c r="A56" t="s">
        <v>58</v>
      </c>
      <c r="B56">
        <v>1126911600</v>
      </c>
      <c r="C56">
        <v>0</v>
      </c>
      <c r="D56">
        <v>3.663E-3</v>
      </c>
      <c r="E56">
        <v>2.5530000000000001E-3</v>
      </c>
      <c r="F56">
        <v>2.0999999999999999E-5</v>
      </c>
    </row>
    <row r="57" spans="1:7">
      <c r="A57" t="s">
        <v>59</v>
      </c>
      <c r="B57">
        <v>1127516400</v>
      </c>
      <c r="C57">
        <v>0</v>
      </c>
      <c r="D57">
        <v>3.6059999999999998E-3</v>
      </c>
      <c r="E57">
        <v>2.1429999999999999E-3</v>
      </c>
      <c r="F57">
        <v>9.0000000000000002E-6</v>
      </c>
    </row>
    <row r="58" spans="1:7">
      <c r="A58" t="s">
        <v>60</v>
      </c>
      <c r="B58">
        <v>1128121200</v>
      </c>
      <c r="C58">
        <v>0</v>
      </c>
      <c r="D58">
        <v>3.5509999999999999E-3</v>
      </c>
      <c r="E58">
        <v>1.7979999999999999E-3</v>
      </c>
      <c r="F58">
        <v>3.9999999999999998E-6</v>
      </c>
    </row>
    <row r="59" spans="1:7">
      <c r="A59" t="s">
        <v>61</v>
      </c>
      <c r="B59">
        <v>1128726000</v>
      </c>
      <c r="C59">
        <v>0</v>
      </c>
      <c r="D59">
        <v>3.496E-3</v>
      </c>
      <c r="E59">
        <v>1.5089999999999999E-3</v>
      </c>
      <c r="F59">
        <v>1.9999999999999999E-6</v>
      </c>
      <c r="G59">
        <f>C59*Notes!$C$35</f>
        <v>0</v>
      </c>
    </row>
    <row r="60" spans="1:7">
      <c r="A60" t="s">
        <v>62</v>
      </c>
      <c r="B60">
        <v>1129330800</v>
      </c>
      <c r="C60">
        <v>3.4999999999999997E-5</v>
      </c>
      <c r="D60">
        <v>3.4429999999999999E-3</v>
      </c>
      <c r="E60">
        <v>1.274E-3</v>
      </c>
      <c r="F60">
        <v>3.6000000000000001E-5</v>
      </c>
      <c r="G60">
        <f>C60*Notes!$C$35+G59*2^(-(B60-B59)/Notes!$C$43)</f>
        <v>21.167999999999999</v>
      </c>
    </row>
    <row r="61" spans="1:7">
      <c r="A61" t="s">
        <v>63</v>
      </c>
      <c r="B61">
        <v>1129935600</v>
      </c>
      <c r="C61">
        <v>5.3600000000000002E-4</v>
      </c>
      <c r="D61">
        <v>3.398E-3</v>
      </c>
      <c r="E61">
        <v>1.157E-3</v>
      </c>
      <c r="F61">
        <v>3.5500000000000001E-4</v>
      </c>
      <c r="G61">
        <f>C61*Notes!$C$35+G60*2^(-(B61-B60)/Notes!$C$43)</f>
        <v>345.23303120990687</v>
      </c>
    </row>
    <row r="62" spans="1:7">
      <c r="A62" t="s">
        <v>64</v>
      </c>
      <c r="B62">
        <v>1130540400</v>
      </c>
      <c r="C62">
        <v>4.9799999999999996E-4</v>
      </c>
      <c r="D62">
        <v>3.3530000000000001E-3</v>
      </c>
      <c r="E62">
        <v>1.0510000000000001E-3</v>
      </c>
      <c r="F62">
        <v>4.46E-4</v>
      </c>
      <c r="G62">
        <f>C62*Notes!$C$35+G61*2^(-(B62-B61)/Notes!$C$43)</f>
        <v>644.66580904089358</v>
      </c>
    </row>
    <row r="63" spans="1:7">
      <c r="A63" t="s">
        <v>65</v>
      </c>
      <c r="B63">
        <v>1131148800</v>
      </c>
      <c r="C63">
        <v>1.266E-3</v>
      </c>
      <c r="D63">
        <v>3.3210000000000002E-3</v>
      </c>
      <c r="E63">
        <v>1.0870000000000001E-3</v>
      </c>
      <c r="F63">
        <v>9.4700000000000003E-4</v>
      </c>
      <c r="G63">
        <f>C63*Notes!$C$35+G62*2^(-(B63-B62)/Notes!$C$43)</f>
        <v>1407.0410531875132</v>
      </c>
    </row>
    <row r="64" spans="1:7">
      <c r="A64" t="s">
        <v>66</v>
      </c>
      <c r="B64">
        <v>1131753600</v>
      </c>
      <c r="C64">
        <v>1.2359999999999999E-3</v>
      </c>
      <c r="D64">
        <v>3.2889999999999998E-3</v>
      </c>
      <c r="E64">
        <v>1.109E-3</v>
      </c>
      <c r="F64">
        <v>1.0920000000000001E-3</v>
      </c>
      <c r="G64">
        <f>C64*Notes!$C$35+G63*2^(-(B64-B63)/Notes!$C$43)</f>
        <v>2147.4104408711219</v>
      </c>
    </row>
    <row r="65" spans="1:7">
      <c r="A65" t="s">
        <v>67</v>
      </c>
      <c r="B65">
        <v>1132358400</v>
      </c>
      <c r="C65">
        <v>1.0170999999999999E-2</v>
      </c>
      <c r="D65">
        <v>3.395E-3</v>
      </c>
      <c r="E65">
        <v>2.663E-3</v>
      </c>
      <c r="F65">
        <v>8.3260000000000001E-3</v>
      </c>
      <c r="G65">
        <f>C65*Notes!$C$35+G64*2^(-(B65-B64)/Notes!$C$43)</f>
        <v>8287.8985204891287</v>
      </c>
    </row>
    <row r="66" spans="1:7">
      <c r="A66" t="s">
        <v>68</v>
      </c>
      <c r="B66">
        <v>1132963200</v>
      </c>
      <c r="C66">
        <v>1.0205000000000001E-2</v>
      </c>
      <c r="D66">
        <v>3.4989999999999999E-3</v>
      </c>
      <c r="E66">
        <v>3.8860000000000001E-3</v>
      </c>
      <c r="F66">
        <v>9.7330000000000003E-3</v>
      </c>
      <c r="G66">
        <f>C66*Notes!$C$35+G65*2^(-(B66-B65)/Notes!$C$43)</f>
        <v>14417.687849477807</v>
      </c>
    </row>
    <row r="67" spans="1:7">
      <c r="A67" t="s">
        <v>69</v>
      </c>
      <c r="B67">
        <v>1133568000</v>
      </c>
      <c r="C67">
        <v>1.7239000000000001E-2</v>
      </c>
      <c r="D67">
        <v>3.7100000000000002E-3</v>
      </c>
      <c r="E67">
        <v>5.9899999999999997E-3</v>
      </c>
      <c r="F67">
        <v>1.3587999999999999E-2</v>
      </c>
      <c r="G67">
        <f>C67*Notes!$C$35+G66*2^(-(B67-B66)/Notes!$C$43)</f>
        <v>24770.43289644122</v>
      </c>
    </row>
    <row r="68" spans="1:7">
      <c r="A68" t="s">
        <v>70</v>
      </c>
      <c r="B68">
        <v>1134172800</v>
      </c>
      <c r="C68">
        <v>7.3429999999999997E-3</v>
      </c>
      <c r="D68">
        <v>3.7650000000000001E-3</v>
      </c>
      <c r="E68">
        <v>6.2069999999999998E-3</v>
      </c>
      <c r="F68">
        <v>1.0068000000000001E-2</v>
      </c>
      <c r="G68">
        <f>C68*Notes!$C$35+G67*2^(-(B68-B67)/Notes!$C$43)</f>
        <v>29085.370094658701</v>
      </c>
    </row>
    <row r="69" spans="1:7">
      <c r="A69" t="s">
        <v>71</v>
      </c>
      <c r="B69">
        <v>1134777600</v>
      </c>
      <c r="C69">
        <v>9.9139999999999992E-3</v>
      </c>
      <c r="D69">
        <v>3.8600000000000001E-3</v>
      </c>
      <c r="E69">
        <v>6.8320000000000004E-3</v>
      </c>
      <c r="F69">
        <v>1.0644000000000001E-2</v>
      </c>
      <c r="G69">
        <f>C69*Notes!$C$35+G68*2^(-(B69-B68)/Notes!$C$43)</f>
        <v>34933.28023756724</v>
      </c>
    </row>
    <row r="70" spans="1:7">
      <c r="A70" t="s">
        <v>72</v>
      </c>
      <c r="B70">
        <v>1135382400</v>
      </c>
      <c r="C70">
        <v>5.3959999999999998E-3</v>
      </c>
      <c r="D70">
        <v>3.8830000000000002E-3</v>
      </c>
      <c r="E70">
        <v>6.5839999999999996E-3</v>
      </c>
      <c r="F70">
        <v>7.358E-3</v>
      </c>
      <c r="G70">
        <f>C70*Notes!$C$35+G69*2^(-(B70-B69)/Notes!$C$43)</f>
        <v>38018.931578705444</v>
      </c>
    </row>
    <row r="71" spans="1:7">
      <c r="A71" t="s">
        <v>73</v>
      </c>
      <c r="B71">
        <v>1135987200</v>
      </c>
      <c r="C71">
        <v>6.1000000000000004E-3</v>
      </c>
      <c r="D71">
        <v>3.9170000000000003E-3</v>
      </c>
      <c r="E71">
        <v>6.5230000000000002E-3</v>
      </c>
      <c r="F71">
        <v>7.0029999999999997E-3</v>
      </c>
      <c r="G71">
        <f>C71*Notes!$C$35+G70*2^(-(B71-B70)/Notes!$C$43)</f>
        <v>41514.652704136744</v>
      </c>
    </row>
    <row r="72" spans="1:7">
      <c r="A72" t="s">
        <v>74</v>
      </c>
      <c r="B72">
        <v>1136592000</v>
      </c>
      <c r="C72">
        <v>1.2493000000000001E-2</v>
      </c>
      <c r="D72">
        <v>4.0480000000000004E-3</v>
      </c>
      <c r="E72">
        <v>7.4250000000000002E-3</v>
      </c>
      <c r="F72">
        <v>9.3069999999999993E-3</v>
      </c>
      <c r="G72">
        <f>C72*Notes!$C$35+G71*2^(-(B72-B71)/Notes!$C$43)</f>
        <v>48859.063100118372</v>
      </c>
    </row>
    <row r="73" spans="1:7">
      <c r="A73" t="s">
        <v>75</v>
      </c>
      <c r="B73">
        <v>1137196800</v>
      </c>
      <c r="C73">
        <v>5.0540000000000003E-3</v>
      </c>
      <c r="D73">
        <v>4.0629999999999998E-3</v>
      </c>
      <c r="E73">
        <v>7.0419999999999996E-3</v>
      </c>
      <c r="F73">
        <v>6.8739999999999999E-3</v>
      </c>
      <c r="G73">
        <f>C73*Notes!$C$35+G72*2^(-(B73-B72)/Notes!$C$43)</f>
        <v>51666.975034652423</v>
      </c>
    </row>
    <row r="74" spans="1:7">
      <c r="A74" t="s">
        <v>76</v>
      </c>
      <c r="B74">
        <v>1137801600</v>
      </c>
      <c r="C74">
        <v>9.3650000000000001E-3</v>
      </c>
      <c r="D74">
        <v>4.1440000000000001E-3</v>
      </c>
      <c r="E74">
        <v>7.3920000000000001E-3</v>
      </c>
      <c r="F74">
        <v>7.9839999999999998E-3</v>
      </c>
      <c r="G74">
        <f>C74*Notes!$C$35+G73*2^(-(B74-B73)/Notes!$C$43)</f>
        <v>57067.884357627852</v>
      </c>
    </row>
    <row r="75" spans="1:7">
      <c r="A75" t="s">
        <v>77</v>
      </c>
      <c r="B75">
        <v>1138406400</v>
      </c>
      <c r="C75">
        <v>1.2146000000000001E-2</v>
      </c>
      <c r="D75">
        <v>4.2659999999999998E-3</v>
      </c>
      <c r="E75">
        <v>8.1349999999999999E-3</v>
      </c>
      <c r="F75">
        <v>1.0165E-2</v>
      </c>
      <c r="G75">
        <f>C75*Notes!$C$35+G74*2^(-(B75-B74)/Notes!$C$43)</f>
        <v>64123.245812843474</v>
      </c>
    </row>
    <row r="76" spans="1:7">
      <c r="A76" t="s">
        <v>78</v>
      </c>
      <c r="B76">
        <v>1139011200</v>
      </c>
      <c r="C76">
        <v>1.2519000000000001E-2</v>
      </c>
      <c r="D76">
        <v>4.3930000000000002E-3</v>
      </c>
      <c r="E76">
        <v>8.8350000000000008E-3</v>
      </c>
      <c r="F76">
        <v>1.1603E-2</v>
      </c>
      <c r="G76">
        <f>C76*Notes!$C$35+G75*2^(-(B76-B75)/Notes!$C$43)</f>
        <v>71368.277988935035</v>
      </c>
    </row>
    <row r="77" spans="1:7">
      <c r="A77" t="s">
        <v>79</v>
      </c>
      <c r="B77">
        <v>1139616000</v>
      </c>
      <c r="C77">
        <v>1.4655E-2</v>
      </c>
      <c r="D77">
        <v>4.5500000000000002E-3</v>
      </c>
      <c r="E77">
        <v>9.7439999999999992E-3</v>
      </c>
      <c r="F77">
        <v>1.3065E-2</v>
      </c>
      <c r="G77">
        <f>C77*Notes!$C$35+G76*2^(-(B77-B76)/Notes!$C$43)</f>
        <v>79868.277649843149</v>
      </c>
    </row>
    <row r="78" spans="1:7">
      <c r="A78" t="s">
        <v>80</v>
      </c>
      <c r="B78">
        <v>1140220800</v>
      </c>
      <c r="C78">
        <v>4.1686000000000001E-2</v>
      </c>
      <c r="D78">
        <v>5.1209999999999997E-3</v>
      </c>
      <c r="E78">
        <v>1.502E-2</v>
      </c>
      <c r="F78">
        <v>3.2611000000000001E-2</v>
      </c>
      <c r="G78">
        <f>C78*Notes!$C$35+G77*2^(-(B78-B77)/Notes!$C$43)</f>
        <v>104673.35160776335</v>
      </c>
    </row>
    <row r="79" spans="1:7">
      <c r="A79" t="s">
        <v>81</v>
      </c>
      <c r="B79">
        <v>1140825600</v>
      </c>
      <c r="C79">
        <v>2.1239999999999998E-2</v>
      </c>
      <c r="D79">
        <v>5.3660000000000001E-3</v>
      </c>
      <c r="E79">
        <v>1.5848999999999999E-2</v>
      </c>
      <c r="F79">
        <v>2.3303000000000001E-2</v>
      </c>
      <c r="G79">
        <f>C79*Notes!$C$35+G78*2^(-(B79-B78)/Notes!$C$43)</f>
        <v>116986.39920216243</v>
      </c>
    </row>
    <row r="80" spans="1:7">
      <c r="A80" t="s">
        <v>82</v>
      </c>
      <c r="B80">
        <v>1141430400</v>
      </c>
      <c r="C80">
        <v>1.5839999999999999E-3</v>
      </c>
      <c r="D80">
        <v>5.3080000000000002E-3</v>
      </c>
      <c r="E80">
        <v>1.3551000000000001E-2</v>
      </c>
      <c r="F80">
        <v>1.0614E-2</v>
      </c>
      <c r="G80">
        <f>C80*Notes!$C$35+G79*2^(-(B80-B79)/Notes!$C$43)</f>
        <v>117348.81081583553</v>
      </c>
    </row>
    <row r="81" spans="1:7">
      <c r="A81" t="s">
        <v>83</v>
      </c>
      <c r="B81">
        <v>1142031600</v>
      </c>
      <c r="C81">
        <v>1.3913999999999999E-2</v>
      </c>
      <c r="D81">
        <v>5.4400000000000004E-3</v>
      </c>
      <c r="E81">
        <v>1.3750999999999999E-2</v>
      </c>
      <c r="F81">
        <v>1.5367E-2</v>
      </c>
      <c r="G81">
        <f>C81*Notes!$C$35+G80*2^(-(B81-B80)/Notes!$C$43)</f>
        <v>125170.10850582075</v>
      </c>
    </row>
    <row r="82" spans="1:7">
      <c r="A82" t="s">
        <v>84</v>
      </c>
      <c r="B82">
        <v>1142636400</v>
      </c>
      <c r="C82">
        <v>4.2326999999999997E-2</v>
      </c>
      <c r="D82">
        <v>6.0070000000000002E-3</v>
      </c>
      <c r="E82">
        <v>1.8488000000000001E-2</v>
      </c>
      <c r="F82">
        <v>3.3971000000000001E-2</v>
      </c>
      <c r="G82">
        <f>C82*Notes!$C$35+G81*2^(-(B82-B81)/Notes!$C$43)</f>
        <v>150132.22228810075</v>
      </c>
    </row>
    <row r="83" spans="1:7">
      <c r="A83" t="s">
        <v>85</v>
      </c>
      <c r="B83">
        <v>1143241200</v>
      </c>
      <c r="C83">
        <v>7.0859000000000005E-2</v>
      </c>
      <c r="D83">
        <v>7.0029999999999997E-3</v>
      </c>
      <c r="E83">
        <v>2.6966E-2</v>
      </c>
      <c r="F83">
        <v>5.74E-2</v>
      </c>
      <c r="G83">
        <f>C83*Notes!$C$35+G82*2^(-(B83-B82)/Notes!$C$43)</f>
        <v>192223.40459855142</v>
      </c>
    </row>
    <row r="84" spans="1:7">
      <c r="A84" t="s">
        <v>86</v>
      </c>
      <c r="B84">
        <v>1143846000</v>
      </c>
      <c r="C84">
        <v>9.9227999999999997E-2</v>
      </c>
      <c r="D84">
        <v>8.4169999999999991E-3</v>
      </c>
      <c r="E84">
        <v>3.8394999999999999E-2</v>
      </c>
      <c r="F84">
        <v>7.9348000000000002E-2</v>
      </c>
      <c r="G84">
        <f>C84*Notes!$C$35+G83*2^(-(B84-B83)/Notes!$C$43)</f>
        <v>251257.86692461121</v>
      </c>
    </row>
    <row r="85" spans="1:7">
      <c r="A85" t="s">
        <v>87</v>
      </c>
      <c r="B85">
        <v>1144450800</v>
      </c>
      <c r="C85">
        <v>4.1054E-2</v>
      </c>
      <c r="D85">
        <v>8.9189999999999998E-3</v>
      </c>
      <c r="E85">
        <v>3.9045999999999997E-2</v>
      </c>
      <c r="F85">
        <v>6.1621000000000002E-2</v>
      </c>
      <c r="G85">
        <f>C85*Notes!$C$35+G84*2^(-(B85-B84)/Notes!$C$43)</f>
        <v>274808.14262499649</v>
      </c>
    </row>
    <row r="86" spans="1:7">
      <c r="A86" t="s">
        <v>88</v>
      </c>
      <c r="B86">
        <v>1145055600</v>
      </c>
      <c r="C86">
        <v>1.9465E-2</v>
      </c>
      <c r="D86">
        <v>9.0790000000000003E-3</v>
      </c>
      <c r="E86">
        <v>3.5671000000000001E-2</v>
      </c>
      <c r="F86">
        <v>3.3589000000000001E-2</v>
      </c>
      <c r="G86">
        <f>C86*Notes!$C$35+G85*2^(-(B86-B85)/Notes!$C$43)</f>
        <v>285181.49388810899</v>
      </c>
    </row>
    <row r="87" spans="1:7">
      <c r="A87" t="s">
        <v>89</v>
      </c>
      <c r="B87">
        <v>1145660400</v>
      </c>
      <c r="C87">
        <v>0.103325</v>
      </c>
      <c r="D87">
        <v>1.0525E-2</v>
      </c>
      <c r="E87">
        <v>4.6545000000000003E-2</v>
      </c>
      <c r="F87">
        <v>7.5109999999999996E-2</v>
      </c>
      <c r="G87">
        <f>C87*Notes!$C$35+G86*2^(-(B87-B86)/Notes!$C$43)</f>
        <v>346220.56119379355</v>
      </c>
    </row>
    <row r="88" spans="1:7">
      <c r="A88" t="s">
        <v>90</v>
      </c>
      <c r="B88">
        <v>1146265200</v>
      </c>
      <c r="C88">
        <v>0.104686</v>
      </c>
      <c r="D88">
        <v>1.1969E-2</v>
      </c>
      <c r="E88">
        <v>5.5812E-2</v>
      </c>
      <c r="F88">
        <v>9.2092999999999994E-2</v>
      </c>
      <c r="G88">
        <f>C88*Notes!$C$35+G87*2^(-(B88-B87)/Notes!$C$43)</f>
        <v>407772.00419290463</v>
      </c>
    </row>
    <row r="89" spans="1:7">
      <c r="A89" t="s">
        <v>91</v>
      </c>
      <c r="B89">
        <v>1146870000</v>
      </c>
      <c r="C89">
        <v>9.8197999999999994E-2</v>
      </c>
      <c r="D89">
        <v>1.3292E-2</v>
      </c>
      <c r="E89">
        <v>6.2611E-2</v>
      </c>
      <c r="F89">
        <v>9.6449999999999994E-2</v>
      </c>
      <c r="G89">
        <f>C89*Notes!$C$35+G88*2^(-(B89-B88)/Notes!$C$43)</f>
        <v>465086.13912022335</v>
      </c>
    </row>
    <row r="90" spans="1:7">
      <c r="A90" t="s">
        <v>92</v>
      </c>
      <c r="B90">
        <v>1147474800</v>
      </c>
      <c r="C90">
        <v>0.10402500000000001</v>
      </c>
      <c r="D90">
        <v>1.4683999999999999E-2</v>
      </c>
      <c r="E90">
        <v>6.9239999999999996E-2</v>
      </c>
      <c r="F90">
        <v>0.10148799999999999</v>
      </c>
      <c r="G90">
        <f>C90*Notes!$C$35+G89*2^(-(B90-B89)/Notes!$C$43)</f>
        <v>525632.65061200014</v>
      </c>
    </row>
    <row r="91" spans="1:7">
      <c r="A91" t="s">
        <v>93</v>
      </c>
      <c r="B91">
        <v>1148079600</v>
      </c>
      <c r="C91">
        <v>0.10127700000000001</v>
      </c>
      <c r="D91">
        <v>1.6011999999999998E-2</v>
      </c>
      <c r="E91">
        <v>7.4248999999999996E-2</v>
      </c>
      <c r="F91">
        <v>0.10001400000000001</v>
      </c>
      <c r="G91">
        <f>C91*Notes!$C$35+G90*2^(-(B91-B90)/Notes!$C$43)</f>
        <v>584208.92225707311</v>
      </c>
    </row>
    <row r="92" spans="1:7">
      <c r="A92" t="s">
        <v>94</v>
      </c>
      <c r="B92">
        <v>1148684400</v>
      </c>
      <c r="C92">
        <v>8.8474999999999998E-2</v>
      </c>
      <c r="D92">
        <v>1.7121999999999998E-2</v>
      </c>
      <c r="E92">
        <v>7.6464000000000004E-2</v>
      </c>
      <c r="F92">
        <v>9.3057000000000001E-2</v>
      </c>
      <c r="G92">
        <f>C92*Notes!$C$35+G91*2^(-(B92-B91)/Notes!$C$43)</f>
        <v>634744.32557938749</v>
      </c>
    </row>
    <row r="93" spans="1:7">
      <c r="A93" t="s">
        <v>95</v>
      </c>
      <c r="B93">
        <v>1149289200</v>
      </c>
      <c r="C93">
        <v>7.6878000000000002E-2</v>
      </c>
      <c r="D93">
        <v>1.804E-2</v>
      </c>
      <c r="E93">
        <v>7.6612E-2</v>
      </c>
      <c r="F93">
        <v>8.5691000000000003E-2</v>
      </c>
      <c r="G93">
        <f>C93*Notes!$C$35+G92*2^(-(B93-B92)/Notes!$C$43)</f>
        <v>678008.58159001847</v>
      </c>
    </row>
    <row r="94" spans="1:7">
      <c r="A94" t="s">
        <v>96</v>
      </c>
      <c r="B94">
        <v>1149894000</v>
      </c>
      <c r="C94">
        <v>2.349E-2</v>
      </c>
      <c r="D94">
        <v>1.8121000000000002E-2</v>
      </c>
      <c r="E94">
        <v>6.7957000000000004E-2</v>
      </c>
      <c r="F94">
        <v>4.7884999999999997E-2</v>
      </c>
      <c r="G94">
        <f>C94*Notes!$C$35+G93*2^(-(B94-B93)/Notes!$C$43)</f>
        <v>688763.51175939152</v>
      </c>
    </row>
    <row r="95" spans="1:7">
      <c r="A95" t="s">
        <v>97</v>
      </c>
      <c r="B95">
        <v>1150498800</v>
      </c>
      <c r="C95">
        <v>2.1572999999999998E-2</v>
      </c>
      <c r="D95">
        <v>1.8173000000000002E-2</v>
      </c>
      <c r="E95">
        <v>6.0483000000000002E-2</v>
      </c>
      <c r="F95">
        <v>3.2503999999999998E-2</v>
      </c>
      <c r="G95">
        <f>C95*Notes!$C$35+G94*2^(-(B95-B94)/Notes!$C$43)</f>
        <v>698304.28570802161</v>
      </c>
    </row>
    <row r="96" spans="1:7">
      <c r="A96" t="s">
        <v>98</v>
      </c>
      <c r="B96">
        <v>1151103600</v>
      </c>
      <c r="C96">
        <v>1.9723000000000001E-2</v>
      </c>
      <c r="D96">
        <v>1.8194999999999999E-2</v>
      </c>
      <c r="E96">
        <v>5.3885000000000002E-2</v>
      </c>
      <c r="F96">
        <v>2.4393999999999999E-2</v>
      </c>
      <c r="G96">
        <f>C96*Notes!$C$35+G95*2^(-(B96-B95)/Notes!$C$43)</f>
        <v>706677.60644874373</v>
      </c>
    </row>
    <row r="97" spans="1:7">
      <c r="A97" t="s">
        <v>99</v>
      </c>
      <c r="B97">
        <v>1151708400</v>
      </c>
      <c r="C97">
        <v>1.7056000000000002E-2</v>
      </c>
      <c r="D97">
        <v>1.8176000000000001E-2</v>
      </c>
      <c r="E97">
        <v>4.7965000000000001E-2</v>
      </c>
      <c r="F97">
        <v>2.026E-2</v>
      </c>
      <c r="G97">
        <f>C97*Notes!$C$35+G96*2^(-(B97-B96)/Notes!$C$43)</f>
        <v>713395.29602383426</v>
      </c>
    </row>
    <row r="98" spans="1:7">
      <c r="A98" t="s">
        <v>100</v>
      </c>
      <c r="B98">
        <v>1152313200</v>
      </c>
      <c r="C98">
        <v>1.5433000000000001E-2</v>
      </c>
      <c r="D98">
        <v>1.8133E-2</v>
      </c>
      <c r="E98">
        <v>4.2692000000000001E-2</v>
      </c>
      <c r="F98">
        <v>1.6822E-2</v>
      </c>
      <c r="G98">
        <f>C98*Notes!$C$35+G97*2^(-(B98-B97)/Notes!$C$43)</f>
        <v>719097.19464725582</v>
      </c>
    </row>
    <row r="99" spans="1:7">
      <c r="A99" t="s">
        <v>101</v>
      </c>
      <c r="B99">
        <v>1152918000</v>
      </c>
      <c r="C99">
        <v>1.2642E-2</v>
      </c>
      <c r="D99">
        <v>1.8047000000000001E-2</v>
      </c>
      <c r="E99">
        <v>3.7892000000000002E-2</v>
      </c>
      <c r="F99">
        <v>1.5119E-2</v>
      </c>
      <c r="G99">
        <f>C99*Notes!$C$35+G98*2^(-(B99-B98)/Notes!$C$43)</f>
        <v>723082.06743081147</v>
      </c>
    </row>
    <row r="100" spans="1:7">
      <c r="A100" t="s">
        <v>102</v>
      </c>
      <c r="B100">
        <v>1153522800</v>
      </c>
      <c r="C100">
        <v>3.0415000000000001E-2</v>
      </c>
      <c r="D100">
        <v>1.8237E-2</v>
      </c>
      <c r="E100">
        <v>3.6791999999999998E-2</v>
      </c>
      <c r="F100">
        <v>2.6154E-2</v>
      </c>
      <c r="G100">
        <f>C100*Notes!$C$35+G99*2^(-(B100-B99)/Notes!$C$43)</f>
        <v>737795.76315600739</v>
      </c>
    </row>
    <row r="101" spans="1:7">
      <c r="A101" t="s">
        <v>103</v>
      </c>
      <c r="B101">
        <v>1154127600</v>
      </c>
      <c r="C101">
        <v>4.6803999999999998E-2</v>
      </c>
      <c r="D101">
        <v>1.8674E-2</v>
      </c>
      <c r="E101">
        <v>3.8380999999999998E-2</v>
      </c>
      <c r="F101">
        <v>3.8318999999999999E-2</v>
      </c>
      <c r="G101">
        <f>C101*Notes!$C$35+G100*2^(-(B101-B100)/Notes!$C$43)</f>
        <v>762346.61691708292</v>
      </c>
    </row>
    <row r="102" spans="1:7">
      <c r="A102" t="s">
        <v>104</v>
      </c>
      <c r="B102">
        <v>1154732400</v>
      </c>
      <c r="C102">
        <v>5.7745999999999999E-2</v>
      </c>
      <c r="D102">
        <v>1.9272999999999998E-2</v>
      </c>
      <c r="E102">
        <v>4.1522000000000003E-2</v>
      </c>
      <c r="F102">
        <v>5.0747E-2</v>
      </c>
      <c r="G102">
        <f>C102*Notes!$C$35+G101*2^(-(B102-B101)/Notes!$C$43)</f>
        <v>793390.20097970858</v>
      </c>
    </row>
    <row r="103" spans="1:7">
      <c r="A103" t="s">
        <v>105</v>
      </c>
      <c r="B103">
        <v>1155337200</v>
      </c>
      <c r="C103">
        <v>6.1920000000000003E-2</v>
      </c>
      <c r="D103">
        <v>1.9925999999999999E-2</v>
      </c>
      <c r="E103">
        <v>4.4755999999999997E-2</v>
      </c>
      <c r="F103">
        <v>5.7043000000000003E-2</v>
      </c>
      <c r="G103">
        <f>C103*Notes!$C$35+G102*2^(-(B103-B102)/Notes!$C$43)</f>
        <v>826800.17368646781</v>
      </c>
    </row>
    <row r="104" spans="1:7">
      <c r="A104" t="s">
        <v>106</v>
      </c>
      <c r="B104">
        <v>1155942000</v>
      </c>
      <c r="C104">
        <v>6.1669000000000002E-2</v>
      </c>
      <c r="D104">
        <v>2.0565E-2</v>
      </c>
      <c r="E104">
        <v>4.7392999999999998E-2</v>
      </c>
      <c r="F104">
        <v>5.8973999999999999E-2</v>
      </c>
      <c r="G104">
        <f>C104*Notes!$C$35+G103*2^(-(B104-B103)/Notes!$C$43)</f>
        <v>859888.24747306202</v>
      </c>
    </row>
    <row r="105" spans="1:7">
      <c r="A105" t="s">
        <v>107</v>
      </c>
      <c r="B105">
        <v>1156546800</v>
      </c>
      <c r="C105">
        <v>6.3302999999999998E-2</v>
      </c>
      <c r="D105">
        <v>2.1219999999999999E-2</v>
      </c>
      <c r="E105">
        <v>4.9917000000000003E-2</v>
      </c>
      <c r="F105">
        <v>6.1587000000000003E-2</v>
      </c>
      <c r="G105">
        <f>C105*Notes!$C$35+G104*2^(-(B105-B104)/Notes!$C$43)</f>
        <v>893796.10916494287</v>
      </c>
    </row>
    <row r="106" spans="1:7">
      <c r="A106" t="s">
        <v>108</v>
      </c>
      <c r="B106">
        <v>1157151600</v>
      </c>
      <c r="C106">
        <v>6.6682000000000005E-2</v>
      </c>
      <c r="D106">
        <v>2.1916000000000001E-2</v>
      </c>
      <c r="E106">
        <v>5.2581000000000003E-2</v>
      </c>
      <c r="F106">
        <v>6.4758999999999997E-2</v>
      </c>
      <c r="G106">
        <f>C106*Notes!$C$35+G105*2^(-(B106-B105)/Notes!$C$43)</f>
        <v>929574.9611249842</v>
      </c>
    </row>
    <row r="107" spans="1:7">
      <c r="A107" t="s">
        <v>109</v>
      </c>
      <c r="B107">
        <v>1157756400</v>
      </c>
      <c r="C107">
        <v>6.9287000000000001E-2</v>
      </c>
      <c r="D107">
        <v>2.2641999999999999E-2</v>
      </c>
      <c r="E107">
        <v>5.5218000000000003E-2</v>
      </c>
      <c r="F107">
        <v>6.7234000000000002E-2</v>
      </c>
      <c r="G107">
        <f>C107*Notes!$C$35+G106*2^(-(B107-B106)/Notes!$C$43)</f>
        <v>966747.16272057663</v>
      </c>
    </row>
    <row r="108" spans="1:7">
      <c r="A108" t="s">
        <v>110</v>
      </c>
      <c r="B108">
        <v>1158361200</v>
      </c>
      <c r="C108">
        <v>7.6761999999999997E-2</v>
      </c>
      <c r="D108">
        <v>2.3470999999999999E-2</v>
      </c>
      <c r="E108">
        <v>5.8611000000000003E-2</v>
      </c>
      <c r="F108">
        <v>7.2306999999999996E-2</v>
      </c>
      <c r="G108">
        <f>C108*Notes!$C$35+G107*2^(-(B108-B107)/Notes!$C$43)</f>
        <v>1008250.9962440293</v>
      </c>
    </row>
    <row r="109" spans="1:7">
      <c r="A109" t="s">
        <v>111</v>
      </c>
      <c r="B109">
        <v>1158966000</v>
      </c>
      <c r="C109">
        <v>9.2773999999999995E-2</v>
      </c>
      <c r="D109">
        <v>2.4532999999999999E-2</v>
      </c>
      <c r="E109">
        <v>6.4130000000000006E-2</v>
      </c>
      <c r="F109">
        <v>8.5655999999999996E-2</v>
      </c>
      <c r="G109">
        <f>C109*Notes!$C$35+G108*2^(-(B109-B108)/Notes!$C$43)</f>
        <v>1059227.5864451912</v>
      </c>
    </row>
    <row r="110" spans="1:7">
      <c r="A110" t="s">
        <v>112</v>
      </c>
      <c r="B110">
        <v>1159570800</v>
      </c>
      <c r="C110">
        <v>0.101391</v>
      </c>
      <c r="D110">
        <v>2.5711000000000001E-2</v>
      </c>
      <c r="E110">
        <v>7.0079000000000002E-2</v>
      </c>
      <c r="F110">
        <v>9.5162999999999998E-2</v>
      </c>
      <c r="G110">
        <f>C110*Notes!$C$35+G109*2^(-(B110-B109)/Notes!$C$43)</f>
        <v>1115156.2104001206</v>
      </c>
    </row>
    <row r="111" spans="1:7">
      <c r="A111" t="s">
        <v>113</v>
      </c>
      <c r="B111">
        <v>1160175600</v>
      </c>
      <c r="C111">
        <v>7.4748999999999996E-2</v>
      </c>
      <c r="D111">
        <v>2.6460000000000001E-2</v>
      </c>
      <c r="E111">
        <v>7.0543999999999996E-2</v>
      </c>
      <c r="F111">
        <v>7.8869999999999996E-2</v>
      </c>
      <c r="G111">
        <f>C111*Notes!$C$35+G110*2^(-(B111-B110)/Notes!$C$43)</f>
        <v>1154687.0135196382</v>
      </c>
    </row>
    <row r="112" spans="1:7">
      <c r="A112" t="s">
        <v>114</v>
      </c>
      <c r="B112">
        <v>1160780400</v>
      </c>
      <c r="C112">
        <v>1.6643999999999999E-2</v>
      </c>
      <c r="D112">
        <v>2.6308999999999999E-2</v>
      </c>
      <c r="E112">
        <v>6.2049E-2</v>
      </c>
      <c r="F112">
        <v>4.6049E-2</v>
      </c>
      <c r="G112">
        <f>C112*Notes!$C$35+G111*2^(-(B112-B111)/Notes!$C$43)</f>
        <v>1158874.6566478673</v>
      </c>
    </row>
    <row r="113" spans="1:7">
      <c r="A113" t="s">
        <v>115</v>
      </c>
      <c r="B113">
        <v>1161385200</v>
      </c>
      <c r="C113">
        <v>6.4132999999999996E-2</v>
      </c>
      <c r="D113">
        <v>2.6887999999999999E-2</v>
      </c>
      <c r="E113">
        <v>6.2365999999999998E-2</v>
      </c>
      <c r="F113">
        <v>5.6864999999999999E-2</v>
      </c>
      <c r="G113">
        <f>C113*Notes!$C$35+G112*2^(-(B113-B112)/Notes!$C$43)</f>
        <v>1191762.327189944</v>
      </c>
    </row>
    <row r="114" spans="1:7">
      <c r="A114" t="s">
        <v>116</v>
      </c>
      <c r="B114">
        <v>1161990000</v>
      </c>
      <c r="C114">
        <v>7.2364999999999999E-2</v>
      </c>
      <c r="D114">
        <v>2.7584000000000001E-2</v>
      </c>
      <c r="E114">
        <v>6.3977999999999993E-2</v>
      </c>
      <c r="F114">
        <v>6.6638000000000003E-2</v>
      </c>
      <c r="G114">
        <f>C114*Notes!$C$35+G113*2^(-(B114-B113)/Notes!$C$43)</f>
        <v>1229461.2763139131</v>
      </c>
    </row>
    <row r="115" spans="1:7">
      <c r="A115" t="s">
        <v>117</v>
      </c>
      <c r="B115">
        <v>1162598400</v>
      </c>
      <c r="C115">
        <v>9.1776999999999997E-2</v>
      </c>
      <c r="D115">
        <v>2.8573999999999999E-2</v>
      </c>
      <c r="E115">
        <v>6.8419999999999995E-2</v>
      </c>
      <c r="F115">
        <v>8.1101000000000006E-2</v>
      </c>
      <c r="G115">
        <f>C115*Notes!$C$35+G114*2^(-(B115-B114)/Notes!$C$43)</f>
        <v>1278671.5108673435</v>
      </c>
    </row>
    <row r="116" spans="1:7">
      <c r="A116" t="s">
        <v>118</v>
      </c>
      <c r="B116">
        <v>1163203200</v>
      </c>
      <c r="C116">
        <v>5.2755000000000003E-2</v>
      </c>
      <c r="D116">
        <v>2.8943E-2</v>
      </c>
      <c r="E116">
        <v>6.5880999999999995E-2</v>
      </c>
      <c r="F116">
        <v>6.5290000000000001E-2</v>
      </c>
      <c r="G116">
        <f>C116*Notes!$C$35+G115*2^(-(B116-B115)/Notes!$C$43)</f>
        <v>1304067.8670643994</v>
      </c>
    </row>
    <row r="117" spans="1:7">
      <c r="A117" t="s">
        <v>119</v>
      </c>
      <c r="B117">
        <v>1163808000</v>
      </c>
      <c r="C117">
        <v>8.7157999999999999E-2</v>
      </c>
      <c r="D117">
        <v>2.9833999999999999E-2</v>
      </c>
      <c r="E117">
        <v>6.9282999999999997E-2</v>
      </c>
      <c r="F117">
        <v>7.8562000000000007E-2</v>
      </c>
      <c r="G117">
        <f>C117*Notes!$C$35+G116*2^(-(B117-B116)/Notes!$C$43)</f>
        <v>1350141.8618101645</v>
      </c>
    </row>
    <row r="118" spans="1:7">
      <c r="A118" t="s">
        <v>120</v>
      </c>
      <c r="B118">
        <v>1164412800</v>
      </c>
      <c r="C118">
        <v>2.1507999999999999E-2</v>
      </c>
      <c r="D118">
        <v>2.9704999999999999E-2</v>
      </c>
      <c r="E118">
        <v>6.1580000000000003E-2</v>
      </c>
      <c r="F118">
        <v>4.5301000000000001E-2</v>
      </c>
      <c r="G118">
        <f>C118*Notes!$C$35+G117*2^(-(B118-B117)/Notes!$C$43)</f>
        <v>1356276.1684026553</v>
      </c>
    </row>
    <row r="119" spans="1:7">
      <c r="A119" t="s">
        <v>121</v>
      </c>
      <c r="B119">
        <v>1165017600</v>
      </c>
      <c r="C119">
        <v>2.3082999999999999E-2</v>
      </c>
      <c r="D119">
        <v>2.9600999999999999E-2</v>
      </c>
      <c r="E119">
        <v>5.5389000000000001E-2</v>
      </c>
      <c r="F119">
        <v>3.2576000000000001E-2</v>
      </c>
      <c r="G119">
        <f>C119*Notes!$C$35+G118*2^(-(B119-B118)/Notes!$C$43)</f>
        <v>1363331.8045151983</v>
      </c>
    </row>
    <row r="120" spans="1:7">
      <c r="A120" t="s">
        <v>122</v>
      </c>
      <c r="B120">
        <v>1165622400</v>
      </c>
      <c r="C120">
        <v>1.8405999999999999E-2</v>
      </c>
      <c r="D120">
        <v>2.9426999999999998E-2</v>
      </c>
      <c r="E120">
        <v>4.9411999999999998E-2</v>
      </c>
      <c r="F120">
        <v>2.3944E-2</v>
      </c>
      <c r="G120">
        <f>C120*Notes!$C$35+G119*2^(-(B120-B119)/Notes!$C$43)</f>
        <v>1367522.8699503043</v>
      </c>
    </row>
    <row r="121" spans="1:7">
      <c r="A121" t="s">
        <v>123</v>
      </c>
      <c r="B121">
        <v>1166227200</v>
      </c>
      <c r="C121">
        <v>4.1050999999999997E-2</v>
      </c>
      <c r="D121">
        <v>2.9604999999999999E-2</v>
      </c>
      <c r="E121">
        <v>4.8274999999999998E-2</v>
      </c>
      <c r="F121">
        <v>3.8052000000000002E-2</v>
      </c>
      <c r="G121">
        <f>C121*Notes!$C$35+G120*2^(-(B121-B120)/Notes!$C$43)</f>
        <v>1385388.2941758891</v>
      </c>
    </row>
    <row r="122" spans="1:7">
      <c r="A122" t="s">
        <v>124</v>
      </c>
      <c r="B122">
        <v>1166832000</v>
      </c>
      <c r="C122">
        <v>8.1383999999999998E-2</v>
      </c>
      <c r="D122">
        <v>3.0398000000000001E-2</v>
      </c>
      <c r="E122">
        <v>5.3555999999999999E-2</v>
      </c>
      <c r="F122">
        <v>6.3379000000000005E-2</v>
      </c>
      <c r="G122">
        <f>C122*Notes!$C$35+G121*2^(-(B122-B121)/Notes!$C$43)</f>
        <v>1427556.1618150184</v>
      </c>
    </row>
    <row r="123" spans="1:7">
      <c r="A123" t="s">
        <v>125</v>
      </c>
      <c r="B123">
        <v>1167436800</v>
      </c>
      <c r="C123">
        <v>8.4362999999999994E-2</v>
      </c>
      <c r="D123">
        <v>3.1224999999999999E-2</v>
      </c>
      <c r="E123">
        <v>5.8541999999999997E-2</v>
      </c>
      <c r="F123">
        <v>7.6964000000000005E-2</v>
      </c>
      <c r="G123">
        <f>C123*Notes!$C$35+G122*2^(-(B123-B122)/Notes!$C$43)</f>
        <v>1471311.0470556843</v>
      </c>
    </row>
    <row r="124" spans="1:7">
      <c r="A124" t="s">
        <v>126</v>
      </c>
      <c r="B124">
        <v>1168041600</v>
      </c>
      <c r="C124">
        <v>7.1202000000000001E-2</v>
      </c>
      <c r="D124">
        <v>3.1835000000000002E-2</v>
      </c>
      <c r="E124">
        <v>6.0406000000000001E-2</v>
      </c>
      <c r="F124">
        <v>7.1278999999999995E-2</v>
      </c>
      <c r="G124">
        <f>C124*Notes!$C$35+G123*2^(-(B124-B123)/Notes!$C$43)</f>
        <v>1506883.3982036889</v>
      </c>
    </row>
    <row r="125" spans="1:7">
      <c r="A125" t="s">
        <v>127</v>
      </c>
      <c r="B125">
        <v>1168646400</v>
      </c>
      <c r="C125">
        <v>4.1377999999999998E-2</v>
      </c>
      <c r="D125">
        <v>3.1979E-2</v>
      </c>
      <c r="E125">
        <v>5.7311000000000001E-2</v>
      </c>
      <c r="F125">
        <v>5.3726000000000003E-2</v>
      </c>
      <c r="G125">
        <f>C125*Notes!$C$35+G124*2^(-(B125-B124)/Notes!$C$43)</f>
        <v>1524237.0911072874</v>
      </c>
    </row>
    <row r="126" spans="1:7">
      <c r="A126" t="s">
        <v>128</v>
      </c>
      <c r="B126">
        <v>1169251200</v>
      </c>
      <c r="C126">
        <v>3.6097999999999998E-2</v>
      </c>
      <c r="D126">
        <v>3.2041E-2</v>
      </c>
      <c r="E126">
        <v>5.3926000000000002E-2</v>
      </c>
      <c r="F126">
        <v>4.4344000000000001E-2</v>
      </c>
      <c r="G126">
        <f>C126*Notes!$C$35+G125*2^(-(B126-B125)/Notes!$C$43)</f>
        <v>1538309.0903090783</v>
      </c>
    </row>
    <row r="127" spans="1:7">
      <c r="A127" t="s">
        <v>129</v>
      </c>
      <c r="B127">
        <v>1169856000</v>
      </c>
      <c r="C127">
        <v>3.8524000000000003E-2</v>
      </c>
      <c r="D127">
        <v>3.2138E-2</v>
      </c>
      <c r="E127">
        <v>5.1360000000000003E-2</v>
      </c>
      <c r="F127">
        <v>3.9713999999999999E-2</v>
      </c>
      <c r="G127">
        <f>C127*Notes!$C$35+G126*2^(-(B127-B126)/Notes!$C$43)</f>
        <v>1553776.6920995989</v>
      </c>
    </row>
    <row r="128" spans="1:7">
      <c r="A128" t="s">
        <v>130</v>
      </c>
      <c r="B128">
        <v>1170460800</v>
      </c>
      <c r="C128">
        <v>4.0277E-2</v>
      </c>
      <c r="D128">
        <v>3.2260999999999998E-2</v>
      </c>
      <c r="E128">
        <v>4.9588E-2</v>
      </c>
      <c r="F128">
        <v>4.0635999999999999E-2</v>
      </c>
      <c r="G128">
        <f>C128*Notes!$C$35+G127*2^(-(B128-B127)/Notes!$C$43)</f>
        <v>1570225.7609011075</v>
      </c>
    </row>
    <row r="129" spans="1:7">
      <c r="A129" t="s">
        <v>131</v>
      </c>
      <c r="B129">
        <v>1171065600</v>
      </c>
      <c r="C129">
        <v>3.9112000000000001E-2</v>
      </c>
      <c r="D129">
        <v>3.2363000000000003E-2</v>
      </c>
      <c r="E129">
        <v>4.7868000000000001E-2</v>
      </c>
      <c r="F129">
        <v>3.952E-2</v>
      </c>
      <c r="G129">
        <f>C129*Notes!$C$35+G128*2^(-(B129-B128)/Notes!$C$43)</f>
        <v>1585886.4935490401</v>
      </c>
    </row>
    <row r="130" spans="1:7">
      <c r="A130" t="s">
        <v>132</v>
      </c>
      <c r="B130">
        <v>1171670400</v>
      </c>
      <c r="C130">
        <v>3.1871999999999998E-2</v>
      </c>
      <c r="D130">
        <v>3.2354000000000001E-2</v>
      </c>
      <c r="E130">
        <v>4.5291999999999999E-2</v>
      </c>
      <c r="F130">
        <v>3.5431999999999998E-2</v>
      </c>
      <c r="G130">
        <f>C130*Notes!$C$35+G129*2^(-(B130-B129)/Notes!$C$43)</f>
        <v>1597088.7435559372</v>
      </c>
    </row>
    <row r="131" spans="1:7">
      <c r="A131" t="s">
        <v>133</v>
      </c>
      <c r="B131">
        <v>1172275200</v>
      </c>
      <c r="C131">
        <v>3.7013999999999998E-2</v>
      </c>
      <c r="D131">
        <v>3.2423E-2</v>
      </c>
      <c r="E131">
        <v>4.3936999999999997E-2</v>
      </c>
      <c r="F131">
        <v>3.6340999999999998E-2</v>
      </c>
      <c r="G131">
        <f>C131*Notes!$C$35+G130*2^(-(B131-B130)/Notes!$C$43)</f>
        <v>1611343.8431839244</v>
      </c>
    </row>
    <row r="132" spans="1:7">
      <c r="A132" t="s">
        <v>134</v>
      </c>
      <c r="B132">
        <v>1172880000</v>
      </c>
      <c r="C132">
        <v>3.8164999999999998E-2</v>
      </c>
      <c r="D132">
        <v>3.2509000000000003E-2</v>
      </c>
      <c r="E132">
        <v>4.2972000000000003E-2</v>
      </c>
      <c r="F132">
        <v>3.7175E-2</v>
      </c>
      <c r="G132">
        <f>C132*Notes!$C$35+G131*2^(-(B132-B131)/Notes!$C$43)</f>
        <v>1626222.493214729</v>
      </c>
    </row>
    <row r="133" spans="1:7">
      <c r="A133" t="s">
        <v>135</v>
      </c>
      <c r="B133">
        <v>1173481200</v>
      </c>
      <c r="C133">
        <v>3.5168999999999999E-2</v>
      </c>
      <c r="D133">
        <v>3.2547E-2</v>
      </c>
      <c r="E133">
        <v>4.1690999999999999E-2</v>
      </c>
      <c r="F133">
        <v>3.5765999999999999E-2</v>
      </c>
      <c r="G133">
        <f>C133*Notes!$C$35+G132*2^(-(B133-B132)/Notes!$C$43)</f>
        <v>1639262.5700575432</v>
      </c>
    </row>
    <row r="134" spans="1:7">
      <c r="A134" t="s">
        <v>136</v>
      </c>
      <c r="B134">
        <v>1174086000</v>
      </c>
      <c r="C134">
        <v>4.0947999999999998E-2</v>
      </c>
      <c r="D134">
        <v>3.2674000000000002E-2</v>
      </c>
      <c r="E134">
        <v>4.156E-2</v>
      </c>
      <c r="F134">
        <v>3.9040999999999999E-2</v>
      </c>
      <c r="G134">
        <f>C134*Notes!$C$35+G133*2^(-(B134-B133)/Notes!$C$43)</f>
        <v>1655682.2409497937</v>
      </c>
    </row>
    <row r="135" spans="1:7">
      <c r="A135" t="s">
        <v>137</v>
      </c>
      <c r="B135">
        <v>1174690800</v>
      </c>
      <c r="C135">
        <v>4.4072E-2</v>
      </c>
      <c r="D135">
        <v>3.2846E-2</v>
      </c>
      <c r="E135">
        <v>4.1938000000000003E-2</v>
      </c>
      <c r="F135">
        <v>4.2014999999999997E-2</v>
      </c>
      <c r="G135">
        <f>C135*Notes!$C$35+G134*2^(-(B135-B134)/Notes!$C$43)</f>
        <v>1673907.7125566991</v>
      </c>
    </row>
    <row r="136" spans="1:7">
      <c r="A136" t="s">
        <v>138</v>
      </c>
      <c r="B136">
        <v>1175295600</v>
      </c>
      <c r="C136">
        <v>4.4273E-2</v>
      </c>
      <c r="D136">
        <v>3.3019E-2</v>
      </c>
      <c r="E136">
        <v>4.2236000000000003E-2</v>
      </c>
      <c r="F136">
        <v>4.2351E-2</v>
      </c>
      <c r="G136">
        <f>C136*Notes!$C$35+G135*2^(-(B136-B135)/Notes!$C$43)</f>
        <v>1692161.9609333724</v>
      </c>
    </row>
    <row r="137" spans="1:7">
      <c r="A137" t="s">
        <v>139</v>
      </c>
      <c r="B137">
        <v>1175900400</v>
      </c>
      <c r="C137">
        <v>5.0175999999999998E-2</v>
      </c>
      <c r="D137">
        <v>3.3279999999999997E-2</v>
      </c>
      <c r="E137">
        <v>4.3452999999999999E-2</v>
      </c>
      <c r="F137">
        <v>4.6242999999999999E-2</v>
      </c>
      <c r="G137">
        <f>C137*Notes!$C$35+G136*2^(-(B137-B136)/Notes!$C$43)</f>
        <v>1713893.4091738772</v>
      </c>
    </row>
    <row r="138" spans="1:7">
      <c r="A138" t="s">
        <v>140</v>
      </c>
      <c r="B138">
        <v>1176505200</v>
      </c>
      <c r="C138">
        <v>5.8894000000000002E-2</v>
      </c>
      <c r="D138">
        <v>3.3672000000000001E-2</v>
      </c>
      <c r="E138">
        <v>4.6064000000000001E-2</v>
      </c>
      <c r="F138">
        <v>5.6350999999999998E-2</v>
      </c>
      <c r="G138">
        <f>C138*Notes!$C$35+G137*2^(-(B138-B137)/Notes!$C$43)</f>
        <v>1740786.866442696</v>
      </c>
    </row>
    <row r="139" spans="1:7">
      <c r="A139" t="s">
        <v>141</v>
      </c>
      <c r="B139">
        <v>1177110000</v>
      </c>
      <c r="C139">
        <v>8.5223999999999994E-2</v>
      </c>
      <c r="D139">
        <v>3.4460999999999999E-2</v>
      </c>
      <c r="E139">
        <v>5.2290999999999997E-2</v>
      </c>
      <c r="F139">
        <v>7.2776999999999994E-2</v>
      </c>
      <c r="G139">
        <f>C139*Notes!$C$35+G138*2^(-(B139-B138)/Notes!$C$43)</f>
        <v>1783467.7899417074</v>
      </c>
    </row>
    <row r="140" spans="1:7">
      <c r="A140" t="s">
        <v>142</v>
      </c>
      <c r="B140">
        <v>1177714800</v>
      </c>
      <c r="C140">
        <v>7.2598999999999997E-2</v>
      </c>
      <c r="D140">
        <v>3.5042999999999998E-2</v>
      </c>
      <c r="E140">
        <v>5.5412000000000003E-2</v>
      </c>
      <c r="F140">
        <v>7.0999000000000007E-2</v>
      </c>
      <c r="G140">
        <f>C140*Notes!$C$35+G139*2^(-(B140-B139)/Notes!$C$43)</f>
        <v>1818295.8198142285</v>
      </c>
    </row>
    <row r="141" spans="1:7">
      <c r="A141" t="s">
        <v>143</v>
      </c>
      <c r="B141">
        <v>1178319600</v>
      </c>
      <c r="C141">
        <v>7.4121999999999993E-2</v>
      </c>
      <c r="D141">
        <v>3.5640999999999999E-2</v>
      </c>
      <c r="E141">
        <v>5.8414000000000001E-2</v>
      </c>
      <c r="F141">
        <v>7.3488999999999999E-2</v>
      </c>
      <c r="G141">
        <f>C141*Notes!$C$35+G140*2^(-(B141-B140)/Notes!$C$43)</f>
        <v>1853867.6464699372</v>
      </c>
    </row>
    <row r="142" spans="1:7">
      <c r="A142" t="s">
        <v>144</v>
      </c>
      <c r="B142">
        <v>1178924400</v>
      </c>
      <c r="C142">
        <v>7.2065000000000004E-2</v>
      </c>
      <c r="D142">
        <v>3.6197E-2</v>
      </c>
      <c r="E142">
        <v>6.0578E-2</v>
      </c>
      <c r="F142">
        <v>7.2968000000000005E-2</v>
      </c>
      <c r="G142">
        <f>C142*Notes!$C$35+G141*2^(-(B142-B141)/Notes!$C$43)</f>
        <v>1888014.2991514921</v>
      </c>
    </row>
    <row r="143" spans="1:7">
      <c r="A143" t="s">
        <v>145</v>
      </c>
      <c r="B143">
        <v>1179529200</v>
      </c>
      <c r="C143">
        <v>6.6869999999999999E-2</v>
      </c>
      <c r="D143">
        <v>3.6665000000000003E-2</v>
      </c>
      <c r="E143">
        <v>6.1531000000000002E-2</v>
      </c>
      <c r="F143">
        <v>6.9009000000000001E-2</v>
      </c>
      <c r="G143">
        <f>C143*Notes!$C$35+G142*2^(-(B143-B142)/Notes!$C$43)</f>
        <v>1918845.1711880534</v>
      </c>
    </row>
    <row r="144" spans="1:7">
      <c r="A144" t="s">
        <v>146</v>
      </c>
      <c r="B144">
        <v>1180134000</v>
      </c>
      <c r="C144">
        <v>5.4133000000000001E-2</v>
      </c>
      <c r="D144">
        <v>3.6930999999999999E-2</v>
      </c>
      <c r="E144">
        <v>6.0360999999999998E-2</v>
      </c>
      <c r="F144">
        <v>6.1291999999999999E-2</v>
      </c>
      <c r="G144">
        <f>C144*Notes!$C$35+G143*2^(-(B144-B143)/Notes!$C$43)</f>
        <v>1941815.742010816</v>
      </c>
    </row>
    <row r="145" spans="1:7">
      <c r="A145" t="s">
        <v>147</v>
      </c>
      <c r="B145">
        <v>1180738800</v>
      </c>
      <c r="C145">
        <v>8.1460000000000005E-2</v>
      </c>
      <c r="D145">
        <v>3.7613000000000001E-2</v>
      </c>
      <c r="E145">
        <v>6.3729999999999995E-2</v>
      </c>
      <c r="F145">
        <v>7.3383000000000004E-2</v>
      </c>
      <c r="G145">
        <f>C145*Notes!$C$35+G144*2^(-(B145-B144)/Notes!$C$43)</f>
        <v>1981196.7365423597</v>
      </c>
    </row>
    <row r="146" spans="1:7">
      <c r="A146" t="s">
        <v>148</v>
      </c>
      <c r="B146">
        <v>1181343600</v>
      </c>
      <c r="C146">
        <v>3.2031999999999998E-2</v>
      </c>
      <c r="D146">
        <v>3.7524000000000002E-2</v>
      </c>
      <c r="E146">
        <v>5.8582000000000002E-2</v>
      </c>
      <c r="F146">
        <v>4.8759999999999998E-2</v>
      </c>
      <c r="G146">
        <f>C146*Notes!$C$35+G145*2^(-(B146-B145)/Notes!$C$43)</f>
        <v>1990483.1833758436</v>
      </c>
    </row>
    <row r="147" spans="1:7">
      <c r="A147" t="s">
        <v>149</v>
      </c>
      <c r="B147">
        <v>1181948400</v>
      </c>
      <c r="C147">
        <v>1.9113999999999999E-2</v>
      </c>
      <c r="D147">
        <v>3.7238E-2</v>
      </c>
      <c r="E147">
        <v>5.2148E-2</v>
      </c>
      <c r="F147">
        <v>3.0051999999999999E-2</v>
      </c>
      <c r="G147">
        <f>C147*Notes!$C$35+G146*2^(-(B147-B146)/Notes!$C$43)</f>
        <v>1991909.5454108247</v>
      </c>
    </row>
    <row r="148" spans="1:7">
      <c r="A148" t="s">
        <v>150</v>
      </c>
      <c r="B148">
        <v>1182553200</v>
      </c>
      <c r="C148">
        <v>0</v>
      </c>
      <c r="D148">
        <v>3.6664000000000002E-2</v>
      </c>
      <c r="E148">
        <v>4.3769000000000002E-2</v>
      </c>
      <c r="F148">
        <v>1.2618000000000001E-2</v>
      </c>
      <c r="G148">
        <f>C148*Notes!$C$35+G147*2^(-(B148-B147)/Notes!$C$43)</f>
        <v>1981768.4984680873</v>
      </c>
    </row>
    <row r="149" spans="1:7">
      <c r="A149" t="s">
        <v>151</v>
      </c>
      <c r="B149">
        <v>1183158000</v>
      </c>
      <c r="C149">
        <v>0</v>
      </c>
      <c r="D149">
        <v>3.6098999999999999E-2</v>
      </c>
      <c r="E149">
        <v>3.6735999999999998E-2</v>
      </c>
      <c r="F149">
        <v>5.2979999999999998E-3</v>
      </c>
      <c r="G149">
        <f>C149*Notes!$C$35+G148*2^(-(B149-B148)/Notes!$C$43)</f>
        <v>1971679.0807940243</v>
      </c>
    </row>
    <row r="150" spans="1:7">
      <c r="A150" t="s">
        <v>152</v>
      </c>
      <c r="B150">
        <v>1183762800</v>
      </c>
      <c r="C150">
        <v>0</v>
      </c>
      <c r="D150">
        <v>3.5541999999999997E-2</v>
      </c>
      <c r="E150">
        <v>3.0832999999999999E-2</v>
      </c>
      <c r="F150">
        <v>2.2239999999999998E-3</v>
      </c>
      <c r="G150">
        <f>C150*Notes!$C$35+G149*2^(-(B150-B149)/Notes!$C$43)</f>
        <v>1961641.029537926</v>
      </c>
    </row>
    <row r="151" spans="1:7">
      <c r="A151" t="s">
        <v>153</v>
      </c>
      <c r="B151">
        <v>1184367600</v>
      </c>
      <c r="C151">
        <v>0</v>
      </c>
      <c r="D151">
        <v>3.4993999999999997E-2</v>
      </c>
      <c r="E151">
        <v>2.5878999999999999E-2</v>
      </c>
      <c r="F151">
        <v>9.3400000000000004E-4</v>
      </c>
      <c r="G151">
        <f>C151*Notes!$C$35+G150*2^(-(B151-B150)/Notes!$C$43)</f>
        <v>1951654.083187287</v>
      </c>
    </row>
    <row r="152" spans="1:7">
      <c r="A152" t="s">
        <v>154</v>
      </c>
      <c r="B152">
        <v>1184972400</v>
      </c>
      <c r="C152">
        <v>0</v>
      </c>
      <c r="D152">
        <v>3.4455E-2</v>
      </c>
      <c r="E152">
        <v>2.1721000000000001E-2</v>
      </c>
      <c r="F152">
        <v>3.9199999999999999E-4</v>
      </c>
      <c r="G152">
        <f>C152*Notes!$C$35+G151*2^(-(B152-B151)/Notes!$C$43)</f>
        <v>1941717.9815609928</v>
      </c>
    </row>
    <row r="153" spans="1:7">
      <c r="A153" t="s">
        <v>155</v>
      </c>
      <c r="B153">
        <v>1185577200</v>
      </c>
      <c r="C153">
        <v>0</v>
      </c>
      <c r="D153">
        <v>3.3924000000000003E-2</v>
      </c>
      <c r="E153">
        <v>1.8231000000000001E-2</v>
      </c>
      <c r="F153">
        <v>1.65E-4</v>
      </c>
      <c r="G153">
        <f>C153*Notes!$C$35+G152*2^(-(B153-B152)/Notes!$C$43)</f>
        <v>1931832.4658025419</v>
      </c>
    </row>
    <row r="154" spans="1:7">
      <c r="A154" t="s">
        <v>156</v>
      </c>
      <c r="B154">
        <v>1186182000</v>
      </c>
      <c r="C154">
        <v>0</v>
      </c>
      <c r="D154">
        <v>3.3401E-2</v>
      </c>
      <c r="E154">
        <v>1.5301E-2</v>
      </c>
      <c r="F154">
        <v>6.8999999999999997E-5</v>
      </c>
      <c r="G154">
        <f>C154*Notes!$C$35+G153*2^(-(B154-B153)/Notes!$C$43)</f>
        <v>1921997.278373302</v>
      </c>
    </row>
    <row r="155" spans="1:7">
      <c r="A155" t="s">
        <v>157</v>
      </c>
      <c r="B155">
        <v>1186786800</v>
      </c>
      <c r="C155">
        <v>0</v>
      </c>
      <c r="D155">
        <v>3.2885999999999999E-2</v>
      </c>
      <c r="E155">
        <v>1.2843E-2</v>
      </c>
      <c r="F155">
        <v>2.9E-5</v>
      </c>
      <c r="G155">
        <f>C155*Notes!$C$35+G154*2^(-(B155-B154)/Notes!$C$43)</f>
        <v>1912212.1630457998</v>
      </c>
    </row>
    <row r="156" spans="1:7">
      <c r="A156" t="s">
        <v>158</v>
      </c>
      <c r="B156">
        <v>1187391600</v>
      </c>
      <c r="C156">
        <v>0</v>
      </c>
      <c r="D156">
        <v>3.2378999999999998E-2</v>
      </c>
      <c r="E156">
        <v>1.0779E-2</v>
      </c>
      <c r="F156">
        <v>1.2E-5</v>
      </c>
      <c r="G156">
        <f>C156*Notes!$C$35+G155*2^(-(B156-B155)/Notes!$C$43)</f>
        <v>1902476.8648970472</v>
      </c>
    </row>
    <row r="157" spans="1:7">
      <c r="A157" t="s">
        <v>159</v>
      </c>
      <c r="B157">
        <v>1187996400</v>
      </c>
      <c r="C157">
        <v>0</v>
      </c>
      <c r="D157">
        <v>3.1879999999999999E-2</v>
      </c>
      <c r="E157">
        <v>9.0469999999999995E-3</v>
      </c>
      <c r="F157">
        <v>5.0000000000000004E-6</v>
      </c>
      <c r="G157">
        <f>C157*Notes!$C$35+G156*2^(-(B157-B156)/Notes!$C$43)</f>
        <v>1892791.1303018983</v>
      </c>
    </row>
    <row r="158" spans="1:7">
      <c r="A158" t="s">
        <v>160</v>
      </c>
      <c r="B158">
        <v>1188601200</v>
      </c>
      <c r="C158">
        <v>0</v>
      </c>
      <c r="D158">
        <v>3.1387999999999999E-2</v>
      </c>
      <c r="E158">
        <v>7.5929999999999999E-3</v>
      </c>
      <c r="F158">
        <v>1.9999999999999999E-6</v>
      </c>
      <c r="G158">
        <f>C158*Notes!$C$35+G157*2^(-(B158-B157)/Notes!$C$43)</f>
        <v>1883154.7069264436</v>
      </c>
    </row>
    <row r="159" spans="1:7">
      <c r="A159" t="s">
        <v>161</v>
      </c>
      <c r="B159">
        <v>1189206000</v>
      </c>
      <c r="C159">
        <v>0</v>
      </c>
      <c r="D159">
        <v>3.0904000000000001E-2</v>
      </c>
      <c r="E159">
        <v>6.3730000000000002E-3</v>
      </c>
      <c r="F159">
        <v>9.9999999999999995E-7</v>
      </c>
      <c r="G159">
        <f>C159*Notes!$C$35+G158*2^(-(B159-B158)/Notes!$C$43)</f>
        <v>1873567.3437214347</v>
      </c>
    </row>
    <row r="160" spans="1:7">
      <c r="A160" t="s">
        <v>162</v>
      </c>
      <c r="B160">
        <v>1189810800</v>
      </c>
      <c r="C160">
        <v>7.2900000000000005E-4</v>
      </c>
      <c r="D160">
        <v>3.0439000000000001E-2</v>
      </c>
      <c r="E160">
        <v>5.4730000000000004E-3</v>
      </c>
      <c r="F160">
        <v>5.5599999999999996E-4</v>
      </c>
      <c r="G160">
        <f>C160*Notes!$C$35+G159*2^(-(B160-B159)/Notes!$C$43)</f>
        <v>1864469.6901157449</v>
      </c>
    </row>
    <row r="161" spans="1:7">
      <c r="A161" t="s">
        <v>163</v>
      </c>
      <c r="B161">
        <v>1190415600</v>
      </c>
      <c r="C161">
        <v>4.6412000000000002E-2</v>
      </c>
      <c r="D161">
        <v>3.0685E-2</v>
      </c>
      <c r="E161">
        <v>1.2290000000000001E-2</v>
      </c>
      <c r="F161">
        <v>3.1805E-2</v>
      </c>
      <c r="G161">
        <f>C161*Notes!$C$35+G160*2^(-(B161-B160)/Notes!$C$43)</f>
        <v>1883047.4321399196</v>
      </c>
    </row>
    <row r="162" spans="1:7">
      <c r="A162" t="s">
        <v>164</v>
      </c>
      <c r="B162">
        <v>1191020400</v>
      </c>
      <c r="C162">
        <v>6.8408999999999998E-2</v>
      </c>
      <c r="D162">
        <v>3.1260999999999997E-2</v>
      </c>
      <c r="E162">
        <v>2.1248E-2</v>
      </c>
      <c r="F162">
        <v>5.2826999999999999E-2</v>
      </c>
      <c r="G162">
        <f>C162*Notes!$C$35+G161*2^(-(B162-B161)/Notes!$C$43)</f>
        <v>1914834.3782835288</v>
      </c>
    </row>
    <row r="163" spans="1:7">
      <c r="A163" t="s">
        <v>165</v>
      </c>
      <c r="B163">
        <v>1191625200</v>
      </c>
      <c r="C163">
        <v>8.3780999999999994E-2</v>
      </c>
      <c r="D163">
        <v>3.2065999999999997E-2</v>
      </c>
      <c r="E163">
        <v>3.1303999999999998E-2</v>
      </c>
      <c r="F163">
        <v>7.1776999999999994E-2</v>
      </c>
      <c r="G163">
        <f>C163*Notes!$C$35+G162*2^(-(B163-B162)/Notes!$C$43)</f>
        <v>1955756.4789270507</v>
      </c>
    </row>
    <row r="164" spans="1:7">
      <c r="A164" t="s">
        <v>166</v>
      </c>
      <c r="B164">
        <v>1192230000</v>
      </c>
      <c r="C164">
        <v>8.6064000000000002E-2</v>
      </c>
      <c r="D164">
        <v>3.2891999999999998E-2</v>
      </c>
      <c r="E164">
        <v>4.0027E-2</v>
      </c>
      <c r="F164">
        <v>7.9547000000000007E-2</v>
      </c>
      <c r="G164">
        <f>C164*Notes!$C$35+G163*2^(-(B164-B163)/Notes!$C$43)</f>
        <v>1997850.9987191355</v>
      </c>
    </row>
    <row r="165" spans="1:7">
      <c r="A165" t="s">
        <v>167</v>
      </c>
      <c r="B165">
        <v>1192834800</v>
      </c>
      <c r="C165">
        <v>6.8645999999999999E-2</v>
      </c>
      <c r="D165">
        <v>3.3438000000000002E-2</v>
      </c>
      <c r="E165">
        <v>4.4590999999999999E-2</v>
      </c>
      <c r="F165">
        <v>7.3393E-2</v>
      </c>
      <c r="G165">
        <f>C165*Notes!$C$35+G164*2^(-(B165-B164)/Notes!$C$43)</f>
        <v>2029196.8039353157</v>
      </c>
    </row>
    <row r="166" spans="1:7">
      <c r="A166" t="s">
        <v>168</v>
      </c>
      <c r="B166">
        <v>1193439600</v>
      </c>
      <c r="C166">
        <v>9.1966999999999993E-2</v>
      </c>
      <c r="D166">
        <v>3.4335999999999998E-2</v>
      </c>
      <c r="E166">
        <v>5.2273E-2</v>
      </c>
      <c r="F166">
        <v>8.6357000000000003E-2</v>
      </c>
      <c r="G166">
        <f>C166*Notes!$C$35+G165*2^(-(B166-B165)/Notes!$C$43)</f>
        <v>2074487.5647520137</v>
      </c>
    </row>
    <row r="167" spans="1:7">
      <c r="A167" t="s">
        <v>169</v>
      </c>
      <c r="B167">
        <v>1194048000</v>
      </c>
      <c r="C167">
        <v>9.6882999999999997E-2</v>
      </c>
      <c r="D167">
        <v>3.5298000000000003E-2</v>
      </c>
      <c r="E167">
        <v>5.9379000000000001E-2</v>
      </c>
      <c r="F167">
        <v>9.1717000000000007E-2</v>
      </c>
      <c r="G167">
        <f>C167*Notes!$C$35+G166*2^(-(B167-B166)/Notes!$C$43)</f>
        <v>2122458.2371638068</v>
      </c>
    </row>
    <row r="168" spans="1:7">
      <c r="A168" t="s">
        <v>170</v>
      </c>
      <c r="B168">
        <v>1194652800</v>
      </c>
      <c r="C168">
        <v>8.3413000000000001E-2</v>
      </c>
      <c r="D168">
        <v>3.6034999999999998E-2</v>
      </c>
      <c r="E168">
        <v>6.3210000000000002E-2</v>
      </c>
      <c r="F168">
        <v>8.7291999999999995E-2</v>
      </c>
      <c r="G168">
        <f>C168*Notes!$C$35+G167*2^(-(B168-B167)/Notes!$C$43)</f>
        <v>2162100.7338002804</v>
      </c>
    </row>
    <row r="169" spans="1:7">
      <c r="A169" t="s">
        <v>171</v>
      </c>
      <c r="B169">
        <v>1195257600</v>
      </c>
      <c r="C169">
        <v>7.4843999999999994E-2</v>
      </c>
      <c r="D169">
        <v>3.6627E-2</v>
      </c>
      <c r="E169">
        <v>6.4991999999999994E-2</v>
      </c>
      <c r="F169">
        <v>7.9294000000000003E-2</v>
      </c>
      <c r="G169">
        <f>C169*Notes!$C$35+G168*2^(-(B169-B168)/Notes!$C$43)</f>
        <v>2196358.8746005683</v>
      </c>
    </row>
    <row r="170" spans="1:7">
      <c r="A170" t="s">
        <v>172</v>
      </c>
      <c r="B170">
        <v>1195862400</v>
      </c>
      <c r="C170">
        <v>5.5384999999999997E-2</v>
      </c>
      <c r="D170">
        <v>3.6912E-2</v>
      </c>
      <c r="E170">
        <v>6.3320000000000001E-2</v>
      </c>
      <c r="F170">
        <v>6.3904000000000002E-2</v>
      </c>
      <c r="G170">
        <f>C170*Notes!$C$35+G169*2^(-(B170-B169)/Notes!$C$43)</f>
        <v>2218673.7999566719</v>
      </c>
    </row>
    <row r="171" spans="1:7">
      <c r="A171" t="s">
        <v>173</v>
      </c>
      <c r="B171">
        <v>1196467200</v>
      </c>
      <c r="C171">
        <v>7.4829000000000007E-2</v>
      </c>
      <c r="D171">
        <v>3.7491999999999998E-2</v>
      </c>
      <c r="E171">
        <v>6.5210000000000004E-2</v>
      </c>
      <c r="F171">
        <v>7.1655999999999997E-2</v>
      </c>
      <c r="G171">
        <f>C171*Notes!$C$35+G170*2^(-(B171-B170)/Notes!$C$43)</f>
        <v>2252634.8485901263</v>
      </c>
    </row>
    <row r="172" spans="1:7">
      <c r="A172" t="s">
        <v>174</v>
      </c>
      <c r="B172">
        <v>1197072000</v>
      </c>
      <c r="C172">
        <v>6.8015999999999993E-2</v>
      </c>
      <c r="D172">
        <v>3.7959E-2</v>
      </c>
      <c r="E172">
        <v>6.5694000000000002E-2</v>
      </c>
      <c r="F172">
        <v>7.1049000000000001E-2</v>
      </c>
      <c r="G172">
        <f>C172*Notes!$C$35+G171*2^(-(B172-B171)/Notes!$C$43)</f>
        <v>2282302.4951107348</v>
      </c>
    </row>
    <row r="173" spans="1:7">
      <c r="A173" t="s">
        <v>175</v>
      </c>
      <c r="B173">
        <v>1197676800</v>
      </c>
      <c r="C173">
        <v>4.3789000000000002E-2</v>
      </c>
      <c r="D173">
        <v>3.8044000000000001E-2</v>
      </c>
      <c r="E173">
        <v>6.1912000000000002E-2</v>
      </c>
      <c r="F173">
        <v>5.1062000000000003E-2</v>
      </c>
      <c r="G173">
        <f>C173*Notes!$C$35+G172*2^(-(B173-B172)/Notes!$C$43)</f>
        <v>2297166.6105361413</v>
      </c>
    </row>
    <row r="174" spans="1:7">
      <c r="A174" t="s">
        <v>176</v>
      </c>
      <c r="B174">
        <v>1198281600</v>
      </c>
      <c r="C174">
        <v>5.0819000000000003E-2</v>
      </c>
      <c r="D174">
        <v>3.8237E-2</v>
      </c>
      <c r="E174">
        <v>6.0131999999999998E-2</v>
      </c>
      <c r="F174">
        <v>5.1462000000000001E-2</v>
      </c>
      <c r="G174">
        <f>C174*Notes!$C$35+G173*2^(-(B174-B173)/Notes!$C$43)</f>
        <v>2316206.7949929535</v>
      </c>
    </row>
    <row r="175" spans="1:7">
      <c r="A175" t="s">
        <v>177</v>
      </c>
      <c r="B175">
        <v>1198886400</v>
      </c>
      <c r="C175">
        <v>0.101449</v>
      </c>
      <c r="D175">
        <v>3.9205999999999998E-2</v>
      </c>
      <c r="E175">
        <v>6.6850000000000007E-2</v>
      </c>
      <c r="F175">
        <v>8.2806000000000005E-2</v>
      </c>
      <c r="G175">
        <f>C175*Notes!$C$35+G174*2^(-(B175-B174)/Notes!$C$43)</f>
        <v>2365771.0676201144</v>
      </c>
    </row>
    <row r="176" spans="1:7">
      <c r="A176" t="s">
        <v>178</v>
      </c>
      <c r="B176">
        <v>1199491200</v>
      </c>
      <c r="C176">
        <v>0.115119</v>
      </c>
      <c r="D176">
        <v>4.0369000000000002E-2</v>
      </c>
      <c r="E176">
        <v>7.4538999999999994E-2</v>
      </c>
      <c r="F176">
        <v>0.10155400000000001</v>
      </c>
      <c r="G176">
        <f>C176*Notes!$C$35+G175*2^(-(B176-B175)/Notes!$C$43)</f>
        <v>2423350.6186767505</v>
      </c>
    </row>
    <row r="177" spans="1:7">
      <c r="A177" t="s">
        <v>179</v>
      </c>
      <c r="B177">
        <v>1200096000</v>
      </c>
      <c r="C177">
        <v>0.106527</v>
      </c>
      <c r="D177">
        <v>4.138E-2</v>
      </c>
      <c r="E177">
        <v>7.9521999999999995E-2</v>
      </c>
      <c r="F177">
        <v>0.102646</v>
      </c>
      <c r="G177">
        <f>C177*Notes!$C$35+G176*2^(-(B177-B176)/Notes!$C$43)</f>
        <v>2475440.5838329573</v>
      </c>
    </row>
    <row r="178" spans="1:7">
      <c r="A178" t="s">
        <v>180</v>
      </c>
      <c r="B178">
        <v>1200700800</v>
      </c>
      <c r="C178">
        <v>7.5774999999999995E-2</v>
      </c>
      <c r="D178">
        <v>4.1905999999999999E-2</v>
      </c>
      <c r="E178">
        <v>7.8933000000000003E-2</v>
      </c>
      <c r="F178">
        <v>8.8102E-2</v>
      </c>
      <c r="G178">
        <f>C178*Notes!$C$35+G177*2^(-(B178-B177)/Notes!$C$43)</f>
        <v>2508666.5432194332</v>
      </c>
    </row>
    <row r="179" spans="1:7">
      <c r="A179" t="s">
        <v>181</v>
      </c>
      <c r="B179">
        <v>1201305600</v>
      </c>
      <c r="C179">
        <v>7.0002999999999996E-2</v>
      </c>
      <c r="D179">
        <v>4.2333000000000003E-2</v>
      </c>
      <c r="E179">
        <v>7.7313000000000007E-2</v>
      </c>
      <c r="F179">
        <v>7.4904999999999999E-2</v>
      </c>
      <c r="G179">
        <f>C179*Notes!$C$35+G178*2^(-(B179-B178)/Notes!$C$43)</f>
        <v>2538232.4397193082</v>
      </c>
    </row>
    <row r="180" spans="1:7">
      <c r="A180" t="s">
        <v>182</v>
      </c>
      <c r="B180">
        <v>1201910400</v>
      </c>
      <c r="C180">
        <v>4.6327E-2</v>
      </c>
      <c r="D180">
        <v>4.2393E-2</v>
      </c>
      <c r="E180">
        <v>7.2482000000000005E-2</v>
      </c>
      <c r="F180">
        <v>6.1696000000000001E-2</v>
      </c>
      <c r="G180">
        <f>C180*Notes!$C$35+G179*2^(-(B180-B179)/Notes!$C$43)</f>
        <v>2553328.5679453635</v>
      </c>
    </row>
    <row r="181" spans="1:7">
      <c r="A181" t="s">
        <v>183</v>
      </c>
      <c r="B181">
        <v>1202515200</v>
      </c>
      <c r="C181">
        <v>9.9332000000000004E-2</v>
      </c>
      <c r="D181">
        <v>4.3263999999999997E-2</v>
      </c>
      <c r="E181">
        <v>7.6815999999999995E-2</v>
      </c>
      <c r="F181">
        <v>8.4923999999999999E-2</v>
      </c>
      <c r="G181">
        <f>C181*Notes!$C$35+G180*2^(-(B181-B180)/Notes!$C$43)</f>
        <v>2600405.2639982323</v>
      </c>
    </row>
    <row r="182" spans="1:7">
      <c r="A182" t="s">
        <v>184</v>
      </c>
      <c r="B182">
        <v>1203120000</v>
      </c>
      <c r="C182">
        <v>8.0522999999999997E-2</v>
      </c>
      <c r="D182">
        <v>4.3833999999999998E-2</v>
      </c>
      <c r="E182">
        <v>7.7373999999999998E-2</v>
      </c>
      <c r="F182">
        <v>8.2616999999999996E-2</v>
      </c>
      <c r="G182">
        <f>C182*Notes!$C$35+G181*2^(-(B182-B181)/Notes!$C$43)</f>
        <v>2635866.6038269512</v>
      </c>
    </row>
    <row r="183" spans="1:7">
      <c r="A183" t="s">
        <v>185</v>
      </c>
      <c r="B183">
        <v>1203724800</v>
      </c>
      <c r="C183">
        <v>9.3895000000000006E-2</v>
      </c>
      <c r="D183">
        <v>4.4599E-2</v>
      </c>
      <c r="E183">
        <v>7.9974000000000003E-2</v>
      </c>
      <c r="F183">
        <v>8.9077000000000003E-2</v>
      </c>
      <c r="G183">
        <f>C183*Notes!$C$35+G182*2^(-(B183-B182)/Notes!$C$43)</f>
        <v>2679234.7913830127</v>
      </c>
    </row>
    <row r="184" spans="1:7">
      <c r="A184" t="s">
        <v>186</v>
      </c>
      <c r="B184">
        <v>1204329600</v>
      </c>
      <c r="C184">
        <v>7.7066999999999997E-2</v>
      </c>
      <c r="D184">
        <v>4.5095000000000003E-2</v>
      </c>
      <c r="E184">
        <v>7.9533999999999994E-2</v>
      </c>
      <c r="F184">
        <v>8.3444000000000004E-2</v>
      </c>
      <c r="G184">
        <f>C184*Notes!$C$35+G183*2^(-(B184-B183)/Notes!$C$43)</f>
        <v>2712204.6119700335</v>
      </c>
    </row>
    <row r="185" spans="1:7">
      <c r="A185" t="s">
        <v>187</v>
      </c>
      <c r="B185">
        <v>1204934400</v>
      </c>
      <c r="C185">
        <v>8.0544000000000004E-2</v>
      </c>
      <c r="D185">
        <v>4.5635000000000002E-2</v>
      </c>
      <c r="E185">
        <v>7.9602999999999993E-2</v>
      </c>
      <c r="F185">
        <v>8.0984E-2</v>
      </c>
      <c r="G185">
        <f>C185*Notes!$C$35+G184*2^(-(B185-B184)/Notes!$C$43)</f>
        <v>2747109.4689033576</v>
      </c>
    </row>
    <row r="186" spans="1:7">
      <c r="A186" t="s">
        <v>188</v>
      </c>
      <c r="B186">
        <v>1205535600</v>
      </c>
      <c r="C186">
        <v>6.9017999999999996E-2</v>
      </c>
      <c r="D186">
        <v>4.5988000000000001E-2</v>
      </c>
      <c r="E186">
        <v>7.7818999999999999E-2</v>
      </c>
      <c r="F186">
        <v>7.3146000000000003E-2</v>
      </c>
      <c r="G186">
        <f>C186*Notes!$C$35+G185*2^(-(B186-B185)/Notes!$C$43)</f>
        <v>2774948.7344302563</v>
      </c>
    </row>
    <row r="187" spans="1:7">
      <c r="A187" t="s">
        <v>189</v>
      </c>
      <c r="B187">
        <v>1206140400</v>
      </c>
      <c r="C187">
        <v>6.8200999999999998E-2</v>
      </c>
      <c r="D187">
        <v>4.6325999999999999E-2</v>
      </c>
      <c r="E187">
        <v>7.6218999999999995E-2</v>
      </c>
      <c r="F187">
        <v>7.0150000000000004E-2</v>
      </c>
      <c r="G187">
        <f>C187*Notes!$C$35+G186*2^(-(B187-B186)/Notes!$C$43)</f>
        <v>2802069.1072196751</v>
      </c>
    </row>
    <row r="188" spans="1:7">
      <c r="A188" t="s">
        <v>190</v>
      </c>
      <c r="B188">
        <v>1206745200</v>
      </c>
      <c r="C188">
        <v>9.2495999999999995E-2</v>
      </c>
      <c r="D188">
        <v>4.7031999999999997E-2</v>
      </c>
      <c r="E188">
        <v>7.8868999999999995E-2</v>
      </c>
      <c r="F188">
        <v>8.4607000000000002E-2</v>
      </c>
      <c r="G188">
        <f>C188*Notes!$C$35+G187*2^(-(B188-B187)/Notes!$C$43)</f>
        <v>2843745.0229855492</v>
      </c>
    </row>
    <row r="189" spans="1:7">
      <c r="A189" t="s">
        <v>191</v>
      </c>
      <c r="B189">
        <v>1207350000</v>
      </c>
      <c r="C189">
        <v>0.110411</v>
      </c>
      <c r="D189">
        <v>4.8002000000000003E-2</v>
      </c>
      <c r="E189">
        <v>8.3918999999999994E-2</v>
      </c>
      <c r="F189">
        <v>0.100366</v>
      </c>
      <c r="G189">
        <f>C189*Notes!$C$35+G188*2^(-(B189-B188)/Notes!$C$43)</f>
        <v>2896043.7537380964</v>
      </c>
    </row>
    <row r="190" spans="1:7">
      <c r="A190" t="s">
        <v>192</v>
      </c>
      <c r="B190">
        <v>1207954800</v>
      </c>
      <c r="C190">
        <v>0.100021</v>
      </c>
      <c r="D190">
        <v>4.8798000000000001E-2</v>
      </c>
      <c r="E190">
        <v>8.6521000000000001E-2</v>
      </c>
      <c r="F190">
        <v>0.10140200000000001</v>
      </c>
      <c r="G190">
        <f>C190*Notes!$C$35+G189*2^(-(B190-B189)/Notes!$C$43)</f>
        <v>2941792.3534705844</v>
      </c>
    </row>
    <row r="191" spans="1:7">
      <c r="A191" t="s">
        <v>193</v>
      </c>
      <c r="B191">
        <v>1208559600</v>
      </c>
      <c r="C191">
        <v>7.3076000000000002E-2</v>
      </c>
      <c r="D191">
        <v>4.9167000000000002E-2</v>
      </c>
      <c r="E191">
        <v>8.4274000000000002E-2</v>
      </c>
      <c r="F191">
        <v>8.4088999999999997E-2</v>
      </c>
      <c r="G191">
        <f>C191*Notes!$C$35+G190*2^(-(B191-B190)/Notes!$C$43)</f>
        <v>2971011.705674273</v>
      </c>
    </row>
    <row r="192" spans="1:7">
      <c r="A192" t="s">
        <v>194</v>
      </c>
      <c r="B192">
        <v>1209164400</v>
      </c>
      <c r="C192">
        <v>0.11269700000000001</v>
      </c>
      <c r="D192">
        <v>5.0138000000000002E-2</v>
      </c>
      <c r="E192">
        <v>8.8838E-2</v>
      </c>
      <c r="F192">
        <v>0.101771</v>
      </c>
      <c r="G192">
        <f>C192*Notes!$C$35+G191*2^(-(B192-B191)/Notes!$C$43)</f>
        <v>3024045.079502116</v>
      </c>
    </row>
    <row r="193" spans="1:7">
      <c r="A193" t="s">
        <v>195</v>
      </c>
      <c r="B193">
        <v>1209769200</v>
      </c>
      <c r="C193">
        <v>0.10603600000000001</v>
      </c>
      <c r="D193">
        <v>5.0992999999999997E-2</v>
      </c>
      <c r="E193">
        <v>9.1500999999999999E-2</v>
      </c>
      <c r="F193">
        <v>0.103462</v>
      </c>
      <c r="G193">
        <f>C193*Notes!$C$35+G192*2^(-(B193-B192)/Notes!$C$43)</f>
        <v>3072779.8813551678</v>
      </c>
    </row>
    <row r="194" spans="1:7">
      <c r="A194" t="s">
        <v>196</v>
      </c>
      <c r="B194">
        <v>1210374000</v>
      </c>
      <c r="C194">
        <v>8.8553000000000007E-2</v>
      </c>
      <c r="D194">
        <v>5.1567000000000002E-2</v>
      </c>
      <c r="E194">
        <v>9.1075000000000003E-2</v>
      </c>
      <c r="F194">
        <v>9.6502000000000004E-2</v>
      </c>
      <c r="G194">
        <f>C194*Notes!$C$35+G193*2^(-(B194-B193)/Notes!$C$43)</f>
        <v>3110692.8501714505</v>
      </c>
    </row>
    <row r="195" spans="1:7">
      <c r="A195" t="s">
        <v>197</v>
      </c>
      <c r="B195">
        <v>1210978800</v>
      </c>
      <c r="C195">
        <v>0.101165</v>
      </c>
      <c r="D195">
        <v>5.2325000000000003E-2</v>
      </c>
      <c r="E195">
        <v>9.2743999999999993E-2</v>
      </c>
      <c r="F195">
        <v>0.101094</v>
      </c>
      <c r="G195">
        <f>C195*Notes!$C$35+G194*2^(-(B195-B194)/Notes!$C$43)</f>
        <v>3156040.5371821132</v>
      </c>
    </row>
    <row r="196" spans="1:7">
      <c r="A196" t="s">
        <v>198</v>
      </c>
      <c r="B196">
        <v>1211583600</v>
      </c>
      <c r="C196">
        <v>9.7742999999999997E-2</v>
      </c>
      <c r="D196">
        <v>5.3017000000000002E-2</v>
      </c>
      <c r="E196">
        <v>9.3357999999999997E-2</v>
      </c>
      <c r="F196">
        <v>9.6675999999999998E-2</v>
      </c>
      <c r="G196">
        <f>C196*Notes!$C$35+G195*2^(-(B196-B195)/Notes!$C$43)</f>
        <v>3199087.7281580311</v>
      </c>
    </row>
    <row r="197" spans="1:7">
      <c r="A197" t="s">
        <v>199</v>
      </c>
      <c r="B197">
        <v>1212188400</v>
      </c>
      <c r="C197">
        <v>9.8366999999999996E-2</v>
      </c>
      <c r="D197">
        <v>5.3710000000000001E-2</v>
      </c>
      <c r="E197">
        <v>9.4084000000000001E-2</v>
      </c>
      <c r="F197">
        <v>9.7285999999999997E-2</v>
      </c>
      <c r="G197">
        <f>C197*Notes!$C$35+G196*2^(-(B197-B196)/Notes!$C$43)</f>
        <v>3242293.1559964409</v>
      </c>
    </row>
    <row r="198" spans="1:7">
      <c r="A198" t="s">
        <v>200</v>
      </c>
      <c r="B198">
        <v>1212793200</v>
      </c>
      <c r="C198">
        <v>0.10038999999999999</v>
      </c>
      <c r="D198">
        <v>5.4421999999999998E-2</v>
      </c>
      <c r="E198">
        <v>9.4991000000000006E-2</v>
      </c>
      <c r="F198">
        <v>9.8173999999999997E-2</v>
      </c>
      <c r="G198">
        <f>C198*Notes!$C$35+G197*2^(-(B198-B197)/Notes!$C$43)</f>
        <v>3286502.1302947714</v>
      </c>
    </row>
    <row r="199" spans="1:7">
      <c r="A199" t="s">
        <v>201</v>
      </c>
      <c r="B199">
        <v>1213398000</v>
      </c>
      <c r="C199">
        <v>8.8841000000000003E-2</v>
      </c>
      <c r="D199">
        <v>5.4946000000000002E-2</v>
      </c>
      <c r="E199">
        <v>9.3997999999999998E-2</v>
      </c>
      <c r="F199">
        <v>9.3631000000000006E-2</v>
      </c>
      <c r="G199">
        <f>C199*Notes!$C$35+G198*2^(-(B199-B198)/Notes!$C$43)</f>
        <v>3323501.196279374</v>
      </c>
    </row>
    <row r="200" spans="1:7">
      <c r="A200" t="s">
        <v>202</v>
      </c>
      <c r="B200">
        <v>1214002800</v>
      </c>
      <c r="C200">
        <v>8.7079000000000004E-2</v>
      </c>
      <c r="D200">
        <v>5.5435999999999999E-2</v>
      </c>
      <c r="E200">
        <v>9.2772999999999994E-2</v>
      </c>
      <c r="F200">
        <v>8.8739999999999999E-2</v>
      </c>
      <c r="G200">
        <f>C200*Notes!$C$35+G199*2^(-(B200-B199)/Notes!$C$43)</f>
        <v>3359246.2380456971</v>
      </c>
    </row>
    <row r="201" spans="1:7">
      <c r="A201" t="s">
        <v>203</v>
      </c>
      <c r="B201">
        <v>1214607600</v>
      </c>
      <c r="C201">
        <v>0.10005</v>
      </c>
      <c r="D201">
        <v>5.6115999999999999E-2</v>
      </c>
      <c r="E201">
        <v>9.3879000000000004E-2</v>
      </c>
      <c r="F201">
        <v>9.5258999999999996E-2</v>
      </c>
      <c r="G201">
        <f>C201*Notes!$C$35+G200*2^(-(B201-B200)/Notes!$C$43)</f>
        <v>3402654.1583792642</v>
      </c>
    </row>
    <row r="202" spans="1:7">
      <c r="A202" t="s">
        <v>204</v>
      </c>
      <c r="B202">
        <v>1215212400</v>
      </c>
      <c r="C202">
        <v>9.6561999999999995E-2</v>
      </c>
      <c r="D202">
        <v>5.6732999999999999E-2</v>
      </c>
      <c r="E202">
        <v>9.4296000000000005E-2</v>
      </c>
      <c r="F202">
        <v>9.6786999999999998E-2</v>
      </c>
      <c r="G202">
        <f>C202*Notes!$C$35+G201*2^(-(B202-B201)/Notes!$C$43)</f>
        <v>3443731.5414595241</v>
      </c>
    </row>
    <row r="203" spans="1:7">
      <c r="A203" t="s">
        <v>205</v>
      </c>
      <c r="B203">
        <v>1215817200</v>
      </c>
      <c r="C203">
        <v>2.6882E-2</v>
      </c>
      <c r="D203">
        <v>5.6271000000000002E-2</v>
      </c>
      <c r="E203">
        <v>8.3424999999999999E-2</v>
      </c>
      <c r="F203">
        <v>5.5839E-2</v>
      </c>
      <c r="G203">
        <f>C203*Notes!$C$35+G202*2^(-(B203-B202)/Notes!$C$43)</f>
        <v>3442457.3307271064</v>
      </c>
    </row>
    <row r="204" spans="1:7">
      <c r="A204" t="s">
        <v>206</v>
      </c>
      <c r="B204">
        <v>1216422000</v>
      </c>
      <c r="C204">
        <v>1.2537E-2</v>
      </c>
      <c r="D204">
        <v>5.5596E-2</v>
      </c>
      <c r="E204">
        <v>7.1970999999999993E-2</v>
      </c>
      <c r="F204">
        <v>2.9680000000000002E-2</v>
      </c>
      <c r="G204">
        <f>C204*Notes!$C$35+G203*2^(-(B204-B203)/Notes!$C$43)</f>
        <v>3432513.7511521415</v>
      </c>
    </row>
    <row r="205" spans="1:7">
      <c r="A205" t="s">
        <v>207</v>
      </c>
      <c r="B205">
        <v>1217026800</v>
      </c>
      <c r="C205">
        <v>0</v>
      </c>
      <c r="D205">
        <v>5.4739000000000003E-2</v>
      </c>
      <c r="E205">
        <v>6.0407000000000002E-2</v>
      </c>
      <c r="F205">
        <v>1.2462000000000001E-2</v>
      </c>
      <c r="G205">
        <f>C205*Notes!$C$35+G204*2^(-(B205-B204)/Notes!$C$43)</f>
        <v>3415038.4179161405</v>
      </c>
    </row>
    <row r="206" spans="1:7">
      <c r="A206" t="s">
        <v>208</v>
      </c>
      <c r="B206">
        <v>1217631600</v>
      </c>
      <c r="C206">
        <v>0</v>
      </c>
      <c r="D206">
        <v>5.3894999999999998E-2</v>
      </c>
      <c r="E206">
        <v>5.0700000000000002E-2</v>
      </c>
      <c r="F206">
        <v>5.2319999999999997E-3</v>
      </c>
      <c r="G206">
        <f>C206*Notes!$C$35+G205*2^(-(B206-B205)/Notes!$C$43)</f>
        <v>3397652.053667258</v>
      </c>
    </row>
    <row r="207" spans="1:7">
      <c r="A207" t="s">
        <v>209</v>
      </c>
      <c r="B207">
        <v>1218236400</v>
      </c>
      <c r="C207">
        <v>0</v>
      </c>
      <c r="D207">
        <v>5.3064E-2</v>
      </c>
      <c r="E207">
        <v>4.2554000000000002E-2</v>
      </c>
      <c r="F207">
        <v>2.1970000000000002E-3</v>
      </c>
      <c r="G207">
        <f>C207*Notes!$C$35+G206*2^(-(B207-B206)/Notes!$C$43)</f>
        <v>3380354.2054538638</v>
      </c>
    </row>
    <row r="208" spans="1:7">
      <c r="A208" t="s">
        <v>210</v>
      </c>
      <c r="B208">
        <v>1218841200</v>
      </c>
      <c r="C208">
        <v>0</v>
      </c>
      <c r="D208">
        <v>5.2246000000000001E-2</v>
      </c>
      <c r="E208">
        <v>3.5715999999999998E-2</v>
      </c>
      <c r="F208">
        <v>9.2199999999999997E-4</v>
      </c>
      <c r="G208">
        <f>C208*Notes!$C$35+G207*2^(-(B208-B207)/Notes!$C$43)</f>
        <v>3363144.4226303585</v>
      </c>
    </row>
    <row r="209" spans="1:7">
      <c r="A209" t="s">
        <v>211</v>
      </c>
      <c r="B209">
        <v>1219446000</v>
      </c>
      <c r="C209">
        <v>7.4590000000000004E-3</v>
      </c>
      <c r="D209">
        <v>5.1555999999999998E-2</v>
      </c>
      <c r="E209">
        <v>3.1248000000000001E-2</v>
      </c>
      <c r="F209">
        <v>6.1469999999999997E-3</v>
      </c>
      <c r="G209">
        <f>C209*Notes!$C$35+G208*2^(-(B209-B208)/Notes!$C$43)</f>
        <v>3350533.4600454327</v>
      </c>
    </row>
    <row r="210" spans="1:7">
      <c r="A210" t="s">
        <v>212</v>
      </c>
      <c r="B210">
        <v>1220050800</v>
      </c>
      <c r="C210">
        <v>0.121656</v>
      </c>
      <c r="D210">
        <v>5.2629000000000002E-2</v>
      </c>
      <c r="E210">
        <v>4.5761000000000003E-2</v>
      </c>
      <c r="F210">
        <v>7.3972999999999997E-2</v>
      </c>
      <c r="G210">
        <f>C210*Notes!$C$35+G209*2^(-(B210-B209)/Notes!$C$43)</f>
        <v>3407053.0469616638</v>
      </c>
    </row>
    <row r="211" spans="1:7">
      <c r="A211" t="s">
        <v>213</v>
      </c>
      <c r="B211">
        <v>1220655600</v>
      </c>
      <c r="C211">
        <v>8.5930000000000006E-2</v>
      </c>
      <c r="D211">
        <v>5.3136000000000003E-2</v>
      </c>
      <c r="E211">
        <v>5.2165000000000003E-2</v>
      </c>
      <c r="F211">
        <v>8.1176999999999999E-2</v>
      </c>
      <c r="G211">
        <f>C211*Notes!$C$35+G210*2^(-(B211-B210)/Notes!$C$43)</f>
        <v>3441677.8011801946</v>
      </c>
    </row>
    <row r="212" spans="1:7">
      <c r="A212" t="s">
        <v>214</v>
      </c>
      <c r="B212">
        <v>1221260400</v>
      </c>
      <c r="C212">
        <v>8.8477E-2</v>
      </c>
      <c r="D212">
        <v>5.3675E-2</v>
      </c>
      <c r="E212">
        <v>5.7936000000000001E-2</v>
      </c>
      <c r="F212">
        <v>8.5445999999999994E-2</v>
      </c>
      <c r="G212">
        <f>C212*Notes!$C$35+G211*2^(-(B212-B211)/Notes!$C$43)</f>
        <v>3477666.7022822946</v>
      </c>
    </row>
    <row r="213" spans="1:7">
      <c r="A213" t="s">
        <v>215</v>
      </c>
      <c r="B213">
        <v>1221865200</v>
      </c>
      <c r="C213">
        <v>8.0465999999999996E-2</v>
      </c>
      <c r="D213">
        <v>5.4080000000000003E-2</v>
      </c>
      <c r="E213">
        <v>6.1233999999999997E-2</v>
      </c>
      <c r="F213">
        <v>7.7584E-2</v>
      </c>
      <c r="G213">
        <f>C213*Notes!$C$35+G212*2^(-(B213-B212)/Notes!$C$43)</f>
        <v>3508627.3268349357</v>
      </c>
    </row>
    <row r="214" spans="1:7">
      <c r="A214" t="s">
        <v>216</v>
      </c>
      <c r="B214">
        <v>1222470000</v>
      </c>
      <c r="C214">
        <v>2.4398E-2</v>
      </c>
      <c r="D214">
        <v>5.3620000000000001E-2</v>
      </c>
      <c r="E214">
        <v>5.5237000000000001E-2</v>
      </c>
      <c r="F214">
        <v>4.5621000000000002E-2</v>
      </c>
      <c r="G214">
        <f>C214*Notes!$C$35+G213*2^(-(B214-B213)/Notes!$C$43)</f>
        <v>3505520.4007883812</v>
      </c>
    </row>
    <row r="215" spans="1:7">
      <c r="A215" t="s">
        <v>217</v>
      </c>
      <c r="B215">
        <v>1223074800</v>
      </c>
      <c r="C215">
        <v>2.3296000000000001E-2</v>
      </c>
      <c r="D215">
        <v>5.3150999999999997E-2</v>
      </c>
      <c r="E215">
        <v>5.0069000000000002E-2</v>
      </c>
      <c r="F215">
        <v>3.2258000000000002E-2</v>
      </c>
      <c r="G215">
        <f>C215*Notes!$C$35+G214*2^(-(B215-B214)/Notes!$C$43)</f>
        <v>3501762.8028695737</v>
      </c>
    </row>
    <row r="216" spans="1:7">
      <c r="A216" t="s">
        <v>218</v>
      </c>
      <c r="B216">
        <v>1223679600</v>
      </c>
      <c r="C216">
        <v>1.9203000000000001E-2</v>
      </c>
      <c r="D216">
        <v>5.2625999999999999E-2</v>
      </c>
      <c r="E216">
        <v>4.5093000000000001E-2</v>
      </c>
      <c r="F216">
        <v>2.4593E-2</v>
      </c>
      <c r="G216">
        <f>C216*Notes!$C$35+G215*2^(-(B216-B215)/Notes!$C$43)</f>
        <v>3495548.8889259254</v>
      </c>
    </row>
    <row r="217" spans="1:7">
      <c r="A217" t="s">
        <v>219</v>
      </c>
      <c r="B217">
        <v>1224284400</v>
      </c>
      <c r="C217">
        <v>1.9276000000000001E-2</v>
      </c>
      <c r="D217">
        <v>5.2110999999999998E-2</v>
      </c>
      <c r="E217">
        <v>4.0955999999999999E-2</v>
      </c>
      <c r="F217">
        <v>2.1937000000000002E-2</v>
      </c>
      <c r="G217">
        <f>C217*Notes!$C$35+G216*2^(-(B217-B216)/Notes!$C$43)</f>
        <v>3489410.7611526591</v>
      </c>
    </row>
    <row r="218" spans="1:7">
      <c r="A218" t="s">
        <v>220</v>
      </c>
      <c r="B218">
        <v>1224889200</v>
      </c>
      <c r="C218">
        <v>1.9356000000000002E-2</v>
      </c>
      <c r="D218">
        <v>5.1603999999999997E-2</v>
      </c>
      <c r="E218">
        <v>3.7477000000000003E-2</v>
      </c>
      <c r="F218">
        <v>2.0511999999999999E-2</v>
      </c>
      <c r="G218">
        <f>C218*Notes!$C$35+G217*2^(-(B218-B217)/Notes!$C$43)</f>
        <v>3483352.2673134236</v>
      </c>
    </row>
    <row r="219" spans="1:7">
      <c r="A219" t="s">
        <v>221</v>
      </c>
      <c r="B219">
        <v>1225494000</v>
      </c>
      <c r="C219">
        <v>2.3633999999999999E-2</v>
      </c>
      <c r="D219">
        <v>5.1172000000000002E-2</v>
      </c>
      <c r="E219">
        <v>3.5250999999999998E-2</v>
      </c>
      <c r="F219">
        <v>2.2558000000000002E-2</v>
      </c>
      <c r="G219">
        <f>C219*Notes!$C$35+G218*2^(-(B219-B218)/Notes!$C$43)</f>
        <v>3479911.9523824477</v>
      </c>
    </row>
    <row r="220" spans="1:7">
      <c r="A220" t="s">
        <v>222</v>
      </c>
      <c r="B220">
        <v>1226102400</v>
      </c>
      <c r="C220">
        <v>8.2406999999999994E-2</v>
      </c>
      <c r="D220">
        <v>5.1651000000000002E-2</v>
      </c>
      <c r="E220">
        <v>4.2910999999999998E-2</v>
      </c>
      <c r="F220">
        <v>5.8993999999999998E-2</v>
      </c>
      <c r="G220">
        <f>C220*Notes!$C$35+G219*2^(-(B220-B219)/Notes!$C$43)</f>
        <v>3511929.8771922258</v>
      </c>
    </row>
    <row r="221" spans="1:7">
      <c r="A221" t="s">
        <v>223</v>
      </c>
      <c r="B221">
        <v>1226707200</v>
      </c>
      <c r="C221">
        <v>9.2876E-2</v>
      </c>
      <c r="D221">
        <v>5.228E-2</v>
      </c>
      <c r="E221">
        <v>5.0812000000000003E-2</v>
      </c>
      <c r="F221">
        <v>7.7365000000000003E-2</v>
      </c>
      <c r="G221">
        <f>C221*Notes!$C$35+G220*2^(-(B221-B220)/Notes!$C$43)</f>
        <v>3550221.6318714353</v>
      </c>
    </row>
    <row r="222" spans="1:7">
      <c r="A222" t="s">
        <v>224</v>
      </c>
      <c r="B222">
        <v>1227312000</v>
      </c>
      <c r="C222">
        <v>9.7166000000000002E-2</v>
      </c>
      <c r="D222">
        <v>5.2964999999999998E-2</v>
      </c>
      <c r="E222">
        <v>5.8236999999999997E-2</v>
      </c>
      <c r="F222">
        <v>8.9379E-2</v>
      </c>
      <c r="G222">
        <f>C222*Notes!$C$35+G221*2^(-(B222-B221)/Notes!$C$43)</f>
        <v>3590913.0307014231</v>
      </c>
    </row>
    <row r="223" spans="1:7">
      <c r="A223" t="s">
        <v>225</v>
      </c>
      <c r="B223">
        <v>1227916800</v>
      </c>
      <c r="C223">
        <v>0.100769</v>
      </c>
      <c r="D223">
        <v>5.3696000000000001E-2</v>
      </c>
      <c r="E223">
        <v>6.5043000000000004E-2</v>
      </c>
      <c r="F223">
        <v>9.6488000000000004E-2</v>
      </c>
      <c r="G223">
        <f>C223*Notes!$C$35+G222*2^(-(B223-B222)/Notes!$C$43)</f>
        <v>3633576.3592101764</v>
      </c>
    </row>
    <row r="224" spans="1:7">
      <c r="A224" t="s">
        <v>226</v>
      </c>
      <c r="B224">
        <v>1228521600</v>
      </c>
      <c r="C224">
        <v>9.5429E-2</v>
      </c>
      <c r="D224">
        <v>5.4331999999999998E-2</v>
      </c>
      <c r="E224">
        <v>6.9860000000000005E-2</v>
      </c>
      <c r="F224">
        <v>9.5798999999999995E-2</v>
      </c>
      <c r="G224">
        <f>C224*Notes!$C$35+G223*2^(-(B224-B223)/Notes!$C$43)</f>
        <v>3672792.8516706144</v>
      </c>
    </row>
    <row r="225" spans="1:7">
      <c r="A225" t="s">
        <v>227</v>
      </c>
      <c r="B225">
        <v>1229126400</v>
      </c>
      <c r="C225">
        <v>8.9069999999999996E-2</v>
      </c>
      <c r="D225">
        <v>5.4862000000000001E-2</v>
      </c>
      <c r="E225">
        <v>7.2869000000000003E-2</v>
      </c>
      <c r="F225">
        <v>9.1567999999999997E-2</v>
      </c>
      <c r="G225">
        <f>C225*Notes!$C$35+G224*2^(-(B225-B224)/Notes!$C$43)</f>
        <v>3707963.7651324808</v>
      </c>
    </row>
    <row r="226" spans="1:7">
      <c r="A226" t="s">
        <v>228</v>
      </c>
      <c r="B226">
        <v>1229731200</v>
      </c>
      <c r="C226">
        <v>9.5060000000000006E-2</v>
      </c>
      <c r="D226">
        <v>5.5474999999999997E-2</v>
      </c>
      <c r="E226">
        <v>7.6353000000000004E-2</v>
      </c>
      <c r="F226">
        <v>9.3172000000000005E-2</v>
      </c>
      <c r="G226">
        <f>C226*Notes!$C$35+G225*2^(-(B226-B225)/Notes!$C$43)</f>
        <v>3746578.3713166523</v>
      </c>
    </row>
    <row r="227" spans="1:7">
      <c r="A227" t="s">
        <v>229</v>
      </c>
      <c r="B227">
        <v>1230336000</v>
      </c>
      <c r="C227">
        <v>9.7389000000000003E-2</v>
      </c>
      <c r="D227">
        <v>5.6113000000000003E-2</v>
      </c>
      <c r="E227">
        <v>7.9638E-2</v>
      </c>
      <c r="F227">
        <v>9.4936000000000006E-2</v>
      </c>
      <c r="G227">
        <f>C227*Notes!$C$35+G226*2^(-(B227-B226)/Notes!$C$43)</f>
        <v>3786404.9651764291</v>
      </c>
    </row>
    <row r="228" spans="1:7">
      <c r="A228" t="s">
        <v>230</v>
      </c>
      <c r="B228">
        <v>1230940800</v>
      </c>
      <c r="C228">
        <v>6.8539000000000003E-2</v>
      </c>
      <c r="D228">
        <v>5.6300000000000003E-2</v>
      </c>
      <c r="E228">
        <v>7.7788999999999997E-2</v>
      </c>
      <c r="F228">
        <v>7.9136999999999999E-2</v>
      </c>
      <c r="G228">
        <f>C228*Notes!$C$35+G227*2^(-(B228-B227)/Notes!$C$43)</f>
        <v>3808580.3171392954</v>
      </c>
    </row>
    <row r="229" spans="1:7">
      <c r="A229" t="s">
        <v>231</v>
      </c>
      <c r="B229">
        <v>1231545600</v>
      </c>
      <c r="C229">
        <v>8.6454000000000003E-2</v>
      </c>
      <c r="D229">
        <v>5.6760999999999999E-2</v>
      </c>
      <c r="E229">
        <v>7.9303999999999999E-2</v>
      </c>
      <c r="F229">
        <v>8.6217000000000002E-2</v>
      </c>
      <c r="G229">
        <f>C229*Notes!$C$35+G228*2^(-(B229-B228)/Notes!$C$43)</f>
        <v>3841477.7637641546</v>
      </c>
    </row>
    <row r="230" spans="1:7">
      <c r="A230" t="s">
        <v>232</v>
      </c>
      <c r="B230">
        <v>1232150400</v>
      </c>
      <c r="C230">
        <v>9.3997999999999998E-2</v>
      </c>
      <c r="D230">
        <v>5.7327000000000003E-2</v>
      </c>
      <c r="E230">
        <v>8.1536999999999998E-2</v>
      </c>
      <c r="F230">
        <v>8.9556999999999998E-2</v>
      </c>
      <c r="G230">
        <f>C230*Notes!$C$35+G229*2^(-(B230-B229)/Notes!$C$43)</f>
        <v>3878770.3367997133</v>
      </c>
    </row>
    <row r="231" spans="1:7">
      <c r="A231" t="s">
        <v>233</v>
      </c>
      <c r="B231">
        <v>1232755200</v>
      </c>
      <c r="C231">
        <v>0.105458</v>
      </c>
      <c r="D231">
        <v>5.8062000000000002E-2</v>
      </c>
      <c r="E231">
        <v>8.5316000000000003E-2</v>
      </c>
      <c r="F231">
        <v>9.8686999999999997E-2</v>
      </c>
      <c r="G231">
        <f>C231*Notes!$C$35+G230*2^(-(B231-B230)/Notes!$C$43)</f>
        <v>3922804.0569379032</v>
      </c>
    </row>
    <row r="232" spans="1:7">
      <c r="A232" t="s">
        <v>234</v>
      </c>
      <c r="B232">
        <v>1233360000</v>
      </c>
      <c r="C232">
        <v>0.10466399999999999</v>
      </c>
      <c r="D232">
        <v>5.8772999999999999E-2</v>
      </c>
      <c r="E232">
        <v>8.8349999999999998E-2</v>
      </c>
      <c r="F232">
        <v>0.10193199999999999</v>
      </c>
      <c r="G232">
        <f>C232*Notes!$C$35+G231*2^(-(B232-B231)/Notes!$C$43)</f>
        <v>3966133.38500201</v>
      </c>
    </row>
    <row r="233" spans="1:7">
      <c r="A233" t="s">
        <v>235</v>
      </c>
      <c r="B233">
        <v>1233964800</v>
      </c>
      <c r="C233">
        <v>6.5594E-2</v>
      </c>
      <c r="D233">
        <v>5.8874000000000003E-2</v>
      </c>
      <c r="E233">
        <v>8.4710999999999995E-2</v>
      </c>
      <c r="F233">
        <v>8.2217999999999999E-2</v>
      </c>
      <c r="G233">
        <f>C233*Notes!$C$35+G232*2^(-(B233-B232)/Notes!$C$43)</f>
        <v>3985612.5823353431</v>
      </c>
    </row>
    <row r="234" spans="1:7">
      <c r="A234" t="s">
        <v>236</v>
      </c>
      <c r="B234">
        <v>1234569600</v>
      </c>
      <c r="C234">
        <v>9.6157000000000006E-2</v>
      </c>
      <c r="D234">
        <v>5.9442000000000002E-2</v>
      </c>
      <c r="E234">
        <v>8.6480000000000001E-2</v>
      </c>
      <c r="F234">
        <v>9.0122999999999995E-2</v>
      </c>
      <c r="G234">
        <f>C234*Notes!$C$35+G233*2^(-(B234-B233)/Notes!$C$43)</f>
        <v>4023477.1111725783</v>
      </c>
    </row>
    <row r="235" spans="1:7">
      <c r="A235" t="s">
        <v>237</v>
      </c>
      <c r="B235">
        <v>1235174400</v>
      </c>
      <c r="C235">
        <v>9.3850000000000003E-2</v>
      </c>
      <c r="D235">
        <v>5.9966999999999999E-2</v>
      </c>
      <c r="E235">
        <v>8.7650000000000006E-2</v>
      </c>
      <c r="F235">
        <v>9.2943999999999999E-2</v>
      </c>
      <c r="G235">
        <f>C235*Notes!$C$35+G234*2^(-(B235-B234)/Notes!$C$43)</f>
        <v>4059753.5936178523</v>
      </c>
    </row>
    <row r="236" spans="1:7">
      <c r="A236" t="s">
        <v>238</v>
      </c>
      <c r="B236">
        <v>1235779200</v>
      </c>
      <c r="C236">
        <v>5.6852E-2</v>
      </c>
      <c r="D236">
        <v>5.9913000000000001E-2</v>
      </c>
      <c r="E236">
        <v>8.2406999999999994E-2</v>
      </c>
      <c r="F236">
        <v>6.7509E-2</v>
      </c>
      <c r="G236">
        <f>C236*Notes!$C$35+G235*2^(-(B236-B235)/Notes!$C$43)</f>
        <v>4073468.9978030566</v>
      </c>
    </row>
    <row r="237" spans="1:7">
      <c r="A237" t="s">
        <v>239</v>
      </c>
      <c r="B237">
        <v>1236384000</v>
      </c>
      <c r="C237">
        <v>2.2709E-2</v>
      </c>
      <c r="D237">
        <v>5.9337000000000001E-2</v>
      </c>
      <c r="E237">
        <v>7.2775000000000006E-2</v>
      </c>
      <c r="F237">
        <v>4.1064000000000003E-2</v>
      </c>
      <c r="G237">
        <f>C237*Notes!$C$35+G236*2^(-(B237-B236)/Notes!$C$43)</f>
        <v>4066464.8888443704</v>
      </c>
    </row>
    <row r="238" spans="1:7">
      <c r="A238" t="s">
        <v>240</v>
      </c>
      <c r="B238">
        <v>1236985200</v>
      </c>
      <c r="C238">
        <v>7.2199999999999999E-3</v>
      </c>
      <c r="D238">
        <v>5.8539000000000001E-2</v>
      </c>
      <c r="E238">
        <v>6.2366999999999999E-2</v>
      </c>
      <c r="F238">
        <v>2.2849999999999999E-2</v>
      </c>
      <c r="G238">
        <f>C238*Notes!$C$35+G237*2^(-(B238-B237)/Notes!$C$43)</f>
        <v>4050251.6103436435</v>
      </c>
    </row>
    <row r="239" spans="1:7">
      <c r="A239" t="s">
        <v>241</v>
      </c>
      <c r="B239">
        <v>1237590000</v>
      </c>
      <c r="C239">
        <v>2.0288E-2</v>
      </c>
      <c r="D239">
        <v>5.7948E-2</v>
      </c>
      <c r="E239">
        <v>5.5560999999999999E-2</v>
      </c>
      <c r="F239">
        <v>2.0764999999999999E-2</v>
      </c>
      <c r="G239">
        <f>C239*Notes!$C$35+G238*2^(-(B239-B238)/Notes!$C$43)</f>
        <v>4041901.4830488469</v>
      </c>
    </row>
    <row r="240" spans="1:7">
      <c r="A240" t="s">
        <v>242</v>
      </c>
      <c r="B240">
        <v>1238194800</v>
      </c>
      <c r="C240">
        <v>1.702E-3</v>
      </c>
      <c r="D240">
        <v>5.7079999999999999E-2</v>
      </c>
      <c r="E240">
        <v>4.6892000000000003E-2</v>
      </c>
      <c r="F240">
        <v>9.4789999999999996E-3</v>
      </c>
      <c r="G240">
        <f>C240*Notes!$C$35+G239*2^(-(B240-B239)/Notes!$C$43)</f>
        <v>4022353.0544391074</v>
      </c>
    </row>
    <row r="241" spans="1:7">
      <c r="A241" t="s">
        <v>243</v>
      </c>
      <c r="B241">
        <v>1238799600</v>
      </c>
      <c r="C241">
        <v>1.5140000000000001E-2</v>
      </c>
      <c r="D241">
        <v>5.6432999999999997E-2</v>
      </c>
      <c r="E241">
        <v>4.1828999999999998E-2</v>
      </c>
      <c r="F241">
        <v>1.3566E-2</v>
      </c>
      <c r="G241">
        <f>C241*Notes!$C$35+G240*2^(-(B241-B240)/Notes!$C$43)</f>
        <v>4011031.451590077</v>
      </c>
    </row>
    <row r="242" spans="1:7">
      <c r="A242" t="s">
        <v>244</v>
      </c>
      <c r="B242">
        <v>1239404400</v>
      </c>
      <c r="C242">
        <v>2.9874999999999999E-2</v>
      </c>
      <c r="D242">
        <v>5.6022000000000002E-2</v>
      </c>
      <c r="E242">
        <v>3.9993000000000001E-2</v>
      </c>
      <c r="F242">
        <v>2.4926E-2</v>
      </c>
      <c r="G242">
        <f>C242*Notes!$C$35+G241*2^(-(B242-B241)/Notes!$C$43)</f>
        <v>4008679.2163593834</v>
      </c>
    </row>
    <row r="243" spans="1:7">
      <c r="A243" t="s">
        <v>245</v>
      </c>
      <c r="B243">
        <v>1240009200</v>
      </c>
      <c r="C243">
        <v>5.5664999999999999E-2</v>
      </c>
      <c r="D243">
        <v>5.6010999999999998E-2</v>
      </c>
      <c r="E243">
        <v>4.2297000000000001E-2</v>
      </c>
      <c r="F243">
        <v>3.9600999999999997E-2</v>
      </c>
      <c r="G243">
        <f>C243*Notes!$C$35+G242*2^(-(B243-B242)/Notes!$C$43)</f>
        <v>4021936.7486362872</v>
      </c>
    </row>
    <row r="244" spans="1:7">
      <c r="A244" t="s">
        <v>246</v>
      </c>
      <c r="B244">
        <v>1240614000</v>
      </c>
      <c r="C244">
        <v>2.5981000000000001E-2</v>
      </c>
      <c r="D244">
        <v>5.5545999999999998E-2</v>
      </c>
      <c r="E244">
        <v>3.9625E-2</v>
      </c>
      <c r="F244">
        <v>3.1078999999999999E-2</v>
      </c>
      <c r="G244">
        <f>C244*Notes!$C$35+G243*2^(-(B244-B243)/Notes!$C$43)</f>
        <v>4017173.9020493072</v>
      </c>
    </row>
    <row r="245" spans="1:7">
      <c r="A245" t="s">
        <v>247</v>
      </c>
      <c r="B245">
        <v>1241218800</v>
      </c>
      <c r="C245">
        <v>3.9893999999999999E-2</v>
      </c>
      <c r="D245">
        <v>5.5301000000000003E-2</v>
      </c>
      <c r="E245">
        <v>3.9699999999999999E-2</v>
      </c>
      <c r="F245">
        <v>3.7130000000000003E-2</v>
      </c>
      <c r="G245">
        <f>C245*Notes!$C$35+G244*2^(-(B245-B244)/Notes!$C$43)</f>
        <v>4020849.8860772778</v>
      </c>
    </row>
    <row r="246" spans="1:7">
      <c r="A246" t="s">
        <v>248</v>
      </c>
      <c r="B246">
        <v>1241823600</v>
      </c>
      <c r="C246">
        <v>3.6118999999999998E-2</v>
      </c>
      <c r="D246">
        <v>5.5003000000000003E-2</v>
      </c>
      <c r="E246">
        <v>3.9071000000000002E-2</v>
      </c>
      <c r="F246">
        <v>3.5983000000000001E-2</v>
      </c>
      <c r="G246">
        <f>C246*Notes!$C$35+G245*2^(-(B246-B245)/Notes!$C$43)</f>
        <v>4022224.0352360546</v>
      </c>
    </row>
    <row r="247" spans="1:7">
      <c r="A247" t="s">
        <v>249</v>
      </c>
      <c r="B247">
        <v>1242428400</v>
      </c>
      <c r="C247">
        <v>3.7749999999999999E-2</v>
      </c>
      <c r="D247">
        <v>5.4734999999999999E-2</v>
      </c>
      <c r="E247">
        <v>3.882E-2</v>
      </c>
      <c r="F247">
        <v>3.6739000000000001E-2</v>
      </c>
      <c r="G247">
        <f>C247*Notes!$C$35+G246*2^(-(B247-B246)/Notes!$C$43)</f>
        <v>4024577.6172390375</v>
      </c>
    </row>
    <row r="248" spans="1:7">
      <c r="A248" t="s">
        <v>250</v>
      </c>
      <c r="B248">
        <v>1243033200</v>
      </c>
      <c r="C248">
        <v>2.0400000000000001E-2</v>
      </c>
      <c r="D248">
        <v>5.4204000000000002E-2</v>
      </c>
      <c r="E248">
        <v>3.5818999999999997E-2</v>
      </c>
      <c r="F248">
        <v>2.6749999999999999E-2</v>
      </c>
      <c r="G248">
        <f>C248*Notes!$C$35+G247*2^(-(B248-B247)/Notes!$C$43)</f>
        <v>4016425.9368778458</v>
      </c>
    </row>
    <row r="249" spans="1:7">
      <c r="A249" t="s">
        <v>251</v>
      </c>
      <c r="B249">
        <v>1243638000</v>
      </c>
      <c r="C249">
        <v>1.4298999999999999E-2</v>
      </c>
      <c r="D249">
        <v>5.3587000000000003E-2</v>
      </c>
      <c r="E249">
        <v>3.2358999999999999E-2</v>
      </c>
      <c r="F249">
        <v>1.9657000000000001E-2</v>
      </c>
      <c r="G249">
        <f>C249*Notes!$C$35+G248*2^(-(B249-B248)/Notes!$C$43)</f>
        <v>4004625.8728849147</v>
      </c>
    </row>
    <row r="250" spans="1:7">
      <c r="A250" t="s">
        <v>252</v>
      </c>
      <c r="B250">
        <v>1244242800</v>
      </c>
      <c r="C250">
        <v>1.5687E-2</v>
      </c>
      <c r="D250">
        <v>5.3002000000000001E-2</v>
      </c>
      <c r="E250">
        <v>2.9676000000000001E-2</v>
      </c>
      <c r="F250">
        <v>1.7444999999999999E-2</v>
      </c>
      <c r="G250">
        <f>C250*Notes!$C$35+G249*2^(-(B250-B249)/Notes!$C$43)</f>
        <v>3993725.3468125593</v>
      </c>
    </row>
    <row r="251" spans="1:7">
      <c r="A251" t="s">
        <v>253</v>
      </c>
      <c r="B251">
        <v>1244847600</v>
      </c>
      <c r="C251">
        <v>2.7446000000000002E-2</v>
      </c>
      <c r="D251">
        <v>5.2607000000000001E-2</v>
      </c>
      <c r="E251">
        <v>2.9425E-2</v>
      </c>
      <c r="F251">
        <v>2.5565000000000001E-2</v>
      </c>
      <c r="G251">
        <f>C251*Notes!$C$35+G250*2^(-(B251-B250)/Notes!$C$43)</f>
        <v>3989992.1598068988</v>
      </c>
    </row>
    <row r="252" spans="1:7">
      <c r="A252" t="s">
        <v>254</v>
      </c>
      <c r="B252">
        <v>1245452400</v>
      </c>
      <c r="C252">
        <v>7.4846999999999997E-2</v>
      </c>
      <c r="D252">
        <v>5.2944999999999999E-2</v>
      </c>
      <c r="E252">
        <v>3.6617999999999998E-2</v>
      </c>
      <c r="F252">
        <v>5.3033999999999998E-2</v>
      </c>
      <c r="G252">
        <f>C252*Notes!$C$35+G251*2^(-(B252-B251)/Notes!$C$43)</f>
        <v>4014946.1036975533</v>
      </c>
    </row>
    <row r="253" spans="1:7">
      <c r="A253" t="s">
        <v>255</v>
      </c>
      <c r="B253">
        <v>1246057200</v>
      </c>
      <c r="C253">
        <v>5.5021E-2</v>
      </c>
      <c r="D253">
        <v>5.2972999999999999E-2</v>
      </c>
      <c r="E253">
        <v>3.9562E-2</v>
      </c>
      <c r="F253">
        <v>5.4515000000000001E-2</v>
      </c>
      <c r="G253">
        <f>C253*Notes!$C$35+G252*2^(-(B253-B252)/Notes!$C$43)</f>
        <v>4027782.2393102623</v>
      </c>
    </row>
    <row r="254" spans="1:7">
      <c r="A254" t="s">
        <v>256</v>
      </c>
      <c r="B254">
        <v>1246662000</v>
      </c>
      <c r="C254">
        <v>7.2543999999999997E-2</v>
      </c>
      <c r="D254">
        <v>5.3269999999999998E-2</v>
      </c>
      <c r="E254">
        <v>4.4837000000000002E-2</v>
      </c>
      <c r="F254">
        <v>6.5212999999999993E-2</v>
      </c>
      <c r="G254">
        <f>C254*Notes!$C$35+G253*2^(-(B254-B253)/Notes!$C$43)</f>
        <v>4051150.9350393144</v>
      </c>
    </row>
    <row r="255" spans="1:7">
      <c r="A255" t="s">
        <v>257</v>
      </c>
      <c r="B255">
        <v>1247266800</v>
      </c>
      <c r="C255">
        <v>4.9272999999999997E-2</v>
      </c>
      <c r="D255">
        <v>5.3203E-2</v>
      </c>
      <c r="E255">
        <v>4.5356E-2</v>
      </c>
      <c r="F255">
        <v>5.3017000000000002E-2</v>
      </c>
      <c r="G255">
        <f>C255*Notes!$C$35+G254*2^(-(B255-B254)/Notes!$C$43)</f>
        <v>4060326.3571761907</v>
      </c>
    </row>
    <row r="256" spans="1:7">
      <c r="A256" t="s">
        <v>258</v>
      </c>
      <c r="B256">
        <v>1247871600</v>
      </c>
      <c r="C256">
        <v>2.1177000000000001E-2</v>
      </c>
      <c r="D256">
        <v>5.2707999999999998E-2</v>
      </c>
      <c r="E256">
        <v>4.1439999999999998E-2</v>
      </c>
      <c r="F256">
        <v>3.4236000000000003E-2</v>
      </c>
      <c r="G256">
        <f>C256*Notes!$C$35+G255*2^(-(B256-B255)/Notes!$C$43)</f>
        <v>4052462.6053544176</v>
      </c>
    </row>
    <row r="257" spans="1:7">
      <c r="A257" t="s">
        <v>259</v>
      </c>
      <c r="B257">
        <v>1248476400</v>
      </c>
      <c r="C257">
        <v>1.9647000000000001E-2</v>
      </c>
      <c r="D257">
        <v>5.2197E-2</v>
      </c>
      <c r="E257">
        <v>3.7935999999999998E-2</v>
      </c>
      <c r="F257">
        <v>2.5967E-2</v>
      </c>
      <c r="G257">
        <f>C257*Notes!$C$35+G256*2^(-(B257-B256)/Notes!$C$43)</f>
        <v>4043713.544822678</v>
      </c>
    </row>
    <row r="258" spans="1:7">
      <c r="A258" t="s">
        <v>260</v>
      </c>
      <c r="B258">
        <v>1249081200</v>
      </c>
      <c r="C258">
        <v>1.2933999999999999E-2</v>
      </c>
      <c r="D258">
        <v>5.1590999999999998E-2</v>
      </c>
      <c r="E258">
        <v>3.3963E-2</v>
      </c>
      <c r="F258">
        <v>1.9495999999999999E-2</v>
      </c>
      <c r="G258">
        <f>C258*Notes!$C$35+G257*2^(-(B258-B257)/Notes!$C$43)</f>
        <v>4030949.0043922593</v>
      </c>
    </row>
    <row r="259" spans="1:7">
      <c r="A259" t="s">
        <v>261</v>
      </c>
      <c r="B259">
        <v>1249686000</v>
      </c>
      <c r="C259">
        <v>9.3202999999999994E-2</v>
      </c>
      <c r="D259">
        <v>5.2226000000000002E-2</v>
      </c>
      <c r="E259">
        <v>4.3430999999999997E-2</v>
      </c>
      <c r="F259">
        <v>6.2371000000000003E-2</v>
      </c>
      <c r="G259">
        <f>C259*Notes!$C$35+G258*2^(-(B259-B258)/Notes!$C$43)</f>
        <v>4066796.1409459617</v>
      </c>
    </row>
    <row r="260" spans="1:7">
      <c r="A260" t="s">
        <v>262</v>
      </c>
      <c r="B260">
        <v>1250290800</v>
      </c>
      <c r="C260">
        <v>9.2647999999999994E-2</v>
      </c>
      <c r="D260">
        <v>5.2840999999999999E-2</v>
      </c>
      <c r="E260">
        <v>5.1089000000000002E-2</v>
      </c>
      <c r="F260">
        <v>7.6171000000000003E-2</v>
      </c>
      <c r="G260">
        <f>C260*Notes!$C$35+G259*2^(-(B260-B259)/Notes!$C$43)</f>
        <v>4102125.1114902776</v>
      </c>
    </row>
    <row r="261" spans="1:7">
      <c r="A261" t="s">
        <v>263</v>
      </c>
      <c r="B261">
        <v>1250895600</v>
      </c>
      <c r="C261">
        <v>9.6892000000000006E-2</v>
      </c>
      <c r="D261">
        <v>5.3512999999999998E-2</v>
      </c>
      <c r="E261">
        <v>5.8339000000000002E-2</v>
      </c>
      <c r="F261">
        <v>8.7364999999999998E-2</v>
      </c>
      <c r="G261">
        <f>C261*Notes!$C$35+G260*2^(-(B261-B260)/Notes!$C$43)</f>
        <v>4139840.9892696086</v>
      </c>
    </row>
    <row r="262" spans="1:7">
      <c r="A262" t="s">
        <v>264</v>
      </c>
      <c r="B262">
        <v>1251500400</v>
      </c>
      <c r="C262">
        <v>7.9666000000000001E-2</v>
      </c>
      <c r="D262">
        <v>5.3912000000000002E-2</v>
      </c>
      <c r="E262">
        <v>6.1828000000000001E-2</v>
      </c>
      <c r="F262">
        <v>8.4994E-2</v>
      </c>
      <c r="G262">
        <f>C262*Notes!$C$35+G261*2^(-(B262-B261)/Notes!$C$43)</f>
        <v>4166946.5662570852</v>
      </c>
    </row>
    <row r="263" spans="1:7">
      <c r="A263" t="s">
        <v>265</v>
      </c>
      <c r="B263">
        <v>1252105200</v>
      </c>
      <c r="C263">
        <v>0.119447</v>
      </c>
      <c r="D263">
        <v>5.4913999999999998E-2</v>
      </c>
      <c r="E263">
        <v>7.1060999999999999E-2</v>
      </c>
      <c r="F263">
        <v>0.105812</v>
      </c>
      <c r="G263">
        <f>C263*Notes!$C$35+G262*2^(-(B263-B262)/Notes!$C$43)</f>
        <v>4217973.6943481937</v>
      </c>
    </row>
    <row r="264" spans="1:7">
      <c r="A264" t="s">
        <v>266</v>
      </c>
      <c r="B264">
        <v>1252710000</v>
      </c>
      <c r="C264">
        <v>0.116606</v>
      </c>
      <c r="D264">
        <v>5.5856999999999997E-2</v>
      </c>
      <c r="E264">
        <v>7.8267000000000003E-2</v>
      </c>
      <c r="F264">
        <v>0.11137900000000001</v>
      </c>
      <c r="G264">
        <f>C264*Notes!$C$35+G263*2^(-(B264-B263)/Notes!$C$43)</f>
        <v>4267022.8004986979</v>
      </c>
    </row>
    <row r="265" spans="1:7">
      <c r="A265" t="s">
        <v>488</v>
      </c>
      <c r="B265">
        <v>1253314800</v>
      </c>
      <c r="C265">
        <v>4.3202999999999998E-2</v>
      </c>
      <c r="D265">
        <v>5.5655999999999997E-2</v>
      </c>
      <c r="E265">
        <v>7.2387999999999994E-2</v>
      </c>
      <c r="F265">
        <v>6.8032999999999996E-2</v>
      </c>
      <c r="G265">
        <f>C265*Notes!$C$35+G264*2^(-(B265-B264)/Notes!$C$43)</f>
        <v>4271428.0574521031</v>
      </c>
    </row>
    <row r="266" spans="1:7">
      <c r="A266" t="s">
        <v>489</v>
      </c>
      <c r="B266">
        <v>1253919600</v>
      </c>
      <c r="C266">
        <v>4.6710000000000002E-2</v>
      </c>
      <c r="D266">
        <v>5.5517999999999998E-2</v>
      </c>
      <c r="E266">
        <v>6.8475999999999995E-2</v>
      </c>
      <c r="F266">
        <v>6.0177000000000001E-2</v>
      </c>
      <c r="G266">
        <f>C266*Notes!$C$35+G265*2^(-(B266-B265)/Notes!$C$43)</f>
        <v>4277931.9203216499</v>
      </c>
    </row>
    <row r="267" spans="1:7">
      <c r="A267" t="s">
        <v>490</v>
      </c>
      <c r="B267">
        <v>1254524400</v>
      </c>
      <c r="C267">
        <v>0.100837</v>
      </c>
      <c r="D267">
        <v>5.6208000000000001E-2</v>
      </c>
      <c r="E267">
        <v>7.3415999999999995E-2</v>
      </c>
      <c r="F267">
        <v>8.0054E-2</v>
      </c>
      <c r="G267">
        <f>C267*Notes!$C$35+G266*2^(-(B267-B266)/Notes!$C$43)</f>
        <v>4317138.6808565604</v>
      </c>
    </row>
    <row r="268" spans="1:7">
      <c r="A268" t="s">
        <v>491</v>
      </c>
      <c r="B268">
        <v>1255129200</v>
      </c>
      <c r="C268">
        <v>7.9932000000000003E-2</v>
      </c>
      <c r="D268">
        <v>5.6569000000000001E-2</v>
      </c>
      <c r="E268">
        <v>7.4490000000000001E-2</v>
      </c>
      <c r="F268">
        <v>8.1334000000000004E-2</v>
      </c>
      <c r="G268">
        <f>C268*Notes!$C$35+G267*2^(-(B268-B267)/Notes!$C$43)</f>
        <v>4343502.4911392825</v>
      </c>
    </row>
    <row r="269" spans="1:7">
      <c r="A269" t="s">
        <v>492</v>
      </c>
      <c r="B269">
        <v>1255733101</v>
      </c>
      <c r="C269">
        <v>7.4244000000000004E-2</v>
      </c>
      <c r="D269">
        <v>5.6835999999999998E-2</v>
      </c>
      <c r="E269">
        <v>7.4435000000000001E-2</v>
      </c>
      <c r="F269">
        <v>7.7663999999999997E-2</v>
      </c>
      <c r="G269">
        <f>C269*Notes!$C$35+G268*2^(-(B269-B268)/Notes!$C$43)</f>
        <v>4366324.7641673461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69"/>
  <sheetViews>
    <sheetView workbookViewId="0">
      <selection activeCell="G5" sqref="G5:G6"/>
    </sheetView>
    <sheetView topLeftCell="A248" workbookViewId="1">
      <selection activeCell="D271" sqref="D271"/>
    </sheetView>
    <sheetView workbookViewId="2"/>
  </sheetViews>
  <sheetFormatPr defaultRowHeight="15"/>
  <cols>
    <col min="1" max="1" width="20.7109375" customWidth="1"/>
  </cols>
  <sheetData>
    <row r="2" spans="1:7">
      <c r="A2" t="s">
        <v>0</v>
      </c>
      <c r="B2" t="s">
        <v>270</v>
      </c>
    </row>
    <row r="4" spans="1:7">
      <c r="A4" t="s">
        <v>2</v>
      </c>
      <c r="B4" t="s">
        <v>3</v>
      </c>
    </row>
    <row r="5" spans="1:7" ht="17.25">
      <c r="G5" t="s">
        <v>321</v>
      </c>
    </row>
    <row r="6" spans="1:7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320</v>
      </c>
    </row>
    <row r="8" spans="1:7">
      <c r="A8" t="s">
        <v>10</v>
      </c>
      <c r="B8">
        <v>1097881200</v>
      </c>
      <c r="C8">
        <v>1.83E-4</v>
      </c>
      <c r="D8">
        <v>1.9999999999999999E-6</v>
      </c>
      <c r="E8">
        <v>1.9000000000000001E-5</v>
      </c>
      <c r="F8">
        <v>8.3999999999999995E-5</v>
      </c>
    </row>
    <row r="9" spans="1:7">
      <c r="A9" t="s">
        <v>11</v>
      </c>
      <c r="B9">
        <v>1098486000</v>
      </c>
      <c r="C9">
        <v>1.26E-4</v>
      </c>
      <c r="D9">
        <v>3.9999999999999998E-6</v>
      </c>
      <c r="E9">
        <v>3.6000000000000001E-5</v>
      </c>
      <c r="F9">
        <v>1.0399999999999999E-4</v>
      </c>
    </row>
    <row r="10" spans="1:7">
      <c r="A10" t="s">
        <v>12</v>
      </c>
      <c r="B10">
        <v>1099094400</v>
      </c>
      <c r="C10">
        <v>7.2999999999999999E-5</v>
      </c>
      <c r="D10">
        <v>5.0000000000000004E-6</v>
      </c>
      <c r="E10">
        <v>4.1999999999999998E-5</v>
      </c>
      <c r="F10">
        <v>8.1000000000000004E-5</v>
      </c>
    </row>
    <row r="11" spans="1:7">
      <c r="A11" t="s">
        <v>13</v>
      </c>
      <c r="B11">
        <v>1099699200</v>
      </c>
      <c r="C11">
        <v>1.0000000000000001E-5</v>
      </c>
      <c r="D11">
        <v>5.0000000000000004E-6</v>
      </c>
      <c r="E11">
        <v>3.6999999999999998E-5</v>
      </c>
      <c r="F11">
        <v>3.8999999999999999E-5</v>
      </c>
    </row>
    <row r="12" spans="1:7">
      <c r="A12" t="s">
        <v>14</v>
      </c>
      <c r="B12">
        <v>1100304000</v>
      </c>
      <c r="C12">
        <v>3.0200000000000002E-4</v>
      </c>
      <c r="D12">
        <v>9.0000000000000002E-6</v>
      </c>
      <c r="E12">
        <v>8.0000000000000007E-5</v>
      </c>
      <c r="F12">
        <v>2.0699999999999999E-4</v>
      </c>
    </row>
    <row r="13" spans="1:7">
      <c r="A13" t="s">
        <v>15</v>
      </c>
      <c r="B13">
        <v>1100908800</v>
      </c>
      <c r="C13">
        <v>8.1800000000000004E-4</v>
      </c>
      <c r="D13">
        <v>2.1999999999999999E-5</v>
      </c>
      <c r="E13">
        <v>2.0100000000000001E-4</v>
      </c>
      <c r="F13">
        <v>6.0599999999999998E-4</v>
      </c>
    </row>
    <row r="14" spans="1:7">
      <c r="A14" t="s">
        <v>16</v>
      </c>
      <c r="B14">
        <v>1101513600</v>
      </c>
      <c r="C14">
        <v>1.4350000000000001E-3</v>
      </c>
      <c r="D14">
        <v>4.3999999999999999E-5</v>
      </c>
      <c r="E14">
        <v>4.0000000000000002E-4</v>
      </c>
      <c r="F14">
        <v>1.121E-3</v>
      </c>
    </row>
    <row r="15" spans="1:7">
      <c r="A15" t="s">
        <v>17</v>
      </c>
      <c r="B15">
        <v>1102118400</v>
      </c>
      <c r="C15">
        <v>2.0699999999999998E-3</v>
      </c>
      <c r="D15">
        <v>7.4999999999999993E-5</v>
      </c>
      <c r="E15">
        <v>6.69E-4</v>
      </c>
      <c r="F15">
        <v>1.6999999999999999E-3</v>
      </c>
    </row>
    <row r="16" spans="1:7">
      <c r="A16" t="s">
        <v>18</v>
      </c>
      <c r="B16">
        <v>1102723200</v>
      </c>
      <c r="C16">
        <v>1.526E-3</v>
      </c>
      <c r="D16">
        <v>9.7E-5</v>
      </c>
      <c r="E16">
        <v>8.0199999999999998E-4</v>
      </c>
      <c r="F16">
        <v>1.5280000000000001E-3</v>
      </c>
    </row>
    <row r="17" spans="1:6">
      <c r="A17" t="s">
        <v>19</v>
      </c>
      <c r="B17">
        <v>1103328000</v>
      </c>
      <c r="C17">
        <v>2.5469999999999998E-3</v>
      </c>
      <c r="D17">
        <v>1.34E-4</v>
      </c>
      <c r="E17">
        <v>1.078E-3</v>
      </c>
      <c r="F17">
        <v>2.0669999999999998E-3</v>
      </c>
    </row>
    <row r="18" spans="1:6">
      <c r="A18" t="s">
        <v>20</v>
      </c>
      <c r="B18">
        <v>1103932800</v>
      </c>
      <c r="C18">
        <v>1.97E-3</v>
      </c>
      <c r="D18">
        <v>1.63E-4</v>
      </c>
      <c r="E18">
        <v>1.2199999999999999E-3</v>
      </c>
      <c r="F18">
        <v>2.0019999999999999E-3</v>
      </c>
    </row>
    <row r="19" spans="1:6">
      <c r="A19" t="s">
        <v>21</v>
      </c>
      <c r="B19">
        <v>1104537600</v>
      </c>
      <c r="C19">
        <v>2.6210000000000001E-3</v>
      </c>
      <c r="D19">
        <v>2.0000000000000001E-4</v>
      </c>
      <c r="E19">
        <v>1.4430000000000001E-3</v>
      </c>
      <c r="F19">
        <v>2.3519999999999999E-3</v>
      </c>
    </row>
    <row r="20" spans="1:6">
      <c r="A20" t="s">
        <v>22</v>
      </c>
      <c r="B20">
        <v>1105142400</v>
      </c>
      <c r="C20">
        <v>3.0699999999999998E-3</v>
      </c>
      <c r="D20">
        <v>2.4399999999999999E-4</v>
      </c>
      <c r="E20">
        <v>1.701E-3</v>
      </c>
      <c r="F20">
        <v>2.7360000000000002E-3</v>
      </c>
    </row>
    <row r="21" spans="1:6">
      <c r="A21" t="s">
        <v>23</v>
      </c>
      <c r="B21">
        <v>1105747200</v>
      </c>
      <c r="C21">
        <v>2.7030000000000001E-3</v>
      </c>
      <c r="D21">
        <v>2.8200000000000002E-4</v>
      </c>
      <c r="E21">
        <v>1.8619999999999999E-3</v>
      </c>
      <c r="F21">
        <v>2.738E-3</v>
      </c>
    </row>
    <row r="22" spans="1:6">
      <c r="A22" t="s">
        <v>24</v>
      </c>
      <c r="B22">
        <v>1106352000</v>
      </c>
      <c r="C22">
        <v>2.2569999999999999E-3</v>
      </c>
      <c r="D22">
        <v>3.1199999999999999E-4</v>
      </c>
      <c r="E22">
        <v>1.916E-3</v>
      </c>
      <c r="F22">
        <v>2.3210000000000001E-3</v>
      </c>
    </row>
    <row r="23" spans="1:6">
      <c r="A23" t="s">
        <v>25</v>
      </c>
      <c r="B23">
        <v>1106956800</v>
      </c>
      <c r="C23">
        <v>1.158E-3</v>
      </c>
      <c r="D23">
        <v>3.2499999999999999E-4</v>
      </c>
      <c r="E23">
        <v>1.7899999999999999E-3</v>
      </c>
      <c r="F23">
        <v>1.5820000000000001E-3</v>
      </c>
    </row>
    <row r="24" spans="1:6">
      <c r="A24" t="s">
        <v>26</v>
      </c>
      <c r="B24">
        <v>1107561600</v>
      </c>
      <c r="C24">
        <v>6.3199999999999997E-4</v>
      </c>
      <c r="D24">
        <v>3.3E-4</v>
      </c>
      <c r="E24">
        <v>1.6069999999999999E-3</v>
      </c>
      <c r="F24">
        <v>1.083E-3</v>
      </c>
    </row>
    <row r="25" spans="1:6">
      <c r="A25" t="s">
        <v>27</v>
      </c>
      <c r="B25">
        <v>1108166400</v>
      </c>
      <c r="C25">
        <v>5.8500000000000002E-3</v>
      </c>
      <c r="D25">
        <v>4.1399999999999998E-4</v>
      </c>
      <c r="E25">
        <v>2.2330000000000002E-3</v>
      </c>
      <c r="F25">
        <v>2.9780000000000002E-3</v>
      </c>
    </row>
    <row r="26" spans="1:6">
      <c r="A26" t="s">
        <v>28</v>
      </c>
      <c r="B26">
        <v>1108771200</v>
      </c>
      <c r="C26">
        <v>9.1500000000000001E-4</v>
      </c>
      <c r="D26">
        <v>4.2200000000000001E-4</v>
      </c>
      <c r="E26">
        <v>2.0200000000000001E-3</v>
      </c>
      <c r="F26">
        <v>1.7830000000000001E-3</v>
      </c>
    </row>
    <row r="27" spans="1:6">
      <c r="A27" t="s">
        <v>29</v>
      </c>
      <c r="B27">
        <v>1109376000</v>
      </c>
      <c r="C27">
        <v>1.0660000000000001E-3</v>
      </c>
      <c r="D27">
        <v>4.3199999999999998E-4</v>
      </c>
      <c r="E27">
        <v>1.869E-3</v>
      </c>
      <c r="F27">
        <v>1.4059999999999999E-3</v>
      </c>
    </row>
    <row r="28" spans="1:6">
      <c r="A28" t="s">
        <v>30</v>
      </c>
      <c r="B28">
        <v>1109980800</v>
      </c>
      <c r="C28">
        <v>1.916E-3</v>
      </c>
      <c r="D28">
        <v>4.5399999999999998E-4</v>
      </c>
      <c r="E28">
        <v>1.877E-3</v>
      </c>
      <c r="F28">
        <v>1.7329999999999999E-3</v>
      </c>
    </row>
    <row r="29" spans="1:6">
      <c r="A29" t="s">
        <v>31</v>
      </c>
      <c r="B29">
        <v>1110582000</v>
      </c>
      <c r="C29">
        <v>2.4020000000000001E-3</v>
      </c>
      <c r="D29">
        <v>4.84E-4</v>
      </c>
      <c r="E29">
        <v>1.9610000000000001E-3</v>
      </c>
      <c r="F29">
        <v>2.1549999999999998E-3</v>
      </c>
    </row>
    <row r="30" spans="1:6">
      <c r="A30" t="s">
        <v>32</v>
      </c>
      <c r="B30">
        <v>1111186800</v>
      </c>
      <c r="C30">
        <v>2.4750000000000002E-3</v>
      </c>
      <c r="D30">
        <v>5.1500000000000005E-4</v>
      </c>
      <c r="E30">
        <v>2.0400000000000001E-3</v>
      </c>
      <c r="F30">
        <v>2.3080000000000002E-3</v>
      </c>
    </row>
    <row r="31" spans="1:6">
      <c r="A31" t="s">
        <v>33</v>
      </c>
      <c r="B31">
        <v>1111791600</v>
      </c>
      <c r="C31">
        <v>2.8909999999999999E-3</v>
      </c>
      <c r="D31">
        <v>5.5099999999999995E-4</v>
      </c>
      <c r="E31">
        <v>2.173E-3</v>
      </c>
      <c r="F31">
        <v>2.6090000000000002E-3</v>
      </c>
    </row>
    <row r="32" spans="1:6">
      <c r="A32" t="s">
        <v>34</v>
      </c>
      <c r="B32">
        <v>1112396400</v>
      </c>
      <c r="C32">
        <v>2.32E-3</v>
      </c>
      <c r="D32">
        <v>5.7799999999999995E-4</v>
      </c>
      <c r="E32">
        <v>2.1930000000000001E-3</v>
      </c>
      <c r="F32">
        <v>2.3879999999999999E-3</v>
      </c>
    </row>
    <row r="33" spans="1:6">
      <c r="A33" t="s">
        <v>35</v>
      </c>
      <c r="B33">
        <v>1113001200</v>
      </c>
      <c r="C33">
        <v>1.655E-3</v>
      </c>
      <c r="D33">
        <v>5.9500000000000004E-4</v>
      </c>
      <c r="E33">
        <v>2.1069999999999999E-3</v>
      </c>
      <c r="F33">
        <v>1.9980000000000002E-3</v>
      </c>
    </row>
    <row r="34" spans="1:6">
      <c r="A34" t="s">
        <v>36</v>
      </c>
      <c r="B34">
        <v>1113606000</v>
      </c>
      <c r="C34">
        <v>1.8109999999999999E-3</v>
      </c>
      <c r="D34">
        <v>6.1300000000000005E-4</v>
      </c>
      <c r="E34">
        <v>2.0569999999999998E-3</v>
      </c>
      <c r="F34">
        <v>1.867E-3</v>
      </c>
    </row>
    <row r="35" spans="1:6">
      <c r="A35" t="s">
        <v>37</v>
      </c>
      <c r="B35">
        <v>1114210800</v>
      </c>
      <c r="C35">
        <v>1.9009999999999999E-3</v>
      </c>
      <c r="D35">
        <v>6.3299999999999999E-4</v>
      </c>
      <c r="E35">
        <v>2.032E-3</v>
      </c>
      <c r="F35">
        <v>1.9040000000000001E-3</v>
      </c>
    </row>
    <row r="36" spans="1:6">
      <c r="A36" t="s">
        <v>38</v>
      </c>
      <c r="B36">
        <v>1114815600</v>
      </c>
      <c r="C36">
        <v>2.1670000000000001E-3</v>
      </c>
      <c r="D36">
        <v>6.5700000000000003E-4</v>
      </c>
      <c r="E36">
        <v>2.055E-3</v>
      </c>
      <c r="F36">
        <v>2.0960000000000002E-3</v>
      </c>
    </row>
    <row r="37" spans="1:6">
      <c r="A37" t="s">
        <v>39</v>
      </c>
      <c r="B37">
        <v>1115420400</v>
      </c>
      <c r="C37">
        <v>1.7910000000000001E-3</v>
      </c>
      <c r="D37">
        <v>6.7400000000000001E-4</v>
      </c>
      <c r="E37">
        <v>2.0089999999999999E-3</v>
      </c>
      <c r="F37">
        <v>1.8749999999999999E-3</v>
      </c>
    </row>
    <row r="38" spans="1:6">
      <c r="A38" t="s">
        <v>40</v>
      </c>
      <c r="B38">
        <v>1116025200</v>
      </c>
      <c r="C38">
        <v>1.6050000000000001E-3</v>
      </c>
      <c r="D38">
        <v>6.8800000000000003E-4</v>
      </c>
      <c r="E38">
        <v>1.9419999999999999E-3</v>
      </c>
      <c r="F38">
        <v>1.707E-3</v>
      </c>
    </row>
    <row r="39" spans="1:6">
      <c r="A39" t="s">
        <v>41</v>
      </c>
      <c r="B39">
        <v>1116630000</v>
      </c>
      <c r="C39">
        <v>1.9059999999999999E-3</v>
      </c>
      <c r="D39">
        <v>7.0699999999999995E-4</v>
      </c>
      <c r="E39">
        <v>1.936E-3</v>
      </c>
      <c r="F39">
        <v>1.833E-3</v>
      </c>
    </row>
    <row r="40" spans="1:6">
      <c r="A40" t="s">
        <v>42</v>
      </c>
      <c r="B40">
        <v>1117234800</v>
      </c>
      <c r="C40">
        <v>1.6999999999999999E-3</v>
      </c>
      <c r="D40">
        <v>7.2199999999999999E-4</v>
      </c>
      <c r="E40">
        <v>1.8940000000000001E-3</v>
      </c>
      <c r="F40">
        <v>1.714E-3</v>
      </c>
    </row>
    <row r="41" spans="1:6">
      <c r="A41" t="s">
        <v>43</v>
      </c>
      <c r="B41">
        <v>1117839600</v>
      </c>
      <c r="C41">
        <v>1.408E-3</v>
      </c>
      <c r="D41">
        <v>7.3200000000000001E-4</v>
      </c>
      <c r="E41">
        <v>1.815E-3</v>
      </c>
      <c r="F41">
        <v>1.5250000000000001E-3</v>
      </c>
    </row>
    <row r="42" spans="1:6">
      <c r="A42" t="s">
        <v>44</v>
      </c>
      <c r="B42">
        <v>1118444400</v>
      </c>
      <c r="C42">
        <v>2.2569999999999999E-3</v>
      </c>
      <c r="D42">
        <v>7.5600000000000005E-4</v>
      </c>
      <c r="E42">
        <v>1.8860000000000001E-3</v>
      </c>
      <c r="F42">
        <v>1.9650000000000002E-3</v>
      </c>
    </row>
    <row r="43" spans="1:6">
      <c r="A43" t="s">
        <v>45</v>
      </c>
      <c r="B43">
        <v>1119049200</v>
      </c>
      <c r="C43">
        <v>1.7030000000000001E-3</v>
      </c>
      <c r="D43">
        <v>7.6999999999999996E-4</v>
      </c>
      <c r="E43">
        <v>1.851E-3</v>
      </c>
      <c r="F43">
        <v>1.735E-3</v>
      </c>
    </row>
    <row r="44" spans="1:6">
      <c r="A44" t="s">
        <v>46</v>
      </c>
      <c r="B44">
        <v>1119654000</v>
      </c>
      <c r="C44">
        <v>1.3649999999999999E-3</v>
      </c>
      <c r="D44">
        <v>7.7899999999999996E-4</v>
      </c>
      <c r="E44">
        <v>1.7750000000000001E-3</v>
      </c>
      <c r="F44">
        <v>1.58E-3</v>
      </c>
    </row>
    <row r="45" spans="1:6">
      <c r="A45" t="s">
        <v>47</v>
      </c>
      <c r="B45">
        <v>1120258800</v>
      </c>
      <c r="C45">
        <v>1.709E-3</v>
      </c>
      <c r="D45">
        <v>7.94E-4</v>
      </c>
      <c r="E45">
        <v>1.766E-3</v>
      </c>
      <c r="F45">
        <v>1.6969999999999999E-3</v>
      </c>
    </row>
    <row r="46" spans="1:6">
      <c r="A46" t="s">
        <v>48</v>
      </c>
      <c r="B46">
        <v>1120863600</v>
      </c>
      <c r="C46">
        <v>2.3410000000000002E-3</v>
      </c>
      <c r="D46">
        <v>8.1700000000000002E-4</v>
      </c>
      <c r="E46">
        <v>1.8569999999999999E-3</v>
      </c>
      <c r="F46">
        <v>2.0739999999999999E-3</v>
      </c>
    </row>
    <row r="47" spans="1:6">
      <c r="A47" t="s">
        <v>49</v>
      </c>
      <c r="B47">
        <v>1121468400</v>
      </c>
      <c r="C47">
        <v>1.534E-3</v>
      </c>
      <c r="D47">
        <v>8.2799999999999996E-4</v>
      </c>
      <c r="E47">
        <v>1.8060000000000001E-3</v>
      </c>
      <c r="F47">
        <v>1.7880000000000001E-3</v>
      </c>
    </row>
    <row r="48" spans="1:6">
      <c r="A48" t="s">
        <v>50</v>
      </c>
      <c r="B48">
        <v>1122073200</v>
      </c>
      <c r="C48">
        <v>1.635E-3</v>
      </c>
      <c r="D48">
        <v>8.4099999999999995E-4</v>
      </c>
      <c r="E48">
        <v>1.779E-3</v>
      </c>
      <c r="F48">
        <v>1.7260000000000001E-3</v>
      </c>
    </row>
    <row r="49" spans="1:7">
      <c r="A49" t="s">
        <v>51</v>
      </c>
      <c r="B49">
        <v>1122678000</v>
      </c>
      <c r="C49">
        <v>1.1100000000000001E-3</v>
      </c>
      <c r="D49">
        <v>8.4500000000000005E-4</v>
      </c>
      <c r="E49">
        <v>1.6689999999999999E-3</v>
      </c>
      <c r="F49">
        <v>1.343E-3</v>
      </c>
    </row>
    <row r="50" spans="1:7">
      <c r="A50" t="s">
        <v>52</v>
      </c>
      <c r="B50">
        <v>1123282800</v>
      </c>
      <c r="C50">
        <v>6.8599999999999998E-4</v>
      </c>
      <c r="D50">
        <v>8.4199999999999998E-4</v>
      </c>
      <c r="E50">
        <v>1.5070000000000001E-3</v>
      </c>
      <c r="F50">
        <v>8.92E-4</v>
      </c>
    </row>
    <row r="51" spans="1:7">
      <c r="A51" t="s">
        <v>53</v>
      </c>
      <c r="B51">
        <v>1123887600</v>
      </c>
      <c r="C51">
        <v>0</v>
      </c>
      <c r="D51">
        <v>8.2899999999999998E-4</v>
      </c>
      <c r="E51">
        <v>1.2650000000000001E-3</v>
      </c>
      <c r="F51">
        <v>3.7399999999999998E-4</v>
      </c>
    </row>
    <row r="52" spans="1:7">
      <c r="A52" t="s">
        <v>54</v>
      </c>
      <c r="B52">
        <v>1124492400</v>
      </c>
      <c r="C52">
        <v>0</v>
      </c>
      <c r="D52">
        <v>8.1599999999999999E-4</v>
      </c>
      <c r="E52">
        <v>1.062E-3</v>
      </c>
      <c r="F52">
        <v>1.5699999999999999E-4</v>
      </c>
    </row>
    <row r="53" spans="1:7">
      <c r="A53" t="s">
        <v>55</v>
      </c>
      <c r="B53">
        <v>1125097200</v>
      </c>
      <c r="C53">
        <v>0</v>
      </c>
      <c r="D53">
        <v>8.0400000000000003E-4</v>
      </c>
      <c r="E53">
        <v>8.9099999999999997E-4</v>
      </c>
      <c r="F53">
        <v>6.6000000000000005E-5</v>
      </c>
    </row>
    <row r="54" spans="1:7">
      <c r="A54" t="s">
        <v>56</v>
      </c>
      <c r="B54">
        <v>1125702000</v>
      </c>
      <c r="C54">
        <v>0</v>
      </c>
      <c r="D54">
        <v>7.9100000000000004E-4</v>
      </c>
      <c r="E54">
        <v>7.4799999999999997E-4</v>
      </c>
      <c r="F54">
        <v>2.8E-5</v>
      </c>
    </row>
    <row r="55" spans="1:7">
      <c r="A55" t="s">
        <v>57</v>
      </c>
      <c r="B55">
        <v>1126306800</v>
      </c>
      <c r="C55">
        <v>0</v>
      </c>
      <c r="D55">
        <v>7.7899999999999996E-4</v>
      </c>
      <c r="E55">
        <v>6.2799999999999998E-4</v>
      </c>
      <c r="F55">
        <v>1.2E-5</v>
      </c>
    </row>
    <row r="56" spans="1:7">
      <c r="A56" t="s">
        <v>58</v>
      </c>
      <c r="B56">
        <v>1126911600</v>
      </c>
      <c r="C56">
        <v>0</v>
      </c>
      <c r="D56">
        <v>7.67E-4</v>
      </c>
      <c r="E56">
        <v>5.2700000000000002E-4</v>
      </c>
      <c r="F56">
        <v>5.0000000000000004E-6</v>
      </c>
    </row>
    <row r="57" spans="1:7">
      <c r="A57" t="s">
        <v>59</v>
      </c>
      <c r="B57">
        <v>1127516400</v>
      </c>
      <c r="C57">
        <v>0</v>
      </c>
      <c r="D57">
        <v>7.5500000000000003E-4</v>
      </c>
      <c r="E57">
        <v>4.4200000000000001E-4</v>
      </c>
      <c r="F57">
        <v>1.9999999999999999E-6</v>
      </c>
    </row>
    <row r="58" spans="1:7">
      <c r="A58" t="s">
        <v>60</v>
      </c>
      <c r="B58">
        <v>1128121200</v>
      </c>
      <c r="C58">
        <v>0</v>
      </c>
      <c r="D58">
        <v>7.4399999999999998E-4</v>
      </c>
      <c r="E58">
        <v>3.7100000000000002E-4</v>
      </c>
      <c r="F58">
        <v>9.9999999999999995E-7</v>
      </c>
    </row>
    <row r="59" spans="1:7">
      <c r="A59" t="s">
        <v>61</v>
      </c>
      <c r="B59">
        <v>1128726000</v>
      </c>
      <c r="C59">
        <v>0</v>
      </c>
      <c r="D59">
        <v>7.3200000000000001E-4</v>
      </c>
      <c r="E59">
        <v>3.1199999999999999E-4</v>
      </c>
      <c r="F59">
        <v>0</v>
      </c>
      <c r="G59">
        <f>C59*Notes!$C$35</f>
        <v>0</v>
      </c>
    </row>
    <row r="60" spans="1:7">
      <c r="A60" t="s">
        <v>62</v>
      </c>
      <c r="B60">
        <v>1129330800</v>
      </c>
      <c r="C60">
        <v>1.9999999999999999E-6</v>
      </c>
      <c r="D60">
        <v>7.2099999999999996E-4</v>
      </c>
      <c r="E60">
        <v>2.6200000000000003E-4</v>
      </c>
      <c r="F60">
        <v>1.9999999999999999E-6</v>
      </c>
      <c r="G60">
        <f>C60*Notes!$C$35+G59*2^(-(B60-B59)/Notes!$C$43)</f>
        <v>1.2096</v>
      </c>
    </row>
    <row r="61" spans="1:7">
      <c r="A61" t="s">
        <v>63</v>
      </c>
      <c r="B61">
        <v>1129935600</v>
      </c>
      <c r="C61">
        <v>2.0000000000000002E-5</v>
      </c>
      <c r="D61">
        <v>7.1000000000000002E-4</v>
      </c>
      <c r="E61">
        <v>2.23E-4</v>
      </c>
      <c r="F61">
        <v>1.4E-5</v>
      </c>
      <c r="G61">
        <f>C61*Notes!$C$35+G60*2^(-(B61-B60)/Notes!$C$43)</f>
        <v>13.299441783423251</v>
      </c>
    </row>
    <row r="62" spans="1:7">
      <c r="A62" t="s">
        <v>64</v>
      </c>
      <c r="B62">
        <v>1130540400</v>
      </c>
      <c r="C62">
        <v>1.06E-4</v>
      </c>
      <c r="D62">
        <v>7.0100000000000002E-4</v>
      </c>
      <c r="E62">
        <v>2.05E-4</v>
      </c>
      <c r="F62">
        <v>7.2000000000000002E-5</v>
      </c>
      <c r="G62">
        <f>C62*Notes!$C$35+G61*2^(-(B62-B61)/Notes!$C$43)</f>
        <v>77.340532753287505</v>
      </c>
    </row>
    <row r="63" spans="1:7">
      <c r="A63" t="s">
        <v>65</v>
      </c>
      <c r="B63">
        <v>1131148800</v>
      </c>
      <c r="C63">
        <v>7.4100000000000001E-4</v>
      </c>
      <c r="D63">
        <v>7.0100000000000002E-4</v>
      </c>
      <c r="E63">
        <v>2.9E-4</v>
      </c>
      <c r="F63">
        <v>4.4799999999999999E-4</v>
      </c>
      <c r="G63">
        <f>C63*Notes!$C$35+G62*2^(-(B63-B62)/Notes!$C$43)</f>
        <v>525.10124522229989</v>
      </c>
    </row>
    <row r="64" spans="1:7">
      <c r="A64" t="s">
        <v>66</v>
      </c>
      <c r="B64">
        <v>1131753600</v>
      </c>
      <c r="C64">
        <v>9.7199999999999999E-4</v>
      </c>
      <c r="D64">
        <v>7.0600000000000003E-4</v>
      </c>
      <c r="E64">
        <v>4.0200000000000001E-4</v>
      </c>
      <c r="F64">
        <v>7.9799999999999999E-4</v>
      </c>
      <c r="G64">
        <f>C64*Notes!$C$35+G63*2^(-(B64-B63)/Notes!$C$43)</f>
        <v>1110.2934927150247</v>
      </c>
    </row>
    <row r="65" spans="1:7">
      <c r="A65" t="s">
        <v>67</v>
      </c>
      <c r="B65">
        <v>1132358400</v>
      </c>
      <c r="C65">
        <v>3.3960000000000001E-3</v>
      </c>
      <c r="D65">
        <v>7.4700000000000005E-4</v>
      </c>
      <c r="E65">
        <v>9.1E-4</v>
      </c>
      <c r="F65">
        <v>2.8509999999999998E-3</v>
      </c>
      <c r="G65">
        <f>C65*Notes!$C$35+G64*2^(-(B65-B64)/Notes!$C$43)</f>
        <v>3158.5416573050584</v>
      </c>
    </row>
    <row r="66" spans="1:7">
      <c r="A66" t="s">
        <v>68</v>
      </c>
      <c r="B66">
        <v>1132963200</v>
      </c>
      <c r="C66">
        <v>6.0740000000000004E-3</v>
      </c>
      <c r="D66">
        <v>8.2899999999999998E-4</v>
      </c>
      <c r="E66">
        <v>1.745E-3</v>
      </c>
      <c r="F66">
        <v>4.8799999999999998E-3</v>
      </c>
      <c r="G66">
        <f>C66*Notes!$C$35+G65*2^(-(B66-B65)/Notes!$C$43)</f>
        <v>6816.0163483827946</v>
      </c>
    </row>
    <row r="67" spans="1:7">
      <c r="A67" t="s">
        <v>69</v>
      </c>
      <c r="B67">
        <v>1133568000</v>
      </c>
      <c r="C67">
        <v>1.2019E-2</v>
      </c>
      <c r="D67">
        <v>1E-3</v>
      </c>
      <c r="E67">
        <v>3.3890000000000001E-3</v>
      </c>
      <c r="F67">
        <v>9.0310000000000008E-3</v>
      </c>
      <c r="G67">
        <f>C67*Notes!$C$35+G66*2^(-(B67-B66)/Notes!$C$43)</f>
        <v>14050.406403488607</v>
      </c>
    </row>
    <row r="68" spans="1:7">
      <c r="A68" t="s">
        <v>70</v>
      </c>
      <c r="B68">
        <v>1134172800</v>
      </c>
      <c r="C68">
        <v>6.4469999999999996E-3</v>
      </c>
      <c r="D68">
        <v>1.0839999999999999E-3</v>
      </c>
      <c r="E68">
        <v>3.8700000000000002E-3</v>
      </c>
      <c r="F68">
        <v>7.4609999999999998E-3</v>
      </c>
      <c r="G68">
        <f>C68*Notes!$C$35+G67*2^(-(B68-B67)/Notes!$C$43)</f>
        <v>17878.019723706831</v>
      </c>
    </row>
    <row r="69" spans="1:7">
      <c r="A69" t="s">
        <v>71</v>
      </c>
      <c r="B69">
        <v>1134777600</v>
      </c>
      <c r="C69">
        <v>6.4009999999999996E-3</v>
      </c>
      <c r="D69">
        <v>1.1659999999999999E-3</v>
      </c>
      <c r="E69">
        <v>4.2859999999999999E-3</v>
      </c>
      <c r="F69">
        <v>7.0879999999999997E-3</v>
      </c>
      <c r="G69">
        <f>C69*Notes!$C$35+G68*2^(-(B69-B68)/Notes!$C$43)</f>
        <v>21658.325412081507</v>
      </c>
    </row>
    <row r="70" spans="1:7">
      <c r="A70" t="s">
        <v>72</v>
      </c>
      <c r="B70">
        <v>1135382400</v>
      </c>
      <c r="C70">
        <v>7.633E-3</v>
      </c>
      <c r="D70">
        <v>1.2650000000000001E-3</v>
      </c>
      <c r="E70">
        <v>4.8199999999999996E-3</v>
      </c>
      <c r="F70">
        <v>7.4070000000000004E-3</v>
      </c>
      <c r="G70">
        <f>C70*Notes!$C$35+G69*2^(-(B70-B69)/Notes!$C$43)</f>
        <v>26164.49871735819</v>
      </c>
    </row>
    <row r="71" spans="1:7">
      <c r="A71" t="s">
        <v>73</v>
      </c>
      <c r="B71">
        <v>1135987200</v>
      </c>
      <c r="C71">
        <v>5.1269999999999996E-3</v>
      </c>
      <c r="D71">
        <v>1.3240000000000001E-3</v>
      </c>
      <c r="E71">
        <v>4.8269999999999997E-3</v>
      </c>
      <c r="F71">
        <v>5.4039999999999999E-3</v>
      </c>
      <c r="G71">
        <f>C71*Notes!$C$35+G70*2^(-(B71-B70)/Notes!$C$43)</f>
        <v>29132.101761700465</v>
      </c>
    </row>
    <row r="72" spans="1:7">
      <c r="A72" t="s">
        <v>74</v>
      </c>
      <c r="B72">
        <v>1136592000</v>
      </c>
      <c r="C72">
        <v>5.5909999999999996E-3</v>
      </c>
      <c r="D72">
        <v>1.389E-3</v>
      </c>
      <c r="E72">
        <v>4.9189999999999998E-3</v>
      </c>
      <c r="F72">
        <v>5.0159999999999996E-3</v>
      </c>
      <c r="G72">
        <f>C72*Notes!$C$35+G71*2^(-(B72-B71)/Notes!$C$43)</f>
        <v>32365.223588168334</v>
      </c>
    </row>
    <row r="73" spans="1:7">
      <c r="A73" t="s">
        <v>75</v>
      </c>
      <c r="B73">
        <v>1137196800</v>
      </c>
      <c r="C73">
        <v>8.4699999999999999E-4</v>
      </c>
      <c r="D73">
        <v>1.3799999999999999E-3</v>
      </c>
      <c r="E73">
        <v>4.261E-3</v>
      </c>
      <c r="F73">
        <v>2.552E-3</v>
      </c>
      <c r="G73">
        <f>C73*Notes!$C$35+G72*2^(-(B73-B72)/Notes!$C$43)</f>
        <v>32712.71400925723</v>
      </c>
    </row>
    <row r="74" spans="1:7">
      <c r="A74" t="s">
        <v>76</v>
      </c>
      <c r="B74">
        <v>1137801600</v>
      </c>
      <c r="C74">
        <v>9.5200000000000005E-4</v>
      </c>
      <c r="D74">
        <v>1.374E-3</v>
      </c>
      <c r="E74">
        <v>3.7290000000000001E-3</v>
      </c>
      <c r="F74">
        <v>1.6130000000000001E-3</v>
      </c>
      <c r="G74">
        <f>C74*Notes!$C$35+G73*2^(-(B74-B73)/Notes!$C$43)</f>
        <v>33121.93931553841</v>
      </c>
    </row>
    <row r="75" spans="1:7">
      <c r="A75" t="s">
        <v>77</v>
      </c>
      <c r="B75">
        <v>1138406400</v>
      </c>
      <c r="C75">
        <v>2.4979999999999998E-3</v>
      </c>
      <c r="D75">
        <v>1.3910000000000001E-3</v>
      </c>
      <c r="E75">
        <v>3.5179999999999999E-3</v>
      </c>
      <c r="F75">
        <v>1.9239999999999999E-3</v>
      </c>
      <c r="G75">
        <f>C75*Notes!$C$35+G74*2^(-(B75-B74)/Notes!$C$43)</f>
        <v>34464.102007414192</v>
      </c>
    </row>
    <row r="76" spans="1:7">
      <c r="A76" t="s">
        <v>78</v>
      </c>
      <c r="B76">
        <v>1139011200</v>
      </c>
      <c r="C76">
        <v>1.4204E-2</v>
      </c>
      <c r="D76">
        <v>1.5870000000000001E-3</v>
      </c>
      <c r="E76">
        <v>5.2249999999999996E-3</v>
      </c>
      <c r="F76">
        <v>9.0170000000000007E-3</v>
      </c>
      <c r="G76">
        <f>C76*Notes!$C$35+G75*2^(-(B76-B75)/Notes!$C$43)</f>
        <v>42879.220390379756</v>
      </c>
    </row>
    <row r="77" spans="1:7">
      <c r="A77" t="s">
        <v>79</v>
      </c>
      <c r="B77">
        <v>1139616000</v>
      </c>
      <c r="C77">
        <v>9.6670000000000002E-3</v>
      </c>
      <c r="D77">
        <v>1.7110000000000001E-3</v>
      </c>
      <c r="E77">
        <v>5.8760000000000001E-3</v>
      </c>
      <c r="F77">
        <v>8.3829999999999998E-3</v>
      </c>
      <c r="G77">
        <f>C77*Notes!$C$35+G76*2^(-(B77-B76)/Notes!$C$43)</f>
        <v>48507.518810976529</v>
      </c>
    </row>
    <row r="78" spans="1:7">
      <c r="A78" t="s">
        <v>80</v>
      </c>
      <c r="B78">
        <v>1140220800</v>
      </c>
      <c r="C78">
        <v>2.7952000000000001E-2</v>
      </c>
      <c r="D78">
        <v>2.114E-3</v>
      </c>
      <c r="E78">
        <v>9.5359999999999993E-3</v>
      </c>
      <c r="F78">
        <v>2.2020000000000001E-2</v>
      </c>
      <c r="G78">
        <f>C78*Notes!$C$35+G77*2^(-(B78-B77)/Notes!$C$43)</f>
        <v>65165.930899039726</v>
      </c>
    </row>
    <row r="79" spans="1:7">
      <c r="A79" t="s">
        <v>81</v>
      </c>
      <c r="B79">
        <v>1140825600</v>
      </c>
      <c r="C79">
        <v>1.7118000000000001E-2</v>
      </c>
      <c r="D79">
        <v>2.343E-3</v>
      </c>
      <c r="E79">
        <v>1.0614E-2</v>
      </c>
      <c r="F79">
        <v>1.6909E-2</v>
      </c>
      <c r="G79">
        <f>C79*Notes!$C$35+G78*2^(-(B79-B78)/Notes!$C$43)</f>
        <v>75187.129842110327</v>
      </c>
    </row>
    <row r="80" spans="1:7">
      <c r="A80" t="s">
        <v>82</v>
      </c>
      <c r="B80">
        <v>1141430400</v>
      </c>
      <c r="C80">
        <v>4.3999999999999999E-5</v>
      </c>
      <c r="D80">
        <v>2.3080000000000002E-3</v>
      </c>
      <c r="E80">
        <v>8.9149999999999993E-3</v>
      </c>
      <c r="F80">
        <v>7.1219999999999999E-3</v>
      </c>
      <c r="G80">
        <f>C80*Notes!$C$35+G79*2^(-(B80-B79)/Notes!$C$43)</f>
        <v>74830.954476839222</v>
      </c>
    </row>
    <row r="81" spans="1:7">
      <c r="A81" t="s">
        <v>83</v>
      </c>
      <c r="B81">
        <v>1142031600</v>
      </c>
      <c r="C81">
        <v>9.4859999999999996E-3</v>
      </c>
      <c r="D81">
        <v>2.418E-3</v>
      </c>
      <c r="E81">
        <v>9.1090000000000008E-3</v>
      </c>
      <c r="F81">
        <v>1.0552000000000001E-2</v>
      </c>
      <c r="G81">
        <f>C81*Notes!$C$35+G80*2^(-(B81-B80)/Notes!$C$43)</f>
        <v>80189.375992257614</v>
      </c>
    </row>
    <row r="82" spans="1:7">
      <c r="A82" t="s">
        <v>84</v>
      </c>
      <c r="B82">
        <v>1142636400</v>
      </c>
      <c r="C82">
        <v>2.2558999999999999E-2</v>
      </c>
      <c r="D82">
        <v>2.728E-3</v>
      </c>
      <c r="E82">
        <v>1.1323E-2</v>
      </c>
      <c r="F82">
        <v>1.8652999999999999E-2</v>
      </c>
      <c r="G82">
        <f>C82*Notes!$C$35+G81*2^(-(B82-B81)/Notes!$C$43)</f>
        <v>93424.80560056222</v>
      </c>
    </row>
    <row r="83" spans="1:7">
      <c r="A83" t="s">
        <v>85</v>
      </c>
      <c r="B83">
        <v>1143241200</v>
      </c>
      <c r="C83">
        <v>3.7472999999999999E-2</v>
      </c>
      <c r="D83">
        <v>3.2599999999999999E-3</v>
      </c>
      <c r="E83">
        <v>1.5454000000000001E-2</v>
      </c>
      <c r="F83">
        <v>2.8812999999999998E-2</v>
      </c>
      <c r="G83">
        <f>C83*Notes!$C$35+G82*2^(-(B83-B82)/Notes!$C$43)</f>
        <v>115612.83927228097</v>
      </c>
    </row>
    <row r="84" spans="1:7">
      <c r="A84" t="s">
        <v>86</v>
      </c>
      <c r="B84">
        <v>1143846000</v>
      </c>
      <c r="C84">
        <v>4.2379E-2</v>
      </c>
      <c r="D84">
        <v>3.8600000000000001E-3</v>
      </c>
      <c r="E84">
        <v>1.966E-2</v>
      </c>
      <c r="F84">
        <v>3.4889999999999997E-2</v>
      </c>
      <c r="G84">
        <f>C84*Notes!$C$35+G83*2^(-(B84-B83)/Notes!$C$43)</f>
        <v>140655.05984191419</v>
      </c>
    </row>
    <row r="85" spans="1:7">
      <c r="A85" t="s">
        <v>87</v>
      </c>
      <c r="B85">
        <v>1144450800</v>
      </c>
      <c r="C85">
        <v>1.5439E-2</v>
      </c>
      <c r="D85">
        <v>4.0369999999999998E-3</v>
      </c>
      <c r="E85">
        <v>1.8991999999999998E-2</v>
      </c>
      <c r="F85">
        <v>2.402E-2</v>
      </c>
      <c r="G85">
        <f>C85*Notes!$C$35+G84*2^(-(B85-B84)/Notes!$C$43)</f>
        <v>149276.4755065949</v>
      </c>
    </row>
    <row r="86" spans="1:7">
      <c r="A86" t="s">
        <v>88</v>
      </c>
      <c r="B86">
        <v>1145055600</v>
      </c>
      <c r="C86">
        <v>5.0350000000000004E-3</v>
      </c>
      <c r="D86">
        <v>4.052E-3</v>
      </c>
      <c r="E86">
        <v>1.6691999999999999E-2</v>
      </c>
      <c r="F86">
        <v>1.2104E-2</v>
      </c>
      <c r="G86">
        <f>C86*Notes!$C$35+G85*2^(-(B86-B85)/Notes!$C$43)</f>
        <v>151561.65932506093</v>
      </c>
    </row>
    <row r="87" spans="1:7">
      <c r="A87" t="s">
        <v>89</v>
      </c>
      <c r="B87">
        <v>1145660400</v>
      </c>
      <c r="C87">
        <v>1.4492E-2</v>
      </c>
      <c r="D87">
        <v>4.2119999999999996E-3</v>
      </c>
      <c r="E87">
        <v>1.6348999999999999E-2</v>
      </c>
      <c r="F87">
        <v>1.3795E-2</v>
      </c>
      <c r="G87">
        <f>C87*Notes!$C$35+G86*2^(-(B87-B86)/Notes!$C$43)</f>
        <v>159554.80260259457</v>
      </c>
    </row>
    <row r="88" spans="1:7">
      <c r="A88" t="s">
        <v>90</v>
      </c>
      <c r="B88">
        <v>1146265200</v>
      </c>
      <c r="C88">
        <v>1.6402E-2</v>
      </c>
      <c r="D88">
        <v>4.3990000000000001E-3</v>
      </c>
      <c r="E88">
        <v>1.6347E-2</v>
      </c>
      <c r="F88">
        <v>1.5280999999999999E-2</v>
      </c>
      <c r="G88">
        <f>C88*Notes!$C$35+G87*2^(-(B88-B87)/Notes!$C$43)</f>
        <v>168662.41984289937</v>
      </c>
    </row>
    <row r="89" spans="1:7">
      <c r="A89" t="s">
        <v>91</v>
      </c>
      <c r="B89">
        <v>1146870000</v>
      </c>
      <c r="C89">
        <v>1.6018000000000001E-2</v>
      </c>
      <c r="D89">
        <v>4.5770000000000003E-3</v>
      </c>
      <c r="E89">
        <v>1.6309000000000001E-2</v>
      </c>
      <c r="F89">
        <v>1.6140000000000002E-2</v>
      </c>
      <c r="G89">
        <f>C89*Notes!$C$35+G88*2^(-(B89-B88)/Notes!$C$43)</f>
        <v>177491.42592729811</v>
      </c>
    </row>
    <row r="90" spans="1:7">
      <c r="A90" t="s">
        <v>92</v>
      </c>
      <c r="B90">
        <v>1147474800</v>
      </c>
      <c r="C90">
        <v>2.2946000000000001E-2</v>
      </c>
      <c r="D90">
        <v>4.8589999999999996E-3</v>
      </c>
      <c r="E90">
        <v>1.7350999999999998E-2</v>
      </c>
      <c r="F90">
        <v>1.9875E-2</v>
      </c>
      <c r="G90">
        <f>C90*Notes!$C$35+G89*2^(-(B90-B89)/Notes!$C$43)</f>
        <v>190465.53689811786</v>
      </c>
    </row>
    <row r="91" spans="1:7">
      <c r="A91" t="s">
        <v>93</v>
      </c>
      <c r="B91">
        <v>1148079600</v>
      </c>
      <c r="C91">
        <v>1.7003000000000001E-2</v>
      </c>
      <c r="D91">
        <v>5.0439999999999999E-3</v>
      </c>
      <c r="E91">
        <v>1.7242E-2</v>
      </c>
      <c r="F91">
        <v>1.7479999999999999E-2</v>
      </c>
      <c r="G91">
        <f>C91*Notes!$C$35+G90*2^(-(B91-B90)/Notes!$C$43)</f>
        <v>199779.26873642349</v>
      </c>
    </row>
    <row r="92" spans="1:7">
      <c r="A92" t="s">
        <v>94</v>
      </c>
      <c r="B92">
        <v>1148684400</v>
      </c>
      <c r="C92">
        <v>1.2181000000000001E-2</v>
      </c>
      <c r="D92">
        <v>5.1529999999999996E-3</v>
      </c>
      <c r="E92">
        <v>1.6423E-2</v>
      </c>
      <c r="F92">
        <v>1.4433E-2</v>
      </c>
      <c r="G92">
        <f>C92*Notes!$C$35+G91*2^(-(B92-B91)/Notes!$C$43)</f>
        <v>206129.23766504155</v>
      </c>
    </row>
    <row r="93" spans="1:7">
      <c r="A93" t="s">
        <v>95</v>
      </c>
      <c r="B93">
        <v>1149289200</v>
      </c>
      <c r="C93">
        <v>1.2818E-2</v>
      </c>
      <c r="D93">
        <v>5.2709999999999996E-3</v>
      </c>
      <c r="E93">
        <v>1.5857E-2</v>
      </c>
      <c r="F93">
        <v>1.3839000000000001E-2</v>
      </c>
      <c r="G93">
        <f>C93*Notes!$C$35+G92*2^(-(B93-B92)/Notes!$C$43)</f>
        <v>212832.13575126702</v>
      </c>
    </row>
    <row r="94" spans="1:7">
      <c r="A94" t="s">
        <v>96</v>
      </c>
      <c r="B94">
        <v>1149894000</v>
      </c>
      <c r="C94">
        <v>1.035E-2</v>
      </c>
      <c r="D94">
        <v>5.3480000000000003E-3</v>
      </c>
      <c r="E94">
        <v>1.4964E-2</v>
      </c>
      <c r="F94">
        <v>1.1779E-2</v>
      </c>
      <c r="G94">
        <f>C94*Notes!$C$35+G93*2^(-(B94-B93)/Notes!$C$43)</f>
        <v>218008.26219104172</v>
      </c>
    </row>
    <row r="95" spans="1:7">
      <c r="A95" t="s">
        <v>97</v>
      </c>
      <c r="B95">
        <v>1150498800</v>
      </c>
      <c r="C95">
        <v>1.1988E-2</v>
      </c>
      <c r="D95">
        <v>5.45E-3</v>
      </c>
      <c r="E95">
        <v>1.4479000000000001E-2</v>
      </c>
      <c r="F95">
        <v>1.1931000000000001E-2</v>
      </c>
      <c r="G95">
        <f>C95*Notes!$C$35+G94*2^(-(B95-B94)/Notes!$C$43)</f>
        <v>224148.69875928469</v>
      </c>
    </row>
    <row r="96" spans="1:7">
      <c r="A96" t="s">
        <v>98</v>
      </c>
      <c r="B96">
        <v>1151103600</v>
      </c>
      <c r="C96">
        <v>9.1680000000000008E-3</v>
      </c>
      <c r="D96">
        <v>5.5059999999999996E-3</v>
      </c>
      <c r="E96">
        <v>1.3587999999999999E-2</v>
      </c>
      <c r="F96">
        <v>9.7490000000000007E-3</v>
      </c>
      <c r="G96">
        <f>C96*Notes!$C$35+G95*2^(-(B96-B95)/Notes!$C$43)</f>
        <v>228552.33763914884</v>
      </c>
    </row>
    <row r="97" spans="1:7">
      <c r="A97" t="s">
        <v>99</v>
      </c>
      <c r="B97">
        <v>1151708400</v>
      </c>
      <c r="C97">
        <v>6.4539999999999997E-3</v>
      </c>
      <c r="D97">
        <v>5.5209999999999999E-3</v>
      </c>
      <c r="E97">
        <v>1.2442999999999999E-2</v>
      </c>
      <c r="F97">
        <v>7.9369999999999996E-3</v>
      </c>
      <c r="G97">
        <f>C97*Notes!$C$35+G96*2^(-(B97-B96)/Notes!$C$43)</f>
        <v>231292.12987295809</v>
      </c>
    </row>
    <row r="98" spans="1:7">
      <c r="A98" t="s">
        <v>100</v>
      </c>
      <c r="B98">
        <v>1152313200</v>
      </c>
      <c r="C98">
        <v>7.5659999999999998E-3</v>
      </c>
      <c r="D98">
        <v>5.5519999999999996E-3</v>
      </c>
      <c r="E98">
        <v>1.1653999999999999E-2</v>
      </c>
      <c r="F98">
        <v>7.7099999999999998E-3</v>
      </c>
      <c r="G98">
        <f>C98*Notes!$C$35+G97*2^(-(B98-B97)/Notes!$C$43)</f>
        <v>234690.51110065699</v>
      </c>
    </row>
    <row r="99" spans="1:7">
      <c r="A99" t="s">
        <v>101</v>
      </c>
      <c r="B99">
        <v>1152918000</v>
      </c>
      <c r="C99">
        <v>6.0540000000000004E-3</v>
      </c>
      <c r="D99">
        <v>5.5589999999999997E-3</v>
      </c>
      <c r="E99">
        <v>1.0744E-2</v>
      </c>
      <c r="F99">
        <v>6.6499999999999997E-3</v>
      </c>
      <c r="G99">
        <f>C99*Notes!$C$35+G98*2^(-(B99-B98)/Notes!$C$43)</f>
        <v>237157.13316783131</v>
      </c>
    </row>
    <row r="100" spans="1:7">
      <c r="A100" t="s">
        <v>102</v>
      </c>
      <c r="B100">
        <v>1153522800</v>
      </c>
      <c r="C100">
        <v>8.6680000000000004E-3</v>
      </c>
      <c r="D100">
        <v>5.6059999999999999E-3</v>
      </c>
      <c r="E100">
        <v>1.0418999999999999E-2</v>
      </c>
      <c r="F100">
        <v>8.0800000000000004E-3</v>
      </c>
      <c r="G100">
        <f>C100*Notes!$C$35+G99*2^(-(B100-B99)/Notes!$C$43)</f>
        <v>241192.14457050277</v>
      </c>
    </row>
    <row r="101" spans="1:7">
      <c r="A101" t="s">
        <v>103</v>
      </c>
      <c r="B101">
        <v>1154127600</v>
      </c>
      <c r="C101">
        <v>1.9588000000000001E-2</v>
      </c>
      <c r="D101">
        <v>5.8209999999999998E-3</v>
      </c>
      <c r="E101">
        <v>1.1941E-2</v>
      </c>
      <c r="F101">
        <v>1.5824999999999999E-2</v>
      </c>
      <c r="G101">
        <f>C101*Notes!$C$35+G100*2^(-(B101-B100)/Notes!$C$43)</f>
        <v>251811.02925317813</v>
      </c>
    </row>
    <row r="102" spans="1:7">
      <c r="A102" t="s">
        <v>104</v>
      </c>
      <c r="B102">
        <v>1154732400</v>
      </c>
      <c r="C102">
        <v>2.6775E-2</v>
      </c>
      <c r="D102">
        <v>6.1419999999999999E-3</v>
      </c>
      <c r="E102">
        <v>1.4324999999999999E-2</v>
      </c>
      <c r="F102">
        <v>2.2474999999999998E-2</v>
      </c>
      <c r="G102">
        <f>C102*Notes!$C$35+G101*2^(-(B102-B101)/Notes!$C$43)</f>
        <v>266722.549538764</v>
      </c>
    </row>
    <row r="103" spans="1:7">
      <c r="A103" t="s">
        <v>105</v>
      </c>
      <c r="B103">
        <v>1155337200</v>
      </c>
      <c r="C103">
        <v>2.8202999999999999E-2</v>
      </c>
      <c r="D103">
        <v>6.4799999999999996E-3</v>
      </c>
      <c r="E103">
        <v>1.6525000000000001E-2</v>
      </c>
      <c r="F103">
        <v>2.555E-2</v>
      </c>
      <c r="G103">
        <f>C103*Notes!$C$35+G102*2^(-(B103-B102)/Notes!$C$43)</f>
        <v>282421.80791200924</v>
      </c>
    </row>
    <row r="104" spans="1:7">
      <c r="A104" t="s">
        <v>106</v>
      </c>
      <c r="B104">
        <v>1155942000</v>
      </c>
      <c r="C104">
        <v>2.7904000000000002E-2</v>
      </c>
      <c r="D104">
        <v>6.8089999999999999E-3</v>
      </c>
      <c r="E104">
        <v>1.8341E-2</v>
      </c>
      <c r="F104">
        <v>2.6995000000000002E-2</v>
      </c>
      <c r="G104">
        <f>C104*Notes!$C$35+G103*2^(-(B104-B103)/Notes!$C$43)</f>
        <v>297860.30430519755</v>
      </c>
    </row>
    <row r="105" spans="1:7">
      <c r="A105" t="s">
        <v>107</v>
      </c>
      <c r="B105">
        <v>1156546800</v>
      </c>
      <c r="C105">
        <v>2.8677999999999999E-2</v>
      </c>
      <c r="D105">
        <v>7.1440000000000002E-3</v>
      </c>
      <c r="E105">
        <v>1.9983000000000001E-2</v>
      </c>
      <c r="F105">
        <v>2.7945999999999999E-2</v>
      </c>
      <c r="G105">
        <f>C105*Notes!$C$35+G104*2^(-(B105-B104)/Notes!$C$43)</f>
        <v>313688.31668839196</v>
      </c>
    </row>
    <row r="106" spans="1:7">
      <c r="A106" t="s">
        <v>108</v>
      </c>
      <c r="B106">
        <v>1157151600</v>
      </c>
      <c r="C106">
        <v>3.1441999999999998E-2</v>
      </c>
      <c r="D106">
        <v>7.5160000000000001E-3</v>
      </c>
      <c r="E106">
        <v>2.181E-2</v>
      </c>
      <c r="F106">
        <v>3.0082000000000001E-2</v>
      </c>
      <c r="G106">
        <f>C106*Notes!$C$35+G105*2^(-(B106-B105)/Notes!$C$43)</f>
        <v>331107.41398964595</v>
      </c>
    </row>
    <row r="107" spans="1:7">
      <c r="A107" t="s">
        <v>109</v>
      </c>
      <c r="B107">
        <v>1157756400</v>
      </c>
      <c r="C107">
        <v>3.5999999999999997E-2</v>
      </c>
      <c r="D107">
        <v>7.953E-3</v>
      </c>
      <c r="E107">
        <v>2.4067000000000002E-2</v>
      </c>
      <c r="F107">
        <v>3.3481999999999998E-2</v>
      </c>
      <c r="G107">
        <f>C107*Notes!$C$35+G106*2^(-(B107-B106)/Notes!$C$43)</f>
        <v>351194.50700757268</v>
      </c>
    </row>
    <row r="108" spans="1:7">
      <c r="A108" t="s">
        <v>110</v>
      </c>
      <c r="B108">
        <v>1158361200</v>
      </c>
      <c r="C108">
        <v>3.4396999999999997E-2</v>
      </c>
      <c r="D108">
        <v>8.3580000000000008E-3</v>
      </c>
      <c r="E108">
        <v>2.5666000000000001E-2</v>
      </c>
      <c r="F108">
        <v>3.3244999999999997E-2</v>
      </c>
      <c r="G108">
        <f>C108*Notes!$C$35+G107*2^(-(B108-B107)/Notes!$C$43)</f>
        <v>370209.83986061707</v>
      </c>
    </row>
    <row r="109" spans="1:7">
      <c r="A109" t="s">
        <v>111</v>
      </c>
      <c r="B109">
        <v>1158966000</v>
      </c>
      <c r="C109">
        <v>3.3348999999999997E-2</v>
      </c>
      <c r="D109">
        <v>8.7410000000000005E-3</v>
      </c>
      <c r="E109">
        <v>2.6893E-2</v>
      </c>
      <c r="F109">
        <v>3.3512E-2</v>
      </c>
      <c r="G109">
        <f>C109*Notes!$C$35+G108*2^(-(B109-B108)/Notes!$C$43)</f>
        <v>388494.53300646233</v>
      </c>
    </row>
    <row r="110" spans="1:7">
      <c r="A110" t="s">
        <v>112</v>
      </c>
      <c r="B110">
        <v>1159570800</v>
      </c>
      <c r="C110">
        <v>3.6903999999999999E-2</v>
      </c>
      <c r="D110">
        <v>9.1730000000000006E-3</v>
      </c>
      <c r="E110">
        <v>2.8493000000000001E-2</v>
      </c>
      <c r="F110">
        <v>3.5685000000000001E-2</v>
      </c>
      <c r="G110">
        <f>C110*Notes!$C$35+G109*2^(-(B110-B109)/Notes!$C$43)</f>
        <v>408836.20061822073</v>
      </c>
    </row>
    <row r="111" spans="1:7">
      <c r="A111" t="s">
        <v>113</v>
      </c>
      <c r="B111">
        <v>1160175600</v>
      </c>
      <c r="C111">
        <v>2.7417E-2</v>
      </c>
      <c r="D111">
        <v>9.4520000000000003E-3</v>
      </c>
      <c r="E111">
        <v>2.8221E-2</v>
      </c>
      <c r="F111">
        <v>2.9367999999999998E-2</v>
      </c>
      <c r="G111">
        <f>C111*Notes!$C$35+G110*2^(-(B111-B110)/Notes!$C$43)</f>
        <v>423336.5687957484</v>
      </c>
    </row>
    <row r="112" spans="1:7">
      <c r="A112" t="s">
        <v>114</v>
      </c>
      <c r="B112">
        <v>1160780400</v>
      </c>
      <c r="C112">
        <v>7.8050000000000003E-3</v>
      </c>
      <c r="D112">
        <v>9.4260000000000004E-3</v>
      </c>
      <c r="E112">
        <v>2.5019E-2</v>
      </c>
      <c r="F112">
        <v>1.8405000000000001E-2</v>
      </c>
      <c r="G112">
        <f>C112*Notes!$C$35+G111*2^(-(B112-B111)/Notes!$C$43)</f>
        <v>425901.77628491638</v>
      </c>
    </row>
    <row r="113" spans="1:7">
      <c r="A113" t="s">
        <v>115</v>
      </c>
      <c r="B113">
        <v>1161385200</v>
      </c>
      <c r="C113">
        <v>2.5264999999999999E-2</v>
      </c>
      <c r="D113">
        <v>9.6690000000000005E-3</v>
      </c>
      <c r="E113">
        <v>2.5033E-2</v>
      </c>
      <c r="F113">
        <v>2.2209E-2</v>
      </c>
      <c r="G113">
        <f>C113*Notes!$C$35+G112*2^(-(B113-B112)/Notes!$C$43)</f>
        <v>439013.73199954524</v>
      </c>
    </row>
    <row r="114" spans="1:7">
      <c r="A114" t="s">
        <v>116</v>
      </c>
      <c r="B114">
        <v>1161990000</v>
      </c>
      <c r="C114">
        <v>2.4305E-2</v>
      </c>
      <c r="D114">
        <v>9.8930000000000008E-3</v>
      </c>
      <c r="E114">
        <v>2.4903999999999999E-2</v>
      </c>
      <c r="F114">
        <v>2.3444E-2</v>
      </c>
      <c r="G114">
        <f>C114*Notes!$C$35+G113*2^(-(B114-B113)/Notes!$C$43)</f>
        <v>451478.32519777573</v>
      </c>
    </row>
    <row r="115" spans="1:7">
      <c r="A115" t="s">
        <v>117</v>
      </c>
      <c r="B115">
        <v>1162598400</v>
      </c>
      <c r="C115">
        <v>2.7216000000000001E-2</v>
      </c>
      <c r="D115">
        <v>1.0159E-2</v>
      </c>
      <c r="E115">
        <v>2.5263000000000001E-2</v>
      </c>
      <c r="F115">
        <v>2.5586999999999999E-2</v>
      </c>
      <c r="G115">
        <f>C115*Notes!$C$35+G114*2^(-(B115-B114)/Notes!$C$43)</f>
        <v>465626.38584956538</v>
      </c>
    </row>
    <row r="116" spans="1:7">
      <c r="A116" t="s">
        <v>118</v>
      </c>
      <c r="B116">
        <v>1163203200</v>
      </c>
      <c r="C116">
        <v>1.7770000000000001E-2</v>
      </c>
      <c r="D116">
        <v>1.0276E-2</v>
      </c>
      <c r="E116">
        <v>2.4053999999999999E-2</v>
      </c>
      <c r="F116">
        <v>2.1309000000000002E-2</v>
      </c>
      <c r="G116">
        <f>C116*Notes!$C$35+G115*2^(-(B116-B115)/Notes!$C$43)</f>
        <v>474003.12288138503</v>
      </c>
    </row>
    <row r="117" spans="1:7">
      <c r="A117" t="s">
        <v>119</v>
      </c>
      <c r="B117">
        <v>1163808000</v>
      </c>
      <c r="C117">
        <v>3.0141000000000001E-2</v>
      </c>
      <c r="D117">
        <v>1.0580000000000001E-2</v>
      </c>
      <c r="E117">
        <v>2.5031999999999999E-2</v>
      </c>
      <c r="F117">
        <v>2.6741999999999998E-2</v>
      </c>
      <c r="G117">
        <f>C117*Notes!$C$35+G116*2^(-(B117-B116)/Notes!$C$43)</f>
        <v>489819.19375483139</v>
      </c>
    </row>
    <row r="118" spans="1:7">
      <c r="A118" t="s">
        <v>120</v>
      </c>
      <c r="B118">
        <v>1164412800</v>
      </c>
      <c r="C118">
        <v>3.5630000000000002E-3</v>
      </c>
      <c r="D118">
        <v>1.0470999999999999E-2</v>
      </c>
      <c r="E118">
        <v>2.1568E-2</v>
      </c>
      <c r="F118">
        <v>1.3108E-2</v>
      </c>
      <c r="G118">
        <f>C118*Notes!$C$35+G117*2^(-(B118-B117)/Notes!$C$43)</f>
        <v>489480.36874197493</v>
      </c>
    </row>
    <row r="119" spans="1:7">
      <c r="A119" t="s">
        <v>121</v>
      </c>
      <c r="B119">
        <v>1165017600</v>
      </c>
      <c r="C119">
        <v>3.1280000000000001E-3</v>
      </c>
      <c r="D119">
        <v>1.0357999999999999E-2</v>
      </c>
      <c r="E119">
        <v>1.8605E-2</v>
      </c>
      <c r="F119">
        <v>7.3509999999999999E-3</v>
      </c>
      <c r="G119">
        <f>C119*Notes!$C$35+G118*2^(-(B119-B118)/Notes!$C$43)</f>
        <v>488880.18072730856</v>
      </c>
    </row>
    <row r="120" spans="1:7">
      <c r="A120" t="s">
        <v>122</v>
      </c>
      <c r="B120">
        <v>1165622400</v>
      </c>
      <c r="C120">
        <v>2.8029999999999999E-3</v>
      </c>
      <c r="D120">
        <v>1.0241E-2</v>
      </c>
      <c r="E120">
        <v>1.6060999999999999E-2</v>
      </c>
      <c r="F120">
        <v>4.6649999999999999E-3</v>
      </c>
      <c r="G120">
        <f>C120*Notes!$C$35+G119*2^(-(B120-B119)/Notes!$C$43)</f>
        <v>488086.48834076809</v>
      </c>
    </row>
    <row r="121" spans="1:7">
      <c r="A121" t="s">
        <v>123</v>
      </c>
      <c r="B121">
        <v>1166227200</v>
      </c>
      <c r="C121">
        <v>1.235E-2</v>
      </c>
      <c r="D121">
        <v>1.0274E-2</v>
      </c>
      <c r="E121">
        <v>1.5547E-2</v>
      </c>
      <c r="F121">
        <v>1.0744999999999999E-2</v>
      </c>
      <c r="G121">
        <f>C121*Notes!$C$35+G120*2^(-(B121-B120)/Notes!$C$43)</f>
        <v>493070.86233598331</v>
      </c>
    </row>
    <row r="122" spans="1:7">
      <c r="A122" t="s">
        <v>124</v>
      </c>
      <c r="B122">
        <v>1166832000</v>
      </c>
      <c r="C122">
        <v>3.1312E-2</v>
      </c>
      <c r="D122">
        <v>1.0596E-2</v>
      </c>
      <c r="E122">
        <v>1.8075999999999998E-2</v>
      </c>
      <c r="F122">
        <v>2.2929000000000001E-2</v>
      </c>
      <c r="G122">
        <f>C122*Notes!$C$35+G121*2^(-(B122-B121)/Notes!$C$43)</f>
        <v>509498.07789402752</v>
      </c>
    </row>
    <row r="123" spans="1:7">
      <c r="A123" t="s">
        <v>125</v>
      </c>
      <c r="B123">
        <v>1167436800</v>
      </c>
      <c r="C123">
        <v>3.8495000000000001E-2</v>
      </c>
      <c r="D123">
        <v>1.1024000000000001E-2</v>
      </c>
      <c r="E123">
        <v>2.1415E-2</v>
      </c>
      <c r="F123">
        <v>3.3359E-2</v>
      </c>
      <c r="G123">
        <f>C123*Notes!$C$35+G122*2^(-(B123-B122)/Notes!$C$43)</f>
        <v>530185.93895594124</v>
      </c>
    </row>
    <row r="124" spans="1:7">
      <c r="A124" t="s">
        <v>126</v>
      </c>
      <c r="B124">
        <v>1168041600</v>
      </c>
      <c r="C124">
        <v>1.9769999999999999E-2</v>
      </c>
      <c r="D124">
        <v>1.1157E-2</v>
      </c>
      <c r="E124">
        <v>2.1052000000000001E-2</v>
      </c>
      <c r="F124">
        <v>2.3994000000000001E-2</v>
      </c>
      <c r="G124">
        <f>C124*Notes!$C$35+G123*2^(-(B124-B123)/Notes!$C$43)</f>
        <v>539443.59567184886</v>
      </c>
    </row>
    <row r="125" spans="1:7">
      <c r="A125" t="s">
        <v>127</v>
      </c>
      <c r="B125">
        <v>1168646400</v>
      </c>
      <c r="C125">
        <v>1.0628E-2</v>
      </c>
      <c r="D125">
        <v>1.1148E-2</v>
      </c>
      <c r="E125">
        <v>1.9373000000000001E-2</v>
      </c>
      <c r="F125">
        <v>1.6271000000000001E-2</v>
      </c>
      <c r="G125">
        <f>C125*Notes!$C$35+G124*2^(-(B125-B124)/Notes!$C$43)</f>
        <v>543125.03896314523</v>
      </c>
    </row>
    <row r="126" spans="1:7">
      <c r="A126" t="s">
        <v>128</v>
      </c>
      <c r="B126">
        <v>1169251200</v>
      </c>
      <c r="C126">
        <v>1.0081E-2</v>
      </c>
      <c r="D126">
        <v>1.1131E-2</v>
      </c>
      <c r="E126">
        <v>1.7885000000000002E-2</v>
      </c>
      <c r="F126">
        <v>1.2899000000000001E-2</v>
      </c>
      <c r="G126">
        <f>C126*Notes!$C$35+G125*2^(-(B126-B125)/Notes!$C$43)</f>
        <v>546456.91399149294</v>
      </c>
    </row>
    <row r="127" spans="1:7">
      <c r="A127" t="s">
        <v>129</v>
      </c>
      <c r="B127">
        <v>1169856000</v>
      </c>
      <c r="C127">
        <v>1.0673999999999999E-2</v>
      </c>
      <c r="D127">
        <v>1.1122999999999999E-2</v>
      </c>
      <c r="E127">
        <v>1.6705999999999999E-2</v>
      </c>
      <c r="F127">
        <v>1.1348E-2</v>
      </c>
      <c r="G127">
        <f>C127*Notes!$C$35+G126*2^(-(B127-B126)/Notes!$C$43)</f>
        <v>550130.47245023807</v>
      </c>
    </row>
    <row r="128" spans="1:7">
      <c r="A128" t="s">
        <v>130</v>
      </c>
      <c r="B128">
        <v>1170460800</v>
      </c>
      <c r="C128">
        <v>1.0655E-2</v>
      </c>
      <c r="D128">
        <v>1.1115E-2</v>
      </c>
      <c r="E128">
        <v>1.5734000000000001E-2</v>
      </c>
      <c r="F128">
        <v>1.1069000000000001E-2</v>
      </c>
      <c r="G128">
        <f>C128*Notes!$C$35+G127*2^(-(B128-B127)/Notes!$C$43)</f>
        <v>553773.83718864887</v>
      </c>
    </row>
    <row r="129" spans="1:7">
      <c r="A129" t="s">
        <v>131</v>
      </c>
      <c r="B129">
        <v>1171065600</v>
      </c>
      <c r="C129">
        <v>1.0977000000000001E-2</v>
      </c>
      <c r="D129">
        <v>1.1112E-2</v>
      </c>
      <c r="E129">
        <v>1.4961E-2</v>
      </c>
      <c r="F129">
        <v>1.0978E-2</v>
      </c>
      <c r="G129">
        <f>C129*Notes!$C$35+G128*2^(-(B129-B128)/Notes!$C$43)</f>
        <v>557593.39872652467</v>
      </c>
    </row>
    <row r="130" spans="1:7">
      <c r="A130" t="s">
        <v>132</v>
      </c>
      <c r="B130">
        <v>1171670400</v>
      </c>
      <c r="C130">
        <v>8.9269999999999992E-3</v>
      </c>
      <c r="D130">
        <v>1.1077999999999999E-2</v>
      </c>
      <c r="E130">
        <v>1.3983000000000001E-2</v>
      </c>
      <c r="F130">
        <v>9.7719999999999994E-3</v>
      </c>
      <c r="G130">
        <f>C130*Notes!$C$35+G129*2^(-(B130-B129)/Notes!$C$43)</f>
        <v>560153.67442513257</v>
      </c>
    </row>
    <row r="131" spans="1:7">
      <c r="A131" t="s">
        <v>133</v>
      </c>
      <c r="B131">
        <v>1172275200</v>
      </c>
      <c r="C131">
        <v>9.9780000000000008E-3</v>
      </c>
      <c r="D131">
        <v>1.106E-2</v>
      </c>
      <c r="E131">
        <v>1.3331000000000001E-2</v>
      </c>
      <c r="F131">
        <v>9.8549999999999992E-3</v>
      </c>
      <c r="G131">
        <f>C131*Notes!$C$35+G130*2^(-(B131-B130)/Notes!$C$43)</f>
        <v>563336.56025752996</v>
      </c>
    </row>
    <row r="132" spans="1:7">
      <c r="A132" t="s">
        <v>134</v>
      </c>
      <c r="B132">
        <v>1172880000</v>
      </c>
      <c r="C132">
        <v>9.8770000000000004E-3</v>
      </c>
      <c r="D132">
        <v>1.1041E-2</v>
      </c>
      <c r="E132">
        <v>1.2772E-2</v>
      </c>
      <c r="F132">
        <v>9.8980000000000005E-3</v>
      </c>
      <c r="G132">
        <f>C132*Notes!$C$35+G131*2^(-(B132-B131)/Notes!$C$43)</f>
        <v>566442.1568419321</v>
      </c>
    </row>
    <row r="133" spans="1:7">
      <c r="A133" t="s">
        <v>135</v>
      </c>
      <c r="B133">
        <v>1173481200</v>
      </c>
      <c r="C133">
        <v>8.286E-3</v>
      </c>
      <c r="D133">
        <v>1.0998000000000001E-2</v>
      </c>
      <c r="E133">
        <v>1.2043999999999999E-2</v>
      </c>
      <c r="F133">
        <v>8.8690000000000001E-3</v>
      </c>
      <c r="G133">
        <f>C133*Notes!$C$35+G132*2^(-(B133-B132)/Notes!$C$43)</f>
        <v>568586.82777559175</v>
      </c>
    </row>
    <row r="134" spans="1:7">
      <c r="A134" t="s">
        <v>136</v>
      </c>
      <c r="B134">
        <v>1174086000</v>
      </c>
      <c r="C134">
        <v>1.0227999999999999E-2</v>
      </c>
      <c r="D134">
        <v>1.0985999999999999E-2</v>
      </c>
      <c r="E134">
        <v>1.1755E-2</v>
      </c>
      <c r="F134">
        <v>9.8320000000000005E-3</v>
      </c>
      <c r="G134">
        <f>C134*Notes!$C$35+G133*2^(-(B134-B133)/Notes!$C$43)</f>
        <v>571877.97942746908</v>
      </c>
    </row>
    <row r="135" spans="1:7">
      <c r="A135" t="s">
        <v>137</v>
      </c>
      <c r="B135">
        <v>1174690800</v>
      </c>
      <c r="C135">
        <v>9.7249999999999993E-3</v>
      </c>
      <c r="D135">
        <v>1.0966E-2</v>
      </c>
      <c r="E135">
        <v>1.1419E-2</v>
      </c>
      <c r="F135">
        <v>9.6989999999999993E-3</v>
      </c>
      <c r="G135">
        <f>C135*Notes!$C$35+G134*2^(-(B135-B134)/Notes!$C$43)</f>
        <v>574848.16103726707</v>
      </c>
    </row>
    <row r="136" spans="1:7">
      <c r="A136" t="s">
        <v>138</v>
      </c>
      <c r="B136">
        <v>1175295600</v>
      </c>
      <c r="C136">
        <v>8.7349999999999997E-3</v>
      </c>
      <c r="D136">
        <v>1.0931E-2</v>
      </c>
      <c r="E136">
        <v>1.0969E-2</v>
      </c>
      <c r="F136">
        <v>8.8839999999999995E-3</v>
      </c>
      <c r="G136">
        <f>C136*Notes!$C$35+G135*2^(-(B136-B135)/Notes!$C$43)</f>
        <v>577204.46910140908</v>
      </c>
    </row>
    <row r="137" spans="1:7">
      <c r="A137" t="s">
        <v>139</v>
      </c>
      <c r="B137">
        <v>1175900400</v>
      </c>
      <c r="C137">
        <v>7.7739999999999997E-3</v>
      </c>
      <c r="D137">
        <v>1.0881E-2</v>
      </c>
      <c r="E137">
        <v>1.044E-2</v>
      </c>
      <c r="F137">
        <v>8.0339999999999995E-3</v>
      </c>
      <c r="G137">
        <f>C137*Notes!$C$35+G136*2^(-(B137-B136)/Notes!$C$43)</f>
        <v>578967.56812267692</v>
      </c>
    </row>
    <row r="138" spans="1:7">
      <c r="A138" t="s">
        <v>140</v>
      </c>
      <c r="B138">
        <v>1176505200</v>
      </c>
      <c r="C138">
        <v>6.0089999999999996E-3</v>
      </c>
      <c r="D138">
        <v>1.0806E-2</v>
      </c>
      <c r="E138">
        <v>9.7400000000000004E-3</v>
      </c>
      <c r="F138">
        <v>7.11E-3</v>
      </c>
      <c r="G138">
        <f>C138*Notes!$C$35+G137*2^(-(B138-B137)/Notes!$C$43)</f>
        <v>579654.21899842634</v>
      </c>
    </row>
    <row r="139" spans="1:7">
      <c r="A139" t="s">
        <v>141</v>
      </c>
      <c r="B139">
        <v>1177110000</v>
      </c>
      <c r="C139">
        <v>8.3000000000000001E-3</v>
      </c>
      <c r="D139">
        <v>1.0767000000000001E-2</v>
      </c>
      <c r="E139">
        <v>9.5029999999999993E-3</v>
      </c>
      <c r="F139">
        <v>7.7770000000000001E-3</v>
      </c>
      <c r="G139">
        <f>C139*Notes!$C$35+G138*2^(-(B139-B138)/Notes!$C$43)</f>
        <v>581722.97085340391</v>
      </c>
    </row>
    <row r="140" spans="1:7">
      <c r="A140" t="s">
        <v>142</v>
      </c>
      <c r="B140">
        <v>1177714800</v>
      </c>
      <c r="C140">
        <v>6.6610000000000003E-3</v>
      </c>
      <c r="D140">
        <v>1.0703000000000001E-2</v>
      </c>
      <c r="E140">
        <v>9.0310000000000008E-3</v>
      </c>
      <c r="F140">
        <v>6.9459999999999999E-3</v>
      </c>
      <c r="G140">
        <f>C140*Notes!$C$35+G139*2^(-(B140-B139)/Notes!$C$43)</f>
        <v>582789.92324815784</v>
      </c>
    </row>
    <row r="141" spans="1:7">
      <c r="A141" t="s">
        <v>143</v>
      </c>
      <c r="B141">
        <v>1178319600</v>
      </c>
      <c r="C141">
        <v>6.875E-3</v>
      </c>
      <c r="D141">
        <v>1.0643E-2</v>
      </c>
      <c r="E141">
        <v>8.685E-3</v>
      </c>
      <c r="F141">
        <v>6.9769999999999997E-3</v>
      </c>
      <c r="G141">
        <f>C141*Notes!$C$35+G140*2^(-(B141-B140)/Notes!$C$43)</f>
        <v>583980.87086215452</v>
      </c>
    </row>
    <row r="142" spans="1:7">
      <c r="A142" t="s">
        <v>144</v>
      </c>
      <c r="B142">
        <v>1178924400</v>
      </c>
      <c r="C142">
        <v>6.9589999999999999E-3</v>
      </c>
      <c r="D142">
        <v>1.0586E-2</v>
      </c>
      <c r="E142">
        <v>8.4019999999999997E-3</v>
      </c>
      <c r="F142">
        <v>6.9379999999999997E-3</v>
      </c>
      <c r="G142">
        <f>C142*Notes!$C$35+G141*2^(-(B142-B141)/Notes!$C$43)</f>
        <v>585216.55842107639</v>
      </c>
    </row>
    <row r="143" spans="1:7">
      <c r="A143" t="s">
        <v>145</v>
      </c>
      <c r="B143">
        <v>1179529200</v>
      </c>
      <c r="C143">
        <v>6.6400000000000001E-3</v>
      </c>
      <c r="D143">
        <v>1.0525E-2</v>
      </c>
      <c r="E143">
        <v>8.116E-3</v>
      </c>
      <c r="F143">
        <v>6.79E-3</v>
      </c>
      <c r="G143">
        <f>C143*Notes!$C$35+G142*2^(-(B143-B142)/Notes!$C$43)</f>
        <v>586253.02374857548</v>
      </c>
    </row>
    <row r="144" spans="1:7">
      <c r="A144" t="s">
        <v>146</v>
      </c>
      <c r="B144">
        <v>1180134000</v>
      </c>
      <c r="C144">
        <v>4.7959999999999999E-3</v>
      </c>
      <c r="D144">
        <v>1.0436000000000001E-2</v>
      </c>
      <c r="E144">
        <v>7.5839999999999996E-3</v>
      </c>
      <c r="F144">
        <v>5.6940000000000003E-3</v>
      </c>
      <c r="G144">
        <f>C144*Notes!$C$35+G143*2^(-(B144-B143)/Notes!$C$43)</f>
        <v>586168.96110858035</v>
      </c>
    </row>
    <row r="145" spans="1:7">
      <c r="A145" t="s">
        <v>147</v>
      </c>
      <c r="B145">
        <v>1180738800</v>
      </c>
      <c r="C145">
        <v>7.1869999999999998E-3</v>
      </c>
      <c r="D145">
        <v>1.0385999999999999E-2</v>
      </c>
      <c r="E145">
        <v>7.5199999999999998E-3</v>
      </c>
      <c r="F145">
        <v>6.633E-3</v>
      </c>
      <c r="G145">
        <f>C145*Notes!$C$35+G144*2^(-(B145-B144)/Notes!$C$43)</f>
        <v>587531.40324142168</v>
      </c>
    </row>
    <row r="146" spans="1:7">
      <c r="A146" t="s">
        <v>148</v>
      </c>
      <c r="B146">
        <v>1181343600</v>
      </c>
      <c r="C146">
        <v>2.4039999999999999E-3</v>
      </c>
      <c r="D146">
        <v>1.0262E-2</v>
      </c>
      <c r="E146">
        <v>6.6940000000000003E-3</v>
      </c>
      <c r="F146">
        <v>4.1269999999999996E-3</v>
      </c>
      <c r="G146">
        <f>C146*Notes!$C$35+G145*2^(-(B146-B145)/Notes!$C$43)</f>
        <v>585994.15062032186</v>
      </c>
    </row>
    <row r="147" spans="1:7">
      <c r="A147" t="s">
        <v>149</v>
      </c>
      <c r="B147">
        <v>1181948400</v>
      </c>
      <c r="C147">
        <v>1.389E-3</v>
      </c>
      <c r="D147">
        <v>1.0125E-2</v>
      </c>
      <c r="E147">
        <v>5.8349999999999999E-3</v>
      </c>
      <c r="F147">
        <v>2.4260000000000002E-3</v>
      </c>
      <c r="G147">
        <f>C147*Notes!$C$35+G146*2^(-(B147-B146)/Notes!$C$43)</f>
        <v>583850.85233402194</v>
      </c>
    </row>
    <row r="148" spans="1:7">
      <c r="A148" t="s">
        <v>150</v>
      </c>
      <c r="B148">
        <v>1182553200</v>
      </c>
      <c r="C148">
        <v>0</v>
      </c>
      <c r="D148">
        <v>9.9690000000000004E-3</v>
      </c>
      <c r="E148">
        <v>4.8970000000000003E-3</v>
      </c>
      <c r="F148">
        <v>1.0189999999999999E-3</v>
      </c>
      <c r="G148">
        <f>C148*Notes!$C$35+G147*2^(-(B148-B147)/Notes!$C$43)</f>
        <v>580878.39863263897</v>
      </c>
    </row>
    <row r="149" spans="1:7">
      <c r="A149" t="s">
        <v>151</v>
      </c>
      <c r="B149">
        <v>1183158000</v>
      </c>
      <c r="C149">
        <v>0</v>
      </c>
      <c r="D149">
        <v>9.8160000000000001E-3</v>
      </c>
      <c r="E149">
        <v>4.1099999999999999E-3</v>
      </c>
      <c r="F149">
        <v>4.28E-4</v>
      </c>
      <c r="G149">
        <f>C149*Notes!$C$35+G148*2^(-(B149-B148)/Notes!$C$43)</f>
        <v>577921.07804439869</v>
      </c>
    </row>
    <row r="150" spans="1:7">
      <c r="A150" t="s">
        <v>152</v>
      </c>
      <c r="B150">
        <v>1183762800</v>
      </c>
      <c r="C150">
        <v>0</v>
      </c>
      <c r="D150">
        <v>9.6640000000000007E-3</v>
      </c>
      <c r="E150">
        <v>3.4499999999999999E-3</v>
      </c>
      <c r="F150">
        <v>1.8000000000000001E-4</v>
      </c>
      <c r="G150">
        <f>C150*Notes!$C$35+G149*2^(-(B150-B149)/Notes!$C$43)</f>
        <v>574978.81352483341</v>
      </c>
    </row>
    <row r="151" spans="1:7">
      <c r="A151" t="s">
        <v>153</v>
      </c>
      <c r="B151">
        <v>1184367600</v>
      </c>
      <c r="C151">
        <v>0</v>
      </c>
      <c r="D151">
        <v>9.5149999999999992E-3</v>
      </c>
      <c r="E151">
        <v>2.895E-3</v>
      </c>
      <c r="F151">
        <v>7.4999999999999993E-5</v>
      </c>
      <c r="G151">
        <f>C151*Notes!$C$35+G150*2^(-(B151-B150)/Notes!$C$43)</f>
        <v>572051.52842171793</v>
      </c>
    </row>
    <row r="152" spans="1:7">
      <c r="A152" t="s">
        <v>154</v>
      </c>
      <c r="B152">
        <v>1184972400</v>
      </c>
      <c r="C152">
        <v>0</v>
      </c>
      <c r="D152">
        <v>9.3690000000000006E-3</v>
      </c>
      <c r="E152">
        <v>2.4299999999999999E-3</v>
      </c>
      <c r="F152">
        <v>3.1999999999999999E-5</v>
      </c>
      <c r="G152">
        <f>C152*Notes!$C$35+G151*2^(-(B152-B151)/Notes!$C$43)</f>
        <v>569139.14647307235</v>
      </c>
    </row>
    <row r="153" spans="1:7">
      <c r="A153" t="s">
        <v>155</v>
      </c>
      <c r="B153">
        <v>1185577200</v>
      </c>
      <c r="C153">
        <v>0</v>
      </c>
      <c r="D153">
        <v>9.2239999999999996E-3</v>
      </c>
      <c r="E153">
        <v>2.0400000000000001E-3</v>
      </c>
      <c r="F153">
        <v>1.2999999999999999E-5</v>
      </c>
      <c r="G153">
        <f>C153*Notes!$C$35+G152*2^(-(B153-B152)/Notes!$C$43)</f>
        <v>566241.59180517576</v>
      </c>
    </row>
    <row r="154" spans="1:7">
      <c r="A154" t="s">
        <v>156</v>
      </c>
      <c r="B154">
        <v>1186182000</v>
      </c>
      <c r="C154">
        <v>0</v>
      </c>
      <c r="D154">
        <v>9.0819999999999998E-3</v>
      </c>
      <c r="E154">
        <v>1.712E-3</v>
      </c>
      <c r="F154">
        <v>6.0000000000000002E-6</v>
      </c>
      <c r="G154">
        <f>C154*Notes!$C$35+G153*2^(-(B154-B153)/Notes!$C$43)</f>
        <v>563358.78893058922</v>
      </c>
    </row>
    <row r="155" spans="1:7">
      <c r="A155" t="s">
        <v>157</v>
      </c>
      <c r="B155">
        <v>1186786800</v>
      </c>
      <c r="C155">
        <v>0</v>
      </c>
      <c r="D155">
        <v>8.9420000000000003E-3</v>
      </c>
      <c r="E155">
        <v>1.4369999999999999E-3</v>
      </c>
      <c r="F155">
        <v>1.9999999999999999E-6</v>
      </c>
      <c r="G155">
        <f>C155*Notes!$C$35+G154*2^(-(B155-B154)/Notes!$C$43)</f>
        <v>560490.66274618939</v>
      </c>
    </row>
    <row r="156" spans="1:7">
      <c r="A156" t="s">
        <v>158</v>
      </c>
      <c r="B156">
        <v>1187391600</v>
      </c>
      <c r="C156">
        <v>0</v>
      </c>
      <c r="D156">
        <v>8.8039999999999993E-3</v>
      </c>
      <c r="E156">
        <v>1.206E-3</v>
      </c>
      <c r="F156">
        <v>9.9999999999999995E-7</v>
      </c>
      <c r="G156">
        <f>C156*Notes!$C$35+G155*2^(-(B156-B155)/Notes!$C$43)</f>
        <v>557637.13853121165</v>
      </c>
    </row>
    <row r="157" spans="1:7">
      <c r="A157" t="s">
        <v>159</v>
      </c>
      <c r="B157">
        <v>1187996400</v>
      </c>
      <c r="C157">
        <v>0</v>
      </c>
      <c r="D157">
        <v>8.6680000000000004E-3</v>
      </c>
      <c r="E157">
        <v>1.0120000000000001E-3</v>
      </c>
      <c r="F157">
        <v>0</v>
      </c>
      <c r="G157">
        <f>C157*Notes!$C$35+G156*2^(-(B157-B156)/Notes!$C$43)</f>
        <v>554798.14194530377</v>
      </c>
    </row>
    <row r="158" spans="1:7">
      <c r="A158" t="s">
        <v>160</v>
      </c>
      <c r="B158">
        <v>1188601200</v>
      </c>
      <c r="C158">
        <v>0</v>
      </c>
      <c r="D158">
        <v>8.5349999999999992E-3</v>
      </c>
      <c r="E158">
        <v>8.4999999999999995E-4</v>
      </c>
      <c r="F158">
        <v>0</v>
      </c>
      <c r="G158">
        <f>C158*Notes!$C$35+G157*2^(-(B158-B157)/Notes!$C$43)</f>
        <v>551973.59902658884</v>
      </c>
    </row>
    <row r="159" spans="1:7">
      <c r="A159" t="s">
        <v>161</v>
      </c>
      <c r="B159">
        <v>1189206000</v>
      </c>
      <c r="C159">
        <v>0</v>
      </c>
      <c r="D159">
        <v>8.4030000000000007E-3</v>
      </c>
      <c r="E159">
        <v>7.1299999999999998E-4</v>
      </c>
      <c r="F159">
        <v>0</v>
      </c>
      <c r="G159">
        <f>C159*Notes!$C$35+G158*2^(-(B159-B158)/Notes!$C$43)</f>
        <v>549163.4361897388</v>
      </c>
    </row>
    <row r="160" spans="1:7">
      <c r="A160" t="s">
        <v>162</v>
      </c>
      <c r="B160">
        <v>1189810800</v>
      </c>
      <c r="C160">
        <v>3.86E-4</v>
      </c>
      <c r="D160">
        <v>8.2799999999999992E-3</v>
      </c>
      <c r="E160">
        <v>6.6399999999999999E-4</v>
      </c>
      <c r="F160">
        <v>2.8499999999999999E-4</v>
      </c>
      <c r="G160">
        <f>C160*Notes!$C$35+G159*2^(-(B160-B159)/Notes!$C$43)</f>
        <v>546601.03302405716</v>
      </c>
    </row>
    <row r="161" spans="1:7">
      <c r="A161" t="s">
        <v>163</v>
      </c>
      <c r="B161">
        <v>1190415600</v>
      </c>
      <c r="C161">
        <v>1.7396999999999999E-2</v>
      </c>
      <c r="D161">
        <v>8.4200000000000004E-3</v>
      </c>
      <c r="E161">
        <v>3.473E-3</v>
      </c>
      <c r="F161">
        <v>1.2581999999999999E-2</v>
      </c>
      <c r="G161">
        <f>C161*Notes!$C$35+G160*2^(-(B161-B160)/Notes!$C$43)</f>
        <v>554339.92815577239</v>
      </c>
    </row>
    <row r="162" spans="1:7">
      <c r="A162" t="s">
        <v>164</v>
      </c>
      <c r="B162">
        <v>1191020400</v>
      </c>
      <c r="C162">
        <v>2.7834999999999999E-2</v>
      </c>
      <c r="D162">
        <v>8.7170000000000008E-3</v>
      </c>
      <c r="E162">
        <v>7.2820000000000003E-3</v>
      </c>
      <c r="F162">
        <v>1.9872000000000001E-2</v>
      </c>
      <c r="G162">
        <f>C162*Notes!$C$35+G161*2^(-(B162-B161)/Notes!$C$43)</f>
        <v>568352.32605762163</v>
      </c>
    </row>
    <row r="163" spans="1:7">
      <c r="A163" t="s">
        <v>165</v>
      </c>
      <c r="B163">
        <v>1191625200</v>
      </c>
      <c r="C163">
        <v>1.9716999999999998E-2</v>
      </c>
      <c r="D163">
        <v>8.8850000000000005E-3</v>
      </c>
      <c r="E163">
        <v>9.2919999999999999E-3</v>
      </c>
      <c r="F163">
        <v>2.0192000000000002E-2</v>
      </c>
      <c r="G163">
        <f>C163*Notes!$C$35+G162*2^(-(B163-B162)/Notes!$C$43)</f>
        <v>577383.61878546362</v>
      </c>
    </row>
    <row r="164" spans="1:7">
      <c r="A164" t="s">
        <v>166</v>
      </c>
      <c r="B164">
        <v>1192230000</v>
      </c>
      <c r="C164">
        <v>2.4886999999999999E-2</v>
      </c>
      <c r="D164">
        <v>9.1299999999999992E-3</v>
      </c>
      <c r="E164">
        <v>1.1783999999999999E-2</v>
      </c>
      <c r="F164">
        <v>2.2894000000000001E-2</v>
      </c>
      <c r="G164">
        <f>C164*Notes!$C$35+G163*2^(-(B164-B163)/Notes!$C$43)</f>
        <v>589495.7481345142</v>
      </c>
    </row>
    <row r="165" spans="1:7">
      <c r="A165" t="s">
        <v>167</v>
      </c>
      <c r="B165">
        <v>1192834800</v>
      </c>
      <c r="C165">
        <v>1.8445E-2</v>
      </c>
      <c r="D165">
        <v>9.2720000000000007E-3</v>
      </c>
      <c r="E165">
        <v>1.2838E-2</v>
      </c>
      <c r="F165">
        <v>2.0232E-2</v>
      </c>
      <c r="G165">
        <f>C165*Notes!$C$35+G164*2^(-(B165-B164)/Notes!$C$43)</f>
        <v>597650.09160137468</v>
      </c>
    </row>
    <row r="166" spans="1:7">
      <c r="A166" t="s">
        <v>168</v>
      </c>
      <c r="B166">
        <v>1193439600</v>
      </c>
      <c r="C166">
        <v>2.5936000000000001E-2</v>
      </c>
      <c r="D166">
        <v>9.528E-3</v>
      </c>
      <c r="E166">
        <v>1.4971999999999999E-2</v>
      </c>
      <c r="F166">
        <v>2.4316999999999998E-2</v>
      </c>
      <c r="G166">
        <f>C166*Notes!$C$35+G165*2^(-(B166-B165)/Notes!$C$43)</f>
        <v>610293.47714178835</v>
      </c>
    </row>
    <row r="167" spans="1:7">
      <c r="A167" t="s">
        <v>169</v>
      </c>
      <c r="B167">
        <v>1194048000</v>
      </c>
      <c r="C167">
        <v>3.1426999999999997E-2</v>
      </c>
      <c r="D167">
        <v>9.8650000000000005E-3</v>
      </c>
      <c r="E167">
        <v>1.7585E-2</v>
      </c>
      <c r="F167">
        <v>2.7918999999999999E-2</v>
      </c>
      <c r="G167">
        <f>C167*Notes!$C$35+G166*2^(-(B167-B166)/Notes!$C$43)</f>
        <v>626175.00344975106</v>
      </c>
    </row>
    <row r="168" spans="1:7">
      <c r="A168" t="s">
        <v>170</v>
      </c>
      <c r="B168">
        <v>1194652800</v>
      </c>
      <c r="C168">
        <v>2.3344E-2</v>
      </c>
      <c r="D168">
        <v>1.0071E-2</v>
      </c>
      <c r="E168">
        <v>1.8492000000000001E-2</v>
      </c>
      <c r="F168">
        <v>2.5201000000000001E-2</v>
      </c>
      <c r="G168">
        <f>C168*Notes!$C$35+G167*2^(-(B168-B167)/Notes!$C$43)</f>
        <v>637105.52369225223</v>
      </c>
    </row>
    <row r="169" spans="1:7">
      <c r="A169" t="s">
        <v>171</v>
      </c>
      <c r="B169">
        <v>1195257600</v>
      </c>
      <c r="C169">
        <v>2.1433000000000001E-2</v>
      </c>
      <c r="D169">
        <v>1.0245000000000001E-2</v>
      </c>
      <c r="E169">
        <v>1.8936999999999999E-2</v>
      </c>
      <c r="F169">
        <v>2.2758E-2</v>
      </c>
      <c r="G169">
        <f>C169*Notes!$C$35+G168*2^(-(B169-B168)/Notes!$C$43)</f>
        <v>646824.62256419298</v>
      </c>
    </row>
    <row r="170" spans="1:7">
      <c r="A170" t="s">
        <v>172</v>
      </c>
      <c r="B170">
        <v>1195862400</v>
      </c>
      <c r="C170">
        <v>1.6278999999999998E-2</v>
      </c>
      <c r="D170">
        <v>1.0336E-2</v>
      </c>
      <c r="E170">
        <v>1.8459E-2</v>
      </c>
      <c r="F170">
        <v>1.8307E-2</v>
      </c>
      <c r="G170">
        <f>C170*Notes!$C$35+G169*2^(-(B170-B169)/Notes!$C$43)</f>
        <v>653377.1011549629</v>
      </c>
    </row>
    <row r="171" spans="1:7">
      <c r="A171" t="s">
        <v>173</v>
      </c>
      <c r="B171">
        <v>1196467200</v>
      </c>
      <c r="C171">
        <v>2.2341E-2</v>
      </c>
      <c r="D171">
        <v>1.052E-2</v>
      </c>
      <c r="E171">
        <v>1.9096999999999999E-2</v>
      </c>
      <c r="F171">
        <v>2.1080999999999999E-2</v>
      </c>
      <c r="G171">
        <f>C171*Notes!$C$35+G170*2^(-(B171-B170)/Notes!$C$43)</f>
        <v>663562.51790271327</v>
      </c>
    </row>
    <row r="172" spans="1:7">
      <c r="A172" t="s">
        <v>174</v>
      </c>
      <c r="B172">
        <v>1197072000</v>
      </c>
      <c r="C172">
        <v>1.9241000000000001E-2</v>
      </c>
      <c r="D172">
        <v>1.0652999999999999E-2</v>
      </c>
      <c r="E172">
        <v>1.9134000000000002E-2</v>
      </c>
      <c r="F172">
        <v>2.0506E-2</v>
      </c>
      <c r="G172">
        <f>C172*Notes!$C$35+G171*2^(-(B172-B171)/Notes!$C$43)</f>
        <v>671821.19948986743</v>
      </c>
    </row>
    <row r="173" spans="1:7">
      <c r="A173" t="s">
        <v>175</v>
      </c>
      <c r="B173">
        <v>1197676800</v>
      </c>
      <c r="C173">
        <v>9.4780000000000003E-3</v>
      </c>
      <c r="D173">
        <v>1.0633999999999999E-2</v>
      </c>
      <c r="E173">
        <v>1.7524999999999999E-2</v>
      </c>
      <c r="F173">
        <v>1.3186E-2</v>
      </c>
      <c r="G173">
        <f>C173*Notes!$C$35+G172*2^(-(B173-B172)/Notes!$C$43)</f>
        <v>674133.17275287141</v>
      </c>
    </row>
    <row r="174" spans="1:7">
      <c r="A174" t="s">
        <v>176</v>
      </c>
      <c r="B174">
        <v>1198281600</v>
      </c>
      <c r="C174">
        <v>1.6001000000000001E-2</v>
      </c>
      <c r="D174">
        <v>1.0716E-2</v>
      </c>
      <c r="E174">
        <v>1.7281999999999999E-2</v>
      </c>
      <c r="F174">
        <v>1.5001E-2</v>
      </c>
      <c r="G174">
        <f>C174*Notes!$C$35+G173*2^(-(B174-B173)/Notes!$C$43)</f>
        <v>680378.4858867143</v>
      </c>
    </row>
    <row r="175" spans="1:7">
      <c r="A175" t="s">
        <v>177</v>
      </c>
      <c r="B175">
        <v>1198886400</v>
      </c>
      <c r="C175">
        <v>2.9478000000000001E-2</v>
      </c>
      <c r="D175">
        <v>1.1003000000000001E-2</v>
      </c>
      <c r="E175">
        <v>1.9220999999999999E-2</v>
      </c>
      <c r="F175">
        <v>2.3303999999999998E-2</v>
      </c>
      <c r="G175">
        <f>C175*Notes!$C$35+G174*2^(-(B175-B174)/Notes!$C$43)</f>
        <v>694742.89299318625</v>
      </c>
    </row>
    <row r="176" spans="1:7">
      <c r="A176" t="s">
        <v>178</v>
      </c>
      <c r="B176">
        <v>1199491200</v>
      </c>
      <c r="C176">
        <v>2.6187999999999999E-2</v>
      </c>
      <c r="D176">
        <v>1.1235E-2</v>
      </c>
      <c r="E176">
        <v>2.0331999999999999E-2</v>
      </c>
      <c r="F176">
        <v>2.5101999999999999E-2</v>
      </c>
      <c r="G176">
        <f>C176*Notes!$C$35+G175*2^(-(B176-B175)/Notes!$C$43)</f>
        <v>707044.37720518222</v>
      </c>
    </row>
    <row r="177" spans="1:7">
      <c r="A177" t="s">
        <v>179</v>
      </c>
      <c r="B177">
        <v>1200096000</v>
      </c>
      <c r="C177">
        <v>2.2699E-2</v>
      </c>
      <c r="D177">
        <v>1.141E-2</v>
      </c>
      <c r="E177">
        <v>2.0684999999999999E-2</v>
      </c>
      <c r="F177">
        <v>2.3435000000000001E-2</v>
      </c>
      <c r="G177">
        <f>C177*Notes!$C$35+G176*2^(-(B177-B176)/Notes!$C$43)</f>
        <v>717173.08590699872</v>
      </c>
    </row>
    <row r="178" spans="1:7">
      <c r="A178" t="s">
        <v>180</v>
      </c>
      <c r="B178">
        <v>1200700800</v>
      </c>
      <c r="C178">
        <v>1.8558000000000002E-2</v>
      </c>
      <c r="D178">
        <v>1.1520000000000001E-2</v>
      </c>
      <c r="E178">
        <v>2.0355000000000002E-2</v>
      </c>
      <c r="F178">
        <v>2.1027000000000001E-2</v>
      </c>
      <c r="G178">
        <f>C178*Notes!$C$35+G177*2^(-(B178-B177)/Notes!$C$43)</f>
        <v>724745.75135558401</v>
      </c>
    </row>
    <row r="179" spans="1:7">
      <c r="A179" t="s">
        <v>181</v>
      </c>
      <c r="B179">
        <v>1201305600</v>
      </c>
      <c r="C179">
        <v>2.0383999999999999E-2</v>
      </c>
      <c r="D179">
        <v>1.1655E-2</v>
      </c>
      <c r="E179">
        <v>2.0317000000000002E-2</v>
      </c>
      <c r="F179">
        <v>2.0083E-2</v>
      </c>
      <c r="G179">
        <f>C179*Notes!$C$35+G178*2^(-(B179-B178)/Notes!$C$43)</f>
        <v>733384.22826926876</v>
      </c>
    </row>
    <row r="180" spans="1:7">
      <c r="A180" t="s">
        <v>182</v>
      </c>
      <c r="B180">
        <v>1201910400</v>
      </c>
      <c r="C180">
        <v>1.6622000000000001E-2</v>
      </c>
      <c r="D180">
        <v>1.1731E-2</v>
      </c>
      <c r="E180">
        <v>1.9778E-2</v>
      </c>
      <c r="F180">
        <v>1.9303000000000001E-2</v>
      </c>
      <c r="G180">
        <f>C180*Notes!$C$35+G179*2^(-(B180-B179)/Notes!$C$43)</f>
        <v>739703.46807590348</v>
      </c>
    </row>
    <row r="181" spans="1:7">
      <c r="A181" t="s">
        <v>183</v>
      </c>
      <c r="B181">
        <v>1202515200</v>
      </c>
      <c r="C181">
        <v>2.4507000000000001E-2</v>
      </c>
      <c r="D181">
        <v>1.1926000000000001E-2</v>
      </c>
      <c r="E181">
        <v>2.0537E-2</v>
      </c>
      <c r="F181">
        <v>2.2556E-2</v>
      </c>
      <c r="G181">
        <f>C181*Notes!$C$35+G180*2^(-(B181-B180)/Notes!$C$43)</f>
        <v>750759.38388573786</v>
      </c>
    </row>
    <row r="182" spans="1:7">
      <c r="A182" t="s">
        <v>184</v>
      </c>
      <c r="B182">
        <v>1203120000</v>
      </c>
      <c r="C182">
        <v>1.7586000000000001E-2</v>
      </c>
      <c r="D182">
        <v>1.2012E-2</v>
      </c>
      <c r="E182">
        <v>2.0053000000000001E-2</v>
      </c>
      <c r="F182">
        <v>1.9682000000000002E-2</v>
      </c>
      <c r="G182">
        <f>C182*Notes!$C$35+G181*2^(-(B182-B181)/Notes!$C$43)</f>
        <v>757573.1919213566</v>
      </c>
    </row>
    <row r="183" spans="1:7">
      <c r="A183" t="s">
        <v>185</v>
      </c>
      <c r="B183">
        <v>1203724800</v>
      </c>
      <c r="C183">
        <v>2.0981E-2</v>
      </c>
      <c r="D183">
        <v>1.2149E-2</v>
      </c>
      <c r="E183">
        <v>2.0177E-2</v>
      </c>
      <c r="F183">
        <v>2.0178000000000001E-2</v>
      </c>
      <c r="G183">
        <f>C183*Notes!$C$35+G182*2^(-(B183-B182)/Notes!$C$43)</f>
        <v>766405.60605486238</v>
      </c>
    </row>
    <row r="184" spans="1:7">
      <c r="A184" t="s">
        <v>186</v>
      </c>
      <c r="B184">
        <v>1204329600</v>
      </c>
      <c r="C184">
        <v>2.0143999999999999E-2</v>
      </c>
      <c r="D184">
        <v>1.2271000000000001E-2</v>
      </c>
      <c r="E184">
        <v>2.0185000000000002E-2</v>
      </c>
      <c r="F184">
        <v>2.0617E-2</v>
      </c>
      <c r="G184">
        <f>C184*Notes!$C$35+G183*2^(-(B184-B183)/Notes!$C$43)</f>
        <v>774686.83572400839</v>
      </c>
    </row>
    <row r="185" spans="1:7">
      <c r="A185" t="s">
        <v>187</v>
      </c>
      <c r="B185">
        <v>1204934400</v>
      </c>
      <c r="C185">
        <v>1.9894999999999999E-2</v>
      </c>
      <c r="D185">
        <v>1.2387E-2</v>
      </c>
      <c r="E185">
        <v>2.0119000000000001E-2</v>
      </c>
      <c r="F185">
        <v>2.0070999999999999E-2</v>
      </c>
      <c r="G185">
        <f>C185*Notes!$C$35+G184*2^(-(B185-B184)/Notes!$C$43)</f>
        <v>782775.30947405356</v>
      </c>
    </row>
    <row r="186" spans="1:7">
      <c r="A186" t="s">
        <v>188</v>
      </c>
      <c r="B186">
        <v>1205535600</v>
      </c>
      <c r="C186">
        <v>1.8416999999999999E-2</v>
      </c>
      <c r="D186">
        <v>1.2478E-2</v>
      </c>
      <c r="E186">
        <v>1.9819E-2</v>
      </c>
      <c r="F186">
        <v>1.8807000000000001E-2</v>
      </c>
      <c r="G186">
        <f>C186*Notes!$C$35+G185*2^(-(B186-B185)/Notes!$C$43)</f>
        <v>789952.37075878959</v>
      </c>
    </row>
    <row r="187" spans="1:7">
      <c r="A187" t="s">
        <v>189</v>
      </c>
      <c r="B187">
        <v>1206140400</v>
      </c>
      <c r="C187">
        <v>2.0575E-2</v>
      </c>
      <c r="D187">
        <v>1.2600999999999999E-2</v>
      </c>
      <c r="E187">
        <v>1.9911000000000002E-2</v>
      </c>
      <c r="F187">
        <v>1.9538E-2</v>
      </c>
      <c r="G187">
        <f>C187*Notes!$C$35+G186*2^(-(B187-B186)/Notes!$C$43)</f>
        <v>798374.38986556081</v>
      </c>
    </row>
    <row r="188" spans="1:7">
      <c r="A188" t="s">
        <v>190</v>
      </c>
      <c r="B188">
        <v>1206745200</v>
      </c>
      <c r="C188">
        <v>1.9630000000000002E-2</v>
      </c>
      <c r="D188">
        <v>1.2708000000000001E-2</v>
      </c>
      <c r="E188">
        <v>1.9833E-2</v>
      </c>
      <c r="F188">
        <v>1.9209E-2</v>
      </c>
      <c r="G188">
        <f>C188*Notes!$C$35+G187*2^(-(B188-B187)/Notes!$C$43)</f>
        <v>806181.99547756265</v>
      </c>
    </row>
    <row r="189" spans="1:7">
      <c r="A189" t="s">
        <v>191</v>
      </c>
      <c r="B189">
        <v>1207350000</v>
      </c>
      <c r="C189">
        <v>1.7170000000000001E-2</v>
      </c>
      <c r="D189">
        <v>1.2775999999999999E-2</v>
      </c>
      <c r="E189">
        <v>1.9403E-2</v>
      </c>
      <c r="F189">
        <v>1.8175E-2</v>
      </c>
      <c r="G189">
        <f>C189*Notes!$C$35+G188*2^(-(B189-B188)/Notes!$C$43)</f>
        <v>812462.04364652163</v>
      </c>
    </row>
    <row r="190" spans="1:7">
      <c r="A190" t="s">
        <v>192</v>
      </c>
      <c r="B190">
        <v>1207954800</v>
      </c>
      <c r="C190">
        <v>1.9363999999999999E-2</v>
      </c>
      <c r="D190">
        <v>1.2876E-2</v>
      </c>
      <c r="E190">
        <v>1.9399E-2</v>
      </c>
      <c r="F190">
        <v>1.9077E-2</v>
      </c>
      <c r="G190">
        <f>C190*Notes!$C$35+G189*2^(-(B190-B189)/Notes!$C$43)</f>
        <v>820037.05054794019</v>
      </c>
    </row>
    <row r="191" spans="1:7">
      <c r="A191" t="s">
        <v>193</v>
      </c>
      <c r="B191">
        <v>1208559600</v>
      </c>
      <c r="C191">
        <v>1.1416000000000001E-2</v>
      </c>
      <c r="D191">
        <v>1.2853E-2</v>
      </c>
      <c r="E191">
        <v>1.8093000000000001E-2</v>
      </c>
      <c r="F191">
        <v>1.4333E-2</v>
      </c>
      <c r="G191">
        <f>C191*Notes!$C$35+G190*2^(-(B191-B190)/Notes!$C$43)</f>
        <v>822766.54179384513</v>
      </c>
    </row>
    <row r="192" spans="1:7">
      <c r="A192" t="s">
        <v>194</v>
      </c>
      <c r="B192">
        <v>1209164400</v>
      </c>
      <c r="C192">
        <v>1.6185000000000001E-2</v>
      </c>
      <c r="D192">
        <v>1.2903E-2</v>
      </c>
      <c r="E192">
        <v>1.7788999999999999E-2</v>
      </c>
      <c r="F192">
        <v>1.5609E-2</v>
      </c>
      <c r="G192">
        <f>C192*Notes!$C$35+G191*2^(-(B192-B191)/Notes!$C$43)</f>
        <v>828366.42807718669</v>
      </c>
    </row>
    <row r="193" spans="1:7">
      <c r="A193" t="s">
        <v>195</v>
      </c>
      <c r="B193">
        <v>1209769200</v>
      </c>
      <c r="C193">
        <v>1.8638999999999999E-2</v>
      </c>
      <c r="D193">
        <v>1.299E-2</v>
      </c>
      <c r="E193">
        <v>1.7918E-2</v>
      </c>
      <c r="F193">
        <v>1.7426000000000001E-2</v>
      </c>
      <c r="G193">
        <f>C193*Notes!$C$35+G192*2^(-(B193-B192)/Notes!$C$43)</f>
        <v>835421.98387754383</v>
      </c>
    </row>
    <row r="194" spans="1:7">
      <c r="A194" t="s">
        <v>196</v>
      </c>
      <c r="B194">
        <v>1210374000</v>
      </c>
      <c r="C194">
        <v>1.9075999999999999E-2</v>
      </c>
      <c r="D194">
        <v>1.3082E-2</v>
      </c>
      <c r="E194">
        <v>1.8079000000000001E-2</v>
      </c>
      <c r="F194">
        <v>1.814E-2</v>
      </c>
      <c r="G194">
        <f>C194*Notes!$C$35+G193*2^(-(B194-B193)/Notes!$C$43)</f>
        <v>842705.91660934291</v>
      </c>
    </row>
    <row r="195" spans="1:7">
      <c r="A195" t="s">
        <v>197</v>
      </c>
      <c r="B195">
        <v>1210978800</v>
      </c>
      <c r="C195">
        <v>2.0295000000000001E-2</v>
      </c>
      <c r="D195">
        <v>1.3192000000000001E-2</v>
      </c>
      <c r="E195">
        <v>1.8416999999999999E-2</v>
      </c>
      <c r="F195">
        <v>1.9296000000000001E-2</v>
      </c>
      <c r="G195">
        <f>C195*Notes!$C$35+G194*2^(-(B195-B194)/Notes!$C$43)</f>
        <v>850690.01717863127</v>
      </c>
    </row>
    <row r="196" spans="1:7">
      <c r="A196" t="s">
        <v>198</v>
      </c>
      <c r="B196">
        <v>1211583600</v>
      </c>
      <c r="C196">
        <v>1.8246999999999999E-2</v>
      </c>
      <c r="D196">
        <v>1.3269E-2</v>
      </c>
      <c r="E196">
        <v>1.8353000000000001E-2</v>
      </c>
      <c r="F196">
        <v>1.8190000000000001E-2</v>
      </c>
      <c r="G196">
        <f>C196*Notes!$C$35+G195*2^(-(B196-B195)/Notes!$C$43)</f>
        <v>857394.8393481872</v>
      </c>
    </row>
    <row r="197" spans="1:7">
      <c r="A197" t="s">
        <v>199</v>
      </c>
      <c r="B197">
        <v>1212188400</v>
      </c>
      <c r="C197">
        <v>1.8013999999999999E-2</v>
      </c>
      <c r="D197">
        <v>1.3341E-2</v>
      </c>
      <c r="E197">
        <v>1.8304000000000001E-2</v>
      </c>
      <c r="F197">
        <v>1.8367000000000001E-2</v>
      </c>
      <c r="G197">
        <f>C197*Notes!$C$35+G196*2^(-(B197-B196)/Notes!$C$43)</f>
        <v>863924.60807555681</v>
      </c>
    </row>
    <row r="198" spans="1:7">
      <c r="A198" t="s">
        <v>200</v>
      </c>
      <c r="B198">
        <v>1212793200</v>
      </c>
      <c r="C198">
        <v>2.0247000000000001E-2</v>
      </c>
      <c r="D198">
        <v>1.3446E-2</v>
      </c>
      <c r="E198">
        <v>1.8613000000000001E-2</v>
      </c>
      <c r="F198">
        <v>1.9612000000000001E-2</v>
      </c>
      <c r="G198">
        <f>C198*Notes!$C$35+G197*2^(-(B198-B197)/Notes!$C$43)</f>
        <v>871771.65137850575</v>
      </c>
    </row>
    <row r="199" spans="1:7">
      <c r="A199" t="s">
        <v>201</v>
      </c>
      <c r="B199">
        <v>1213398000</v>
      </c>
      <c r="C199">
        <v>1.6868999999999999E-2</v>
      </c>
      <c r="D199">
        <v>1.3497E-2</v>
      </c>
      <c r="E199">
        <v>1.8332000000000001E-2</v>
      </c>
      <c r="F199">
        <v>1.8187999999999999E-2</v>
      </c>
      <c r="G199">
        <f>C199*Notes!$C$35+G198*2^(-(B199-B198)/Notes!$C$43)</f>
        <v>877535.73005646572</v>
      </c>
    </row>
    <row r="200" spans="1:7">
      <c r="A200" t="s">
        <v>202</v>
      </c>
      <c r="B200">
        <v>1214002800</v>
      </c>
      <c r="C200">
        <v>2.1298000000000001E-2</v>
      </c>
      <c r="D200">
        <v>1.3616E-2</v>
      </c>
      <c r="E200">
        <v>1.8796E-2</v>
      </c>
      <c r="F200">
        <v>1.9993E-2</v>
      </c>
      <c r="G200">
        <f>C200*Notes!$C$35+G199*2^(-(B200-B199)/Notes!$C$43)</f>
        <v>885949.12232855242</v>
      </c>
    </row>
    <row r="201" spans="1:7">
      <c r="A201" t="s">
        <v>203</v>
      </c>
      <c r="B201">
        <v>1214607600</v>
      </c>
      <c r="C201">
        <v>2.9590999999999999E-2</v>
      </c>
      <c r="D201">
        <v>1.3861E-2</v>
      </c>
      <c r="E201">
        <v>2.0524000000000001E-2</v>
      </c>
      <c r="F201">
        <v>2.5759000000000001E-2</v>
      </c>
      <c r="G201">
        <f>C201*Notes!$C$35+G200*2^(-(B201-B200)/Notes!$C$43)</f>
        <v>899335.28742610477</v>
      </c>
    </row>
    <row r="202" spans="1:7">
      <c r="A202" t="s">
        <v>204</v>
      </c>
      <c r="B202">
        <v>1215212400</v>
      </c>
      <c r="C202">
        <v>2.5954999999999999E-2</v>
      </c>
      <c r="D202">
        <v>1.4045E-2</v>
      </c>
      <c r="E202">
        <v>2.1388999999999998E-2</v>
      </c>
      <c r="F202">
        <v>2.6013000000000001E-2</v>
      </c>
      <c r="G202">
        <f>C202*Notes!$C$35+G201*2^(-(B202-B201)/Notes!$C$43)</f>
        <v>910454.24917487835</v>
      </c>
    </row>
    <row r="203" spans="1:7">
      <c r="A203" t="s">
        <v>205</v>
      </c>
      <c r="B203">
        <v>1215817200</v>
      </c>
      <c r="C203">
        <v>1.1766E-2</v>
      </c>
      <c r="D203">
        <v>1.4009000000000001E-2</v>
      </c>
      <c r="E203">
        <v>1.9834000000000001E-2</v>
      </c>
      <c r="F203">
        <v>1.7715999999999999E-2</v>
      </c>
      <c r="G203">
        <f>C203*Notes!$C$35+G202*2^(-(B203-B202)/Notes!$C$43)</f>
        <v>912935.09577510902</v>
      </c>
    </row>
    <row r="204" spans="1:7">
      <c r="A204" t="s">
        <v>206</v>
      </c>
      <c r="B204">
        <v>1216422000</v>
      </c>
      <c r="C204">
        <v>9.0950000000000007E-3</v>
      </c>
      <c r="D204">
        <v>1.3932999999999999E-2</v>
      </c>
      <c r="E204">
        <v>1.8064E-2</v>
      </c>
      <c r="F204">
        <v>1.1996E-2</v>
      </c>
      <c r="G204">
        <f>C204*Notes!$C$35+G203*2^(-(B204-B203)/Notes!$C$43)</f>
        <v>913787.89129205758</v>
      </c>
    </row>
    <row r="205" spans="1:7">
      <c r="A205" t="s">
        <v>207</v>
      </c>
      <c r="B205">
        <v>1217026800</v>
      </c>
      <c r="C205">
        <v>0</v>
      </c>
      <c r="D205">
        <v>1.3717999999999999E-2</v>
      </c>
      <c r="E205">
        <v>1.5162E-2</v>
      </c>
      <c r="F205">
        <v>5.0369999999999998E-3</v>
      </c>
      <c r="G205">
        <f>C205*Notes!$C$35+G204*2^(-(B205-B204)/Notes!$C$43)</f>
        <v>909135.68912622752</v>
      </c>
    </row>
    <row r="206" spans="1:7">
      <c r="A206" t="s">
        <v>208</v>
      </c>
      <c r="B206">
        <v>1217631600</v>
      </c>
      <c r="C206">
        <v>0</v>
      </c>
      <c r="D206">
        <v>1.3506000000000001E-2</v>
      </c>
      <c r="E206">
        <v>1.2725999999999999E-2</v>
      </c>
      <c r="F206">
        <v>2.1150000000000001E-3</v>
      </c>
      <c r="G206">
        <f>C206*Notes!$C$35+G205*2^(-(B206-B205)/Notes!$C$43)</f>
        <v>904507.17187152186</v>
      </c>
    </row>
    <row r="207" spans="1:7">
      <c r="A207" t="s">
        <v>209</v>
      </c>
      <c r="B207">
        <v>1218236400</v>
      </c>
      <c r="C207">
        <v>0</v>
      </c>
      <c r="D207">
        <v>1.3298000000000001E-2</v>
      </c>
      <c r="E207">
        <v>1.0681E-2</v>
      </c>
      <c r="F207">
        <v>8.8800000000000001E-4</v>
      </c>
      <c r="G207">
        <f>C207*Notes!$C$35+G206*2^(-(B207-B206)/Notes!$C$43)</f>
        <v>899902.21894525841</v>
      </c>
    </row>
    <row r="208" spans="1:7">
      <c r="A208" t="s">
        <v>210</v>
      </c>
      <c r="B208">
        <v>1218841200</v>
      </c>
      <c r="C208">
        <v>0</v>
      </c>
      <c r="D208">
        <v>1.3093E-2</v>
      </c>
      <c r="E208">
        <v>8.9650000000000007E-3</v>
      </c>
      <c r="F208">
        <v>3.7300000000000001E-4</v>
      </c>
      <c r="G208">
        <f>C208*Notes!$C$35+G207*2^(-(B208-B207)/Notes!$C$43)</f>
        <v>895320.7103786557</v>
      </c>
    </row>
    <row r="209" spans="1:7">
      <c r="A209" t="s">
        <v>211</v>
      </c>
      <c r="B209">
        <v>1219446000</v>
      </c>
      <c r="C209">
        <v>3.4749999999999998E-3</v>
      </c>
      <c r="D209">
        <v>1.2945E-2</v>
      </c>
      <c r="E209">
        <v>8.1139999999999997E-3</v>
      </c>
      <c r="F209">
        <v>2.7980000000000001E-3</v>
      </c>
      <c r="G209">
        <f>C209*Notes!$C$35+G208*2^(-(B209-B208)/Notes!$C$43)</f>
        <v>892864.2068137076</v>
      </c>
    </row>
    <row r="210" spans="1:7">
      <c r="A210" t="s">
        <v>212</v>
      </c>
      <c r="B210">
        <v>1220050800</v>
      </c>
      <c r="C210">
        <v>3.0655999999999999E-2</v>
      </c>
      <c r="D210">
        <v>1.3216E-2</v>
      </c>
      <c r="E210">
        <v>1.1745999999999999E-2</v>
      </c>
      <c r="F210">
        <v>1.9403E-2</v>
      </c>
      <c r="G210">
        <f>C210*Notes!$C$35+G209*2^(-(B210-B209)/Notes!$C$43)</f>
        <v>906859.27839877154</v>
      </c>
    </row>
    <row r="211" spans="1:7">
      <c r="A211" t="s">
        <v>213</v>
      </c>
      <c r="B211">
        <v>1220655600</v>
      </c>
      <c r="C211">
        <v>2.3411999999999999E-2</v>
      </c>
      <c r="D211">
        <v>1.3372E-2</v>
      </c>
      <c r="E211">
        <v>1.3608E-2</v>
      </c>
      <c r="F211">
        <v>2.1815999999999999E-2</v>
      </c>
      <c r="G211">
        <f>C211*Notes!$C$35+G210*2^(-(B211-B210)/Notes!$C$43)</f>
        <v>916401.92822015483</v>
      </c>
    </row>
    <row r="212" spans="1:7">
      <c r="A212" t="s">
        <v>214</v>
      </c>
      <c r="B212">
        <v>1221260400</v>
      </c>
      <c r="C212">
        <v>3.1729E-2</v>
      </c>
      <c r="D212">
        <v>1.3651999999999999E-2</v>
      </c>
      <c r="E212">
        <v>1.6480999999999999E-2</v>
      </c>
      <c r="F212">
        <v>2.7202E-2</v>
      </c>
      <c r="G212">
        <f>C212*Notes!$C$35+G211*2^(-(B212-B211)/Notes!$C$43)</f>
        <v>930926.11688334041</v>
      </c>
    </row>
    <row r="213" spans="1:7">
      <c r="A213" t="s">
        <v>215</v>
      </c>
      <c r="B213">
        <v>1221865200</v>
      </c>
      <c r="C213">
        <v>2.6061000000000001E-2</v>
      </c>
      <c r="D213">
        <v>1.3840999999999999E-2</v>
      </c>
      <c r="E213">
        <v>1.7947000000000001E-2</v>
      </c>
      <c r="F213">
        <v>2.5510000000000001E-2</v>
      </c>
      <c r="G213">
        <f>C213*Notes!$C$35+G212*2^(-(B213-B212)/Notes!$C$43)</f>
        <v>941948.35478525807</v>
      </c>
    </row>
    <row r="214" spans="1:7">
      <c r="A214" t="s">
        <v>216</v>
      </c>
      <c r="B214">
        <v>1222470000</v>
      </c>
      <c r="C214">
        <v>1.8613000000000001E-2</v>
      </c>
      <c r="D214">
        <v>1.3913999999999999E-2</v>
      </c>
      <c r="E214">
        <v>1.8041999999999999E-2</v>
      </c>
      <c r="F214">
        <v>2.1458000000000001E-2</v>
      </c>
      <c r="G214">
        <f>C214*Notes!$C$35+G213*2^(-(B214-B213)/Notes!$C$43)</f>
        <v>948409.92677117011</v>
      </c>
    </row>
    <row r="215" spans="1:7">
      <c r="A215" t="s">
        <v>217</v>
      </c>
      <c r="B215">
        <v>1223074800</v>
      </c>
      <c r="C215">
        <v>1.7902999999999999E-2</v>
      </c>
      <c r="D215">
        <v>1.3974E-2</v>
      </c>
      <c r="E215">
        <v>1.7975999999999999E-2</v>
      </c>
      <c r="F215">
        <v>1.8828999999999999E-2</v>
      </c>
      <c r="G215">
        <f>C215*Notes!$C$35+G214*2^(-(B215-B214)/Notes!$C$43)</f>
        <v>954409.19413033326</v>
      </c>
    </row>
    <row r="216" spans="1:7">
      <c r="A216" t="s">
        <v>218</v>
      </c>
      <c r="B216">
        <v>1223679600</v>
      </c>
      <c r="C216">
        <v>1.3088000000000001E-2</v>
      </c>
      <c r="D216">
        <v>1.3958999999999999E-2</v>
      </c>
      <c r="E216">
        <v>1.7166000000000001E-2</v>
      </c>
      <c r="F216">
        <v>1.5203E-2</v>
      </c>
      <c r="G216">
        <f>C216*Notes!$C$35+G215*2^(-(B216-B215)/Notes!$C$43)</f>
        <v>957465.80651024741</v>
      </c>
    </row>
    <row r="217" spans="1:7">
      <c r="A217" t="s">
        <v>219</v>
      </c>
      <c r="B217">
        <v>1224284400</v>
      </c>
      <c r="C217">
        <v>9.8689999999999993E-3</v>
      </c>
      <c r="D217">
        <v>1.3894999999999999E-2</v>
      </c>
      <c r="E217">
        <v>1.5990999999999998E-2</v>
      </c>
      <c r="F217">
        <v>1.218E-2</v>
      </c>
      <c r="G217">
        <f>C217*Notes!$C$35+G216*2^(-(B217-B216)/Notes!$C$43)</f>
        <v>958560.00611523865</v>
      </c>
    </row>
    <row r="218" spans="1:7">
      <c r="A218" t="s">
        <v>220</v>
      </c>
      <c r="B218">
        <v>1224889200</v>
      </c>
      <c r="C218">
        <v>9.2110000000000004E-3</v>
      </c>
      <c r="D218">
        <v>1.3821999999999999E-2</v>
      </c>
      <c r="E218">
        <v>1.4895E-2</v>
      </c>
      <c r="F218">
        <v>1.0453E-2</v>
      </c>
      <c r="G218">
        <f>C218*Notes!$C$35+G217*2^(-(B218-B217)/Notes!$C$43)</f>
        <v>959250.6766207047</v>
      </c>
    </row>
    <row r="219" spans="1:7">
      <c r="A219" t="s">
        <v>221</v>
      </c>
      <c r="B219">
        <v>1225494000</v>
      </c>
      <c r="C219">
        <v>1.1271E-2</v>
      </c>
      <c r="D219">
        <v>1.3782000000000001E-2</v>
      </c>
      <c r="E219">
        <v>1.4318000000000001E-2</v>
      </c>
      <c r="F219">
        <v>1.1131E-2</v>
      </c>
      <c r="G219">
        <f>C219*Notes!$C$35+G218*2^(-(B219-B218)/Notes!$C$43)</f>
        <v>961183.71884098905</v>
      </c>
    </row>
    <row r="220" spans="1:7">
      <c r="A220" t="s">
        <v>222</v>
      </c>
      <c r="B220">
        <v>1226102400</v>
      </c>
      <c r="C220">
        <v>2.7754999999999998E-2</v>
      </c>
      <c r="D220">
        <v>1.3997000000000001E-2</v>
      </c>
      <c r="E220">
        <v>1.6452000000000001E-2</v>
      </c>
      <c r="F220">
        <v>2.0437E-2</v>
      </c>
      <c r="G220">
        <f>C220*Notes!$C$35+G219*2^(-(B220-B219)/Notes!$C$43)</f>
        <v>973047.38965357142</v>
      </c>
    </row>
    <row r="221" spans="1:7">
      <c r="A221" t="s">
        <v>223</v>
      </c>
      <c r="B221">
        <v>1226707200</v>
      </c>
      <c r="C221">
        <v>2.7097E-2</v>
      </c>
      <c r="D221">
        <v>1.4197E-2</v>
      </c>
      <c r="E221">
        <v>1.8121000000000002E-2</v>
      </c>
      <c r="F221">
        <v>2.3819E-2</v>
      </c>
      <c r="G221">
        <f>C221*Notes!$C$35+G220*2^(-(B221-B220)/Notes!$C$43)</f>
        <v>984481.75597701082</v>
      </c>
    </row>
    <row r="222" spans="1:7">
      <c r="A222" t="s">
        <v>224</v>
      </c>
      <c r="B222">
        <v>1227312000</v>
      </c>
      <c r="C222">
        <v>3.3297E-2</v>
      </c>
      <c r="D222">
        <v>1.4489E-2</v>
      </c>
      <c r="E222">
        <v>2.0538000000000001E-2</v>
      </c>
      <c r="F222">
        <v>2.9260000000000001E-2</v>
      </c>
      <c r="G222">
        <f>C222*Notes!$C$35+G221*2^(-(B222-B221)/Notes!$C$43)</f>
        <v>999607.66858993634</v>
      </c>
    </row>
    <row r="223" spans="1:7">
      <c r="A223" t="s">
        <v>225</v>
      </c>
      <c r="B223">
        <v>1227916800</v>
      </c>
      <c r="C223">
        <v>3.1711000000000003E-2</v>
      </c>
      <c r="D223">
        <v>1.4751999999999999E-2</v>
      </c>
      <c r="E223">
        <v>2.2304999999999998E-2</v>
      </c>
      <c r="F223">
        <v>3.0498999999999998E-2</v>
      </c>
      <c r="G223">
        <f>C223*Notes!$C$35+G222*2^(-(B223-B222)/Notes!$C$43)</f>
        <v>1013697.3605938411</v>
      </c>
    </row>
    <row r="224" spans="1:7">
      <c r="A224" t="s">
        <v>226</v>
      </c>
      <c r="B224">
        <v>1228521600</v>
      </c>
      <c r="C224">
        <v>2.2755999999999998E-2</v>
      </c>
      <c r="D224">
        <v>1.4874E-2</v>
      </c>
      <c r="E224">
        <v>2.2334E-2</v>
      </c>
      <c r="F224">
        <v>2.5503999999999999E-2</v>
      </c>
      <c r="G224">
        <f>C224*Notes!$C$35+G223*2^(-(B224-B223)/Notes!$C$43)</f>
        <v>1022299.3363103288</v>
      </c>
    </row>
    <row r="225" spans="1:7">
      <c r="A225" t="s">
        <v>227</v>
      </c>
      <c r="B225">
        <v>1229126400</v>
      </c>
      <c r="C225">
        <v>1.8149999999999999E-2</v>
      </c>
      <c r="D225">
        <v>1.4923000000000001E-2</v>
      </c>
      <c r="E225">
        <v>2.1638000000000001E-2</v>
      </c>
      <c r="F225">
        <v>2.1026E-2</v>
      </c>
      <c r="G225">
        <f>C225*Notes!$C$35+G224*2^(-(B225-B224)/Notes!$C$43)</f>
        <v>1028071.8095516759</v>
      </c>
    </row>
    <row r="226" spans="1:7">
      <c r="A226" t="s">
        <v>228</v>
      </c>
      <c r="B226">
        <v>1229731200</v>
      </c>
      <c r="C226">
        <v>2.2735999999999999E-2</v>
      </c>
      <c r="D226">
        <v>1.5042E-2</v>
      </c>
      <c r="E226">
        <v>2.1807E-2</v>
      </c>
      <c r="F226">
        <v>2.2098E-2</v>
      </c>
      <c r="G226">
        <f>C226*Notes!$C$35+G225*2^(-(B226-B225)/Notes!$C$43)</f>
        <v>1036588.5072494353</v>
      </c>
    </row>
    <row r="227" spans="1:7">
      <c r="A227" t="s">
        <v>229</v>
      </c>
      <c r="B227">
        <v>1230336000</v>
      </c>
      <c r="C227">
        <v>2.0837999999999999E-2</v>
      </c>
      <c r="D227">
        <v>1.5129999999999999E-2</v>
      </c>
      <c r="E227">
        <v>2.1625999999999999E-2</v>
      </c>
      <c r="F227">
        <v>2.1159000000000001E-2</v>
      </c>
      <c r="G227">
        <f>C227*Notes!$C$35+G226*2^(-(B227-B226)/Notes!$C$43)</f>
        <v>1043913.9350325273</v>
      </c>
    </row>
    <row r="228" spans="1:7">
      <c r="A228" t="s">
        <v>230</v>
      </c>
      <c r="B228">
        <v>1230940800</v>
      </c>
      <c r="C228">
        <v>1.729E-2</v>
      </c>
      <c r="D228">
        <v>1.5162E-2</v>
      </c>
      <c r="E228">
        <v>2.0927000000000001E-2</v>
      </c>
      <c r="F228">
        <v>1.9047999999999999E-2</v>
      </c>
      <c r="G228">
        <f>C228*Notes!$C$35+G227*2^(-(B228-B227)/Notes!$C$43)</f>
        <v>1049056.2377968978</v>
      </c>
    </row>
    <row r="229" spans="1:7">
      <c r="A229" t="s">
        <v>231</v>
      </c>
      <c r="B229">
        <v>1231545600</v>
      </c>
      <c r="C229">
        <v>1.6188999999999999E-2</v>
      </c>
      <c r="D229">
        <v>1.5176E-2</v>
      </c>
      <c r="E229">
        <v>2.0168999999999999E-2</v>
      </c>
      <c r="F229">
        <v>1.7586999999999998E-2</v>
      </c>
      <c r="G229">
        <f>C229*Notes!$C$35+G228*2^(-(B229-B228)/Notes!$C$43)</f>
        <v>1053506.4756900661</v>
      </c>
    </row>
    <row r="230" spans="1:7">
      <c r="A230" t="s">
        <v>232</v>
      </c>
      <c r="B230">
        <v>1232150400</v>
      </c>
      <c r="C230">
        <v>1.6409E-2</v>
      </c>
      <c r="D230">
        <v>1.5193999999999999E-2</v>
      </c>
      <c r="E230">
        <v>1.9543000000000001E-2</v>
      </c>
      <c r="F230">
        <v>1.6716000000000002E-2</v>
      </c>
      <c r="G230">
        <f>C230*Notes!$C$35+G229*2^(-(B230-B229)/Notes!$C$43)</f>
        <v>1058067.1128960948</v>
      </c>
    </row>
    <row r="231" spans="1:7">
      <c r="A231" t="s">
        <v>233</v>
      </c>
      <c r="B231">
        <v>1232755200</v>
      </c>
      <c r="C231">
        <v>1.7750999999999999E-2</v>
      </c>
      <c r="D231">
        <v>1.5233E-2</v>
      </c>
      <c r="E231">
        <v>1.9248999999999999E-2</v>
      </c>
      <c r="F231">
        <v>1.7395999999999998E-2</v>
      </c>
      <c r="G231">
        <f>C231*Notes!$C$35+G230*2^(-(B231-B230)/Notes!$C$43)</f>
        <v>1063416.1729590325</v>
      </c>
    </row>
    <row r="232" spans="1:7">
      <c r="A232" t="s">
        <v>234</v>
      </c>
      <c r="B232">
        <v>1233360000</v>
      </c>
      <c r="C232">
        <v>1.6989000000000001E-2</v>
      </c>
      <c r="D232">
        <v>1.5258000000000001E-2</v>
      </c>
      <c r="E232">
        <v>1.8879E-2</v>
      </c>
      <c r="F232">
        <v>1.7226999999999999E-2</v>
      </c>
      <c r="G232">
        <f>C232*Notes!$C$35+G231*2^(-(B232-B231)/Notes!$C$43)</f>
        <v>1068277.1427249219</v>
      </c>
    </row>
    <row r="233" spans="1:7">
      <c r="A233" t="s">
        <v>235</v>
      </c>
      <c r="B233">
        <v>1233964800</v>
      </c>
      <c r="C233">
        <v>1.1115999999999999E-2</v>
      </c>
      <c r="D233">
        <v>1.5193999999999999E-2</v>
      </c>
      <c r="E233">
        <v>1.7639999999999999E-2</v>
      </c>
      <c r="F233">
        <v>1.3981E-2</v>
      </c>
      <c r="G233">
        <f>C233*Notes!$C$35+G232*2^(-(B233-B232)/Notes!$C$43)</f>
        <v>1069561.3743191585</v>
      </c>
    </row>
    <row r="234" spans="1:7">
      <c r="A234" t="s">
        <v>236</v>
      </c>
      <c r="B234">
        <v>1234569600</v>
      </c>
      <c r="C234">
        <v>1.6275000000000001E-2</v>
      </c>
      <c r="D234">
        <v>1.521E-2</v>
      </c>
      <c r="E234">
        <v>1.7417999999999999E-2</v>
      </c>
      <c r="F234">
        <v>1.5452E-2</v>
      </c>
      <c r="G234">
        <f>C234*Notes!$C$35+G233*2^(-(B234-B233)/Notes!$C$43)</f>
        <v>1073959.2309385506</v>
      </c>
    </row>
    <row r="235" spans="1:7">
      <c r="A235" t="s">
        <v>237</v>
      </c>
      <c r="B235">
        <v>1235174400</v>
      </c>
      <c r="C235">
        <v>1.7673999999999999E-2</v>
      </c>
      <c r="D235">
        <v>1.5245999999999999E-2</v>
      </c>
      <c r="E235">
        <v>1.7437000000000001E-2</v>
      </c>
      <c r="F235">
        <v>1.6503E-2</v>
      </c>
      <c r="G235">
        <f>C235*Notes!$C$35+G234*2^(-(B235-B234)/Notes!$C$43)</f>
        <v>1079180.8127500592</v>
      </c>
    </row>
    <row r="236" spans="1:7">
      <c r="A236" t="s">
        <v>238</v>
      </c>
      <c r="B236">
        <v>1235779200</v>
      </c>
      <c r="C236">
        <v>1.4404999999999999E-2</v>
      </c>
      <c r="D236">
        <v>1.5232000000000001E-2</v>
      </c>
      <c r="E236">
        <v>1.6961E-2</v>
      </c>
      <c r="F236">
        <v>1.5741999999999999E-2</v>
      </c>
      <c r="G236">
        <f>C236*Notes!$C$35+G235*2^(-(B236-B235)/Notes!$C$43)</f>
        <v>1082398.7196713658</v>
      </c>
    </row>
    <row r="237" spans="1:7">
      <c r="A237" t="s">
        <v>239</v>
      </c>
      <c r="B237">
        <v>1236384000</v>
      </c>
      <c r="C237">
        <v>9.6640000000000007E-3</v>
      </c>
      <c r="D237">
        <v>1.5145E-2</v>
      </c>
      <c r="E237">
        <v>1.5730000000000001E-2</v>
      </c>
      <c r="F237">
        <v>1.1334E-2</v>
      </c>
      <c r="G237">
        <f>C237*Notes!$C$35+G236*2^(-(B237-B236)/Notes!$C$43)</f>
        <v>1082732.8870481737</v>
      </c>
    </row>
    <row r="238" spans="1:7">
      <c r="A238" t="s">
        <v>240</v>
      </c>
      <c r="B238">
        <v>1236985200</v>
      </c>
      <c r="C238">
        <v>2.9610000000000001E-3</v>
      </c>
      <c r="D238">
        <v>1.4959E-2</v>
      </c>
      <c r="E238">
        <v>1.3717999999999999E-2</v>
      </c>
      <c r="F238">
        <v>7.0679999999999996E-3</v>
      </c>
      <c r="G238">
        <f>C238*Notes!$C$35+G237*2^(-(B238-B237)/Notes!$C$43)</f>
        <v>1079044.1070061543</v>
      </c>
    </row>
    <row r="239" spans="1:7">
      <c r="A239" t="s">
        <v>241</v>
      </c>
      <c r="B239">
        <v>1237590000</v>
      </c>
      <c r="C239">
        <v>8.6199999999999992E-3</v>
      </c>
      <c r="D239">
        <v>1.486E-2</v>
      </c>
      <c r="E239">
        <v>1.2879E-2</v>
      </c>
      <c r="F239">
        <v>7.7149999999999996E-3</v>
      </c>
      <c r="G239">
        <f>C239*Notes!$C$35+G238*2^(-(B239-B238)/Notes!$C$43)</f>
        <v>1078763.9419125617</v>
      </c>
    </row>
    <row r="240" spans="1:7">
      <c r="A240" t="s">
        <v>242</v>
      </c>
      <c r="B240">
        <v>1238194800</v>
      </c>
      <c r="C240">
        <v>7.5199999999999996E-4</v>
      </c>
      <c r="D240">
        <v>1.4643E-2</v>
      </c>
      <c r="E240">
        <v>1.0921999999999999E-2</v>
      </c>
      <c r="F240">
        <v>3.5569999999999998E-3</v>
      </c>
      <c r="G240">
        <f>C240*Notes!$C$35+G239*2^(-(B240-B239)/Notes!$C$43)</f>
        <v>1073726.6367725767</v>
      </c>
    </row>
    <row r="241" spans="1:7">
      <c r="A241" t="s">
        <v>243</v>
      </c>
      <c r="B241">
        <v>1238799600</v>
      </c>
      <c r="C241">
        <v>5.7120000000000001E-3</v>
      </c>
      <c r="D241">
        <v>1.4505000000000001E-2</v>
      </c>
      <c r="E241">
        <v>1.0101000000000001E-2</v>
      </c>
      <c r="F241">
        <v>5.1320000000000003E-3</v>
      </c>
      <c r="G241">
        <f>C241*Notes!$C$35+G240*2^(-(B241-B240)/Notes!$C$43)</f>
        <v>1071714.7851484772</v>
      </c>
    </row>
    <row r="242" spans="1:7">
      <c r="A242" t="s">
        <v>244</v>
      </c>
      <c r="B242">
        <v>1239404400</v>
      </c>
      <c r="C242">
        <v>1.0375000000000001E-2</v>
      </c>
      <c r="D242">
        <v>1.444E-2</v>
      </c>
      <c r="E242">
        <v>1.014E-2</v>
      </c>
      <c r="F242">
        <v>8.1689999999999992E-3</v>
      </c>
      <c r="G242">
        <f>C242*Notes!$C$35+G241*2^(-(B242-B241)/Notes!$C$43)</f>
        <v>1072533.3584988003</v>
      </c>
    </row>
    <row r="243" spans="1:7">
      <c r="A243" t="s">
        <v>245</v>
      </c>
      <c r="B243">
        <v>1240009200</v>
      </c>
      <c r="C243">
        <v>1.1937E-2</v>
      </c>
      <c r="D243">
        <v>1.4401000000000001E-2</v>
      </c>
      <c r="E243">
        <v>1.0407E-2</v>
      </c>
      <c r="F243">
        <v>1.0067E-2</v>
      </c>
      <c r="G243">
        <f>C243*Notes!$C$35+G242*2^(-(B243-B242)/Notes!$C$43)</f>
        <v>1074292.4619954401</v>
      </c>
    </row>
    <row r="244" spans="1:7">
      <c r="A244" t="s">
        <v>246</v>
      </c>
      <c r="B244">
        <v>1240614000</v>
      </c>
      <c r="C244">
        <v>5.3280000000000003E-3</v>
      </c>
      <c r="D244">
        <v>1.426E-2</v>
      </c>
      <c r="E244">
        <v>9.5779999999999997E-3</v>
      </c>
      <c r="F244">
        <v>7.1409999999999998E-3</v>
      </c>
      <c r="G244">
        <f>C244*Notes!$C$35+G243*2^(-(B244-B243)/Notes!$C$43)</f>
        <v>1072045.4864882496</v>
      </c>
    </row>
    <row r="245" spans="1:7">
      <c r="A245" t="s">
        <v>247</v>
      </c>
      <c r="B245">
        <v>1241218800</v>
      </c>
      <c r="C245">
        <v>8.2089999999999993E-3</v>
      </c>
      <c r="D245">
        <v>1.4167000000000001E-2</v>
      </c>
      <c r="E245">
        <v>9.3589999999999993E-3</v>
      </c>
      <c r="F245">
        <v>7.8510000000000003E-3</v>
      </c>
      <c r="G245">
        <f>C245*Notes!$C$35+G244*2^(-(B245-B244)/Notes!$C$43)</f>
        <v>1071552.3793989625</v>
      </c>
    </row>
    <row r="246" spans="1:7">
      <c r="A246" t="s">
        <v>248</v>
      </c>
      <c r="B246">
        <v>1241823600</v>
      </c>
      <c r="C246">
        <v>9.3629999999999998E-3</v>
      </c>
      <c r="D246">
        <v>1.4092E-2</v>
      </c>
      <c r="E246">
        <v>9.3369999999999998E-3</v>
      </c>
      <c r="F246">
        <v>8.4119999999999993E-3</v>
      </c>
      <c r="G246">
        <f>C246*Notes!$C$35+G245*2^(-(B246-B245)/Notes!$C$43)</f>
        <v>1071759.7219761531</v>
      </c>
    </row>
    <row r="247" spans="1:7">
      <c r="A247" t="s">
        <v>249</v>
      </c>
      <c r="B247">
        <v>1242428400</v>
      </c>
      <c r="C247">
        <v>7.1989999999999997E-3</v>
      </c>
      <c r="D247">
        <v>1.3984999999999999E-2</v>
      </c>
      <c r="E247">
        <v>8.9840000000000007E-3</v>
      </c>
      <c r="F247">
        <v>7.6169999999999996E-3</v>
      </c>
      <c r="G247">
        <f>C247*Notes!$C$35+G246*2^(-(B247-B246)/Notes!$C$43)</f>
        <v>1070657.2217477749</v>
      </c>
    </row>
    <row r="248" spans="1:7">
      <c r="A248" t="s">
        <v>250</v>
      </c>
      <c r="B248">
        <v>1243033200</v>
      </c>
      <c r="C248">
        <v>1.0266000000000001E-2</v>
      </c>
      <c r="D248">
        <v>1.3927E-2</v>
      </c>
      <c r="E248">
        <v>9.1719999999999996E-3</v>
      </c>
      <c r="F248">
        <v>8.9460000000000008E-3</v>
      </c>
      <c r="G248">
        <f>C248*Notes!$C$35+G247*2^(-(B248-B247)/Notes!$C$43)</f>
        <v>1071415.2560783767</v>
      </c>
    </row>
    <row r="249" spans="1:7">
      <c r="A249" t="s">
        <v>251</v>
      </c>
      <c r="B249">
        <v>1243638000</v>
      </c>
      <c r="C249">
        <v>6.9300000000000004E-3</v>
      </c>
      <c r="D249">
        <v>1.3819E-2</v>
      </c>
      <c r="E249">
        <v>8.8159999999999992E-3</v>
      </c>
      <c r="F249">
        <v>7.9279999999999993E-3</v>
      </c>
      <c r="G249">
        <f>C249*Notes!$C$35+G248*2^(-(B249-B248)/Notes!$C$43)</f>
        <v>1070151.8183666004</v>
      </c>
    </row>
    <row r="250" spans="1:7">
      <c r="A250" t="s">
        <v>252</v>
      </c>
      <c r="B250">
        <v>1244242800</v>
      </c>
      <c r="C250">
        <v>7.8440000000000003E-3</v>
      </c>
      <c r="D250">
        <v>1.3726E-2</v>
      </c>
      <c r="E250">
        <v>8.6499999999999997E-3</v>
      </c>
      <c r="F250">
        <v>7.79E-3</v>
      </c>
      <c r="G250">
        <f>C250*Notes!$C$35+G249*2^(-(B250-B249)/Notes!$C$43)</f>
        <v>1069447.6001655555</v>
      </c>
    </row>
    <row r="251" spans="1:7">
      <c r="A251" t="s">
        <v>253</v>
      </c>
      <c r="B251">
        <v>1244847600</v>
      </c>
      <c r="C251">
        <v>8.0669999999999995E-3</v>
      </c>
      <c r="D251">
        <v>1.3638000000000001E-2</v>
      </c>
      <c r="E251">
        <v>8.574E-3</v>
      </c>
      <c r="F251">
        <v>8.3750000000000005E-3</v>
      </c>
      <c r="G251">
        <f>C251*Notes!$C$35+G250*2^(-(B251-B250)/Notes!$C$43)</f>
        <v>1068881.8376226118</v>
      </c>
    </row>
    <row r="252" spans="1:7">
      <c r="A252" t="s">
        <v>254</v>
      </c>
      <c r="B252">
        <v>1245452400</v>
      </c>
      <c r="C252">
        <v>1.7041000000000001E-2</v>
      </c>
      <c r="D252">
        <v>1.3689E-2</v>
      </c>
      <c r="E252">
        <v>9.9080000000000001E-3</v>
      </c>
      <c r="F252">
        <v>1.3096999999999999E-2</v>
      </c>
      <c r="G252">
        <f>C252*Notes!$C$35+G251*2^(-(B252-B251)/Notes!$C$43)</f>
        <v>1073746.4306436481</v>
      </c>
    </row>
    <row r="253" spans="1:7">
      <c r="A253" t="s">
        <v>255</v>
      </c>
      <c r="B253">
        <v>1246057200</v>
      </c>
      <c r="C253">
        <v>1.2633999999999999E-2</v>
      </c>
      <c r="D253">
        <v>1.3672E-2</v>
      </c>
      <c r="E253">
        <v>1.0349000000000001E-2</v>
      </c>
      <c r="F253">
        <v>1.3016E-2</v>
      </c>
      <c r="G253">
        <f>C253*Notes!$C$35+G252*2^(-(B253-B252)/Notes!$C$43)</f>
        <v>1075920.9038466113</v>
      </c>
    </row>
    <row r="254" spans="1:7">
      <c r="A254" t="s">
        <v>256</v>
      </c>
      <c r="B254">
        <v>1246662000</v>
      </c>
      <c r="C254">
        <v>1.8183000000000001E-2</v>
      </c>
      <c r="D254">
        <v>1.3741E-2</v>
      </c>
      <c r="E254">
        <v>1.1591000000000001E-2</v>
      </c>
      <c r="F254">
        <v>1.5897000000000001E-2</v>
      </c>
      <c r="G254">
        <f>C254*Notes!$C$35+G253*2^(-(B254-B253)/Notes!$C$43)</f>
        <v>1081440.3417494718</v>
      </c>
    </row>
    <row r="255" spans="1:7">
      <c r="A255" t="s">
        <v>257</v>
      </c>
      <c r="B255">
        <v>1247266800</v>
      </c>
      <c r="C255">
        <v>1.3068E-2</v>
      </c>
      <c r="D255">
        <v>1.3729E-2</v>
      </c>
      <c r="E255">
        <v>1.1794000000000001E-2</v>
      </c>
      <c r="F255">
        <v>1.3821999999999999E-2</v>
      </c>
      <c r="G255">
        <f>C255*Notes!$C$35+G254*2^(-(B255-B254)/Notes!$C$43)</f>
        <v>1083838.1275415623</v>
      </c>
    </row>
    <row r="256" spans="1:7">
      <c r="A256" t="s">
        <v>258</v>
      </c>
      <c r="B256">
        <v>1247871600</v>
      </c>
      <c r="C256">
        <v>1.1174999999999999E-2</v>
      </c>
      <c r="D256">
        <v>1.3689E-2</v>
      </c>
      <c r="E256">
        <v>1.1681E-2</v>
      </c>
      <c r="F256">
        <v>1.217E-2</v>
      </c>
      <c r="G256">
        <f>C256*Notes!$C$35+G255*2^(-(B256-B255)/Notes!$C$43)</f>
        <v>1085078.8195227627</v>
      </c>
    </row>
    <row r="257" spans="1:7">
      <c r="A257" t="s">
        <v>259</v>
      </c>
      <c r="B257">
        <v>1248476400</v>
      </c>
      <c r="C257">
        <v>1.0212000000000001E-2</v>
      </c>
      <c r="D257">
        <v>1.3635E-2</v>
      </c>
      <c r="E257">
        <v>1.1442000000000001E-2</v>
      </c>
      <c r="F257">
        <v>1.1114000000000001E-2</v>
      </c>
      <c r="G257">
        <f>C257*Notes!$C$35+G256*2^(-(B257-B256)/Notes!$C$43)</f>
        <v>1085730.7725944351</v>
      </c>
    </row>
    <row r="258" spans="1:7">
      <c r="A258" t="s">
        <v>260</v>
      </c>
      <c r="B258">
        <v>1249081200</v>
      </c>
      <c r="C258">
        <v>4.7060000000000001E-3</v>
      </c>
      <c r="D258">
        <v>1.3497E-2</v>
      </c>
      <c r="E258">
        <v>1.0359999999999999E-2</v>
      </c>
      <c r="F258">
        <v>7.5249999999999996E-3</v>
      </c>
      <c r="G258">
        <f>C258*Notes!$C$35+G257*2^(-(B258-B257)/Notes!$C$43)</f>
        <v>1083049.3776959574</v>
      </c>
    </row>
    <row r="259" spans="1:7">
      <c r="A259" t="s">
        <v>261</v>
      </c>
      <c r="B259">
        <v>1249686000</v>
      </c>
      <c r="C259">
        <v>2.8157999999999999E-2</v>
      </c>
      <c r="D259">
        <v>1.3721000000000001E-2</v>
      </c>
      <c r="E259">
        <v>1.3261999999999999E-2</v>
      </c>
      <c r="F259">
        <v>2.0507999999999998E-2</v>
      </c>
      <c r="G259">
        <f>C259*Notes!$C$35+G258*2^(-(B259-B258)/Notes!$C$43)</f>
        <v>1094565.4036958534</v>
      </c>
    </row>
    <row r="260" spans="1:7">
      <c r="A260" t="s">
        <v>262</v>
      </c>
      <c r="B260">
        <v>1250290800</v>
      </c>
      <c r="C260">
        <v>3.1834000000000001E-2</v>
      </c>
      <c r="D260">
        <v>1.3998E-2</v>
      </c>
      <c r="E260">
        <v>1.6159E-2</v>
      </c>
      <c r="F260">
        <v>2.5763999999999999E-2</v>
      </c>
      <c r="G260">
        <f>C260*Notes!$C$35+G259*2^(-(B260-B259)/Notes!$C$43)</f>
        <v>1108246.0450461705</v>
      </c>
    </row>
    <row r="261" spans="1:7">
      <c r="A261" t="s">
        <v>263</v>
      </c>
      <c r="B261">
        <v>1250895600</v>
      </c>
      <c r="C261">
        <v>4.1037999999999998E-2</v>
      </c>
      <c r="D261">
        <v>1.4411E-2</v>
      </c>
      <c r="E261">
        <v>2.0077999999999999E-2</v>
      </c>
      <c r="F261">
        <v>3.3693000000000001E-2</v>
      </c>
      <c r="G261">
        <f>C261*Notes!$C$35+G260*2^(-(B261-B260)/Notes!$C$43)</f>
        <v>1127423.6158342981</v>
      </c>
    </row>
    <row r="262" spans="1:7">
      <c r="A262" t="s">
        <v>264</v>
      </c>
      <c r="B262">
        <v>1251500400</v>
      </c>
      <c r="C262">
        <v>1.8609000000000001E-2</v>
      </c>
      <c r="D262">
        <v>1.4475E-2</v>
      </c>
      <c r="E262">
        <v>1.983E-2</v>
      </c>
      <c r="F262">
        <v>2.5000000000000001E-2</v>
      </c>
      <c r="G262">
        <f>C262*Notes!$C$35+G261*2^(-(B262-B261)/Notes!$C$43)</f>
        <v>1132938.4921427222</v>
      </c>
    </row>
    <row r="263" spans="1:7">
      <c r="A263" t="s">
        <v>265</v>
      </c>
      <c r="B263">
        <v>1252105200</v>
      </c>
      <c r="C263">
        <v>2.0861000000000001E-2</v>
      </c>
      <c r="D263">
        <v>1.4572E-2</v>
      </c>
      <c r="E263">
        <v>1.9973000000000001E-2</v>
      </c>
      <c r="F263">
        <v>2.2411E-2</v>
      </c>
      <c r="G263">
        <f>C263*Notes!$C$35+G262*2^(-(B263-B262)/Notes!$C$43)</f>
        <v>1139787.3011639928</v>
      </c>
    </row>
    <row r="264" spans="1:7">
      <c r="A264" t="s">
        <v>266</v>
      </c>
      <c r="B264">
        <v>1252710000</v>
      </c>
      <c r="C264">
        <v>2.0410999999999999E-2</v>
      </c>
      <c r="D264">
        <v>1.4659999999999999E-2</v>
      </c>
      <c r="E264">
        <v>2.0028000000000001E-2</v>
      </c>
      <c r="F264">
        <v>2.1219999999999999E-2</v>
      </c>
      <c r="G264">
        <f>C264*Notes!$C$35+G263*2^(-(B264-B263)/Notes!$C$43)</f>
        <v>1146329.0820889953</v>
      </c>
    </row>
    <row r="265" spans="1:7">
      <c r="A265" t="s">
        <v>488</v>
      </c>
      <c r="B265">
        <v>1253314800</v>
      </c>
      <c r="C265">
        <v>1.0624E-2</v>
      </c>
      <c r="D265">
        <v>1.4597000000000001E-2</v>
      </c>
      <c r="E265">
        <v>1.8481999999999998E-2</v>
      </c>
      <c r="F265">
        <v>1.4579E-2</v>
      </c>
      <c r="G265">
        <f>C265*Notes!$C$35+G264*2^(-(B265-B264)/Notes!$C$43)</f>
        <v>1146918.3804340591</v>
      </c>
    </row>
    <row r="266" spans="1:7">
      <c r="A266" t="s">
        <v>489</v>
      </c>
      <c r="B266">
        <v>1253919600</v>
      </c>
      <c r="C266">
        <v>1.2378999999999999E-2</v>
      </c>
      <c r="D266">
        <v>1.4562E-2</v>
      </c>
      <c r="E266">
        <v>1.7519E-2</v>
      </c>
      <c r="F266">
        <v>1.3752E-2</v>
      </c>
      <c r="G266">
        <f>C266*Notes!$C$35+G265*2^(-(B266-B265)/Notes!$C$43)</f>
        <v>1148566.1025915921</v>
      </c>
    </row>
    <row r="267" spans="1:7">
      <c r="A267" t="s">
        <v>490</v>
      </c>
      <c r="B267">
        <v>1254524400</v>
      </c>
      <c r="C267">
        <v>1.7114000000000001E-2</v>
      </c>
      <c r="D267">
        <v>1.46E-2</v>
      </c>
      <c r="E267">
        <v>1.7430999999999999E-2</v>
      </c>
      <c r="F267">
        <v>1.5467E-2</v>
      </c>
      <c r="G267">
        <f>C267*Notes!$C$35+G266*2^(-(B267-B266)/Notes!$C$43)</f>
        <v>1153069.1640008576</v>
      </c>
    </row>
    <row r="268" spans="1:7">
      <c r="A268" t="s">
        <v>491</v>
      </c>
      <c r="B268">
        <v>1255129200</v>
      </c>
      <c r="C268">
        <v>1.29E-2</v>
      </c>
      <c r="D268">
        <v>1.4572999999999999E-2</v>
      </c>
      <c r="E268">
        <v>1.6670999999999998E-2</v>
      </c>
      <c r="F268">
        <v>1.3553000000000001E-2</v>
      </c>
      <c r="G268">
        <f>C268*Notes!$C$35+G267*2^(-(B268-B267)/Notes!$C$43)</f>
        <v>1155000.672592219</v>
      </c>
    </row>
    <row r="269" spans="1:7">
      <c r="A269" t="s">
        <v>492</v>
      </c>
      <c r="B269">
        <v>1255733101</v>
      </c>
      <c r="C269">
        <v>8.1949999999999992E-3</v>
      </c>
      <c r="D269">
        <v>1.4474000000000001E-2</v>
      </c>
      <c r="E269">
        <v>1.5311E-2</v>
      </c>
      <c r="F269">
        <v>1.0538E-2</v>
      </c>
      <c r="G269">
        <f>C269*Notes!$C$35+G268*2^(-(B269-B268)/Notes!$C$43)</f>
        <v>1154085.4820323091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69"/>
  <sheetViews>
    <sheetView workbookViewId="0">
      <selection activeCell="G5" sqref="G5:G6"/>
    </sheetView>
    <sheetView topLeftCell="A248" workbookViewId="1">
      <selection activeCell="D273" sqref="D273"/>
    </sheetView>
    <sheetView workbookViewId="2"/>
  </sheetViews>
  <sheetFormatPr defaultRowHeight="15"/>
  <cols>
    <col min="1" max="1" width="20.7109375" customWidth="1"/>
  </cols>
  <sheetData>
    <row r="2" spans="1:7">
      <c r="A2" t="s">
        <v>0</v>
      </c>
      <c r="B2" t="s">
        <v>271</v>
      </c>
    </row>
    <row r="4" spans="1:7">
      <c r="A4" t="s">
        <v>2</v>
      </c>
      <c r="B4" t="s">
        <v>3</v>
      </c>
    </row>
    <row r="5" spans="1:7" ht="17.25">
      <c r="G5" t="s">
        <v>321</v>
      </c>
    </row>
    <row r="6" spans="1:7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320</v>
      </c>
    </row>
    <row r="8" spans="1:7">
      <c r="A8" t="s">
        <v>10</v>
      </c>
      <c r="B8">
        <v>1097881200</v>
      </c>
      <c r="C8">
        <v>1.9999999999999999E-6</v>
      </c>
      <c r="D8">
        <v>0</v>
      </c>
      <c r="E8">
        <v>0</v>
      </c>
      <c r="F8">
        <v>9.9999999999999995E-7</v>
      </c>
    </row>
    <row r="9" spans="1:7">
      <c r="A9" t="s">
        <v>11</v>
      </c>
      <c r="B9">
        <v>1098486000</v>
      </c>
      <c r="C9">
        <v>3.9999999999999998E-6</v>
      </c>
      <c r="D9">
        <v>0</v>
      </c>
      <c r="E9">
        <v>9.9999999999999995E-7</v>
      </c>
      <c r="F9">
        <v>1.9999999999999999E-6</v>
      </c>
    </row>
    <row r="10" spans="1:7">
      <c r="A10" t="s">
        <v>12</v>
      </c>
      <c r="B10">
        <v>1099094400</v>
      </c>
      <c r="C10">
        <v>3.0000000000000001E-6</v>
      </c>
      <c r="D10">
        <v>0</v>
      </c>
      <c r="E10">
        <v>9.9999999999999995E-7</v>
      </c>
      <c r="F10">
        <v>3.0000000000000001E-6</v>
      </c>
    </row>
    <row r="11" spans="1:7">
      <c r="A11" t="s">
        <v>13</v>
      </c>
      <c r="B11">
        <v>1099699200</v>
      </c>
      <c r="C11">
        <v>9.9999999999999995E-7</v>
      </c>
      <c r="D11">
        <v>0</v>
      </c>
      <c r="E11">
        <v>9.9999999999999995E-7</v>
      </c>
      <c r="F11">
        <v>1.9999999999999999E-6</v>
      </c>
    </row>
    <row r="12" spans="1:7">
      <c r="A12" t="s">
        <v>14</v>
      </c>
      <c r="B12">
        <v>1100304000</v>
      </c>
      <c r="C12">
        <v>1.5E-5</v>
      </c>
      <c r="D12">
        <v>0</v>
      </c>
      <c r="E12">
        <v>3.0000000000000001E-6</v>
      </c>
      <c r="F12">
        <v>9.0000000000000002E-6</v>
      </c>
    </row>
    <row r="13" spans="1:7">
      <c r="A13" t="s">
        <v>15</v>
      </c>
      <c r="B13">
        <v>1100908800</v>
      </c>
      <c r="C13">
        <v>9.8999999999999994E-5</v>
      </c>
      <c r="D13">
        <v>1.9999999999999999E-6</v>
      </c>
      <c r="E13">
        <v>1.9000000000000001E-5</v>
      </c>
      <c r="F13">
        <v>6.2000000000000003E-5</v>
      </c>
    </row>
    <row r="14" spans="1:7">
      <c r="A14" t="s">
        <v>16</v>
      </c>
      <c r="B14">
        <v>1101513600</v>
      </c>
      <c r="C14">
        <v>1.1900000000000001E-4</v>
      </c>
      <c r="D14">
        <v>3.9999999999999998E-6</v>
      </c>
      <c r="E14">
        <v>3.4999999999999997E-5</v>
      </c>
      <c r="F14">
        <v>1E-4</v>
      </c>
    </row>
    <row r="15" spans="1:7">
      <c r="A15" t="s">
        <v>17</v>
      </c>
      <c r="B15">
        <v>1102118400</v>
      </c>
      <c r="C15">
        <v>2.05E-4</v>
      </c>
      <c r="D15">
        <v>6.9999999999999999E-6</v>
      </c>
      <c r="E15">
        <v>6.2000000000000003E-5</v>
      </c>
      <c r="F15">
        <v>1.66E-4</v>
      </c>
    </row>
    <row r="16" spans="1:7">
      <c r="A16" t="s">
        <v>18</v>
      </c>
      <c r="B16">
        <v>1102723200</v>
      </c>
      <c r="C16">
        <v>1.3999999999999999E-4</v>
      </c>
      <c r="D16">
        <v>9.0000000000000002E-6</v>
      </c>
      <c r="E16">
        <v>7.4999999999999993E-5</v>
      </c>
      <c r="F16">
        <v>1.46E-4</v>
      </c>
    </row>
    <row r="17" spans="1:6">
      <c r="A17" t="s">
        <v>19</v>
      </c>
      <c r="B17">
        <v>1103328000</v>
      </c>
      <c r="C17">
        <v>3.8299999999999999E-4</v>
      </c>
      <c r="D17">
        <v>1.5E-5</v>
      </c>
      <c r="E17">
        <v>1.22E-4</v>
      </c>
      <c r="F17">
        <v>2.5399999999999999E-4</v>
      </c>
    </row>
    <row r="18" spans="1:6">
      <c r="A18" t="s">
        <v>20</v>
      </c>
      <c r="B18">
        <v>1103932800</v>
      </c>
      <c r="C18">
        <v>2.63E-4</v>
      </c>
      <c r="D18">
        <v>1.8E-5</v>
      </c>
      <c r="E18">
        <v>1.45E-4</v>
      </c>
      <c r="F18">
        <v>2.63E-4</v>
      </c>
    </row>
    <row r="19" spans="1:6">
      <c r="A19" t="s">
        <v>21</v>
      </c>
      <c r="B19">
        <v>1104537600</v>
      </c>
      <c r="C19">
        <v>2.0000000000000001E-4</v>
      </c>
      <c r="D19">
        <v>2.0999999999999999E-5</v>
      </c>
      <c r="E19">
        <v>1.5300000000000001E-4</v>
      </c>
      <c r="F19">
        <v>2.1599999999999999E-4</v>
      </c>
    </row>
    <row r="20" spans="1:6">
      <c r="A20" t="s">
        <v>22</v>
      </c>
      <c r="B20">
        <v>1105142400</v>
      </c>
      <c r="C20">
        <v>2.5209999999999998E-3</v>
      </c>
      <c r="D20">
        <v>5.8999999999999998E-5</v>
      </c>
      <c r="E20">
        <v>5.3200000000000003E-4</v>
      </c>
      <c r="F20">
        <v>1.536E-3</v>
      </c>
    </row>
    <row r="21" spans="1:6">
      <c r="A21" t="s">
        <v>23</v>
      </c>
      <c r="B21">
        <v>1105747200</v>
      </c>
      <c r="C21">
        <v>2.529E-3</v>
      </c>
      <c r="D21">
        <v>9.7E-5</v>
      </c>
      <c r="E21">
        <v>8.4999999999999995E-4</v>
      </c>
      <c r="F21">
        <v>2.0899999999999998E-3</v>
      </c>
    </row>
    <row r="22" spans="1:6">
      <c r="A22" t="s">
        <v>24</v>
      </c>
      <c r="B22">
        <v>1106352000</v>
      </c>
      <c r="C22">
        <v>1.1069999999999999E-3</v>
      </c>
      <c r="D22">
        <v>1.13E-4</v>
      </c>
      <c r="E22">
        <v>8.8500000000000004E-4</v>
      </c>
      <c r="F22">
        <v>1.413E-3</v>
      </c>
    </row>
    <row r="23" spans="1:6">
      <c r="A23" t="s">
        <v>25</v>
      </c>
      <c r="B23">
        <v>1106956800</v>
      </c>
      <c r="C23">
        <v>4.8899999999999996E-4</v>
      </c>
      <c r="D23">
        <v>1.1900000000000001E-4</v>
      </c>
      <c r="E23">
        <v>8.1999999999999998E-4</v>
      </c>
      <c r="F23">
        <v>8.6499999999999999E-4</v>
      </c>
    </row>
    <row r="24" spans="1:6">
      <c r="A24" t="s">
        <v>26</v>
      </c>
      <c r="B24">
        <v>1107561600</v>
      </c>
      <c r="C24">
        <v>2.7399999999999999E-4</v>
      </c>
      <c r="D24">
        <v>1.21E-4</v>
      </c>
      <c r="E24">
        <v>7.3300000000000004E-4</v>
      </c>
      <c r="F24">
        <v>5.3700000000000004E-4</v>
      </c>
    </row>
    <row r="25" spans="1:6">
      <c r="A25" t="s">
        <v>27</v>
      </c>
      <c r="B25">
        <v>1108166400</v>
      </c>
      <c r="C25">
        <v>9.6710000000000008E-3</v>
      </c>
      <c r="D25">
        <v>2.6699999999999998E-4</v>
      </c>
      <c r="E25">
        <v>2.0609999999999999E-3</v>
      </c>
      <c r="F25">
        <v>4.1310000000000001E-3</v>
      </c>
    </row>
    <row r="26" spans="1:6">
      <c r="A26" t="s">
        <v>28</v>
      </c>
      <c r="B26">
        <v>1108771200</v>
      </c>
      <c r="C26">
        <v>2.5500000000000002E-4</v>
      </c>
      <c r="D26">
        <v>2.6600000000000001E-4</v>
      </c>
      <c r="E26">
        <v>1.7700000000000001E-3</v>
      </c>
      <c r="F26">
        <v>1.877E-3</v>
      </c>
    </row>
    <row r="27" spans="1:6">
      <c r="A27" t="s">
        <v>29</v>
      </c>
      <c r="B27">
        <v>1109376000</v>
      </c>
      <c r="C27">
        <v>3.5100000000000002E-4</v>
      </c>
      <c r="D27">
        <v>2.6800000000000001E-4</v>
      </c>
      <c r="E27">
        <v>1.542E-3</v>
      </c>
      <c r="F27">
        <v>1.0009999999999999E-3</v>
      </c>
    </row>
    <row r="28" spans="1:6">
      <c r="A28" t="s">
        <v>30</v>
      </c>
      <c r="B28">
        <v>1109980800</v>
      </c>
      <c r="C28">
        <v>5.9299999999999999E-4</v>
      </c>
      <c r="D28">
        <v>2.7300000000000002E-4</v>
      </c>
      <c r="E28">
        <v>1.39E-3</v>
      </c>
      <c r="F28">
        <v>7.7300000000000003E-4</v>
      </c>
    </row>
    <row r="29" spans="1:6">
      <c r="A29" t="s">
        <v>31</v>
      </c>
      <c r="B29">
        <v>1110582000</v>
      </c>
      <c r="C29">
        <v>7.67E-4</v>
      </c>
      <c r="D29">
        <v>2.7999999999999998E-4</v>
      </c>
      <c r="E29">
        <v>1.291E-3</v>
      </c>
      <c r="F29">
        <v>7.9500000000000003E-4</v>
      </c>
    </row>
    <row r="30" spans="1:6">
      <c r="A30" t="s">
        <v>32</v>
      </c>
      <c r="B30">
        <v>1111186800</v>
      </c>
      <c r="C30">
        <v>7.9199999999999995E-4</v>
      </c>
      <c r="D30">
        <v>2.8800000000000001E-4</v>
      </c>
      <c r="E30">
        <v>1.209E-3</v>
      </c>
      <c r="F30">
        <v>7.7099999999999998E-4</v>
      </c>
    </row>
    <row r="31" spans="1:6">
      <c r="A31" t="s">
        <v>33</v>
      </c>
      <c r="B31">
        <v>1111791600</v>
      </c>
      <c r="C31">
        <v>1.0629999999999999E-3</v>
      </c>
      <c r="D31">
        <v>2.9999999999999997E-4</v>
      </c>
      <c r="E31">
        <v>1.1839999999999999E-3</v>
      </c>
      <c r="F31">
        <v>9.2199999999999997E-4</v>
      </c>
    </row>
    <row r="32" spans="1:6">
      <c r="A32" t="s">
        <v>34</v>
      </c>
      <c r="B32">
        <v>1112396400</v>
      </c>
      <c r="C32">
        <v>5.6300000000000002E-4</v>
      </c>
      <c r="D32">
        <v>3.0400000000000002E-4</v>
      </c>
      <c r="E32">
        <v>1.0809999999999999E-3</v>
      </c>
      <c r="F32">
        <v>6.5799999999999995E-4</v>
      </c>
    </row>
    <row r="33" spans="1:6">
      <c r="A33" t="s">
        <v>35</v>
      </c>
      <c r="B33">
        <v>1113001200</v>
      </c>
      <c r="C33">
        <v>9.2999999999999997E-5</v>
      </c>
      <c r="D33">
        <v>3.01E-4</v>
      </c>
      <c r="E33">
        <v>9.2199999999999997E-4</v>
      </c>
      <c r="F33">
        <v>3.3599999999999998E-4</v>
      </c>
    </row>
    <row r="34" spans="1:6">
      <c r="A34" t="s">
        <v>36</v>
      </c>
      <c r="B34">
        <v>1113606000</v>
      </c>
      <c r="C34">
        <v>2.7599999999999999E-4</v>
      </c>
      <c r="D34">
        <v>2.9999999999999997E-4</v>
      </c>
      <c r="E34">
        <v>8.1899999999999996E-4</v>
      </c>
      <c r="F34">
        <v>3.1E-4</v>
      </c>
    </row>
    <row r="35" spans="1:6">
      <c r="A35" t="s">
        <v>37</v>
      </c>
      <c r="B35">
        <v>1114210800</v>
      </c>
      <c r="C35">
        <v>2.2100000000000001E-4</v>
      </c>
      <c r="D35">
        <v>2.99E-4</v>
      </c>
      <c r="E35">
        <v>7.2199999999999999E-4</v>
      </c>
      <c r="F35">
        <v>2.52E-4</v>
      </c>
    </row>
    <row r="36" spans="1:6">
      <c r="A36" t="s">
        <v>38</v>
      </c>
      <c r="B36">
        <v>1114815600</v>
      </c>
      <c r="C36">
        <v>1.7799999999999999E-4</v>
      </c>
      <c r="D36">
        <v>2.9700000000000001E-4</v>
      </c>
      <c r="E36">
        <v>6.3500000000000004E-4</v>
      </c>
      <c r="F36">
        <v>2.14E-4</v>
      </c>
    </row>
    <row r="37" spans="1:6">
      <c r="A37" t="s">
        <v>39</v>
      </c>
      <c r="B37">
        <v>1115420400</v>
      </c>
      <c r="C37">
        <v>1.17E-4</v>
      </c>
      <c r="D37">
        <v>2.9399999999999999E-4</v>
      </c>
      <c r="E37">
        <v>5.5099999999999995E-4</v>
      </c>
      <c r="F37">
        <v>1.5200000000000001E-4</v>
      </c>
    </row>
    <row r="38" spans="1:6">
      <c r="A38" t="s">
        <v>40</v>
      </c>
      <c r="B38">
        <v>1116025200</v>
      </c>
      <c r="C38">
        <v>9.1000000000000003E-5</v>
      </c>
      <c r="D38">
        <v>2.9100000000000003E-4</v>
      </c>
      <c r="E38">
        <v>4.7699999999999999E-4</v>
      </c>
      <c r="F38">
        <v>1.16E-4</v>
      </c>
    </row>
    <row r="39" spans="1:6">
      <c r="A39" t="s">
        <v>41</v>
      </c>
      <c r="B39">
        <v>1116630000</v>
      </c>
      <c r="C39">
        <v>9.7E-5</v>
      </c>
      <c r="D39">
        <v>2.8800000000000001E-4</v>
      </c>
      <c r="E39">
        <v>4.1599999999999997E-4</v>
      </c>
      <c r="F39">
        <v>9.7E-5</v>
      </c>
    </row>
    <row r="40" spans="1:6">
      <c r="A40" t="s">
        <v>42</v>
      </c>
      <c r="B40">
        <v>1117234800</v>
      </c>
      <c r="C40">
        <v>9.3999999999999994E-5</v>
      </c>
      <c r="D40">
        <v>2.8499999999999999E-4</v>
      </c>
      <c r="E40">
        <v>3.6400000000000001E-4</v>
      </c>
      <c r="F40">
        <v>1.01E-4</v>
      </c>
    </row>
    <row r="41" spans="1:6">
      <c r="A41" t="s">
        <v>43</v>
      </c>
      <c r="B41">
        <v>1117839600</v>
      </c>
      <c r="C41">
        <v>8.6000000000000003E-5</v>
      </c>
      <c r="D41">
        <v>2.8200000000000002E-4</v>
      </c>
      <c r="E41">
        <v>3.19E-4</v>
      </c>
      <c r="F41">
        <v>8.6000000000000003E-5</v>
      </c>
    </row>
    <row r="42" spans="1:6">
      <c r="A42" t="s">
        <v>44</v>
      </c>
      <c r="B42">
        <v>1118444400</v>
      </c>
      <c r="C42">
        <v>5.3000000000000001E-5</v>
      </c>
      <c r="D42">
        <v>2.7900000000000001E-4</v>
      </c>
      <c r="E42">
        <v>2.7599999999999999E-4</v>
      </c>
      <c r="F42">
        <v>6.3E-5</v>
      </c>
    </row>
    <row r="43" spans="1:6">
      <c r="A43" t="s">
        <v>45</v>
      </c>
      <c r="B43">
        <v>1119049200</v>
      </c>
      <c r="C43">
        <v>4.1999999999999998E-5</v>
      </c>
      <c r="D43">
        <v>2.7500000000000002E-4</v>
      </c>
      <c r="E43">
        <v>2.3900000000000001E-4</v>
      </c>
      <c r="F43">
        <v>5.3000000000000001E-5</v>
      </c>
    </row>
    <row r="44" spans="1:6">
      <c r="A44" t="s">
        <v>46</v>
      </c>
      <c r="B44">
        <v>1119654000</v>
      </c>
      <c r="C44">
        <v>3.8499999999999998E-4</v>
      </c>
      <c r="D44">
        <v>2.7700000000000001E-4</v>
      </c>
      <c r="E44">
        <v>2.6499999999999999E-4</v>
      </c>
      <c r="F44">
        <v>2.9599999999999998E-4</v>
      </c>
    </row>
    <row r="45" spans="1:6">
      <c r="A45" t="s">
        <v>47</v>
      </c>
      <c r="B45">
        <v>1120258800</v>
      </c>
      <c r="C45">
        <v>7.6000000000000004E-4</v>
      </c>
      <c r="D45">
        <v>2.8400000000000002E-4</v>
      </c>
      <c r="E45">
        <v>3.4499999999999998E-4</v>
      </c>
      <c r="F45">
        <v>5.8799999999999998E-4</v>
      </c>
    </row>
    <row r="46" spans="1:6">
      <c r="A46" t="s">
        <v>48</v>
      </c>
      <c r="B46">
        <v>1120863600</v>
      </c>
      <c r="C46">
        <v>9.6599999999999995E-4</v>
      </c>
      <c r="D46">
        <v>2.9500000000000001E-4</v>
      </c>
      <c r="E46">
        <v>4.44E-4</v>
      </c>
      <c r="F46">
        <v>7.9000000000000001E-4</v>
      </c>
    </row>
    <row r="47" spans="1:6">
      <c r="A47" t="s">
        <v>49</v>
      </c>
      <c r="B47">
        <v>1121468400</v>
      </c>
      <c r="C47">
        <v>6.9200000000000002E-4</v>
      </c>
      <c r="D47">
        <v>3.01E-4</v>
      </c>
      <c r="E47">
        <v>4.84E-4</v>
      </c>
      <c r="F47">
        <v>7.4399999999999998E-4</v>
      </c>
    </row>
    <row r="48" spans="1:6">
      <c r="A48" t="s">
        <v>50</v>
      </c>
      <c r="B48">
        <v>1122073200</v>
      </c>
      <c r="C48">
        <v>7.4700000000000005E-4</v>
      </c>
      <c r="D48">
        <v>3.0699999999999998E-4</v>
      </c>
      <c r="E48">
        <v>5.2599999999999999E-4</v>
      </c>
      <c r="F48">
        <v>7.5199999999999996E-4</v>
      </c>
    </row>
    <row r="49" spans="1:7">
      <c r="A49" t="s">
        <v>51</v>
      </c>
      <c r="B49">
        <v>1122678000</v>
      </c>
      <c r="C49">
        <v>4.0200000000000001E-4</v>
      </c>
      <c r="D49">
        <v>3.0899999999999998E-4</v>
      </c>
      <c r="E49">
        <v>5.0500000000000002E-4</v>
      </c>
      <c r="F49">
        <v>5.3200000000000003E-4</v>
      </c>
    </row>
    <row r="50" spans="1:7">
      <c r="A50" t="s">
        <v>52</v>
      </c>
      <c r="B50">
        <v>1123282800</v>
      </c>
      <c r="C50">
        <v>1.05E-4</v>
      </c>
      <c r="D50">
        <v>3.0600000000000001E-4</v>
      </c>
      <c r="E50">
        <v>4.3899999999999999E-4</v>
      </c>
      <c r="F50">
        <v>2.6899999999999998E-4</v>
      </c>
    </row>
    <row r="51" spans="1:7">
      <c r="A51" t="s">
        <v>53</v>
      </c>
      <c r="B51">
        <v>1123887600</v>
      </c>
      <c r="C51">
        <v>0</v>
      </c>
      <c r="D51">
        <v>3.01E-4</v>
      </c>
      <c r="E51">
        <v>3.6900000000000002E-4</v>
      </c>
      <c r="F51">
        <v>1.13E-4</v>
      </c>
    </row>
    <row r="52" spans="1:7">
      <c r="A52" t="s">
        <v>54</v>
      </c>
      <c r="B52">
        <v>1124492400</v>
      </c>
      <c r="C52">
        <v>0</v>
      </c>
      <c r="D52">
        <v>2.9599999999999998E-4</v>
      </c>
      <c r="E52">
        <v>3.1E-4</v>
      </c>
      <c r="F52">
        <v>4.6999999999999997E-5</v>
      </c>
    </row>
    <row r="53" spans="1:7">
      <c r="A53" t="s">
        <v>55</v>
      </c>
      <c r="B53">
        <v>1125097200</v>
      </c>
      <c r="C53">
        <v>0</v>
      </c>
      <c r="D53">
        <v>2.92E-4</v>
      </c>
      <c r="E53">
        <v>2.5999999999999998E-4</v>
      </c>
      <c r="F53">
        <v>2.0000000000000002E-5</v>
      </c>
    </row>
    <row r="54" spans="1:7">
      <c r="A54" t="s">
        <v>56</v>
      </c>
      <c r="B54">
        <v>1125702000</v>
      </c>
      <c r="C54">
        <v>0</v>
      </c>
      <c r="D54">
        <v>2.8699999999999998E-4</v>
      </c>
      <c r="E54">
        <v>2.1800000000000001E-4</v>
      </c>
      <c r="F54">
        <v>7.9999999999999996E-6</v>
      </c>
    </row>
    <row r="55" spans="1:7">
      <c r="A55" t="s">
        <v>57</v>
      </c>
      <c r="B55">
        <v>1126306800</v>
      </c>
      <c r="C55">
        <v>0</v>
      </c>
      <c r="D55">
        <v>2.8299999999999999E-4</v>
      </c>
      <c r="E55">
        <v>1.83E-4</v>
      </c>
      <c r="F55">
        <v>3.9999999999999998E-6</v>
      </c>
    </row>
    <row r="56" spans="1:7">
      <c r="A56" t="s">
        <v>58</v>
      </c>
      <c r="B56">
        <v>1126911600</v>
      </c>
      <c r="C56">
        <v>0</v>
      </c>
      <c r="D56">
        <v>2.7799999999999998E-4</v>
      </c>
      <c r="E56">
        <v>1.54E-4</v>
      </c>
      <c r="F56">
        <v>9.9999999999999995E-7</v>
      </c>
    </row>
    <row r="57" spans="1:7">
      <c r="A57" t="s">
        <v>59</v>
      </c>
      <c r="B57">
        <v>1127516400</v>
      </c>
      <c r="C57">
        <v>0</v>
      </c>
      <c r="D57">
        <v>2.7399999999999999E-4</v>
      </c>
      <c r="E57">
        <v>1.2899999999999999E-4</v>
      </c>
      <c r="F57">
        <v>9.9999999999999995E-7</v>
      </c>
    </row>
    <row r="58" spans="1:7">
      <c r="A58" t="s">
        <v>60</v>
      </c>
      <c r="B58">
        <v>1128121200</v>
      </c>
      <c r="C58">
        <v>0</v>
      </c>
      <c r="D58">
        <v>2.7E-4</v>
      </c>
      <c r="E58">
        <v>1.08E-4</v>
      </c>
      <c r="F58">
        <v>0</v>
      </c>
    </row>
    <row r="59" spans="1:7">
      <c r="A59" t="s">
        <v>61</v>
      </c>
      <c r="B59">
        <v>1128726000</v>
      </c>
      <c r="C59">
        <v>0</v>
      </c>
      <c r="D59">
        <v>2.6600000000000001E-4</v>
      </c>
      <c r="E59">
        <v>9.1000000000000003E-5</v>
      </c>
      <c r="F59">
        <v>0</v>
      </c>
      <c r="G59">
        <f>C59*Notes!$C$35</f>
        <v>0</v>
      </c>
    </row>
    <row r="60" spans="1:7">
      <c r="A60" t="s">
        <v>62</v>
      </c>
      <c r="B60">
        <v>1129330800</v>
      </c>
      <c r="C60">
        <v>3.9999999999999998E-6</v>
      </c>
      <c r="D60">
        <v>2.6200000000000003E-4</v>
      </c>
      <c r="E60">
        <v>7.7000000000000001E-5</v>
      </c>
      <c r="F60">
        <v>3.9999999999999998E-6</v>
      </c>
      <c r="G60">
        <f>C60*Notes!$C$35+G59*2^(-(B60-B59)/Notes!$C$43)</f>
        <v>2.4192</v>
      </c>
    </row>
    <row r="61" spans="1:7">
      <c r="A61" t="s">
        <v>63</v>
      </c>
      <c r="B61">
        <v>1129935600</v>
      </c>
      <c r="C61">
        <v>9.0000000000000002E-6</v>
      </c>
      <c r="D61">
        <v>2.5799999999999998E-4</v>
      </c>
      <c r="E61">
        <v>6.6000000000000005E-5</v>
      </c>
      <c r="F61">
        <v>6.9999999999999999E-6</v>
      </c>
      <c r="G61">
        <f>C61*Notes!$C$35+G60*2^(-(B61-B60)/Notes!$C$43)</f>
        <v>7.8500835668465001</v>
      </c>
    </row>
    <row r="62" spans="1:7">
      <c r="A62" t="s">
        <v>64</v>
      </c>
      <c r="B62">
        <v>1130540400</v>
      </c>
      <c r="C62">
        <v>2.3E-5</v>
      </c>
      <c r="D62">
        <v>2.5399999999999999E-4</v>
      </c>
      <c r="E62">
        <v>5.8999999999999998E-5</v>
      </c>
      <c r="F62">
        <v>1.7E-5</v>
      </c>
      <c r="G62">
        <f>C62*Notes!$C$35+G61*2^(-(B62-B61)/Notes!$C$43)</f>
        <v>21.720517863514633</v>
      </c>
    </row>
    <row r="63" spans="1:7">
      <c r="A63" t="s">
        <v>65</v>
      </c>
      <c r="B63">
        <v>1131148800</v>
      </c>
      <c r="C63">
        <v>1.7799999999999999E-4</v>
      </c>
      <c r="D63">
        <v>2.5300000000000002E-4</v>
      </c>
      <c r="E63">
        <v>7.7999999999999999E-5</v>
      </c>
      <c r="F63">
        <v>1.1E-4</v>
      </c>
      <c r="G63">
        <f>C63*Notes!$C$35+G62*2^(-(B63-B62)/Notes!$C$43)</f>
        <v>129.26367960349674</v>
      </c>
    </row>
    <row r="64" spans="1:7">
      <c r="A64" t="s">
        <v>66</v>
      </c>
      <c r="B64">
        <v>1131753600</v>
      </c>
      <c r="C64">
        <v>1.5200000000000001E-4</v>
      </c>
      <c r="D64">
        <v>2.5099999999999998E-4</v>
      </c>
      <c r="E64">
        <v>9.0000000000000006E-5</v>
      </c>
      <c r="F64">
        <v>1.3899999999999999E-4</v>
      </c>
      <c r="G64">
        <f>C64*Notes!$C$35+G63*2^(-(B64-B63)/Notes!$C$43)</f>
        <v>220.53518293145152</v>
      </c>
    </row>
    <row r="65" spans="1:7">
      <c r="A65" t="s">
        <v>67</v>
      </c>
      <c r="B65">
        <v>1132358400</v>
      </c>
      <c r="C65">
        <v>2.33E-4</v>
      </c>
      <c r="D65">
        <v>2.5099999999999998E-4</v>
      </c>
      <c r="E65">
        <v>1.1400000000000001E-4</v>
      </c>
      <c r="F65">
        <v>2.1900000000000001E-4</v>
      </c>
      <c r="G65">
        <f>C65*Notes!$C$35+G64*2^(-(B65-B64)/Notes!$C$43)</f>
        <v>360.33081224751879</v>
      </c>
    </row>
    <row r="66" spans="1:7">
      <c r="A66" t="s">
        <v>68</v>
      </c>
      <c r="B66">
        <v>1132963200</v>
      </c>
      <c r="C66">
        <v>6.9499999999999998E-4</v>
      </c>
      <c r="D66">
        <v>2.5799999999999998E-4</v>
      </c>
      <c r="E66">
        <v>2.0900000000000001E-4</v>
      </c>
      <c r="F66">
        <v>5.1800000000000001E-4</v>
      </c>
      <c r="G66">
        <f>C66*Notes!$C$35+G65*2^(-(B66-B65)/Notes!$C$43)</f>
        <v>778.83232549065997</v>
      </c>
    </row>
    <row r="67" spans="1:7">
      <c r="A67" t="s">
        <v>69</v>
      </c>
      <c r="B67">
        <v>1133568000</v>
      </c>
      <c r="C67">
        <v>1.377E-3</v>
      </c>
      <c r="D67">
        <v>2.7500000000000002E-4</v>
      </c>
      <c r="E67">
        <v>3.9599999999999998E-4</v>
      </c>
      <c r="F67">
        <v>1.023E-3</v>
      </c>
      <c r="G67">
        <f>C67*Notes!$C$35+G66*2^(-(B67-B66)/Notes!$C$43)</f>
        <v>1607.676798062299</v>
      </c>
    </row>
    <row r="68" spans="1:7">
      <c r="A68" t="s">
        <v>70</v>
      </c>
      <c r="B68">
        <v>1134172800</v>
      </c>
      <c r="C68">
        <v>8.2100000000000001E-4</v>
      </c>
      <c r="D68">
        <v>2.8299999999999999E-4</v>
      </c>
      <c r="E68">
        <v>4.6200000000000001E-4</v>
      </c>
      <c r="F68">
        <v>8.8000000000000003E-4</v>
      </c>
      <c r="G68">
        <f>C68*Notes!$C$35+G67*2^(-(B68-B67)/Notes!$C$43)</f>
        <v>2096.0327254532685</v>
      </c>
    </row>
    <row r="69" spans="1:7">
      <c r="A69" t="s">
        <v>71</v>
      </c>
      <c r="B69">
        <v>1134777600</v>
      </c>
      <c r="C69">
        <v>8.9700000000000001E-4</v>
      </c>
      <c r="D69">
        <v>2.9300000000000002E-4</v>
      </c>
      <c r="E69">
        <v>5.3300000000000005E-4</v>
      </c>
      <c r="F69">
        <v>9.19E-4</v>
      </c>
      <c r="G69">
        <f>C69*Notes!$C$35+G68*2^(-(B69-B68)/Notes!$C$43)</f>
        <v>2627.8671750934004</v>
      </c>
    </row>
    <row r="70" spans="1:7">
      <c r="A70" t="s">
        <v>72</v>
      </c>
      <c r="B70">
        <v>1135382400</v>
      </c>
      <c r="C70">
        <v>1.4220000000000001E-3</v>
      </c>
      <c r="D70">
        <v>3.1E-4</v>
      </c>
      <c r="E70">
        <v>6.7500000000000004E-4</v>
      </c>
      <c r="F70">
        <v>1.2080000000000001E-3</v>
      </c>
      <c r="G70">
        <f>C70*Notes!$C$35+G69*2^(-(B70-B69)/Notes!$C$43)</f>
        <v>3474.51399268669</v>
      </c>
    </row>
    <row r="71" spans="1:7">
      <c r="A71" t="s">
        <v>73</v>
      </c>
      <c r="B71">
        <v>1135987200</v>
      </c>
      <c r="C71">
        <v>1.129E-3</v>
      </c>
      <c r="D71">
        <v>3.2299999999999999E-4</v>
      </c>
      <c r="E71">
        <v>7.4100000000000001E-4</v>
      </c>
      <c r="F71">
        <v>1.062E-3</v>
      </c>
      <c r="G71">
        <f>C71*Notes!$C$35+G70*2^(-(B71-B70)/Notes!$C$43)</f>
        <v>4139.6440312565383</v>
      </c>
    </row>
    <row r="72" spans="1:7">
      <c r="A72" t="s">
        <v>74</v>
      </c>
      <c r="B72">
        <v>1136592000</v>
      </c>
      <c r="C72">
        <v>3.0800000000000001E-4</v>
      </c>
      <c r="D72">
        <v>3.2200000000000002E-4</v>
      </c>
      <c r="E72">
        <v>6.69E-4</v>
      </c>
      <c r="F72">
        <v>5.8699999999999996E-4</v>
      </c>
      <c r="G72">
        <f>C72*Notes!$C$35+G71*2^(-(B72-B71)/Notes!$C$43)</f>
        <v>4304.8470141805401</v>
      </c>
    </row>
    <row r="73" spans="1:7">
      <c r="A73" t="s">
        <v>75</v>
      </c>
      <c r="B73">
        <v>1137196800</v>
      </c>
      <c r="C73">
        <v>7.6000000000000004E-5</v>
      </c>
      <c r="D73">
        <v>3.19E-4</v>
      </c>
      <c r="E73">
        <v>5.7399999999999997E-4</v>
      </c>
      <c r="F73">
        <v>2.8600000000000001E-4</v>
      </c>
      <c r="G73">
        <f>C73*Notes!$C$35+G72*2^(-(B73-B72)/Notes!$C$43)</f>
        <v>4328.8953291912057</v>
      </c>
    </row>
    <row r="74" spans="1:7">
      <c r="A74" t="s">
        <v>76</v>
      </c>
      <c r="B74">
        <v>1137801600</v>
      </c>
      <c r="C74">
        <v>1.4300000000000001E-4</v>
      </c>
      <c r="D74">
        <v>3.1599999999999998E-4</v>
      </c>
      <c r="E74">
        <v>5.0299999999999997E-4</v>
      </c>
      <c r="F74">
        <v>1.8699999999999999E-4</v>
      </c>
      <c r="G74">
        <f>C74*Notes!$C$35+G73*2^(-(B74-B73)/Notes!$C$43)</f>
        <v>4393.3428113876007</v>
      </c>
    </row>
    <row r="75" spans="1:7">
      <c r="A75" t="s">
        <v>77</v>
      </c>
      <c r="B75">
        <v>1138406400</v>
      </c>
      <c r="C75">
        <v>1.94E-4</v>
      </c>
      <c r="D75">
        <v>3.1399999999999999E-4</v>
      </c>
      <c r="E75">
        <v>4.5300000000000001E-4</v>
      </c>
      <c r="F75">
        <v>1.8200000000000001E-4</v>
      </c>
      <c r="G75">
        <f>C75*Notes!$C$35+G74*2^(-(B75-B74)/Notes!$C$43)</f>
        <v>4488.3069838343336</v>
      </c>
    </row>
    <row r="76" spans="1:7">
      <c r="A76" t="s">
        <v>78</v>
      </c>
      <c r="B76">
        <v>1139011200</v>
      </c>
      <c r="C76">
        <v>3.8299999999999999E-4</v>
      </c>
      <c r="D76">
        <v>3.1500000000000001E-4</v>
      </c>
      <c r="E76">
        <v>4.4099999999999999E-4</v>
      </c>
      <c r="F76">
        <v>2.8200000000000002E-4</v>
      </c>
      <c r="G76">
        <f>C76*Notes!$C$35+G75*2^(-(B76-B75)/Notes!$C$43)</f>
        <v>4697.0948824542156</v>
      </c>
    </row>
    <row r="77" spans="1:7">
      <c r="A77" t="s">
        <v>79</v>
      </c>
      <c r="B77">
        <v>1139616000</v>
      </c>
      <c r="C77">
        <v>5.4000000000000001E-4</v>
      </c>
      <c r="D77">
        <v>3.1799999999999998E-4</v>
      </c>
      <c r="E77">
        <v>4.5199999999999998E-4</v>
      </c>
      <c r="F77">
        <v>3.6299999999999999E-4</v>
      </c>
      <c r="G77">
        <f>C77*Notes!$C$35+G76*2^(-(B77-B76)/Notes!$C$43)</f>
        <v>4999.7734172031433</v>
      </c>
    </row>
    <row r="78" spans="1:7">
      <c r="A78" t="s">
        <v>80</v>
      </c>
      <c r="B78">
        <v>1140220800</v>
      </c>
      <c r="C78">
        <v>1.5510000000000001E-3</v>
      </c>
      <c r="D78">
        <v>3.3700000000000001E-4</v>
      </c>
      <c r="E78">
        <v>6.3599999999999996E-4</v>
      </c>
      <c r="F78">
        <v>1.1869999999999999E-3</v>
      </c>
      <c r="G78">
        <f>C78*Notes!$C$35+G77*2^(-(B78-B77)/Notes!$C$43)</f>
        <v>5912.3637797545534</v>
      </c>
    </row>
    <row r="79" spans="1:7">
      <c r="A79" t="s">
        <v>81</v>
      </c>
      <c r="B79">
        <v>1140825600</v>
      </c>
      <c r="C79">
        <v>1.9469999999999999E-3</v>
      </c>
      <c r="D79">
        <v>3.6200000000000002E-4</v>
      </c>
      <c r="E79">
        <v>8.3199999999999995E-4</v>
      </c>
      <c r="F79">
        <v>1.387E-3</v>
      </c>
      <c r="G79">
        <f>C79*Notes!$C$35+G78*2^(-(B79-B78)/Notes!$C$43)</f>
        <v>7059.8088369005036</v>
      </c>
    </row>
    <row r="80" spans="1:7">
      <c r="A80" t="s">
        <v>82</v>
      </c>
      <c r="B80">
        <v>1141430400</v>
      </c>
      <c r="C80">
        <v>9.9999999999999995E-7</v>
      </c>
      <c r="D80">
        <v>3.5599999999999998E-4</v>
      </c>
      <c r="E80">
        <v>6.9800000000000005E-4</v>
      </c>
      <c r="F80">
        <v>5.8299999999999997E-4</v>
      </c>
      <c r="G80">
        <f>C80*Notes!$C$35+G79*2^(-(B80-B79)/Notes!$C$43)</f>
        <v>7024.4713156305916</v>
      </c>
    </row>
    <row r="81" spans="1:7">
      <c r="A81" t="s">
        <v>83</v>
      </c>
      <c r="B81">
        <v>1142031600</v>
      </c>
      <c r="C81">
        <v>1.2750000000000001E-3</v>
      </c>
      <c r="D81">
        <v>3.7100000000000002E-4</v>
      </c>
      <c r="E81">
        <v>8.0400000000000003E-4</v>
      </c>
      <c r="F81">
        <v>1.258E-3</v>
      </c>
      <c r="G81">
        <f>C81*Notes!$C$35+G80*2^(-(B81-B80)/Notes!$C$43)</f>
        <v>7760.0412337955077</v>
      </c>
    </row>
    <row r="82" spans="1:7">
      <c r="A82" t="s">
        <v>84</v>
      </c>
      <c r="B82">
        <v>1142636400</v>
      </c>
      <c r="C82">
        <v>1.5820000000000001E-3</v>
      </c>
      <c r="D82">
        <v>3.8900000000000002E-4</v>
      </c>
      <c r="E82">
        <v>9.2900000000000003E-4</v>
      </c>
      <c r="F82">
        <v>1.4679999999999999E-3</v>
      </c>
      <c r="G82">
        <f>C82*Notes!$C$35+G81*2^(-(B82-B81)/Notes!$C$43)</f>
        <v>8677.3275466243595</v>
      </c>
    </row>
    <row r="83" spans="1:7">
      <c r="A83" t="s">
        <v>85</v>
      </c>
      <c r="B83">
        <v>1143241200</v>
      </c>
      <c r="C83">
        <v>5.8919999999999997E-3</v>
      </c>
      <c r="D83">
        <v>4.7399999999999997E-4</v>
      </c>
      <c r="E83">
        <v>1.7650000000000001E-3</v>
      </c>
      <c r="F83">
        <v>4.8300000000000001E-3</v>
      </c>
      <c r="G83">
        <f>C83*Notes!$C$35+G82*2^(-(B83-B82)/Notes!$C$43)</f>
        <v>12196.631846409817</v>
      </c>
    </row>
    <row r="84" spans="1:7">
      <c r="A84" t="s">
        <v>86</v>
      </c>
      <c r="B84">
        <v>1143846000</v>
      </c>
      <c r="C84">
        <v>1.515E-2</v>
      </c>
      <c r="D84">
        <v>6.9899999999999997E-4</v>
      </c>
      <c r="E84">
        <v>3.882E-3</v>
      </c>
      <c r="F84">
        <v>1.0377000000000001E-2</v>
      </c>
      <c r="G84">
        <f>C84*Notes!$C$35+G83*2^(-(B84-B83)/Notes!$C$43)</f>
        <v>21297.25735201739</v>
      </c>
    </row>
    <row r="85" spans="1:7">
      <c r="A85" t="s">
        <v>87</v>
      </c>
      <c r="B85">
        <v>1144450800</v>
      </c>
      <c r="C85">
        <v>4.4530000000000004E-3</v>
      </c>
      <c r="D85">
        <v>7.5699999999999997E-4</v>
      </c>
      <c r="E85">
        <v>3.9960000000000004E-3</v>
      </c>
      <c r="F85">
        <v>7.3930000000000003E-3</v>
      </c>
      <c r="G85">
        <f>C85*Notes!$C$35+G84*2^(-(B85-B84)/Notes!$C$43)</f>
        <v>23882.004897466712</v>
      </c>
    </row>
    <row r="86" spans="1:7">
      <c r="A86" t="s">
        <v>88</v>
      </c>
      <c r="B86">
        <v>1145055600</v>
      </c>
      <c r="C86">
        <v>1.683E-3</v>
      </c>
      <c r="D86">
        <v>7.7099999999999998E-4</v>
      </c>
      <c r="E86">
        <v>3.6050000000000001E-3</v>
      </c>
      <c r="F86">
        <v>3.7750000000000001E-3</v>
      </c>
      <c r="G86">
        <f>C86*Notes!$C$35+G85*2^(-(B86-B85)/Notes!$C$43)</f>
        <v>24778.297187640655</v>
      </c>
    </row>
    <row r="87" spans="1:7">
      <c r="A87" t="s">
        <v>89</v>
      </c>
      <c r="B87">
        <v>1145660400</v>
      </c>
      <c r="C87">
        <v>1.3081000000000001E-2</v>
      </c>
      <c r="D87">
        <v>9.6000000000000002E-4</v>
      </c>
      <c r="E87">
        <v>5.1510000000000002E-3</v>
      </c>
      <c r="F87">
        <v>9.7090000000000006E-3</v>
      </c>
      <c r="G87">
        <f>C87*Notes!$C$35+G86*2^(-(B87-B86)/Notes!$C$43)</f>
        <v>32563.536747822069</v>
      </c>
    </row>
    <row r="88" spans="1:7">
      <c r="A88" t="s">
        <v>90</v>
      </c>
      <c r="B88">
        <v>1146265200</v>
      </c>
      <c r="C88">
        <v>1.2985999999999999E-2</v>
      </c>
      <c r="D88">
        <v>1.1440000000000001E-3</v>
      </c>
      <c r="E88">
        <v>6.3889999999999997E-3</v>
      </c>
      <c r="F88">
        <v>1.1384E-2</v>
      </c>
      <c r="G88">
        <f>C88*Notes!$C$35+G87*2^(-(B88-B87)/Notes!$C$43)</f>
        <v>40251.684733174217</v>
      </c>
    </row>
    <row r="89" spans="1:7">
      <c r="A89" t="s">
        <v>91</v>
      </c>
      <c r="B89">
        <v>1146870000</v>
      </c>
      <c r="C89">
        <v>1.2851E-2</v>
      </c>
      <c r="D89">
        <v>1.3240000000000001E-3</v>
      </c>
      <c r="E89">
        <v>7.4310000000000001E-3</v>
      </c>
      <c r="F89">
        <v>1.2428E-2</v>
      </c>
      <c r="G89">
        <f>C89*Notes!$C$35+G88*2^(-(B89-B88)/Notes!$C$43)</f>
        <v>47819.043448380951</v>
      </c>
    </row>
    <row r="90" spans="1:7">
      <c r="A90" t="s">
        <v>92</v>
      </c>
      <c r="B90">
        <v>1147474800</v>
      </c>
      <c r="C90">
        <v>1.7714000000000001E-2</v>
      </c>
      <c r="D90">
        <v>1.575E-3</v>
      </c>
      <c r="E90">
        <v>9.0779999999999993E-3</v>
      </c>
      <c r="F90">
        <v>1.5608E-2</v>
      </c>
      <c r="G90">
        <f>C90*Notes!$C$35+G89*2^(-(B90-B89)/Notes!$C$43)</f>
        <v>58289.018245894062</v>
      </c>
    </row>
    <row r="91" spans="1:7">
      <c r="A91" t="s">
        <v>93</v>
      </c>
      <c r="B91">
        <v>1148079600</v>
      </c>
      <c r="C91">
        <v>3.7537000000000001E-2</v>
      </c>
      <c r="D91">
        <v>2.1280000000000001E-3</v>
      </c>
      <c r="E91">
        <v>1.3696E-2</v>
      </c>
      <c r="F91">
        <v>2.9458000000000002E-2</v>
      </c>
      <c r="G91">
        <f>C91*Notes!$C$35+G90*2^(-(B91-B90)/Notes!$C$43)</f>
        <v>80694.639564144454</v>
      </c>
    </row>
    <row r="92" spans="1:7">
      <c r="A92" t="s">
        <v>94</v>
      </c>
      <c r="B92">
        <v>1148684400</v>
      </c>
      <c r="C92">
        <v>3.8981000000000002E-2</v>
      </c>
      <c r="D92">
        <v>2.6930000000000001E-3</v>
      </c>
      <c r="E92">
        <v>1.7718999999999999E-2</v>
      </c>
      <c r="F92">
        <v>3.4722000000000003E-2</v>
      </c>
      <c r="G92">
        <f>C92*Notes!$C$35+G91*2^(-(B92-B91)/Notes!$C$43)</f>
        <v>103859.5224158816</v>
      </c>
    </row>
    <row r="93" spans="1:7">
      <c r="A93" t="s">
        <v>95</v>
      </c>
      <c r="B93">
        <v>1149289200</v>
      </c>
      <c r="C93">
        <v>3.0325999999999999E-2</v>
      </c>
      <c r="D93">
        <v>3.117E-3</v>
      </c>
      <c r="E93">
        <v>1.9769999999999999E-2</v>
      </c>
      <c r="F93">
        <v>3.2843999999999998E-2</v>
      </c>
      <c r="G93">
        <f>C93*Notes!$C$35+G92*2^(-(B93-B92)/Notes!$C$43)</f>
        <v>121671.92611089251</v>
      </c>
    </row>
    <row r="94" spans="1:7">
      <c r="A94" t="s">
        <v>96</v>
      </c>
      <c r="B94">
        <v>1149894000</v>
      </c>
      <c r="C94">
        <v>9.2630000000000004E-3</v>
      </c>
      <c r="D94">
        <v>3.2109999999999999E-3</v>
      </c>
      <c r="E94">
        <v>1.8034000000000001E-2</v>
      </c>
      <c r="F94">
        <v>1.8466E-2</v>
      </c>
      <c r="G94">
        <f>C94*Notes!$C$35+G93*2^(-(B94-B93)/Notes!$C$43)</f>
        <v>126654.74235323613</v>
      </c>
    </row>
    <row r="95" spans="1:7">
      <c r="A95" t="s">
        <v>97</v>
      </c>
      <c r="B95">
        <v>1150498800</v>
      </c>
      <c r="C95">
        <v>6.3099999999999996E-3</v>
      </c>
      <c r="D95">
        <v>3.2590000000000002E-3</v>
      </c>
      <c r="E95">
        <v>1.6154000000000002E-2</v>
      </c>
      <c r="F95">
        <v>1.155E-2</v>
      </c>
      <c r="G95">
        <f>C95*Notes!$C$35+G94*2^(-(B95-B94)/Notes!$C$43)</f>
        <v>129826.21608911273</v>
      </c>
    </row>
    <row r="96" spans="1:7">
      <c r="A96" t="s">
        <v>98</v>
      </c>
      <c r="B96">
        <v>1151103600</v>
      </c>
      <c r="C96">
        <v>7.2690000000000003E-3</v>
      </c>
      <c r="D96">
        <v>3.32E-3</v>
      </c>
      <c r="E96">
        <v>1.4702E-2</v>
      </c>
      <c r="F96">
        <v>8.6969999999999999E-3</v>
      </c>
      <c r="G96">
        <f>C96*Notes!$C$35+G95*2^(-(B96-B95)/Notes!$C$43)</f>
        <v>133561.54667732646</v>
      </c>
    </row>
    <row r="97" spans="1:7">
      <c r="A97" t="s">
        <v>99</v>
      </c>
      <c r="B97">
        <v>1151708400</v>
      </c>
      <c r="C97">
        <v>5.8939999999999999E-3</v>
      </c>
      <c r="D97">
        <v>3.359E-3</v>
      </c>
      <c r="E97">
        <v>1.3295E-2</v>
      </c>
      <c r="F97">
        <v>7.2760000000000003E-3</v>
      </c>
      <c r="G97">
        <f>C97*Notes!$C$35+G96*2^(-(B97-B96)/Notes!$C$43)</f>
        <v>136446.26025599326</v>
      </c>
    </row>
    <row r="98" spans="1:7">
      <c r="A98" t="s">
        <v>100</v>
      </c>
      <c r="B98">
        <v>1152313200</v>
      </c>
      <c r="C98">
        <v>5.8370000000000002E-3</v>
      </c>
      <c r="D98">
        <v>3.3969999999999998E-3</v>
      </c>
      <c r="E98">
        <v>1.2087000000000001E-2</v>
      </c>
      <c r="F98">
        <v>6.3400000000000001E-3</v>
      </c>
      <c r="G98">
        <f>C98*Notes!$C$35+G97*2^(-(B98-B97)/Notes!$C$43)</f>
        <v>139281.81381685307</v>
      </c>
    </row>
    <row r="99" spans="1:7">
      <c r="A99" t="s">
        <v>101</v>
      </c>
      <c r="B99">
        <v>1152918000</v>
      </c>
      <c r="C99">
        <v>5.7780000000000001E-3</v>
      </c>
      <c r="D99">
        <v>3.4329999999999999E-3</v>
      </c>
      <c r="E99">
        <v>1.1093E-2</v>
      </c>
      <c r="F99">
        <v>6.4650000000000003E-3</v>
      </c>
      <c r="G99">
        <f>C99*Notes!$C$35+G98*2^(-(B99-B98)/Notes!$C$43)</f>
        <v>142067.24803936735</v>
      </c>
    </row>
    <row r="100" spans="1:7">
      <c r="A100" t="s">
        <v>102</v>
      </c>
      <c r="B100">
        <v>1153522800</v>
      </c>
      <c r="C100">
        <v>1.6671999999999999E-2</v>
      </c>
      <c r="D100">
        <v>3.637E-3</v>
      </c>
      <c r="E100">
        <v>1.2047E-2</v>
      </c>
      <c r="F100">
        <v>1.3597E-2</v>
      </c>
      <c r="G100">
        <f>C100*Notes!$C$35+G99*2^(-(B100-B99)/Notes!$C$43)</f>
        <v>151427.19248701181</v>
      </c>
    </row>
    <row r="101" spans="1:7">
      <c r="A101" t="s">
        <v>103</v>
      </c>
      <c r="B101">
        <v>1154127600</v>
      </c>
      <c r="C101">
        <v>2.4995E-2</v>
      </c>
      <c r="D101">
        <v>3.9639999999999996E-3</v>
      </c>
      <c r="E101">
        <v>1.4097E-2</v>
      </c>
      <c r="F101">
        <v>1.9941E-2</v>
      </c>
      <c r="G101">
        <f>C101*Notes!$C$35+G100*2^(-(B101-B100)/Notes!$C$43)</f>
        <v>165773.23475111218</v>
      </c>
    </row>
    <row r="102" spans="1:7">
      <c r="A102" t="s">
        <v>104</v>
      </c>
      <c r="B102">
        <v>1154732400</v>
      </c>
      <c r="C102">
        <v>2.5818000000000001E-2</v>
      </c>
      <c r="D102">
        <v>4.3E-3</v>
      </c>
      <c r="E102">
        <v>1.5994000000000001E-2</v>
      </c>
      <c r="F102">
        <v>2.3862999999999999E-2</v>
      </c>
      <c r="G102">
        <f>C102*Notes!$C$35+G101*2^(-(B102-B101)/Notes!$C$43)</f>
        <v>180543.99001831975</v>
      </c>
    </row>
    <row r="103" spans="1:7">
      <c r="A103" t="s">
        <v>105</v>
      </c>
      <c r="B103">
        <v>1155337200</v>
      </c>
      <c r="C103">
        <v>2.7814999999999999E-2</v>
      </c>
      <c r="D103">
        <v>4.6600000000000001E-3</v>
      </c>
      <c r="E103">
        <v>1.7877000000000001E-2</v>
      </c>
      <c r="F103">
        <v>2.6141000000000001E-2</v>
      </c>
      <c r="G103">
        <f>C103*Notes!$C$35+G102*2^(-(B103-B102)/Notes!$C$43)</f>
        <v>196447.33122453387</v>
      </c>
    </row>
    <row r="104" spans="1:7">
      <c r="A104" t="s">
        <v>106</v>
      </c>
      <c r="B104">
        <v>1155942000</v>
      </c>
      <c r="C104">
        <v>2.7734999999999999E-2</v>
      </c>
      <c r="D104">
        <v>5.0140000000000002E-3</v>
      </c>
      <c r="E104">
        <v>1.9442000000000001E-2</v>
      </c>
      <c r="F104">
        <v>2.7012999999999999E-2</v>
      </c>
      <c r="G104">
        <f>C104*Notes!$C$35+G103*2^(-(B104-B103)/Notes!$C$43)</f>
        <v>212221.32264086558</v>
      </c>
    </row>
    <row r="105" spans="1:7">
      <c r="A105" t="s">
        <v>107</v>
      </c>
      <c r="B105">
        <v>1156546800</v>
      </c>
      <c r="C105">
        <v>3.0129E-2</v>
      </c>
      <c r="D105">
        <v>5.3990000000000002E-3</v>
      </c>
      <c r="E105">
        <v>2.1145000000000001E-2</v>
      </c>
      <c r="F105">
        <v>2.8892000000000001E-2</v>
      </c>
      <c r="G105">
        <f>C105*Notes!$C$35+G104*2^(-(B105-B104)/Notes!$C$43)</f>
        <v>229362.89800238449</v>
      </c>
    </row>
    <row r="106" spans="1:7">
      <c r="A106" t="s">
        <v>108</v>
      </c>
      <c r="B106">
        <v>1157151600</v>
      </c>
      <c r="C106">
        <v>2.7656E-2</v>
      </c>
      <c r="D106">
        <v>5.7400000000000003E-3</v>
      </c>
      <c r="E106">
        <v>2.2176999999999999E-2</v>
      </c>
      <c r="F106">
        <v>2.8243000000000001E-2</v>
      </c>
      <c r="G106">
        <f>C106*Notes!$C$35+G105*2^(-(B106-B105)/Notes!$C$43)</f>
        <v>244921.53317757492</v>
      </c>
    </row>
    <row r="107" spans="1:7">
      <c r="A107" t="s">
        <v>109</v>
      </c>
      <c r="B107">
        <v>1157756400</v>
      </c>
      <c r="C107">
        <v>3.1685999999999999E-2</v>
      </c>
      <c r="D107">
        <v>6.1380000000000002E-3</v>
      </c>
      <c r="E107">
        <v>2.3689999999999999E-2</v>
      </c>
      <c r="F107">
        <v>3.0287000000000001E-2</v>
      </c>
      <c r="G107">
        <f>C107*Notes!$C$35+G106*2^(-(B107-B106)/Notes!$C$43)</f>
        <v>262838.30150203168</v>
      </c>
    </row>
    <row r="108" spans="1:7">
      <c r="A108" t="s">
        <v>110</v>
      </c>
      <c r="B108">
        <v>1158361200</v>
      </c>
      <c r="C108">
        <v>3.5964999999999997E-2</v>
      </c>
      <c r="D108">
        <v>6.5950000000000002E-3</v>
      </c>
      <c r="E108">
        <v>2.5631000000000001E-2</v>
      </c>
      <c r="F108">
        <v>3.3390000000000003E-2</v>
      </c>
      <c r="G108">
        <f>C108*Notes!$C$35+G107*2^(-(B108-B107)/Notes!$C$43)</f>
        <v>283251.79264115653</v>
      </c>
    </row>
    <row r="109" spans="1:7">
      <c r="A109" t="s">
        <v>111</v>
      </c>
      <c r="B109">
        <v>1158966000</v>
      </c>
      <c r="C109">
        <v>3.5332000000000002E-2</v>
      </c>
      <c r="D109">
        <v>7.0359999999999997E-3</v>
      </c>
      <c r="E109">
        <v>2.7189000000000001E-2</v>
      </c>
      <c r="F109">
        <v>3.4882999999999997E-2</v>
      </c>
      <c r="G109">
        <f>C109*Notes!$C$35+G108*2^(-(B109-B108)/Notes!$C$43)</f>
        <v>303178.51788398315</v>
      </c>
    </row>
    <row r="110" spans="1:7">
      <c r="A110" t="s">
        <v>112</v>
      </c>
      <c r="B110">
        <v>1159570800</v>
      </c>
      <c r="C110">
        <v>3.6454E-2</v>
      </c>
      <c r="D110">
        <v>7.4869999999999997E-3</v>
      </c>
      <c r="E110">
        <v>2.8649999999999998E-2</v>
      </c>
      <c r="F110">
        <v>3.5704E-2</v>
      </c>
      <c r="G110">
        <f>C110*Notes!$C$35+G109*2^(-(B110-B109)/Notes!$C$43)</f>
        <v>323682.37941322627</v>
      </c>
    </row>
    <row r="111" spans="1:7">
      <c r="A111" t="s">
        <v>113</v>
      </c>
      <c r="B111">
        <v>1160175600</v>
      </c>
      <c r="C111">
        <v>2.8812000000000001E-2</v>
      </c>
      <c r="D111">
        <v>7.8130000000000005E-3</v>
      </c>
      <c r="E111">
        <v>2.8583999999999998E-2</v>
      </c>
      <c r="F111">
        <v>3.0273000000000001E-2</v>
      </c>
      <c r="G111">
        <f>C111*Notes!$C$35+G110*2^(-(B111-B110)/Notes!$C$43)</f>
        <v>339459.9717598331</v>
      </c>
    </row>
    <row r="112" spans="1:7">
      <c r="A112" t="s">
        <v>114</v>
      </c>
      <c r="B112">
        <v>1160780400</v>
      </c>
      <c r="C112">
        <v>6.2560000000000003E-3</v>
      </c>
      <c r="D112">
        <v>7.7889999999999999E-3</v>
      </c>
      <c r="E112">
        <v>2.5058E-2</v>
      </c>
      <c r="F112">
        <v>1.7562000000000001E-2</v>
      </c>
      <c r="G112">
        <f>C112*Notes!$C$35+G111*2^(-(B112-B111)/Notes!$C$43)</f>
        <v>341515.36971886549</v>
      </c>
    </row>
    <row r="113" spans="1:7">
      <c r="A113" t="s">
        <v>115</v>
      </c>
      <c r="B113">
        <v>1161385200</v>
      </c>
      <c r="C113">
        <v>2.9132999999999999E-2</v>
      </c>
      <c r="D113">
        <v>8.1169999999999992E-3</v>
      </c>
      <c r="E113">
        <v>2.5715999999999999E-2</v>
      </c>
      <c r="F113">
        <v>2.4605999999999999E-2</v>
      </c>
      <c r="G113">
        <f>C113*Notes!$C$35+G112*2^(-(B113-B112)/Notes!$C$43)</f>
        <v>357396.31300393696</v>
      </c>
    </row>
    <row r="114" spans="1:7">
      <c r="A114" t="s">
        <v>116</v>
      </c>
      <c r="B114">
        <v>1161990000</v>
      </c>
      <c r="C114">
        <v>3.2960000000000003E-2</v>
      </c>
      <c r="D114">
        <v>8.4980000000000003E-3</v>
      </c>
      <c r="E114">
        <v>2.6898999999999999E-2</v>
      </c>
      <c r="F114">
        <v>3.0086999999999999E-2</v>
      </c>
      <c r="G114">
        <f>C114*Notes!$C$35+G113*2^(-(B114-B113)/Notes!$C$43)</f>
        <v>375510.97412958997</v>
      </c>
    </row>
    <row r="115" spans="1:7">
      <c r="A115" t="s">
        <v>117</v>
      </c>
      <c r="B115">
        <v>1162598400</v>
      </c>
      <c r="C115">
        <v>3.8404000000000001E-2</v>
      </c>
      <c r="D115">
        <v>8.9589999999999999E-3</v>
      </c>
      <c r="E115">
        <v>2.8711E-2</v>
      </c>
      <c r="F115">
        <v>3.4397999999999998E-2</v>
      </c>
      <c r="G115">
        <f>C115*Notes!$C$35+G114*2^(-(B115-B114)/Notes!$C$43)</f>
        <v>396814.59217556042</v>
      </c>
    </row>
    <row r="116" spans="1:7">
      <c r="A116" t="s">
        <v>118</v>
      </c>
      <c r="B116">
        <v>1163203200</v>
      </c>
      <c r="C116">
        <v>2.1724E-2</v>
      </c>
      <c r="D116">
        <v>9.1540000000000007E-3</v>
      </c>
      <c r="E116">
        <v>2.7581999999999999E-2</v>
      </c>
      <c r="F116">
        <v>2.7351E-2</v>
      </c>
      <c r="G116">
        <f>C116*Notes!$C$35+G115*2^(-(B116-B115)/Notes!$C$43)</f>
        <v>407933.03738264396</v>
      </c>
    </row>
    <row r="117" spans="1:7">
      <c r="A117" t="s">
        <v>119</v>
      </c>
      <c r="B117">
        <v>1163808000</v>
      </c>
      <c r="C117">
        <v>4.0122999999999999E-2</v>
      </c>
      <c r="D117">
        <v>9.6290000000000004E-3</v>
      </c>
      <c r="E117">
        <v>2.9590000000000002E-2</v>
      </c>
      <c r="F117">
        <v>3.5056999999999998E-2</v>
      </c>
      <c r="G117">
        <f>C117*Notes!$C$35+G116*2^(-(B117-B116)/Notes!$C$43)</f>
        <v>430122.59247095935</v>
      </c>
    </row>
    <row r="118" spans="1:7">
      <c r="A118" t="s">
        <v>120</v>
      </c>
      <c r="B118">
        <v>1164412800</v>
      </c>
      <c r="C118">
        <v>1.5164E-2</v>
      </c>
      <c r="D118">
        <v>9.7129999999999994E-3</v>
      </c>
      <c r="E118">
        <v>2.7255999999999999E-2</v>
      </c>
      <c r="F118">
        <v>2.3408000000000002E-2</v>
      </c>
      <c r="G118">
        <f>C118*Notes!$C$35+G117*2^(-(B118-B117)/Notes!$C$43)</f>
        <v>437103.97471147747</v>
      </c>
    </row>
    <row r="119" spans="1:7">
      <c r="A119" t="s">
        <v>121</v>
      </c>
      <c r="B119">
        <v>1165017600</v>
      </c>
      <c r="C119">
        <v>1.3828999999999999E-2</v>
      </c>
      <c r="D119">
        <v>9.776E-3</v>
      </c>
      <c r="E119">
        <v>2.5090000000000001E-2</v>
      </c>
      <c r="F119">
        <v>1.7867999999999998E-2</v>
      </c>
      <c r="G119">
        <f>C119*Notes!$C$35+G118*2^(-(B119-B118)/Notes!$C$43)</f>
        <v>443242.40590979805</v>
      </c>
    </row>
    <row r="120" spans="1:7">
      <c r="A120" t="s">
        <v>122</v>
      </c>
      <c r="B120">
        <v>1165622400</v>
      </c>
      <c r="C120">
        <v>1.8631999999999999E-2</v>
      </c>
      <c r="D120">
        <v>9.9109999999999997E-3</v>
      </c>
      <c r="E120">
        <v>2.4032999999999999E-2</v>
      </c>
      <c r="F120">
        <v>1.8155999999999999E-2</v>
      </c>
      <c r="G120">
        <f>C120*Notes!$C$35+G119*2^(-(B120-B119)/Notes!$C$43)</f>
        <v>452254.44002931513</v>
      </c>
    </row>
    <row r="121" spans="1:7">
      <c r="A121" t="s">
        <v>123</v>
      </c>
      <c r="B121">
        <v>1166227200</v>
      </c>
      <c r="C121">
        <v>2.3657000000000001E-2</v>
      </c>
      <c r="D121">
        <v>1.0121E-2</v>
      </c>
      <c r="E121">
        <v>2.4014000000000001E-2</v>
      </c>
      <c r="F121">
        <v>2.2355E-2</v>
      </c>
      <c r="G121">
        <f>C121*Notes!$C$35+G120*2^(-(B121-B120)/Notes!$C$43)</f>
        <v>464259.71281789214</v>
      </c>
    </row>
    <row r="122" spans="1:7">
      <c r="A122" t="s">
        <v>124</v>
      </c>
      <c r="B122">
        <v>1166832000</v>
      </c>
      <c r="C122">
        <v>3.6296000000000002E-2</v>
      </c>
      <c r="D122">
        <v>1.0522999999999999E-2</v>
      </c>
      <c r="E122">
        <v>2.5984E-2</v>
      </c>
      <c r="F122">
        <v>3.0799E-2</v>
      </c>
      <c r="G122">
        <f>C122*Notes!$C$35+G121*2^(-(B122-B121)/Notes!$C$43)</f>
        <v>483847.93254365912</v>
      </c>
    </row>
    <row r="123" spans="1:7">
      <c r="A123" t="s">
        <v>125</v>
      </c>
      <c r="B123">
        <v>1167436800</v>
      </c>
      <c r="C123">
        <v>3.7656000000000002E-2</v>
      </c>
      <c r="D123">
        <v>1.0939000000000001E-2</v>
      </c>
      <c r="E123">
        <v>2.7879999999999999E-2</v>
      </c>
      <c r="F123">
        <v>3.5463000000000001E-2</v>
      </c>
      <c r="G123">
        <f>C123*Notes!$C$35+G122*2^(-(B123-B122)/Notes!$C$43)</f>
        <v>504158.95432744175</v>
      </c>
    </row>
    <row r="124" spans="1:7">
      <c r="A124" t="s">
        <v>126</v>
      </c>
      <c r="B124">
        <v>1168041600</v>
      </c>
      <c r="C124">
        <v>4.0087999999999999E-2</v>
      </c>
      <c r="D124">
        <v>1.1384999999999999E-2</v>
      </c>
      <c r="E124">
        <v>2.9822000000000001E-2</v>
      </c>
      <c r="F124">
        <v>3.8217000000000001E-2</v>
      </c>
      <c r="G124">
        <f>C124*Notes!$C$35+G123*2^(-(B124-B123)/Notes!$C$43)</f>
        <v>525837.44389852637</v>
      </c>
    </row>
    <row r="125" spans="1:7">
      <c r="A125" t="s">
        <v>127</v>
      </c>
      <c r="B125">
        <v>1168646400</v>
      </c>
      <c r="C125">
        <v>4.0818E-2</v>
      </c>
      <c r="D125">
        <v>1.1835999999999999E-2</v>
      </c>
      <c r="E125">
        <v>3.1556000000000001E-2</v>
      </c>
      <c r="F125">
        <v>3.9606000000000002E-2</v>
      </c>
      <c r="G125">
        <f>C125*Notes!$C$35+G124*2^(-(B125-B124)/Notes!$C$43)</f>
        <v>547847.06971677078</v>
      </c>
    </row>
    <row r="126" spans="1:7">
      <c r="A126" t="s">
        <v>128</v>
      </c>
      <c r="B126">
        <v>1169251200</v>
      </c>
      <c r="C126">
        <v>3.8353999999999999E-2</v>
      </c>
      <c r="D126">
        <v>1.2243E-2</v>
      </c>
      <c r="E126">
        <v>3.2658E-2</v>
      </c>
      <c r="F126">
        <v>3.9503000000000003E-2</v>
      </c>
      <c r="G126">
        <f>C126*Notes!$C$35+G125*2^(-(B126-B125)/Notes!$C$43)</f>
        <v>568254.41472839972</v>
      </c>
    </row>
    <row r="127" spans="1:7">
      <c r="A127" t="s">
        <v>129</v>
      </c>
      <c r="B127">
        <v>1169856000</v>
      </c>
      <c r="C127">
        <v>4.3901999999999997E-2</v>
      </c>
      <c r="D127">
        <v>1.2727E-2</v>
      </c>
      <c r="E127">
        <v>3.4396000000000003E-2</v>
      </c>
      <c r="F127">
        <v>4.1251999999999997E-2</v>
      </c>
      <c r="G127">
        <f>C127*Notes!$C$35+G126*2^(-(B127-B126)/Notes!$C$43)</f>
        <v>591913.29393439204</v>
      </c>
    </row>
    <row r="128" spans="1:7">
      <c r="A128" t="s">
        <v>130</v>
      </c>
      <c r="B128">
        <v>1170460800</v>
      </c>
      <c r="C128">
        <v>3.9861000000000001E-2</v>
      </c>
      <c r="D128">
        <v>1.3143E-2</v>
      </c>
      <c r="E128">
        <v>3.5261000000000001E-2</v>
      </c>
      <c r="F128">
        <v>4.0648999999999998E-2</v>
      </c>
      <c r="G128">
        <f>C128*Notes!$C$35+G127*2^(-(B128-B127)/Notes!$C$43)</f>
        <v>613007.72618982743</v>
      </c>
    </row>
    <row r="129" spans="1:7">
      <c r="A129" t="s">
        <v>131</v>
      </c>
      <c r="B129">
        <v>1171065600</v>
      </c>
      <c r="C129">
        <v>4.3562999999999998E-2</v>
      </c>
      <c r="D129">
        <v>1.3609E-2</v>
      </c>
      <c r="E129">
        <v>3.6588000000000002E-2</v>
      </c>
      <c r="F129">
        <v>4.2691E-2</v>
      </c>
      <c r="G129">
        <f>C129*Notes!$C$35+G128*2^(-(B129-B128)/Notes!$C$43)</f>
        <v>636233.73379725311</v>
      </c>
    </row>
    <row r="130" spans="1:7">
      <c r="A130" t="s">
        <v>132</v>
      </c>
      <c r="B130">
        <v>1171670400</v>
      </c>
      <c r="C130">
        <v>3.7455000000000002E-2</v>
      </c>
      <c r="D130">
        <v>1.3974E-2</v>
      </c>
      <c r="E130">
        <v>3.6706000000000003E-2</v>
      </c>
      <c r="F130">
        <v>3.9768999999999999E-2</v>
      </c>
      <c r="G130">
        <f>C130*Notes!$C$35+G129*2^(-(B130-B129)/Notes!$C$43)</f>
        <v>655647.3766545963</v>
      </c>
    </row>
    <row r="131" spans="1:7">
      <c r="A131" t="s">
        <v>133</v>
      </c>
      <c r="B131">
        <v>1172275200</v>
      </c>
      <c r="C131">
        <v>4.8405999999999998E-2</v>
      </c>
      <c r="D131">
        <v>1.4501E-2</v>
      </c>
      <c r="E131">
        <v>3.8538999999999997E-2</v>
      </c>
      <c r="F131">
        <v>4.4462000000000002E-2</v>
      </c>
      <c r="G131">
        <f>C131*Notes!$C$35+G130*2^(-(B131-B130)/Notes!$C$43)</f>
        <v>681585.34716142761</v>
      </c>
    </row>
    <row r="132" spans="1:7">
      <c r="A132" t="s">
        <v>134</v>
      </c>
      <c r="B132">
        <v>1172880000</v>
      </c>
      <c r="C132">
        <v>4.0918000000000003E-2</v>
      </c>
      <c r="D132">
        <v>1.4906000000000001E-2</v>
      </c>
      <c r="E132">
        <v>3.8894999999999999E-2</v>
      </c>
      <c r="F132">
        <v>4.2412999999999999E-2</v>
      </c>
      <c r="G132">
        <f>C132*Notes!$C$35+G131*2^(-(B132-B131)/Notes!$C$43)</f>
        <v>702862.52199449704</v>
      </c>
    </row>
    <row r="133" spans="1:7">
      <c r="A133" t="s">
        <v>135</v>
      </c>
      <c r="B133">
        <v>1173481200</v>
      </c>
      <c r="C133">
        <v>4.5258E-2</v>
      </c>
      <c r="D133">
        <v>1.5368E-2</v>
      </c>
      <c r="E133">
        <v>3.9886999999999999E-2</v>
      </c>
      <c r="F133">
        <v>4.4134E-2</v>
      </c>
      <c r="G133">
        <f>C133*Notes!$C$35+G132*2^(-(B133-B132)/Notes!$C$43)</f>
        <v>726677.44996540062</v>
      </c>
    </row>
    <row r="134" spans="1:7">
      <c r="A134" t="s">
        <v>136</v>
      </c>
      <c r="B134">
        <v>1174086000</v>
      </c>
      <c r="C134">
        <v>5.0192000000000001E-2</v>
      </c>
      <c r="D134">
        <v>1.5900999999999998E-2</v>
      </c>
      <c r="E134">
        <v>4.1479000000000002E-2</v>
      </c>
      <c r="F134">
        <v>4.7076E-2</v>
      </c>
      <c r="G134">
        <f>C134*Notes!$C$35+G133*2^(-(B134-B133)/Notes!$C$43)</f>
        <v>753333.97077313275</v>
      </c>
    </row>
    <row r="135" spans="1:7">
      <c r="A135" t="s">
        <v>137</v>
      </c>
      <c r="B135">
        <v>1174690800</v>
      </c>
      <c r="C135">
        <v>4.4652999999999998E-2</v>
      </c>
      <c r="D135">
        <v>1.6341000000000001E-2</v>
      </c>
      <c r="E135">
        <v>4.1930000000000002E-2</v>
      </c>
      <c r="F135">
        <v>4.5079000000000001E-2</v>
      </c>
      <c r="G135">
        <f>C135*Notes!$C$35+G134*2^(-(B135-B134)/Notes!$C$43)</f>
        <v>776504.79288258718</v>
      </c>
    </row>
    <row r="136" spans="1:7">
      <c r="A136" t="s">
        <v>138</v>
      </c>
      <c r="B136">
        <v>1175295600</v>
      </c>
      <c r="C136">
        <v>4.5783999999999998E-2</v>
      </c>
      <c r="D136">
        <v>1.6791E-2</v>
      </c>
      <c r="E136">
        <v>4.2493999999999997E-2</v>
      </c>
      <c r="F136">
        <v>4.4956000000000003E-2</v>
      </c>
      <c r="G136">
        <f>C136*Notes!$C$35+G135*2^(-(B136-B135)/Notes!$C$43)</f>
        <v>800241.67839785235</v>
      </c>
    </row>
    <row r="137" spans="1:7">
      <c r="A137" t="s">
        <v>139</v>
      </c>
      <c r="B137">
        <v>1175900400</v>
      </c>
      <c r="C137">
        <v>4.5238E-2</v>
      </c>
      <c r="D137">
        <v>1.7226000000000002E-2</v>
      </c>
      <c r="E137">
        <v>4.2866000000000001E-2</v>
      </c>
      <c r="F137">
        <v>4.4356E-2</v>
      </c>
      <c r="G137">
        <f>C137*Notes!$C$35+G136*2^(-(B137-B136)/Notes!$C$43)</f>
        <v>823527.49582321965</v>
      </c>
    </row>
    <row r="138" spans="1:7">
      <c r="A138" t="s">
        <v>140</v>
      </c>
      <c r="B138">
        <v>1176505200</v>
      </c>
      <c r="C138">
        <v>2.6114999999999999E-2</v>
      </c>
      <c r="D138">
        <v>1.7361999999999999E-2</v>
      </c>
      <c r="E138">
        <v>4.0196000000000003E-2</v>
      </c>
      <c r="F138">
        <v>3.4380000000000001E-2</v>
      </c>
      <c r="G138">
        <f>C138*Notes!$C$35+G137*2^(-(B138-B137)/Notes!$C$43)</f>
        <v>835129.17199965171</v>
      </c>
    </row>
    <row r="139" spans="1:7">
      <c r="A139" t="s">
        <v>141</v>
      </c>
      <c r="B139">
        <v>1177110000</v>
      </c>
      <c r="C139">
        <v>4.1064999999999997E-2</v>
      </c>
      <c r="D139">
        <v>1.7725000000000001E-2</v>
      </c>
      <c r="E139">
        <v>4.0319000000000001E-2</v>
      </c>
      <c r="F139">
        <v>3.8389E-2</v>
      </c>
      <c r="G139">
        <f>C139*Notes!$C$35+G138*2^(-(B139-B138)/Notes!$C$43)</f>
        <v>855713.5426713319</v>
      </c>
    </row>
    <row r="140" spans="1:7">
      <c r="A140" t="s">
        <v>142</v>
      </c>
      <c r="B140">
        <v>1177714800</v>
      </c>
      <c r="C140">
        <v>2.8213999999999999E-2</v>
      </c>
      <c r="D140">
        <v>1.7884000000000001E-2</v>
      </c>
      <c r="E140">
        <v>3.8334E-2</v>
      </c>
      <c r="F140">
        <v>3.2181000000000001E-2</v>
      </c>
      <c r="G140">
        <f>C140*Notes!$C$35+G139*2^(-(B140-B139)/Notes!$C$43)</f>
        <v>868420.83107881551</v>
      </c>
    </row>
    <row r="141" spans="1:7">
      <c r="A141" t="s">
        <v>143</v>
      </c>
      <c r="B141">
        <v>1178319600</v>
      </c>
      <c r="C141">
        <v>3.0584E-2</v>
      </c>
      <c r="D141">
        <v>1.8078E-2</v>
      </c>
      <c r="E141">
        <v>3.7044000000000001E-2</v>
      </c>
      <c r="F141">
        <v>3.0806E-2</v>
      </c>
      <c r="G141">
        <f>C141*Notes!$C$35+G140*2^(-(B141-B140)/Notes!$C$43)</f>
        <v>882496.80117899377</v>
      </c>
    </row>
    <row r="142" spans="1:7">
      <c r="A142" t="s">
        <v>144</v>
      </c>
      <c r="B142">
        <v>1178924400</v>
      </c>
      <c r="C142">
        <v>2.9059999999999999E-2</v>
      </c>
      <c r="D142">
        <v>1.8245000000000001E-2</v>
      </c>
      <c r="E142">
        <v>3.5723999999999999E-2</v>
      </c>
      <c r="F142">
        <v>2.9456E-2</v>
      </c>
      <c r="G142">
        <f>C142*Notes!$C$35+G141*2^(-(B142-B141)/Notes!$C$43)</f>
        <v>895579.3936515887</v>
      </c>
    </row>
    <row r="143" spans="1:7">
      <c r="A143" t="s">
        <v>145</v>
      </c>
      <c r="B143">
        <v>1179529200</v>
      </c>
      <c r="C143">
        <v>2.2697999999999999E-2</v>
      </c>
      <c r="D143">
        <v>1.8311999999999998E-2</v>
      </c>
      <c r="E143">
        <v>3.3612999999999997E-2</v>
      </c>
      <c r="F143">
        <v>2.5411E-2</v>
      </c>
      <c r="G143">
        <f>C143*Notes!$C$35+G142*2^(-(B143-B142)/Notes!$C$43)</f>
        <v>904747.64349952131</v>
      </c>
    </row>
    <row r="144" spans="1:7">
      <c r="A144" t="s">
        <v>146</v>
      </c>
      <c r="B144">
        <v>1180134000</v>
      </c>
      <c r="C144">
        <v>2.2304999999999998E-2</v>
      </c>
      <c r="D144">
        <v>1.8371999999999999E-2</v>
      </c>
      <c r="E144">
        <v>3.1828000000000002E-2</v>
      </c>
      <c r="F144">
        <v>2.4389999999999998E-2</v>
      </c>
      <c r="G144">
        <f>C144*Notes!$C$35+G143*2^(-(B144-B143)/Notes!$C$43)</f>
        <v>913631.53030377557</v>
      </c>
    </row>
    <row r="145" spans="1:7">
      <c r="A145" t="s">
        <v>147</v>
      </c>
      <c r="B145">
        <v>1180738800</v>
      </c>
      <c r="C145">
        <v>2.4566000000000001E-2</v>
      </c>
      <c r="D145">
        <v>1.8466E-2</v>
      </c>
      <c r="E145">
        <v>3.0603999999999999E-2</v>
      </c>
      <c r="F145">
        <v>2.3757E-2</v>
      </c>
      <c r="G145">
        <f>C145*Notes!$C$35+G144*2^(-(B145-B144)/Notes!$C$43)</f>
        <v>923837.64099021896</v>
      </c>
    </row>
    <row r="146" spans="1:7">
      <c r="A146" t="s">
        <v>148</v>
      </c>
      <c r="B146">
        <v>1181343600</v>
      </c>
      <c r="C146">
        <v>1.09E-2</v>
      </c>
      <c r="D146">
        <v>1.8348E-2</v>
      </c>
      <c r="E146">
        <v>2.7413E-2</v>
      </c>
      <c r="F146">
        <v>1.5963999999999999E-2</v>
      </c>
      <c r="G146">
        <f>C146*Notes!$C$35+G145*2^(-(B146-B145)/Notes!$C$43)</f>
        <v>925726.59436077822</v>
      </c>
    </row>
    <row r="147" spans="1:7">
      <c r="A147" t="s">
        <v>149</v>
      </c>
      <c r="B147">
        <v>1181948400</v>
      </c>
      <c r="C147">
        <v>5.9329999999999999E-3</v>
      </c>
      <c r="D147">
        <v>1.8155999999999999E-2</v>
      </c>
      <c r="E147">
        <v>2.3935999999999999E-2</v>
      </c>
      <c r="F147">
        <v>9.7359999999999999E-3</v>
      </c>
      <c r="G147">
        <f>C147*Notes!$C$35+G146*2^(-(B147-B146)/Notes!$C$43)</f>
        <v>924601.88924645062</v>
      </c>
    </row>
    <row r="148" spans="1:7">
      <c r="A148" t="s">
        <v>150</v>
      </c>
      <c r="B148">
        <v>1182553200</v>
      </c>
      <c r="C148">
        <v>0</v>
      </c>
      <c r="D148">
        <v>1.7876E-2</v>
      </c>
      <c r="E148">
        <v>2.009E-2</v>
      </c>
      <c r="F148">
        <v>4.0879999999999996E-3</v>
      </c>
      <c r="G148">
        <f>C148*Notes!$C$35+G147*2^(-(B148-B147)/Notes!$C$43)</f>
        <v>919894.63173880207</v>
      </c>
    </row>
    <row r="149" spans="1:7">
      <c r="A149" t="s">
        <v>151</v>
      </c>
      <c r="B149">
        <v>1183158000</v>
      </c>
      <c r="C149">
        <v>0</v>
      </c>
      <c r="D149">
        <v>1.7600999999999999E-2</v>
      </c>
      <c r="E149">
        <v>1.6861999999999999E-2</v>
      </c>
      <c r="F149">
        <v>1.7160000000000001E-3</v>
      </c>
      <c r="G149">
        <f>C149*Notes!$C$35+G148*2^(-(B149-B148)/Notes!$C$43)</f>
        <v>915211.33943553071</v>
      </c>
    </row>
    <row r="150" spans="1:7">
      <c r="A150" t="s">
        <v>152</v>
      </c>
      <c r="B150">
        <v>1183762800</v>
      </c>
      <c r="C150">
        <v>0</v>
      </c>
      <c r="D150">
        <v>1.7329000000000001E-2</v>
      </c>
      <c r="E150">
        <v>1.4153000000000001E-2</v>
      </c>
      <c r="F150">
        <v>7.2099999999999996E-4</v>
      </c>
      <c r="G150">
        <f>C150*Notes!$C$35+G149*2^(-(B150-B149)/Notes!$C$43)</f>
        <v>910551.89032694837</v>
      </c>
    </row>
    <row r="151" spans="1:7">
      <c r="A151" t="s">
        <v>153</v>
      </c>
      <c r="B151">
        <v>1184367600</v>
      </c>
      <c r="C151">
        <v>0</v>
      </c>
      <c r="D151">
        <v>1.7062000000000001E-2</v>
      </c>
      <c r="E151">
        <v>1.1879000000000001E-2</v>
      </c>
      <c r="F151">
        <v>3.0299999999999999E-4</v>
      </c>
      <c r="G151">
        <f>C151*Notes!$C$35+G150*2^(-(B151-B150)/Notes!$C$43)</f>
        <v>905916.16302453249</v>
      </c>
    </row>
    <row r="152" spans="1:7">
      <c r="A152" t="s">
        <v>154</v>
      </c>
      <c r="B152">
        <v>1184972400</v>
      </c>
      <c r="C152">
        <v>0</v>
      </c>
      <c r="D152">
        <v>1.6799000000000001E-2</v>
      </c>
      <c r="E152">
        <v>9.9699999999999997E-3</v>
      </c>
      <c r="F152">
        <v>1.27E-4</v>
      </c>
      <c r="G152">
        <f>C152*Notes!$C$35+G151*2^(-(B152-B151)/Notes!$C$43)</f>
        <v>901304.03675776394</v>
      </c>
    </row>
    <row r="153" spans="1:7">
      <c r="A153" t="s">
        <v>155</v>
      </c>
      <c r="B153">
        <v>1185577200</v>
      </c>
      <c r="C153">
        <v>0</v>
      </c>
      <c r="D153">
        <v>1.6539999999999999E-2</v>
      </c>
      <c r="E153">
        <v>8.3680000000000004E-3</v>
      </c>
      <c r="F153">
        <v>5.3000000000000001E-5</v>
      </c>
      <c r="G153">
        <f>C153*Notes!$C$35+G152*2^(-(B153-B152)/Notes!$C$43)</f>
        <v>896715.39137098053</v>
      </c>
    </row>
    <row r="154" spans="1:7">
      <c r="A154" t="s">
        <v>156</v>
      </c>
      <c r="B154">
        <v>1186182000</v>
      </c>
      <c r="C154">
        <v>0</v>
      </c>
      <c r="D154">
        <v>1.6285000000000001E-2</v>
      </c>
      <c r="E154">
        <v>7.0229999999999997E-3</v>
      </c>
      <c r="F154">
        <v>2.1999999999999999E-5</v>
      </c>
      <c r="G154">
        <f>C154*Notes!$C$35+G153*2^(-(B154-B153)/Notes!$C$43)</f>
        <v>892150.10732024687</v>
      </c>
    </row>
    <row r="155" spans="1:7">
      <c r="A155" t="s">
        <v>157</v>
      </c>
      <c r="B155">
        <v>1186786800</v>
      </c>
      <c r="C155">
        <v>0</v>
      </c>
      <c r="D155">
        <v>1.6034E-2</v>
      </c>
      <c r="E155">
        <v>5.8950000000000001E-3</v>
      </c>
      <c r="F155">
        <v>9.0000000000000002E-6</v>
      </c>
      <c r="G155">
        <f>C155*Notes!$C$35+G154*2^(-(B155-B154)/Notes!$C$43)</f>
        <v>887608.06567023974</v>
      </c>
    </row>
    <row r="156" spans="1:7">
      <c r="A156" t="s">
        <v>158</v>
      </c>
      <c r="B156">
        <v>1187391600</v>
      </c>
      <c r="C156">
        <v>0</v>
      </c>
      <c r="D156">
        <v>1.5786999999999999E-2</v>
      </c>
      <c r="E156">
        <v>4.9480000000000001E-3</v>
      </c>
      <c r="F156">
        <v>3.9999999999999998E-6</v>
      </c>
      <c r="G156">
        <f>C156*Notes!$C$35+G155*2^(-(B156-B155)/Notes!$C$43)</f>
        <v>883089.14809114975</v>
      </c>
    </row>
    <row r="157" spans="1:7">
      <c r="A157" t="s">
        <v>159</v>
      </c>
      <c r="B157">
        <v>1187996400</v>
      </c>
      <c r="C157">
        <v>0</v>
      </c>
      <c r="D157">
        <v>1.5544000000000001E-2</v>
      </c>
      <c r="E157">
        <v>4.1529999999999996E-3</v>
      </c>
      <c r="F157">
        <v>1.9999999999999999E-6</v>
      </c>
      <c r="G157">
        <f>C157*Notes!$C$35+G156*2^(-(B157-B156)/Notes!$C$43)</f>
        <v>878593.23685559852</v>
      </c>
    </row>
    <row r="158" spans="1:7">
      <c r="A158" t="s">
        <v>160</v>
      </c>
      <c r="B158">
        <v>1188601200</v>
      </c>
      <c r="C158">
        <v>0</v>
      </c>
      <c r="D158">
        <v>1.5304E-2</v>
      </c>
      <c r="E158">
        <v>3.4849999999999998E-3</v>
      </c>
      <c r="F158">
        <v>9.9999999999999995E-7</v>
      </c>
      <c r="G158">
        <f>C158*Notes!$C$35+G157*2^(-(B158-B157)/Notes!$C$43)</f>
        <v>874120.21483557171</v>
      </c>
    </row>
    <row r="159" spans="1:7">
      <c r="A159" t="s">
        <v>161</v>
      </c>
      <c r="B159">
        <v>1189206000</v>
      </c>
      <c r="C159">
        <v>0</v>
      </c>
      <c r="D159">
        <v>1.5068E-2</v>
      </c>
      <c r="E159">
        <v>2.9250000000000001E-3</v>
      </c>
      <c r="F159">
        <v>0</v>
      </c>
      <c r="G159">
        <f>C159*Notes!$C$35+G158*2^(-(B159-B158)/Notes!$C$43)</f>
        <v>869669.96549936756</v>
      </c>
    </row>
    <row r="160" spans="1:7">
      <c r="A160" t="s">
        <v>162</v>
      </c>
      <c r="B160">
        <v>1189810800</v>
      </c>
      <c r="C160">
        <v>7.1000000000000005E-5</v>
      </c>
      <c r="D160">
        <v>1.4836999999999999E-2</v>
      </c>
      <c r="E160">
        <v>2.467E-3</v>
      </c>
      <c r="F160">
        <v>5.5000000000000002E-5</v>
      </c>
      <c r="G160">
        <f>C160*Notes!$C$35+G159*2^(-(B160-B159)/Notes!$C$43)</f>
        <v>865285.31370856101</v>
      </c>
    </row>
    <row r="161" spans="1:7">
      <c r="A161" t="s">
        <v>163</v>
      </c>
      <c r="B161">
        <v>1190415600</v>
      </c>
      <c r="C161">
        <v>1.2758E-2</v>
      </c>
      <c r="D161">
        <v>1.4805E-2</v>
      </c>
      <c r="E161">
        <v>4.2050000000000004E-3</v>
      </c>
      <c r="F161">
        <v>9.0720000000000002E-3</v>
      </c>
      <c r="G161">
        <f>C161*Notes!$C$35+G160*2^(-(B161-B160)/Notes!$C$43)</f>
        <v>868596.08229829464</v>
      </c>
    </row>
    <row r="162" spans="1:7">
      <c r="A162" t="s">
        <v>164</v>
      </c>
      <c r="B162">
        <v>1191020400</v>
      </c>
      <c r="C162">
        <v>3.1337999999999998E-2</v>
      </c>
      <c r="D162">
        <v>1.5058E-2</v>
      </c>
      <c r="E162">
        <v>8.5609999999999992E-3</v>
      </c>
      <c r="F162">
        <v>2.2280999999999999E-2</v>
      </c>
      <c r="G162">
        <f>C162*Notes!$C$35+G161*2^(-(B162-B161)/Notes!$C$43)</f>
        <v>883127.17937379947</v>
      </c>
    </row>
    <row r="163" spans="1:7">
      <c r="A163" t="s">
        <v>165</v>
      </c>
      <c r="B163">
        <v>1191625200</v>
      </c>
      <c r="C163">
        <v>3.4354999999999997E-2</v>
      </c>
      <c r="D163">
        <v>1.5353E-2</v>
      </c>
      <c r="E163">
        <v>1.2675000000000001E-2</v>
      </c>
      <c r="F163">
        <v>2.9107999999999998E-2</v>
      </c>
      <c r="G163">
        <f>C163*Notes!$C$35+G162*2^(-(B163-B162)/Notes!$C$43)</f>
        <v>899408.97851649288</v>
      </c>
    </row>
    <row r="164" spans="1:7">
      <c r="A164" t="s">
        <v>166</v>
      </c>
      <c r="B164">
        <v>1192230000</v>
      </c>
      <c r="C164">
        <v>3.2936E-2</v>
      </c>
      <c r="D164">
        <v>1.5620999999999999E-2</v>
      </c>
      <c r="E164">
        <v>1.5914000000000001E-2</v>
      </c>
      <c r="F164">
        <v>3.1351999999999998E-2</v>
      </c>
      <c r="G164">
        <f>C164*Notes!$C$35+G163*2^(-(B164-B163)/Notes!$C$43)</f>
        <v>914749.6738952148</v>
      </c>
    </row>
    <row r="165" spans="1:7">
      <c r="A165" t="s">
        <v>167</v>
      </c>
      <c r="B165">
        <v>1192834800</v>
      </c>
      <c r="C165">
        <v>3.2108999999999999E-2</v>
      </c>
      <c r="D165">
        <v>1.5873000000000002E-2</v>
      </c>
      <c r="E165">
        <v>1.8498000000000001E-2</v>
      </c>
      <c r="F165">
        <v>3.1817999999999999E-2</v>
      </c>
      <c r="G165">
        <f>C165*Notes!$C$35+G164*2^(-(B165-B164)/Notes!$C$43)</f>
        <v>929512.09838046785</v>
      </c>
    </row>
    <row r="166" spans="1:7">
      <c r="A166" t="s">
        <v>168</v>
      </c>
      <c r="B166">
        <v>1193439600</v>
      </c>
      <c r="C166">
        <v>3.7914999999999997E-2</v>
      </c>
      <c r="D166">
        <v>1.6209999999999999E-2</v>
      </c>
      <c r="E166">
        <v>2.1572999999999998E-2</v>
      </c>
      <c r="F166">
        <v>3.4909000000000003E-2</v>
      </c>
      <c r="G166">
        <f>C166*Notes!$C$35+G165*2^(-(B166-B165)/Notes!$C$43)</f>
        <v>947710.834417723</v>
      </c>
    </row>
    <row r="167" spans="1:7">
      <c r="A167" t="s">
        <v>169</v>
      </c>
      <c r="B167">
        <v>1194048000</v>
      </c>
      <c r="C167">
        <v>3.2800999999999997E-2</v>
      </c>
      <c r="D167">
        <v>1.6465E-2</v>
      </c>
      <c r="E167">
        <v>2.3342000000000002E-2</v>
      </c>
      <c r="F167">
        <v>3.322E-2</v>
      </c>
      <c r="G167">
        <f>C167*Notes!$C$35+G166*2^(-(B167-B166)/Notes!$C$43)</f>
        <v>962695.32531614578</v>
      </c>
    </row>
    <row r="168" spans="1:7">
      <c r="A168" t="s">
        <v>170</v>
      </c>
      <c r="B168">
        <v>1194652800</v>
      </c>
      <c r="C168">
        <v>2.7820999999999999E-2</v>
      </c>
      <c r="D168">
        <v>1.6639000000000001E-2</v>
      </c>
      <c r="E168">
        <v>2.4084999999999999E-2</v>
      </c>
      <c r="F168">
        <v>3.0831000000000001E-2</v>
      </c>
      <c r="G168">
        <f>C168*Notes!$C$35+G167*2^(-(B168-B167)/Notes!$C$43)</f>
        <v>974620.27042275842</v>
      </c>
    </row>
    <row r="169" spans="1:7">
      <c r="A169" t="s">
        <v>171</v>
      </c>
      <c r="B169">
        <v>1195257600</v>
      </c>
      <c r="C169">
        <v>3.9285E-2</v>
      </c>
      <c r="D169">
        <v>1.6985E-2</v>
      </c>
      <c r="E169">
        <v>2.6505000000000001E-2</v>
      </c>
      <c r="F169">
        <v>3.5656E-2</v>
      </c>
      <c r="G169">
        <f>C169*Notes!$C$35+G168*2^(-(B169-B168)/Notes!$C$43)</f>
        <v>993417.9314242847</v>
      </c>
    </row>
    <row r="170" spans="1:7">
      <c r="A170" t="s">
        <v>172</v>
      </c>
      <c r="B170">
        <v>1195862400</v>
      </c>
      <c r="C170">
        <v>2.5642999999999999E-2</v>
      </c>
      <c r="D170">
        <v>1.7115999999999999E-2</v>
      </c>
      <c r="E170">
        <v>2.6296E-2</v>
      </c>
      <c r="F170">
        <v>2.8951000000000001E-2</v>
      </c>
      <c r="G170">
        <f>C170*Notes!$C$35+G169*2^(-(B170-B169)/Notes!$C$43)</f>
        <v>1003869.2097117371</v>
      </c>
    </row>
    <row r="171" spans="1:7">
      <c r="A171" t="s">
        <v>173</v>
      </c>
      <c r="B171">
        <v>1196467200</v>
      </c>
      <c r="C171">
        <v>3.4248000000000001E-2</v>
      </c>
      <c r="D171">
        <v>1.7378000000000001E-2</v>
      </c>
      <c r="E171">
        <v>2.7583E-2</v>
      </c>
      <c r="F171">
        <v>3.2516000000000003E-2</v>
      </c>
      <c r="G171">
        <f>C171*Notes!$C$35+G170*2^(-(B171-B170)/Notes!$C$43)</f>
        <v>1019471.5833060695</v>
      </c>
    </row>
    <row r="172" spans="1:7">
      <c r="A172" t="s">
        <v>174</v>
      </c>
      <c r="B172">
        <v>1197072000</v>
      </c>
      <c r="C172">
        <v>3.1454999999999997E-2</v>
      </c>
      <c r="D172">
        <v>1.7593999999999999E-2</v>
      </c>
      <c r="E172">
        <v>2.8239E-2</v>
      </c>
      <c r="F172">
        <v>3.2887E-2</v>
      </c>
      <c r="G172">
        <f>C172*Notes!$C$35+G171*2^(-(B172-B171)/Notes!$C$43)</f>
        <v>1033305.3169722063</v>
      </c>
    </row>
    <row r="173" spans="1:7">
      <c r="A173" t="s">
        <v>175</v>
      </c>
      <c r="B173">
        <v>1197676800</v>
      </c>
      <c r="C173">
        <v>2.026E-2</v>
      </c>
      <c r="D173">
        <v>1.7631999999999998E-2</v>
      </c>
      <c r="E173">
        <v>2.6841E-2</v>
      </c>
      <c r="F173">
        <v>2.3720999999999999E-2</v>
      </c>
      <c r="G173">
        <f>C173*Notes!$C$35+G172*2^(-(B173-B172)/Notes!$C$43)</f>
        <v>1040297.8854650784</v>
      </c>
    </row>
    <row r="174" spans="1:7">
      <c r="A174" t="s">
        <v>176</v>
      </c>
      <c r="B174">
        <v>1198281600</v>
      </c>
      <c r="C174">
        <v>2.1455999999999999E-2</v>
      </c>
      <c r="D174">
        <v>1.7690000000000001E-2</v>
      </c>
      <c r="E174">
        <v>2.5965999999999999E-2</v>
      </c>
      <c r="F174">
        <v>2.2468999999999999E-2</v>
      </c>
      <c r="G174">
        <f>C174*Notes!$C$35+G173*2^(-(B174-B173)/Notes!$C$43)</f>
        <v>1047978.1947652199</v>
      </c>
    </row>
    <row r="175" spans="1:7">
      <c r="A175" t="s">
        <v>177</v>
      </c>
      <c r="B175">
        <v>1198886400</v>
      </c>
      <c r="C175">
        <v>3.3597000000000002E-2</v>
      </c>
      <c r="D175">
        <v>1.7933000000000001E-2</v>
      </c>
      <c r="E175">
        <v>2.7227000000000001E-2</v>
      </c>
      <c r="F175">
        <v>2.9873E-2</v>
      </c>
      <c r="G175">
        <f>C175*Notes!$C$35+G174*2^(-(B175-B174)/Notes!$C$43)</f>
        <v>1062962.2795028891</v>
      </c>
    </row>
    <row r="176" spans="1:7">
      <c r="A176" t="s">
        <v>178</v>
      </c>
      <c r="B176">
        <v>1199491200</v>
      </c>
      <c r="C176">
        <v>3.6624999999999998E-2</v>
      </c>
      <c r="D176">
        <v>1.8218999999999999E-2</v>
      </c>
      <c r="E176">
        <v>2.8714E-2</v>
      </c>
      <c r="F176">
        <v>3.3773999999999998E-2</v>
      </c>
      <c r="G176">
        <f>C176*Notes!$C$35+G175*2^(-(B176-B175)/Notes!$C$43)</f>
        <v>1079701.4128940147</v>
      </c>
    </row>
    <row r="177" spans="1:7">
      <c r="A177" t="s">
        <v>179</v>
      </c>
      <c r="B177">
        <v>1200096000</v>
      </c>
      <c r="C177">
        <v>4.3290000000000002E-2</v>
      </c>
      <c r="D177">
        <v>1.8602E-2</v>
      </c>
      <c r="E177">
        <v>3.1011E-2</v>
      </c>
      <c r="F177">
        <v>3.8878999999999997E-2</v>
      </c>
      <c r="G177">
        <f>C177*Notes!$C$35+G176*2^(-(B177-B176)/Notes!$C$43)</f>
        <v>1100386.3173784523</v>
      </c>
    </row>
    <row r="178" spans="1:7">
      <c r="A178" t="s">
        <v>180</v>
      </c>
      <c r="B178">
        <v>1200700800</v>
      </c>
      <c r="C178">
        <v>2.8812999999999998E-2</v>
      </c>
      <c r="D178">
        <v>1.8758E-2</v>
      </c>
      <c r="E178">
        <v>3.0671E-2</v>
      </c>
      <c r="F178">
        <v>3.3591999999999997E-2</v>
      </c>
      <c r="G178">
        <f>C178*Notes!$C$35+G177*2^(-(B178-B177)/Notes!$C$43)</f>
        <v>1112210.2229691693</v>
      </c>
    </row>
    <row r="179" spans="1:7">
      <c r="A179" t="s">
        <v>181</v>
      </c>
      <c r="B179">
        <v>1201305600</v>
      </c>
      <c r="C179">
        <v>2.6001E-2</v>
      </c>
      <c r="D179">
        <v>1.8866999999999998E-2</v>
      </c>
      <c r="E179">
        <v>2.9857000000000002E-2</v>
      </c>
      <c r="F179">
        <v>2.8284E-2</v>
      </c>
      <c r="G179">
        <f>C179*Notes!$C$35+G178*2^(-(B179-B178)/Notes!$C$43)</f>
        <v>1122273.2340589184</v>
      </c>
    </row>
    <row r="180" spans="1:7">
      <c r="A180" t="s">
        <v>182</v>
      </c>
      <c r="B180">
        <v>1201910400</v>
      </c>
      <c r="C180">
        <v>1.9880999999999999E-2</v>
      </c>
      <c r="D180">
        <v>1.8881999999999999E-2</v>
      </c>
      <c r="E180">
        <v>2.8324999999999999E-2</v>
      </c>
      <c r="F180">
        <v>2.5017999999999999E-2</v>
      </c>
      <c r="G180">
        <f>C180*Notes!$C$35+G179*2^(-(B180-B179)/Notes!$C$43)</f>
        <v>1128583.6371697448</v>
      </c>
    </row>
    <row r="181" spans="1:7">
      <c r="A181" t="s">
        <v>183</v>
      </c>
      <c r="B181">
        <v>1202515200</v>
      </c>
      <c r="C181">
        <v>4.3672999999999997E-2</v>
      </c>
      <c r="D181">
        <v>1.9262000000000001E-2</v>
      </c>
      <c r="E181">
        <v>3.0779000000000001E-2</v>
      </c>
      <c r="F181">
        <v>3.6047999999999997E-2</v>
      </c>
      <c r="G181">
        <f>C181*Notes!$C$35+G180*2^(-(B181-B180)/Notes!$C$43)</f>
        <v>1149251.3148724339</v>
      </c>
    </row>
    <row r="182" spans="1:7">
      <c r="A182" t="s">
        <v>184</v>
      </c>
      <c r="B182">
        <v>1203120000</v>
      </c>
      <c r="C182">
        <v>3.5743999999999998E-2</v>
      </c>
      <c r="D182">
        <v>1.9512999999999999E-2</v>
      </c>
      <c r="E182">
        <v>3.1569E-2</v>
      </c>
      <c r="F182">
        <v>3.6149000000000001E-2</v>
      </c>
      <c r="G182">
        <f>C182*Notes!$C$35+G181*2^(-(B182-B181)/Notes!$C$43)</f>
        <v>1165018.3117849843</v>
      </c>
    </row>
    <row r="183" spans="1:7">
      <c r="A183" t="s">
        <v>185</v>
      </c>
      <c r="B183">
        <v>1203724800</v>
      </c>
      <c r="C183">
        <v>4.5221999999999998E-2</v>
      </c>
      <c r="D183">
        <v>1.9907000000000001E-2</v>
      </c>
      <c r="E183">
        <v>3.3749000000000001E-2</v>
      </c>
      <c r="F183">
        <v>4.1612999999999997E-2</v>
      </c>
      <c r="G183">
        <f>C183*Notes!$C$35+G182*2^(-(B183-B182)/Notes!$C$43)</f>
        <v>1186437.3314525676</v>
      </c>
    </row>
    <row r="184" spans="1:7">
      <c r="A184" t="s">
        <v>186</v>
      </c>
      <c r="B184">
        <v>1204329600</v>
      </c>
      <c r="C184">
        <v>3.3078999999999997E-2</v>
      </c>
      <c r="D184">
        <v>2.0108000000000001E-2</v>
      </c>
      <c r="E184">
        <v>3.363E-2</v>
      </c>
      <c r="F184">
        <v>3.6845000000000003E-2</v>
      </c>
      <c r="G184">
        <f>C184*Notes!$C$35+G183*2^(-(B184-B183)/Notes!$C$43)</f>
        <v>1200403.2179592589</v>
      </c>
    </row>
    <row r="185" spans="1:7">
      <c r="A185" t="s">
        <v>187</v>
      </c>
      <c r="B185">
        <v>1204934400</v>
      </c>
      <c r="C185">
        <v>3.8059999999999997E-2</v>
      </c>
      <c r="D185">
        <v>2.0382000000000001E-2</v>
      </c>
      <c r="E185">
        <v>3.4331E-2</v>
      </c>
      <c r="F185">
        <v>3.7786E-2</v>
      </c>
      <c r="G185">
        <f>C185*Notes!$C$35+G184*2^(-(B185-B184)/Notes!$C$43)</f>
        <v>1217310.5112869537</v>
      </c>
    </row>
    <row r="186" spans="1:7">
      <c r="A186" t="s">
        <v>188</v>
      </c>
      <c r="B186">
        <v>1205535600</v>
      </c>
      <c r="C186">
        <v>3.9315000000000003E-2</v>
      </c>
      <c r="D186">
        <v>2.0669E-2</v>
      </c>
      <c r="E186">
        <v>3.5066E-2</v>
      </c>
      <c r="F186">
        <v>3.8004999999999997E-2</v>
      </c>
      <c r="G186">
        <f>C186*Notes!$C$35+G185*2^(-(B186-B185)/Notes!$C$43)</f>
        <v>1234927.5477926054</v>
      </c>
    </row>
    <row r="187" spans="1:7">
      <c r="A187" t="s">
        <v>189</v>
      </c>
      <c r="B187">
        <v>1206140400</v>
      </c>
      <c r="C187">
        <v>3.1078999999999999E-2</v>
      </c>
      <c r="D187">
        <v>2.0827999999999999E-2</v>
      </c>
      <c r="E187">
        <v>3.4429000000000001E-2</v>
      </c>
      <c r="F187">
        <v>3.4428E-2</v>
      </c>
      <c r="G187">
        <f>C187*Notes!$C$35+G186*2^(-(B187-B186)/Notes!$C$43)</f>
        <v>1247436.9648762848</v>
      </c>
    </row>
    <row r="188" spans="1:7">
      <c r="A188" t="s">
        <v>190</v>
      </c>
      <c r="B188">
        <v>1206745200</v>
      </c>
      <c r="C188">
        <v>2.4383999999999999E-2</v>
      </c>
      <c r="D188">
        <v>2.0879999999999999E-2</v>
      </c>
      <c r="E188">
        <v>3.2746999999999998E-2</v>
      </c>
      <c r="F188">
        <v>2.7609999999999999E-2</v>
      </c>
      <c r="G188">
        <f>C188*Notes!$C$35+G187*2^(-(B188-B187)/Notes!$C$43)</f>
        <v>1255833.5590389571</v>
      </c>
    </row>
    <row r="189" spans="1:7">
      <c r="A189" t="s">
        <v>191</v>
      </c>
      <c r="B189">
        <v>1207350000</v>
      </c>
      <c r="C189">
        <v>2.1869E-2</v>
      </c>
      <c r="D189">
        <v>2.0893999999999999E-2</v>
      </c>
      <c r="E189">
        <v>3.1007E-2</v>
      </c>
      <c r="F189">
        <v>2.4650999999999999E-2</v>
      </c>
      <c r="G189">
        <f>C189*Notes!$C$35+G188*2^(-(B189-B188)/Notes!$C$43)</f>
        <v>1262666.3331482557</v>
      </c>
    </row>
    <row r="190" spans="1:7">
      <c r="A190" t="s">
        <v>192</v>
      </c>
      <c r="B190">
        <v>1207954800</v>
      </c>
      <c r="C190">
        <v>2.2275E-2</v>
      </c>
      <c r="D190">
        <v>2.0913999999999999E-2</v>
      </c>
      <c r="E190">
        <v>2.9596000000000001E-2</v>
      </c>
      <c r="F190">
        <v>2.3362999999999998E-2</v>
      </c>
      <c r="G190">
        <f>C190*Notes!$C$35+G189*2^(-(B190-B189)/Notes!$C$43)</f>
        <v>1269709.8695969183</v>
      </c>
    </row>
    <row r="191" spans="1:7">
      <c r="A191" t="s">
        <v>193</v>
      </c>
      <c r="B191">
        <v>1208559600</v>
      </c>
      <c r="C191">
        <v>1.6289999999999999E-2</v>
      </c>
      <c r="D191">
        <v>2.0840999999999998E-2</v>
      </c>
      <c r="E191">
        <v>2.7427E-2</v>
      </c>
      <c r="F191">
        <v>1.8855E-2</v>
      </c>
      <c r="G191">
        <f>C191*Notes!$C$35+G190*2^(-(B191-B190)/Notes!$C$43)</f>
        <v>1273097.8185689633</v>
      </c>
    </row>
    <row r="192" spans="1:7">
      <c r="A192" t="s">
        <v>194</v>
      </c>
      <c r="B192">
        <v>1209164400</v>
      </c>
      <c r="C192">
        <v>1.9224999999999999E-2</v>
      </c>
      <c r="D192">
        <v>2.0815E-2</v>
      </c>
      <c r="E192">
        <v>2.6110000000000001E-2</v>
      </c>
      <c r="F192">
        <v>1.9272000000000001E-2</v>
      </c>
      <c r="G192">
        <f>C192*Notes!$C$35+G191*2^(-(B192-B191)/Notes!$C$43)</f>
        <v>1278243.6070923302</v>
      </c>
    </row>
    <row r="193" spans="1:7">
      <c r="A193" t="s">
        <v>195</v>
      </c>
      <c r="B193">
        <v>1209769200</v>
      </c>
      <c r="C193">
        <v>2.3751999999999999E-2</v>
      </c>
      <c r="D193">
        <v>2.0858999999999999E-2</v>
      </c>
      <c r="E193">
        <v>2.5729999999999999E-2</v>
      </c>
      <c r="F193">
        <v>2.2068999999999998E-2</v>
      </c>
      <c r="G193">
        <f>C193*Notes!$C$35+G192*2^(-(B193-B192)/Notes!$C$43)</f>
        <v>1286101.1273980837</v>
      </c>
    </row>
    <row r="194" spans="1:7">
      <c r="A194" t="s">
        <v>196</v>
      </c>
      <c r="B194">
        <v>1210374000</v>
      </c>
      <c r="C194">
        <v>1.6E-2</v>
      </c>
      <c r="D194">
        <v>2.0782999999999999E-2</v>
      </c>
      <c r="E194">
        <v>2.4173E-2</v>
      </c>
      <c r="F194">
        <v>1.8814000000000001E-2</v>
      </c>
      <c r="G194">
        <f>C194*Notes!$C$35+G193*2^(-(B194-B193)/Notes!$C$43)</f>
        <v>1289230.2345391887</v>
      </c>
    </row>
    <row r="195" spans="1:7">
      <c r="A195" t="s">
        <v>197</v>
      </c>
      <c r="B195">
        <v>1210978800</v>
      </c>
      <c r="C195">
        <v>1.7642999999999999E-2</v>
      </c>
      <c r="D195">
        <v>2.0733999999999999E-2</v>
      </c>
      <c r="E195">
        <v>2.3134999999999999E-2</v>
      </c>
      <c r="F195">
        <v>1.8513999999999999E-2</v>
      </c>
      <c r="G195">
        <f>C195*Notes!$C$35+G194*2^(-(B195-B194)/Notes!$C$43)</f>
        <v>1293337.0974259726</v>
      </c>
    </row>
    <row r="196" spans="1:7">
      <c r="A196" t="s">
        <v>198</v>
      </c>
      <c r="B196">
        <v>1211583600</v>
      </c>
      <c r="C196">
        <v>1.6449999999999999E-2</v>
      </c>
      <c r="D196">
        <v>2.0666E-2</v>
      </c>
      <c r="E196">
        <v>2.2030000000000001E-2</v>
      </c>
      <c r="F196">
        <v>1.6913000000000001E-2</v>
      </c>
      <c r="G196">
        <f>C196*Notes!$C$35+G195*2^(-(B196-B195)/Notes!$C$43)</f>
        <v>1296701.5253883617</v>
      </c>
    </row>
    <row r="197" spans="1:7">
      <c r="A197" t="s">
        <v>199</v>
      </c>
      <c r="B197">
        <v>1212188400</v>
      </c>
      <c r="C197">
        <v>1.9380000000000001E-2</v>
      </c>
      <c r="D197">
        <v>2.0645E-2</v>
      </c>
      <c r="E197">
        <v>2.1600999999999999E-2</v>
      </c>
      <c r="F197">
        <v>1.8454999999999999E-2</v>
      </c>
      <c r="G197">
        <f>C197*Notes!$C$35+G196*2^(-(B197-B196)/Notes!$C$43)</f>
        <v>1301820.8886503133</v>
      </c>
    </row>
    <row r="198" spans="1:7">
      <c r="A198" t="s">
        <v>200</v>
      </c>
      <c r="B198">
        <v>1212793200</v>
      </c>
      <c r="C198">
        <v>1.8651999999999998E-2</v>
      </c>
      <c r="D198">
        <v>2.0612999999999999E-2</v>
      </c>
      <c r="E198">
        <v>2.1122999999999999E-2</v>
      </c>
      <c r="F198">
        <v>1.8695E-2</v>
      </c>
      <c r="G198">
        <f>C198*Notes!$C$35+G197*2^(-(B198-B197)/Notes!$C$43)</f>
        <v>1306473.8942287809</v>
      </c>
    </row>
    <row r="199" spans="1:7">
      <c r="A199" t="s">
        <v>201</v>
      </c>
      <c r="B199">
        <v>1213398000</v>
      </c>
      <c r="C199">
        <v>1.6936E-2</v>
      </c>
      <c r="D199">
        <v>2.0555E-2</v>
      </c>
      <c r="E199">
        <v>2.0448000000000001E-2</v>
      </c>
      <c r="F199">
        <v>1.7814E-2</v>
      </c>
      <c r="G199">
        <f>C199*Notes!$C$35+G198*2^(-(B199-B198)/Notes!$C$43)</f>
        <v>1310065.3740058555</v>
      </c>
    </row>
    <row r="200" spans="1:7">
      <c r="A200" t="s">
        <v>202</v>
      </c>
      <c r="B200">
        <v>1214002800</v>
      </c>
      <c r="C200">
        <v>1.7038999999999999E-2</v>
      </c>
      <c r="D200">
        <v>2.0500000000000001E-2</v>
      </c>
      <c r="E200">
        <v>1.9869999999999999E-2</v>
      </c>
      <c r="F200">
        <v>1.7031999999999999E-2</v>
      </c>
      <c r="G200">
        <f>C200*Notes!$C$35+G199*2^(-(B200-B199)/Notes!$C$43)</f>
        <v>1313700.8635348661</v>
      </c>
    </row>
    <row r="201" spans="1:7">
      <c r="A201" t="s">
        <v>203</v>
      </c>
      <c r="B201">
        <v>1214607600</v>
      </c>
      <c r="C201">
        <v>1.7073999999999999E-2</v>
      </c>
      <c r="D201">
        <v>2.0445999999999999E-2</v>
      </c>
      <c r="E201">
        <v>1.9407000000000001E-2</v>
      </c>
      <c r="F201">
        <v>1.7000000000000001E-2</v>
      </c>
      <c r="G201">
        <f>C201*Notes!$C$35+G200*2^(-(B201-B200)/Notes!$C$43)</f>
        <v>1317339.0123569637</v>
      </c>
    </row>
    <row r="202" spans="1:7">
      <c r="A202" t="s">
        <v>204</v>
      </c>
      <c r="B202">
        <v>1215212400</v>
      </c>
      <c r="C202">
        <v>1.7689E-2</v>
      </c>
      <c r="D202">
        <v>2.0402E-2</v>
      </c>
      <c r="E202">
        <v>1.9130000000000001E-2</v>
      </c>
      <c r="F202">
        <v>1.7572999999999998E-2</v>
      </c>
      <c r="G202">
        <f>C202*Notes!$C$35+G201*2^(-(B202-B201)/Notes!$C$43)</f>
        <v>1321330.5909333725</v>
      </c>
    </row>
    <row r="203" spans="1:7">
      <c r="A203" t="s">
        <v>205</v>
      </c>
      <c r="B203">
        <v>1215817200</v>
      </c>
      <c r="C203">
        <v>3.5460000000000001E-3</v>
      </c>
      <c r="D203">
        <v>2.0142E-2</v>
      </c>
      <c r="E203">
        <v>1.6619999999999999E-2</v>
      </c>
      <c r="F203">
        <v>9.3559999999999997E-3</v>
      </c>
      <c r="G203">
        <f>C203*Notes!$C$35+G202*2^(-(B203-B202)/Notes!$C$43)</f>
        <v>1316748.1615114375</v>
      </c>
    </row>
    <row r="204" spans="1:7">
      <c r="A204" t="s">
        <v>206</v>
      </c>
      <c r="B204">
        <v>1216422000</v>
      </c>
      <c r="C204">
        <v>9.0600000000000001E-4</v>
      </c>
      <c r="D204">
        <v>1.9845000000000002E-2</v>
      </c>
      <c r="E204">
        <v>1.4088E-2</v>
      </c>
      <c r="F204">
        <v>4.3470000000000002E-3</v>
      </c>
      <c r="G204">
        <f>C204*Notes!$C$35+G203*2^(-(B204-B203)/Notes!$C$43)</f>
        <v>1310592.3897793405</v>
      </c>
    </row>
    <row r="205" spans="1:7">
      <c r="A205" t="s">
        <v>207</v>
      </c>
      <c r="B205">
        <v>1217026800</v>
      </c>
      <c r="C205">
        <v>0</v>
      </c>
      <c r="D205">
        <v>1.9539000000000001E-2</v>
      </c>
      <c r="E205">
        <v>1.1823999999999999E-2</v>
      </c>
      <c r="F205">
        <v>1.825E-3</v>
      </c>
      <c r="G205">
        <f>C205*Notes!$C$35+G204*2^(-(B205-B204)/Notes!$C$43)</f>
        <v>1303920.009008754</v>
      </c>
    </row>
    <row r="206" spans="1:7">
      <c r="A206" t="s">
        <v>208</v>
      </c>
      <c r="B206">
        <v>1217631600</v>
      </c>
      <c r="C206">
        <v>0</v>
      </c>
      <c r="D206">
        <v>1.9238000000000002E-2</v>
      </c>
      <c r="E206">
        <v>9.9240000000000005E-3</v>
      </c>
      <c r="F206">
        <v>7.6599999999999997E-4</v>
      </c>
      <c r="G206">
        <f>C206*Notes!$C$35+G205*2^(-(B206-B205)/Notes!$C$43)</f>
        <v>1297281.5981173574</v>
      </c>
    </row>
    <row r="207" spans="1:7">
      <c r="A207" t="s">
        <v>209</v>
      </c>
      <c r="B207">
        <v>1218236400</v>
      </c>
      <c r="C207">
        <v>0</v>
      </c>
      <c r="D207">
        <v>1.8941E-2</v>
      </c>
      <c r="E207">
        <v>8.3300000000000006E-3</v>
      </c>
      <c r="F207">
        <v>3.2200000000000002E-4</v>
      </c>
      <c r="G207">
        <f>C207*Notes!$C$35+G206*2^(-(B207-B206)/Notes!$C$43)</f>
        <v>1290676.9841604801</v>
      </c>
    </row>
    <row r="208" spans="1:7">
      <c r="A208" t="s">
        <v>210</v>
      </c>
      <c r="B208">
        <v>1218841200</v>
      </c>
      <c r="C208">
        <v>0</v>
      </c>
      <c r="D208">
        <v>1.865E-2</v>
      </c>
      <c r="E208">
        <v>6.9909999999999998E-3</v>
      </c>
      <c r="F208">
        <v>1.35E-4</v>
      </c>
      <c r="G208">
        <f>C208*Notes!$C$35+G207*2^(-(B208-B207)/Notes!$C$43)</f>
        <v>1284105.9950739336</v>
      </c>
    </row>
    <row r="209" spans="1:7">
      <c r="A209" t="s">
        <v>211</v>
      </c>
      <c r="B209">
        <v>1219446000</v>
      </c>
      <c r="C209">
        <v>9.6699999999999998E-4</v>
      </c>
      <c r="D209">
        <v>1.8377000000000001E-2</v>
      </c>
      <c r="E209">
        <v>6.0330000000000002E-3</v>
      </c>
      <c r="F209">
        <v>8.1499999999999997E-4</v>
      </c>
      <c r="G209">
        <f>C209*Notes!$C$35+G208*2^(-(B209-B208)/Notes!$C$43)</f>
        <v>1278153.3012695287</v>
      </c>
    </row>
    <row r="210" spans="1:7">
      <c r="A210" t="s">
        <v>212</v>
      </c>
      <c r="B210">
        <v>1220050800</v>
      </c>
      <c r="C210">
        <v>1.6476999999999999E-2</v>
      </c>
      <c r="D210">
        <v>1.8346999999999999E-2</v>
      </c>
      <c r="E210">
        <v>7.7070000000000003E-3</v>
      </c>
      <c r="F210">
        <v>9.9729999999999992E-3</v>
      </c>
      <c r="G210">
        <f>C210*Notes!$C$35+G209*2^(-(B210-B209)/Notes!$C$43)</f>
        <v>1281611.3613329006</v>
      </c>
    </row>
    <row r="211" spans="1:7">
      <c r="A211" t="s">
        <v>213</v>
      </c>
      <c r="B211">
        <v>1220655600</v>
      </c>
      <c r="C211">
        <v>1.9224000000000002E-2</v>
      </c>
      <c r="D211">
        <v>1.8359E-2</v>
      </c>
      <c r="E211">
        <v>9.5519999999999997E-3</v>
      </c>
      <c r="F211">
        <v>1.5497E-2</v>
      </c>
      <c r="G211">
        <f>C211*Notes!$C$35+G210*2^(-(B211-B210)/Notes!$C$43)</f>
        <v>1286713.2016037412</v>
      </c>
    </row>
    <row r="212" spans="1:7">
      <c r="A212" t="s">
        <v>214</v>
      </c>
      <c r="B212">
        <v>1221260400</v>
      </c>
      <c r="C212">
        <v>1.9584000000000001E-2</v>
      </c>
      <c r="D212">
        <v>1.8376E-2</v>
      </c>
      <c r="E212">
        <v>1.115E-2</v>
      </c>
      <c r="F212">
        <v>1.7916000000000001E-2</v>
      </c>
      <c r="G212">
        <f>C212*Notes!$C$35+G211*2^(-(B212-B211)/Notes!$C$43)</f>
        <v>1292006.7958027169</v>
      </c>
    </row>
    <row r="213" spans="1:7">
      <c r="A213" t="s">
        <v>215</v>
      </c>
      <c r="B213">
        <v>1221865200</v>
      </c>
      <c r="C213">
        <v>1.7448999999999999E-2</v>
      </c>
      <c r="D213">
        <v>1.8360000000000001E-2</v>
      </c>
      <c r="E213">
        <v>1.2068000000000001E-2</v>
      </c>
      <c r="F213">
        <v>1.6140999999999999E-2</v>
      </c>
      <c r="G213">
        <f>C213*Notes!$C$35+G212*2^(-(B213-B212)/Notes!$C$43)</f>
        <v>1295982.1916879138</v>
      </c>
    </row>
    <row r="214" spans="1:7">
      <c r="A214" t="s">
        <v>216</v>
      </c>
      <c r="B214">
        <v>1222470000</v>
      </c>
      <c r="C214">
        <v>3.1819999999999999E-3</v>
      </c>
      <c r="D214">
        <v>1.8126E-2</v>
      </c>
      <c r="E214">
        <v>1.0633E-2</v>
      </c>
      <c r="F214">
        <v>8.5280000000000009E-3</v>
      </c>
      <c r="G214">
        <f>C214*Notes!$C$35+G213*2^(-(B214-B213)/Notes!$C$43)</f>
        <v>1291308.6667627608</v>
      </c>
    </row>
    <row r="215" spans="1:7">
      <c r="A215" t="s">
        <v>217</v>
      </c>
      <c r="B215">
        <v>1223074800</v>
      </c>
      <c r="C215">
        <v>3.0990000000000002E-3</v>
      </c>
      <c r="D215">
        <v>1.7894E-2</v>
      </c>
      <c r="E215">
        <v>9.4190000000000003E-3</v>
      </c>
      <c r="F215">
        <v>5.3400000000000001E-3</v>
      </c>
      <c r="G215">
        <f>C215*Notes!$C$35+G214*2^(-(B215-B214)/Notes!$C$43)</f>
        <v>1286608.7369054204</v>
      </c>
    </row>
    <row r="216" spans="1:7">
      <c r="A216" t="s">
        <v>218</v>
      </c>
      <c r="B216">
        <v>1223679600</v>
      </c>
      <c r="C216">
        <v>3.2750000000000001E-3</v>
      </c>
      <c r="D216">
        <v>1.7669000000000001E-2</v>
      </c>
      <c r="E216">
        <v>8.4340000000000005E-3</v>
      </c>
      <c r="F216">
        <v>4.2129999999999997E-3</v>
      </c>
      <c r="G216">
        <f>C216*Notes!$C$35+G215*2^(-(B216-B215)/Notes!$C$43)</f>
        <v>1282039.1797465233</v>
      </c>
    </row>
    <row r="217" spans="1:7">
      <c r="A217" t="s">
        <v>219</v>
      </c>
      <c r="B217">
        <v>1224284400</v>
      </c>
      <c r="C217">
        <v>2.9659999999999999E-3</v>
      </c>
      <c r="D217">
        <v>1.7441999999999999E-2</v>
      </c>
      <c r="E217">
        <v>7.5519999999999997E-3</v>
      </c>
      <c r="F217">
        <v>3.4719999999999998E-3</v>
      </c>
      <c r="G217">
        <f>C217*Notes!$C$35+G216*2^(-(B217-B216)/Notes!$C$43)</f>
        <v>1277306.0035432512</v>
      </c>
    </row>
    <row r="218" spans="1:7">
      <c r="A218" t="s">
        <v>220</v>
      </c>
      <c r="B218">
        <v>1224889200</v>
      </c>
      <c r="C218">
        <v>2.1090000000000002E-3</v>
      </c>
      <c r="D218">
        <v>1.7205000000000002E-2</v>
      </c>
      <c r="E218">
        <v>6.6750000000000004E-3</v>
      </c>
      <c r="F218">
        <v>2.6559999999999999E-3</v>
      </c>
      <c r="G218">
        <f>C218*Notes!$C$35+G217*2^(-(B218-B217)/Notes!$C$43)</f>
        <v>1272078.6108994994</v>
      </c>
    </row>
    <row r="219" spans="1:7">
      <c r="A219" t="s">
        <v>221</v>
      </c>
      <c r="B219">
        <v>1225494000</v>
      </c>
      <c r="C219">
        <v>2.8279999999999998E-3</v>
      </c>
      <c r="D219">
        <v>1.6983000000000002E-2</v>
      </c>
      <c r="E219">
        <v>6.0540000000000004E-3</v>
      </c>
      <c r="F219">
        <v>2.7490000000000001E-3</v>
      </c>
      <c r="G219">
        <f>C219*Notes!$C$35+G218*2^(-(B219-B218)/Notes!$C$43)</f>
        <v>1267312.6827295837</v>
      </c>
    </row>
    <row r="220" spans="1:7">
      <c r="A220" t="s">
        <v>222</v>
      </c>
      <c r="B220">
        <v>1226102400</v>
      </c>
      <c r="C220">
        <v>2.0508999999999999E-2</v>
      </c>
      <c r="D220">
        <v>1.7037E-2</v>
      </c>
      <c r="E220">
        <v>8.4100000000000008E-3</v>
      </c>
      <c r="F220">
        <v>1.3631000000000001E-2</v>
      </c>
      <c r="G220">
        <f>C220*Notes!$C$35+G219*2^(-(B220-B219)/Notes!$C$43)</f>
        <v>1273226.1807816783</v>
      </c>
    </row>
    <row r="221" spans="1:7">
      <c r="A221" t="s">
        <v>223</v>
      </c>
      <c r="B221">
        <v>1226707200</v>
      </c>
      <c r="C221">
        <v>2.2870000000000001E-2</v>
      </c>
      <c r="D221">
        <v>1.7125000000000001E-2</v>
      </c>
      <c r="E221">
        <v>1.0708000000000001E-2</v>
      </c>
      <c r="F221">
        <v>1.8797000000000001E-2</v>
      </c>
      <c r="G221">
        <f>C221*Notes!$C$35+G220*2^(-(B221-B220)/Notes!$C$43)</f>
        <v>1280575.8117978477</v>
      </c>
    </row>
    <row r="222" spans="1:7">
      <c r="A222" t="s">
        <v>224</v>
      </c>
      <c r="B222">
        <v>1227312000</v>
      </c>
      <c r="C222">
        <v>2.5909999999999999E-2</v>
      </c>
      <c r="D222">
        <v>1.7259E-2</v>
      </c>
      <c r="E222">
        <v>1.3148E-2</v>
      </c>
      <c r="F222">
        <v>2.3113000000000002E-2</v>
      </c>
      <c r="G222">
        <f>C222*Notes!$C$35+G221*2^(-(B222-B221)/Notes!$C$43)</f>
        <v>1289726.616973775</v>
      </c>
    </row>
    <row r="223" spans="1:7">
      <c r="A223" t="s">
        <v>225</v>
      </c>
      <c r="B223">
        <v>1227916800</v>
      </c>
      <c r="C223">
        <v>2.5870000000000001E-2</v>
      </c>
      <c r="D223">
        <v>1.7389999999999999E-2</v>
      </c>
      <c r="E223">
        <v>1.5188E-2</v>
      </c>
      <c r="F223">
        <v>2.4879999999999999E-2</v>
      </c>
      <c r="G223">
        <f>C223*Notes!$C$35+G222*2^(-(B223-B222)/Notes!$C$43)</f>
        <v>1298806.6423189112</v>
      </c>
    </row>
    <row r="224" spans="1:7">
      <c r="A224" t="s">
        <v>226</v>
      </c>
      <c r="B224">
        <v>1228521600</v>
      </c>
      <c r="C224">
        <v>2.7591999999999998E-2</v>
      </c>
      <c r="D224">
        <v>1.7545000000000002E-2</v>
      </c>
      <c r="E224">
        <v>1.7172E-2</v>
      </c>
      <c r="F224">
        <v>2.6579999999999999E-2</v>
      </c>
      <c r="G224">
        <f>C224*Notes!$C$35+G223*2^(-(B224-B223)/Notes!$C$43)</f>
        <v>1308881.905781741</v>
      </c>
    </row>
    <row r="225" spans="1:7">
      <c r="A225" t="s">
        <v>227</v>
      </c>
      <c r="B225">
        <v>1229126400</v>
      </c>
      <c r="C225">
        <v>2.4732000000000001E-2</v>
      </c>
      <c r="D225">
        <v>1.7654E-2</v>
      </c>
      <c r="E225">
        <v>1.8357999999999999E-2</v>
      </c>
      <c r="F225">
        <v>2.5285999999999999E-2</v>
      </c>
      <c r="G225">
        <f>C225*Notes!$C$35+G224*2^(-(B225-B224)/Notes!$C$43)</f>
        <v>1317176.1468873685</v>
      </c>
    </row>
    <row r="226" spans="1:7">
      <c r="A226" t="s">
        <v>228</v>
      </c>
      <c r="B226">
        <v>1229731200</v>
      </c>
      <c r="C226">
        <v>2.5793E-2</v>
      </c>
      <c r="D226">
        <v>1.7777999999999999E-2</v>
      </c>
      <c r="E226">
        <v>1.9531E-2</v>
      </c>
      <c r="F226">
        <v>2.5481E-2</v>
      </c>
      <c r="G226">
        <f>C226*Notes!$C$35+G225*2^(-(B226-B225)/Notes!$C$43)</f>
        <v>1326069.853831134</v>
      </c>
    </row>
    <row r="227" spans="1:7">
      <c r="A227" t="s">
        <v>229</v>
      </c>
      <c r="B227">
        <v>1230336000</v>
      </c>
      <c r="C227">
        <v>2.5985999999999999E-2</v>
      </c>
      <c r="D227">
        <v>1.7902999999999999E-2</v>
      </c>
      <c r="E227">
        <v>2.0552000000000001E-2</v>
      </c>
      <c r="F227">
        <v>2.5776E-2</v>
      </c>
      <c r="G227">
        <f>C227*Notes!$C$35+G226*2^(-(B227-B226)/Notes!$C$43)</f>
        <v>1335035.0082615977</v>
      </c>
    </row>
    <row r="228" spans="1:7">
      <c r="A228" t="s">
        <v>230</v>
      </c>
      <c r="B228">
        <v>1230940800</v>
      </c>
      <c r="C228">
        <v>1.6923000000000001E-2</v>
      </c>
      <c r="D228">
        <v>1.7885999999999999E-2</v>
      </c>
      <c r="E228">
        <v>1.9954E-2</v>
      </c>
      <c r="F228">
        <v>2.0566000000000001E-2</v>
      </c>
      <c r="G228">
        <f>C228*Notes!$C$35+G227*2^(-(B228-B227)/Notes!$C$43)</f>
        <v>1338473.2176311598</v>
      </c>
    </row>
    <row r="229" spans="1:7">
      <c r="A229" t="s">
        <v>231</v>
      </c>
      <c r="B229">
        <v>1231545600</v>
      </c>
      <c r="C229">
        <v>2.5586999999999999E-2</v>
      </c>
      <c r="D229">
        <v>1.8003999999999999E-2</v>
      </c>
      <c r="E229">
        <v>2.0905E-2</v>
      </c>
      <c r="F229">
        <v>2.4490999999999999E-2</v>
      </c>
      <c r="G229">
        <f>C229*Notes!$C$35+G228*2^(-(B229-B228)/Notes!$C$43)</f>
        <v>1347133.9098704192</v>
      </c>
    </row>
    <row r="230" spans="1:7">
      <c r="A230" t="s">
        <v>232</v>
      </c>
      <c r="B230">
        <v>1232150400</v>
      </c>
      <c r="C230">
        <v>2.7778000000000001E-2</v>
      </c>
      <c r="D230">
        <v>1.8152000000000001E-2</v>
      </c>
      <c r="E230">
        <v>2.1965999999999999E-2</v>
      </c>
      <c r="F230">
        <v>2.5957000000000001E-2</v>
      </c>
      <c r="G230">
        <f>C230*Notes!$C$35+G229*2^(-(B230-B229)/Notes!$C$43)</f>
        <v>1357075.6263017803</v>
      </c>
    </row>
    <row r="231" spans="1:7">
      <c r="A231" t="s">
        <v>233</v>
      </c>
      <c r="B231">
        <v>1232755200</v>
      </c>
      <c r="C231">
        <v>3.0546E-2</v>
      </c>
      <c r="D231">
        <v>1.8341E-2</v>
      </c>
      <c r="E231">
        <v>2.3324000000000001E-2</v>
      </c>
      <c r="F231">
        <v>2.8556999999999999E-2</v>
      </c>
      <c r="G231">
        <f>C231*Notes!$C$35+G230*2^(-(B231-B230)/Notes!$C$43)</f>
        <v>1368640.8146796618</v>
      </c>
    </row>
    <row r="232" spans="1:7">
      <c r="A232" t="s">
        <v>234</v>
      </c>
      <c r="B232">
        <v>1233360000</v>
      </c>
      <c r="C232">
        <v>3.1094E-2</v>
      </c>
      <c r="D232">
        <v>1.8536E-2</v>
      </c>
      <c r="E232">
        <v>2.4541E-2</v>
      </c>
      <c r="F232">
        <v>2.9801000000000001E-2</v>
      </c>
      <c r="G232">
        <f>C232*Notes!$C$35+G231*2^(-(B232-B231)/Notes!$C$43)</f>
        <v>1380478.5537164866</v>
      </c>
    </row>
    <row r="233" spans="1:7">
      <c r="A233" t="s">
        <v>235</v>
      </c>
      <c r="B233">
        <v>1233964800</v>
      </c>
      <c r="C233">
        <v>1.8373E-2</v>
      </c>
      <c r="D233">
        <v>1.8532E-2</v>
      </c>
      <c r="E233">
        <v>2.3560000000000001E-2</v>
      </c>
      <c r="F233">
        <v>2.3636999999999998E-2</v>
      </c>
      <c r="G233">
        <f>C233*Notes!$C$35+G232*2^(-(B233-B232)/Notes!$C$43)</f>
        <v>1384562.3646246344</v>
      </c>
    </row>
    <row r="234" spans="1:7">
      <c r="A234" t="s">
        <v>236</v>
      </c>
      <c r="B234">
        <v>1234569600</v>
      </c>
      <c r="C234">
        <v>2.7716000000000001E-2</v>
      </c>
      <c r="D234">
        <v>1.8672000000000001E-2</v>
      </c>
      <c r="E234">
        <v>2.4216000000000001E-2</v>
      </c>
      <c r="F234">
        <v>2.6096000000000001E-2</v>
      </c>
      <c r="G234">
        <f>C234*Notes!$C$35+G233*2^(-(B234-B233)/Notes!$C$43)</f>
        <v>1394276.0307687356</v>
      </c>
    </row>
    <row r="235" spans="1:7">
      <c r="A235" t="s">
        <v>237</v>
      </c>
      <c r="B235">
        <v>1235174400</v>
      </c>
      <c r="C235">
        <v>2.0427000000000001E-2</v>
      </c>
      <c r="D235">
        <v>1.8696999999999998E-2</v>
      </c>
      <c r="E235">
        <v>2.3609999999999999E-2</v>
      </c>
      <c r="F235">
        <v>2.3084E-2</v>
      </c>
      <c r="G235">
        <f>C235*Notes!$C$35+G234*2^(-(B235-B234)/Notes!$C$43)</f>
        <v>1399531.8562903253</v>
      </c>
    </row>
    <row r="236" spans="1:7">
      <c r="A236" t="s">
        <v>238</v>
      </c>
      <c r="B236">
        <v>1235779200</v>
      </c>
      <c r="C236">
        <v>1.1766E-2</v>
      </c>
      <c r="D236">
        <v>1.8589000000000001E-2</v>
      </c>
      <c r="E236">
        <v>2.1624999999999998E-2</v>
      </c>
      <c r="F236">
        <v>1.521E-2</v>
      </c>
      <c r="G236">
        <f>C236*Notes!$C$35+G235*2^(-(B236-B235)/Notes!$C$43)</f>
        <v>1399522.7509829372</v>
      </c>
    </row>
    <row r="237" spans="1:7">
      <c r="A237" t="s">
        <v>239</v>
      </c>
      <c r="B237">
        <v>1236384000</v>
      </c>
      <c r="C237">
        <v>2.2889999999999998E-3</v>
      </c>
      <c r="D237">
        <v>1.8338E-2</v>
      </c>
      <c r="E237">
        <v>1.8513000000000002E-2</v>
      </c>
      <c r="F237">
        <v>7.6490000000000004E-3</v>
      </c>
      <c r="G237">
        <f>C237*Notes!$C$35+G236*2^(-(B237-B236)/Notes!$C$43)</f>
        <v>1393782.0024317454</v>
      </c>
    </row>
    <row r="238" spans="1:7">
      <c r="A238" t="s">
        <v>240</v>
      </c>
      <c r="B238">
        <v>1236985200</v>
      </c>
      <c r="C238">
        <v>1.101E-3</v>
      </c>
      <c r="D238">
        <v>1.8074E-2</v>
      </c>
      <c r="E238">
        <v>1.5741000000000002E-2</v>
      </c>
      <c r="F238">
        <v>4.0769999999999999E-3</v>
      </c>
      <c r="G238">
        <f>C238*Notes!$C$35+G237*2^(-(B238-B237)/Notes!$C$43)</f>
        <v>1387394.1088019779</v>
      </c>
    </row>
    <row r="239" spans="1:7">
      <c r="A239" t="s">
        <v>241</v>
      </c>
      <c r="B239">
        <v>1237590000</v>
      </c>
      <c r="C239">
        <v>5.1650000000000003E-3</v>
      </c>
      <c r="D239">
        <v>1.7874000000000001E-2</v>
      </c>
      <c r="E239">
        <v>1.4038999999999999E-2</v>
      </c>
      <c r="F239">
        <v>4.6979999999999999E-3</v>
      </c>
      <c r="G239">
        <f>C239*Notes!$C$35+G238*2^(-(B239-B238)/Notes!$C$43)</f>
        <v>1383454.5134017551</v>
      </c>
    </row>
    <row r="240" spans="1:7">
      <c r="A240" t="s">
        <v>242</v>
      </c>
      <c r="B240">
        <v>1238194800</v>
      </c>
      <c r="C240">
        <v>6.0300000000000002E-4</v>
      </c>
      <c r="D240">
        <v>1.7607999999999999E-2</v>
      </c>
      <c r="E240">
        <v>1.1875999999999999E-2</v>
      </c>
      <c r="F240">
        <v>2.2560000000000002E-3</v>
      </c>
      <c r="G240">
        <f>C240*Notes!$C$35+G239*2^(-(B240-B239)/Notes!$C$43)</f>
        <v>1376775.8773473818</v>
      </c>
    </row>
    <row r="241" spans="1:7">
      <c r="A241" t="s">
        <v>243</v>
      </c>
      <c r="B241">
        <v>1238799600</v>
      </c>
      <c r="C241">
        <v>3.8170000000000001E-3</v>
      </c>
      <c r="D241">
        <v>1.7395000000000001E-2</v>
      </c>
      <c r="E241">
        <v>1.0593E-2</v>
      </c>
      <c r="F241">
        <v>3.4120000000000001E-3</v>
      </c>
      <c r="G241">
        <f>C241*Notes!$C$35+G240*2^(-(B241-B240)/Notes!$C$43)</f>
        <v>1372075.0702185873</v>
      </c>
    </row>
    <row r="242" spans="1:7">
      <c r="A242" t="s">
        <v>244</v>
      </c>
      <c r="B242">
        <v>1239404400</v>
      </c>
      <c r="C242">
        <v>6.9899999999999997E-3</v>
      </c>
      <c r="D242">
        <v>1.7233999999999999E-2</v>
      </c>
      <c r="E242">
        <v>1.0036E-2</v>
      </c>
      <c r="F242">
        <v>5.9839999999999997E-3</v>
      </c>
      <c r="G242">
        <f>C242*Notes!$C$35+G241*2^(-(B242-B241)/Notes!$C$43)</f>
        <v>1369317.2258545286</v>
      </c>
    </row>
    <row r="243" spans="1:7">
      <c r="A243" t="s">
        <v>245</v>
      </c>
      <c r="B243">
        <v>1240009200</v>
      </c>
      <c r="C243">
        <v>1.7042000000000002E-2</v>
      </c>
      <c r="D243">
        <v>1.7229999999999999E-2</v>
      </c>
      <c r="E243">
        <v>1.1098999999999999E-2</v>
      </c>
      <c r="F243">
        <v>1.1487000000000001E-2</v>
      </c>
      <c r="G243">
        <f>C243*Notes!$C$35+G242*2^(-(B243-B242)/Notes!$C$43)</f>
        <v>1372652.8716021094</v>
      </c>
    </row>
    <row r="244" spans="1:7">
      <c r="A244" t="s">
        <v>246</v>
      </c>
      <c r="B244">
        <v>1240614000</v>
      </c>
      <c r="C244">
        <v>6.5420000000000001E-3</v>
      </c>
      <c r="D244">
        <v>1.7063999999999999E-2</v>
      </c>
      <c r="E244">
        <v>1.0347E-2</v>
      </c>
      <c r="F244">
        <v>8.3370000000000007E-3</v>
      </c>
      <c r="G244">
        <f>C244*Notes!$C$35+G243*2^(-(B244-B243)/Notes!$C$43)</f>
        <v>1369621.1351829101</v>
      </c>
    </row>
    <row r="245" spans="1:7">
      <c r="A245" t="s">
        <v>247</v>
      </c>
      <c r="B245">
        <v>1241218800</v>
      </c>
      <c r="C245">
        <v>9.6069999999999992E-3</v>
      </c>
      <c r="D245">
        <v>1.6948999999999999E-2</v>
      </c>
      <c r="E245">
        <v>1.0234999999999999E-2</v>
      </c>
      <c r="F245">
        <v>9.2860000000000009E-3</v>
      </c>
      <c r="G245">
        <f>C245*Notes!$C$35+G244*2^(-(B245-B244)/Notes!$C$43)</f>
        <v>1368458.5456921775</v>
      </c>
    </row>
    <row r="246" spans="1:7">
      <c r="A246" t="s">
        <v>248</v>
      </c>
      <c r="B246">
        <v>1241823600</v>
      </c>
      <c r="C246">
        <v>7.1170000000000001E-3</v>
      </c>
      <c r="D246">
        <v>1.6796999999999999E-2</v>
      </c>
      <c r="E246">
        <v>9.7190000000000002E-3</v>
      </c>
      <c r="F246">
        <v>7.8410000000000007E-3</v>
      </c>
      <c r="G246">
        <f>C246*Notes!$C$35+G245*2^(-(B246-B245)/Notes!$C$43)</f>
        <v>1365795.9230819622</v>
      </c>
    </row>
    <row r="247" spans="1:7">
      <c r="A247" t="s">
        <v>249</v>
      </c>
      <c r="B247">
        <v>1242428400</v>
      </c>
      <c r="C247">
        <v>7.0330000000000002E-3</v>
      </c>
      <c r="D247">
        <v>1.6646000000000001E-2</v>
      </c>
      <c r="E247">
        <v>9.2840000000000006E-3</v>
      </c>
      <c r="F247">
        <v>7.3860000000000002E-3</v>
      </c>
      <c r="G247">
        <f>C247*Notes!$C$35+G246*2^(-(B247-B246)/Notes!$C$43)</f>
        <v>1363096.0529981819</v>
      </c>
    </row>
    <row r="248" spans="1:7">
      <c r="A248" t="s">
        <v>250</v>
      </c>
      <c r="B248">
        <v>1243033200</v>
      </c>
      <c r="C248">
        <v>2.794E-3</v>
      </c>
      <c r="D248">
        <v>1.6431999999999999E-2</v>
      </c>
      <c r="E248">
        <v>8.2319999999999997E-3</v>
      </c>
      <c r="F248">
        <v>4.6010000000000001E-3</v>
      </c>
      <c r="G248">
        <f>C248*Notes!$C$35+G247*2^(-(B248-B247)/Notes!$C$43)</f>
        <v>1357846.1810721275</v>
      </c>
    </row>
    <row r="249" spans="1:7">
      <c r="A249" t="s">
        <v>251</v>
      </c>
      <c r="B249">
        <v>1243638000</v>
      </c>
      <c r="C249">
        <v>2.4499999999999999E-3</v>
      </c>
      <c r="D249">
        <v>1.6216000000000001E-2</v>
      </c>
      <c r="E249">
        <v>7.3010000000000002E-3</v>
      </c>
      <c r="F249">
        <v>3.339E-3</v>
      </c>
      <c r="G249">
        <f>C249*Notes!$C$35+G248*2^(-(B249-B248)/Notes!$C$43)</f>
        <v>1352414.9856645921</v>
      </c>
    </row>
    <row r="250" spans="1:7">
      <c r="A250" t="s">
        <v>252</v>
      </c>
      <c r="B250">
        <v>1244242800</v>
      </c>
      <c r="C250">
        <v>2.4759999999999999E-3</v>
      </c>
      <c r="D250">
        <v>1.6004000000000001E-2</v>
      </c>
      <c r="E250">
        <v>6.5269999999999998E-3</v>
      </c>
      <c r="F250">
        <v>2.885E-3</v>
      </c>
      <c r="G250">
        <f>C250*Notes!$C$35+G249*2^(-(B250-B249)/Notes!$C$43)</f>
        <v>1347027.1659148529</v>
      </c>
    </row>
    <row r="251" spans="1:7">
      <c r="A251" t="s">
        <v>253</v>
      </c>
      <c r="B251">
        <v>1244847600</v>
      </c>
      <c r="C251">
        <v>5.6140000000000001E-3</v>
      </c>
      <c r="D251">
        <v>1.5844E-2</v>
      </c>
      <c r="E251">
        <v>6.4070000000000004E-3</v>
      </c>
      <c r="F251">
        <v>5.0299999999999997E-3</v>
      </c>
      <c r="G251">
        <f>C251*Notes!$C$35+G250*2^(-(B251-B250)/Notes!$C$43)</f>
        <v>1343564.6385923089</v>
      </c>
    </row>
    <row r="252" spans="1:7">
      <c r="A252" t="s">
        <v>254</v>
      </c>
      <c r="B252">
        <v>1245452400</v>
      </c>
      <c r="C252">
        <v>1.8889E-2</v>
      </c>
      <c r="D252">
        <v>1.5890000000000001E-2</v>
      </c>
      <c r="E252">
        <v>8.404E-3</v>
      </c>
      <c r="F252">
        <v>1.3107000000000001E-2</v>
      </c>
      <c r="G252">
        <f>C252*Notes!$C$35+G251*2^(-(B252-B251)/Notes!$C$43)</f>
        <v>1348148.4594056404</v>
      </c>
    </row>
    <row r="253" spans="1:7">
      <c r="A253" t="s">
        <v>255</v>
      </c>
      <c r="B253">
        <v>1246057200</v>
      </c>
      <c r="C253">
        <v>1.3001E-2</v>
      </c>
      <c r="D253">
        <v>1.5844E-2</v>
      </c>
      <c r="E253">
        <v>9.1310000000000002E-3</v>
      </c>
      <c r="F253">
        <v>1.2947E-2</v>
      </c>
      <c r="G253">
        <f>C253*Notes!$C$35+G252*2^(-(B253-B252)/Notes!$C$43)</f>
        <v>1349147.881045396</v>
      </c>
    </row>
    <row r="254" spans="1:7">
      <c r="A254" t="s">
        <v>256</v>
      </c>
      <c r="B254">
        <v>1246662000</v>
      </c>
      <c r="C254">
        <v>1.5063999999999999E-2</v>
      </c>
      <c r="D254">
        <v>1.5831000000000001E-2</v>
      </c>
      <c r="E254">
        <v>1.0082000000000001E-2</v>
      </c>
      <c r="F254">
        <v>1.4271000000000001E-2</v>
      </c>
      <c r="G254">
        <f>C254*Notes!$C$35+G253*2^(-(B254-B253)/Notes!$C$43)</f>
        <v>1351389.9169114504</v>
      </c>
    </row>
    <row r="255" spans="1:7">
      <c r="A255" t="s">
        <v>257</v>
      </c>
      <c r="B255">
        <v>1247266800</v>
      </c>
      <c r="C255">
        <v>1.2581999999999999E-2</v>
      </c>
      <c r="D255">
        <v>1.5779999999999999E-2</v>
      </c>
      <c r="E255">
        <v>1.0436000000000001E-2</v>
      </c>
      <c r="F255">
        <v>1.2538000000000001E-2</v>
      </c>
      <c r="G255">
        <f>C255*Notes!$C$35+G254*2^(-(B255-B254)/Notes!$C$43)</f>
        <v>1352119.4247078984</v>
      </c>
    </row>
    <row r="256" spans="1:7">
      <c r="A256" t="s">
        <v>258</v>
      </c>
      <c r="B256">
        <v>1247871600</v>
      </c>
      <c r="C256">
        <v>2.5999999999999999E-3</v>
      </c>
      <c r="D256">
        <v>1.5577000000000001E-2</v>
      </c>
      <c r="E256">
        <v>9.1750000000000009E-3</v>
      </c>
      <c r="F256">
        <v>6.7520000000000002E-3</v>
      </c>
      <c r="G256">
        <f>C256*Notes!$C$35+G255*2^(-(B256-B255)/Notes!$C$43)</f>
        <v>1346808.1048939256</v>
      </c>
    </row>
    <row r="257" spans="1:7">
      <c r="A257" t="s">
        <v>259</v>
      </c>
      <c r="B257">
        <v>1248476400</v>
      </c>
      <c r="C257">
        <v>3.16E-3</v>
      </c>
      <c r="D257">
        <v>1.5384999999999999E-2</v>
      </c>
      <c r="E257">
        <v>8.2120000000000005E-3</v>
      </c>
      <c r="F257">
        <v>4.7650000000000001E-3</v>
      </c>
      <c r="G257">
        <f>C257*Notes!$C$35+G256*2^(-(B257-B256)/Notes!$C$43)</f>
        <v>1341862.5136369327</v>
      </c>
    </row>
    <row r="258" spans="1:7">
      <c r="A258" t="s">
        <v>260</v>
      </c>
      <c r="B258">
        <v>1249081200</v>
      </c>
      <c r="C258">
        <v>3.5739999999999999E-3</v>
      </c>
      <c r="D258">
        <v>1.5203E-2</v>
      </c>
      <c r="E258">
        <v>7.4850000000000003E-3</v>
      </c>
      <c r="F258">
        <v>4.4949999999999999E-3</v>
      </c>
      <c r="G258">
        <f>C258*Notes!$C$35+G257*2^(-(B258-B257)/Notes!$C$43)</f>
        <v>1337192.4881696063</v>
      </c>
    </row>
    <row r="259" spans="1:7">
      <c r="A259" t="s">
        <v>261</v>
      </c>
      <c r="B259">
        <v>1249686000</v>
      </c>
      <c r="C259">
        <v>1.4670000000000001E-2</v>
      </c>
      <c r="D259">
        <v>1.5193E-2</v>
      </c>
      <c r="E259">
        <v>8.6160000000000004E-3</v>
      </c>
      <c r="F259">
        <v>1.0205000000000001E-2</v>
      </c>
      <c r="G259">
        <f>C259*Notes!$C$35+G258*2^(-(B259-B258)/Notes!$C$43)</f>
        <v>1339257.0991539387</v>
      </c>
    </row>
    <row r="260" spans="1:7">
      <c r="A260" t="s">
        <v>262</v>
      </c>
      <c r="B260">
        <v>1250290800</v>
      </c>
      <c r="C260">
        <v>2.3188E-2</v>
      </c>
      <c r="D260">
        <v>1.5315E-2</v>
      </c>
      <c r="E260">
        <v>1.0888E-2</v>
      </c>
      <c r="F260">
        <v>1.6693E-2</v>
      </c>
      <c r="G260">
        <f>C260*Notes!$C$35+G259*2^(-(B260-B259)/Notes!$C$43)</f>
        <v>1346462.8853597094</v>
      </c>
    </row>
    <row r="261" spans="1:7">
      <c r="A261" t="s">
        <v>263</v>
      </c>
      <c r="B261">
        <v>1250895600</v>
      </c>
      <c r="C261">
        <v>2.1788999999999999E-2</v>
      </c>
      <c r="D261">
        <v>1.5413E-2</v>
      </c>
      <c r="E261">
        <v>1.2611000000000001E-2</v>
      </c>
      <c r="F261">
        <v>1.9401999999999999E-2</v>
      </c>
      <c r="G261">
        <f>C261*Notes!$C$35+G260*2^(-(B261-B260)/Notes!$C$43)</f>
        <v>1352785.8708561708</v>
      </c>
    </row>
    <row r="262" spans="1:7">
      <c r="A262" t="s">
        <v>264</v>
      </c>
      <c r="B262">
        <v>1251500400</v>
      </c>
      <c r="C262">
        <v>1.8294999999999999E-2</v>
      </c>
      <c r="D262">
        <v>1.5455999999999999E-2</v>
      </c>
      <c r="E262">
        <v>1.3539000000000001E-2</v>
      </c>
      <c r="F262">
        <v>1.9252999999999999E-2</v>
      </c>
      <c r="G262">
        <f>C262*Notes!$C$35+G261*2^(-(B262-B261)/Notes!$C$43)</f>
        <v>1356963.4940860821</v>
      </c>
    </row>
    <row r="263" spans="1:7">
      <c r="A263" t="s">
        <v>265</v>
      </c>
      <c r="B263">
        <v>1252105200</v>
      </c>
      <c r="C263">
        <v>2.7276999999999999E-2</v>
      </c>
      <c r="D263">
        <v>1.5637000000000002E-2</v>
      </c>
      <c r="E263">
        <v>1.5730999999999998E-2</v>
      </c>
      <c r="F263">
        <v>2.3909E-2</v>
      </c>
      <c r="G263">
        <f>C263*Notes!$C$35+G262*2^(-(B263-B262)/Notes!$C$43)</f>
        <v>1366552.162142328</v>
      </c>
    </row>
    <row r="264" spans="1:7">
      <c r="A264" t="s">
        <v>266</v>
      </c>
      <c r="B264">
        <v>1252710000</v>
      </c>
      <c r="C264">
        <v>2.2242000000000001E-2</v>
      </c>
      <c r="D264">
        <v>1.5737000000000001E-2</v>
      </c>
      <c r="E264">
        <v>1.6750000000000001E-2</v>
      </c>
      <c r="F264">
        <v>2.2690999999999999E-2</v>
      </c>
      <c r="G264">
        <f>C264*Notes!$C$35+G263*2^(-(B264-B263)/Notes!$C$43)</f>
        <v>1373046.8451561027</v>
      </c>
    </row>
    <row r="265" spans="1:7">
      <c r="A265" t="s">
        <v>488</v>
      </c>
      <c r="B265">
        <v>1253314800</v>
      </c>
      <c r="C265">
        <v>7.1999999999999998E-3</v>
      </c>
      <c r="D265">
        <v>1.5604E-2</v>
      </c>
      <c r="E265">
        <v>1.5171E-2</v>
      </c>
      <c r="F265">
        <v>1.3004999999999999E-2</v>
      </c>
      <c r="G265">
        <f>C265*Notes!$C$35+G264*2^(-(B265-B264)/Notes!$C$43)</f>
        <v>1370411.0613709718</v>
      </c>
    </row>
    <row r="266" spans="1:7">
      <c r="A266" t="s">
        <v>489</v>
      </c>
      <c r="B266">
        <v>1253919600</v>
      </c>
      <c r="C266">
        <v>8.0630000000000007E-3</v>
      </c>
      <c r="D266">
        <v>1.5488E-2</v>
      </c>
      <c r="E266">
        <v>1.4066E-2</v>
      </c>
      <c r="F266">
        <v>1.093E-2</v>
      </c>
      <c r="G266">
        <f>C266*Notes!$C$35+G265*2^(-(B266-B265)/Notes!$C$43)</f>
        <v>1368310.6390726452</v>
      </c>
    </row>
    <row r="267" spans="1:7">
      <c r="A267" t="s">
        <v>490</v>
      </c>
      <c r="B267">
        <v>1254524400</v>
      </c>
      <c r="C267">
        <v>1.9042E-2</v>
      </c>
      <c r="D267">
        <v>1.5540999999999999E-2</v>
      </c>
      <c r="E267">
        <v>1.4829E-2</v>
      </c>
      <c r="F267">
        <v>1.515E-2</v>
      </c>
      <c r="G267">
        <f>C267*Notes!$C$35+G266*2^(-(B267-B266)/Notes!$C$43)</f>
        <v>1372861.0094725126</v>
      </c>
    </row>
    <row r="268" spans="1:7">
      <c r="A268" t="s">
        <v>491</v>
      </c>
      <c r="B268">
        <v>1255129200</v>
      </c>
      <c r="C268">
        <v>1.7035999999999999E-2</v>
      </c>
      <c r="D268">
        <v>1.5563E-2</v>
      </c>
      <c r="E268">
        <v>1.5176E-2</v>
      </c>
      <c r="F268">
        <v>1.6308E-2</v>
      </c>
      <c r="G268">
        <f>C268*Notes!$C$35+G267*2^(-(B268-B267)/Notes!$C$43)</f>
        <v>1376174.9845988131</v>
      </c>
    </row>
    <row r="269" spans="1:7">
      <c r="A269" t="s">
        <v>492</v>
      </c>
      <c r="B269">
        <v>1255733101</v>
      </c>
      <c r="C269">
        <v>1.3446E-2</v>
      </c>
      <c r="D269">
        <v>1.5528999999999999E-2</v>
      </c>
      <c r="E269">
        <v>1.4873000000000001E-2</v>
      </c>
      <c r="F269">
        <v>1.4324999999999999E-2</v>
      </c>
      <c r="G269">
        <f>C269*Notes!$C$35+G268*2^(-(B269-B268)/Notes!$C$43)</f>
        <v>1377311.2437816877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69"/>
  <sheetViews>
    <sheetView workbookViewId="0">
      <selection activeCell="G5" sqref="G5:G6"/>
    </sheetView>
    <sheetView topLeftCell="A244" workbookViewId="1">
      <selection activeCell="C272" sqref="C272"/>
    </sheetView>
    <sheetView workbookViewId="2"/>
  </sheetViews>
  <sheetFormatPr defaultRowHeight="15"/>
  <cols>
    <col min="1" max="1" width="20.7109375" customWidth="1"/>
  </cols>
  <sheetData>
    <row r="2" spans="1:7">
      <c r="A2" t="s">
        <v>0</v>
      </c>
      <c r="B2" t="s">
        <v>272</v>
      </c>
    </row>
    <row r="4" spans="1:7">
      <c r="A4" t="s">
        <v>2</v>
      </c>
      <c r="B4" t="s">
        <v>3</v>
      </c>
    </row>
    <row r="5" spans="1:7" ht="17.25">
      <c r="G5" t="s">
        <v>321</v>
      </c>
    </row>
    <row r="6" spans="1:7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320</v>
      </c>
    </row>
    <row r="8" spans="1:7">
      <c r="A8" t="s">
        <v>10</v>
      </c>
      <c r="B8">
        <v>1097881200</v>
      </c>
      <c r="C8">
        <v>1.7200000000000001E-4</v>
      </c>
      <c r="D8">
        <v>1.9999999999999999E-6</v>
      </c>
      <c r="E8">
        <v>1.8E-5</v>
      </c>
      <c r="F8">
        <v>7.2999999999999999E-5</v>
      </c>
    </row>
    <row r="9" spans="1:7">
      <c r="A9" t="s">
        <v>11</v>
      </c>
      <c r="B9">
        <v>1098486000</v>
      </c>
      <c r="C9">
        <v>1.7200000000000001E-4</v>
      </c>
      <c r="D9">
        <v>3.9999999999999998E-6</v>
      </c>
      <c r="E9">
        <v>4.1999999999999998E-5</v>
      </c>
      <c r="F9">
        <v>1.2999999999999999E-4</v>
      </c>
    </row>
    <row r="10" spans="1:7">
      <c r="A10" t="s">
        <v>12</v>
      </c>
      <c r="B10">
        <v>1099094400</v>
      </c>
      <c r="C10">
        <v>1.5899999999999999E-4</v>
      </c>
      <c r="D10">
        <v>6.9999999999999999E-6</v>
      </c>
      <c r="E10">
        <v>6.0999999999999999E-5</v>
      </c>
      <c r="F10">
        <v>1.44E-4</v>
      </c>
    </row>
    <row r="11" spans="1:7">
      <c r="A11" t="s">
        <v>13</v>
      </c>
      <c r="B11">
        <v>1099699200</v>
      </c>
      <c r="C11">
        <v>8.1000000000000004E-5</v>
      </c>
      <c r="D11">
        <v>7.9999999999999996E-6</v>
      </c>
      <c r="E11">
        <v>6.3999999999999997E-5</v>
      </c>
      <c r="F11">
        <v>1.03E-4</v>
      </c>
    </row>
    <row r="12" spans="1:7">
      <c r="A12" t="s">
        <v>14</v>
      </c>
      <c r="B12">
        <v>1100304000</v>
      </c>
      <c r="C12">
        <v>1.1900000000000001E-4</v>
      </c>
      <c r="D12">
        <v>9.0000000000000002E-6</v>
      </c>
      <c r="E12">
        <v>7.2999999999999999E-5</v>
      </c>
      <c r="F12">
        <v>1.15E-4</v>
      </c>
    </row>
    <row r="13" spans="1:7">
      <c r="A13" t="s">
        <v>15</v>
      </c>
      <c r="B13">
        <v>1100908800</v>
      </c>
      <c r="C13">
        <v>2.0900000000000001E-4</v>
      </c>
      <c r="D13">
        <v>1.2999999999999999E-5</v>
      </c>
      <c r="E13">
        <v>9.5000000000000005E-5</v>
      </c>
      <c r="F13">
        <v>1.75E-4</v>
      </c>
    </row>
    <row r="14" spans="1:7">
      <c r="A14" t="s">
        <v>16</v>
      </c>
      <c r="B14">
        <v>1101513600</v>
      </c>
      <c r="C14">
        <v>2.61E-4</v>
      </c>
      <c r="D14">
        <v>1.5999999999999999E-5</v>
      </c>
      <c r="E14">
        <v>1.21E-4</v>
      </c>
      <c r="F14">
        <v>2.24E-4</v>
      </c>
    </row>
    <row r="15" spans="1:7">
      <c r="A15" t="s">
        <v>17</v>
      </c>
      <c r="B15">
        <v>1102118400</v>
      </c>
      <c r="C15">
        <v>2.9300000000000002E-4</v>
      </c>
      <c r="D15">
        <v>2.0999999999999999E-5</v>
      </c>
      <c r="E15">
        <v>1.4899999999999999E-4</v>
      </c>
      <c r="F15">
        <v>2.6699999999999998E-4</v>
      </c>
    </row>
    <row r="16" spans="1:7">
      <c r="A16" t="s">
        <v>18</v>
      </c>
      <c r="B16">
        <v>1102723200</v>
      </c>
      <c r="C16">
        <v>2.04E-4</v>
      </c>
      <c r="D16">
        <v>2.3E-5</v>
      </c>
      <c r="E16">
        <v>1.5699999999999999E-4</v>
      </c>
      <c r="F16">
        <v>2.23E-4</v>
      </c>
    </row>
    <row r="17" spans="1:6">
      <c r="A17" t="s">
        <v>19</v>
      </c>
      <c r="B17">
        <v>1103328000</v>
      </c>
      <c r="C17">
        <v>2.3800000000000001E-4</v>
      </c>
      <c r="D17">
        <v>2.6999999999999999E-5</v>
      </c>
      <c r="E17">
        <v>1.7000000000000001E-4</v>
      </c>
      <c r="F17">
        <v>2.2499999999999999E-4</v>
      </c>
    </row>
    <row r="18" spans="1:6">
      <c r="A18" t="s">
        <v>20</v>
      </c>
      <c r="B18">
        <v>1103932800</v>
      </c>
      <c r="C18">
        <v>2.1499999999999999E-4</v>
      </c>
      <c r="D18">
        <v>3.0000000000000001E-5</v>
      </c>
      <c r="E18">
        <v>1.7699999999999999E-4</v>
      </c>
      <c r="F18">
        <v>2.22E-4</v>
      </c>
    </row>
    <row r="19" spans="1:6">
      <c r="A19" t="s">
        <v>21</v>
      </c>
      <c r="B19">
        <v>1104537600</v>
      </c>
      <c r="C19">
        <v>2.22E-4</v>
      </c>
      <c r="D19">
        <v>3.3000000000000003E-5</v>
      </c>
      <c r="E19">
        <v>1.84E-4</v>
      </c>
      <c r="F19">
        <v>2.1800000000000001E-4</v>
      </c>
    </row>
    <row r="20" spans="1:6">
      <c r="A20" t="s">
        <v>22</v>
      </c>
      <c r="B20">
        <v>1105142400</v>
      </c>
      <c r="C20">
        <v>6.2799999999999998E-4</v>
      </c>
      <c r="D20">
        <v>4.1999999999999998E-5</v>
      </c>
      <c r="E20">
        <v>2.5500000000000002E-4</v>
      </c>
      <c r="F20">
        <v>4.5199999999999998E-4</v>
      </c>
    </row>
    <row r="21" spans="1:6">
      <c r="A21" t="s">
        <v>23</v>
      </c>
      <c r="B21">
        <v>1105747200</v>
      </c>
      <c r="C21">
        <v>6.1399999999999996E-4</v>
      </c>
      <c r="D21">
        <v>5.0000000000000002E-5</v>
      </c>
      <c r="E21">
        <v>3.1199999999999999E-4</v>
      </c>
      <c r="F21">
        <v>5.4199999999999995E-4</v>
      </c>
    </row>
    <row r="22" spans="1:6">
      <c r="A22" t="s">
        <v>24</v>
      </c>
      <c r="B22">
        <v>1106352000</v>
      </c>
      <c r="C22">
        <v>3.2899999999999997E-4</v>
      </c>
      <c r="D22">
        <v>5.5000000000000002E-5</v>
      </c>
      <c r="E22">
        <v>3.1300000000000002E-4</v>
      </c>
      <c r="F22">
        <v>3.9399999999999998E-4</v>
      </c>
    </row>
    <row r="23" spans="1:6">
      <c r="A23" t="s">
        <v>25</v>
      </c>
      <c r="B23">
        <v>1106956800</v>
      </c>
      <c r="C23">
        <v>1.6799999999999999E-4</v>
      </c>
      <c r="D23">
        <v>5.5999999999999999E-5</v>
      </c>
      <c r="E23">
        <v>2.8899999999999998E-4</v>
      </c>
      <c r="F23">
        <v>2.5700000000000001E-4</v>
      </c>
    </row>
    <row r="24" spans="1:6">
      <c r="A24" t="s">
        <v>26</v>
      </c>
      <c r="B24">
        <v>1107561600</v>
      </c>
      <c r="C24">
        <v>8.1000000000000004E-5</v>
      </c>
      <c r="D24">
        <v>5.7000000000000003E-5</v>
      </c>
      <c r="E24">
        <v>2.5599999999999999E-4</v>
      </c>
      <c r="F24">
        <v>1.5799999999999999E-4</v>
      </c>
    </row>
    <row r="25" spans="1:6">
      <c r="A25" t="s">
        <v>27</v>
      </c>
      <c r="B25">
        <v>1108166400</v>
      </c>
      <c r="C25">
        <v>8.8999999999999995E-5</v>
      </c>
      <c r="D25">
        <v>5.7000000000000003E-5</v>
      </c>
      <c r="E25">
        <v>2.2900000000000001E-4</v>
      </c>
      <c r="F25">
        <v>1.18E-4</v>
      </c>
    </row>
    <row r="26" spans="1:6">
      <c r="A26" t="s">
        <v>28</v>
      </c>
      <c r="B26">
        <v>1108771200</v>
      </c>
      <c r="C26">
        <v>1E-4</v>
      </c>
      <c r="D26">
        <v>5.8E-5</v>
      </c>
      <c r="E26">
        <v>2.0900000000000001E-4</v>
      </c>
      <c r="F26">
        <v>1.0900000000000001E-4</v>
      </c>
    </row>
    <row r="27" spans="1:6">
      <c r="A27" t="s">
        <v>29</v>
      </c>
      <c r="B27">
        <v>1109376000</v>
      </c>
      <c r="C27">
        <v>1.54E-4</v>
      </c>
      <c r="D27">
        <v>5.8999999999999998E-5</v>
      </c>
      <c r="E27">
        <v>2.0000000000000001E-4</v>
      </c>
      <c r="F27">
        <v>1.3899999999999999E-4</v>
      </c>
    </row>
    <row r="28" spans="1:6">
      <c r="A28" t="s">
        <v>30</v>
      </c>
      <c r="B28">
        <v>1109980800</v>
      </c>
      <c r="C28">
        <v>2.41E-4</v>
      </c>
      <c r="D28">
        <v>6.2000000000000003E-5</v>
      </c>
      <c r="E28">
        <v>2.0599999999999999E-4</v>
      </c>
      <c r="F28">
        <v>2.0000000000000001E-4</v>
      </c>
    </row>
    <row r="29" spans="1:6">
      <c r="A29" t="s">
        <v>31</v>
      </c>
      <c r="B29">
        <v>1110582000</v>
      </c>
      <c r="C29">
        <v>2.7399999999999999E-4</v>
      </c>
      <c r="D29">
        <v>6.4999999999999994E-5</v>
      </c>
      <c r="E29">
        <v>2.1699999999999999E-4</v>
      </c>
      <c r="F29">
        <v>2.4699999999999999E-4</v>
      </c>
    </row>
    <row r="30" spans="1:6">
      <c r="A30" t="s">
        <v>32</v>
      </c>
      <c r="B30">
        <v>1111186800</v>
      </c>
      <c r="C30">
        <v>3.19E-4</v>
      </c>
      <c r="D30">
        <v>6.8999999999999997E-5</v>
      </c>
      <c r="E30">
        <v>2.33E-4</v>
      </c>
      <c r="F30">
        <v>2.8699999999999998E-4</v>
      </c>
    </row>
    <row r="31" spans="1:6">
      <c r="A31" t="s">
        <v>33</v>
      </c>
      <c r="B31">
        <v>1111791600</v>
      </c>
      <c r="C31">
        <v>3.4900000000000003E-4</v>
      </c>
      <c r="D31">
        <v>7.3999999999999996E-5</v>
      </c>
      <c r="E31">
        <v>2.5099999999999998E-4</v>
      </c>
      <c r="F31">
        <v>3.1100000000000002E-4</v>
      </c>
    </row>
    <row r="32" spans="1:6">
      <c r="A32" t="s">
        <v>34</v>
      </c>
      <c r="B32">
        <v>1112396400</v>
      </c>
      <c r="C32">
        <v>1.5300000000000001E-4</v>
      </c>
      <c r="D32">
        <v>7.4999999999999993E-5</v>
      </c>
      <c r="E32">
        <v>2.3499999999999999E-4</v>
      </c>
      <c r="F32">
        <v>2.1100000000000001E-4</v>
      </c>
    </row>
    <row r="33" spans="1:6">
      <c r="A33" t="s">
        <v>35</v>
      </c>
      <c r="B33">
        <v>1113001200</v>
      </c>
      <c r="C33">
        <v>7.2999999999999999E-5</v>
      </c>
      <c r="D33">
        <v>7.4999999999999993E-5</v>
      </c>
      <c r="E33">
        <v>2.0900000000000001E-4</v>
      </c>
      <c r="F33">
        <v>1.3200000000000001E-4</v>
      </c>
    </row>
    <row r="34" spans="1:6">
      <c r="A34" t="s">
        <v>36</v>
      </c>
      <c r="B34">
        <v>1113606000</v>
      </c>
      <c r="C34">
        <v>1E-4</v>
      </c>
      <c r="D34">
        <v>7.4999999999999993E-5</v>
      </c>
      <c r="E34">
        <v>1.9100000000000001E-4</v>
      </c>
      <c r="F34">
        <v>1.16E-4</v>
      </c>
    </row>
    <row r="35" spans="1:6">
      <c r="A35" t="s">
        <v>37</v>
      </c>
      <c r="B35">
        <v>1114210800</v>
      </c>
      <c r="C35">
        <v>1.17E-4</v>
      </c>
      <c r="D35">
        <v>7.6000000000000004E-5</v>
      </c>
      <c r="E35">
        <v>1.7899999999999999E-4</v>
      </c>
      <c r="F35">
        <v>1.18E-4</v>
      </c>
    </row>
    <row r="36" spans="1:6">
      <c r="A36" t="s">
        <v>38</v>
      </c>
      <c r="B36">
        <v>1114815600</v>
      </c>
      <c r="C36">
        <v>1.1E-4</v>
      </c>
      <c r="D36">
        <v>7.6000000000000004E-5</v>
      </c>
      <c r="E36">
        <v>1.6799999999999999E-4</v>
      </c>
      <c r="F36">
        <v>1.13E-4</v>
      </c>
    </row>
    <row r="37" spans="1:6">
      <c r="A37" t="s">
        <v>39</v>
      </c>
      <c r="B37">
        <v>1115420400</v>
      </c>
      <c r="C37">
        <v>2.8E-5</v>
      </c>
      <c r="D37">
        <v>7.6000000000000004E-5</v>
      </c>
      <c r="E37">
        <v>1.45E-4</v>
      </c>
      <c r="F37">
        <v>6.2000000000000003E-5</v>
      </c>
    </row>
    <row r="38" spans="1:6">
      <c r="A38" t="s">
        <v>40</v>
      </c>
      <c r="B38">
        <v>1116025200</v>
      </c>
      <c r="C38">
        <v>1.6184E-2</v>
      </c>
      <c r="D38">
        <v>3.2299999999999999E-4</v>
      </c>
      <c r="E38">
        <v>2.7160000000000001E-3</v>
      </c>
      <c r="F38">
        <v>9.2309999999999996E-3</v>
      </c>
    </row>
    <row r="39" spans="1:6">
      <c r="A39" t="s">
        <v>41</v>
      </c>
      <c r="B39">
        <v>1116630000</v>
      </c>
      <c r="C39">
        <v>2.8E-5</v>
      </c>
      <c r="D39">
        <v>3.1799999999999998E-4</v>
      </c>
      <c r="E39">
        <v>2.284E-3</v>
      </c>
      <c r="F39">
        <v>3.8909999999999999E-3</v>
      </c>
    </row>
    <row r="40" spans="1:6">
      <c r="A40" t="s">
        <v>42</v>
      </c>
      <c r="B40">
        <v>1117234800</v>
      </c>
      <c r="C40">
        <v>3.4999999999999997E-5</v>
      </c>
      <c r="D40">
        <v>3.1399999999999999E-4</v>
      </c>
      <c r="E40">
        <v>1.9220000000000001E-3</v>
      </c>
      <c r="F40">
        <v>1.655E-3</v>
      </c>
    </row>
    <row r="41" spans="1:6">
      <c r="A41" t="s">
        <v>43</v>
      </c>
      <c r="B41">
        <v>1117839600</v>
      </c>
      <c r="C41">
        <v>3.3000000000000003E-5</v>
      </c>
      <c r="D41">
        <v>3.1E-4</v>
      </c>
      <c r="E41">
        <v>1.619E-3</v>
      </c>
      <c r="F41">
        <v>7.1299999999999998E-4</v>
      </c>
    </row>
    <row r="42" spans="1:6">
      <c r="A42" t="s">
        <v>44</v>
      </c>
      <c r="B42">
        <v>1118444400</v>
      </c>
      <c r="C42">
        <v>2.4000000000000001E-5</v>
      </c>
      <c r="D42">
        <v>3.0499999999999999E-4</v>
      </c>
      <c r="E42">
        <v>1.3619999999999999E-3</v>
      </c>
      <c r="F42">
        <v>3.1300000000000002E-4</v>
      </c>
    </row>
    <row r="43" spans="1:6">
      <c r="A43" t="s">
        <v>45</v>
      </c>
      <c r="B43">
        <v>1119049200</v>
      </c>
      <c r="C43">
        <v>2.0999999999999999E-5</v>
      </c>
      <c r="D43">
        <v>3.01E-4</v>
      </c>
      <c r="E43">
        <v>1.147E-3</v>
      </c>
      <c r="F43">
        <v>1.4300000000000001E-4</v>
      </c>
    </row>
    <row r="44" spans="1:6">
      <c r="A44" t="s">
        <v>46</v>
      </c>
      <c r="B44">
        <v>1119654000</v>
      </c>
      <c r="C44">
        <v>2.9E-5</v>
      </c>
      <c r="D44">
        <v>2.9700000000000001E-4</v>
      </c>
      <c r="E44">
        <v>9.6699999999999998E-4</v>
      </c>
      <c r="F44">
        <v>7.8999999999999996E-5</v>
      </c>
    </row>
    <row r="45" spans="1:6">
      <c r="A45" t="s">
        <v>47</v>
      </c>
      <c r="B45">
        <v>1120258800</v>
      </c>
      <c r="C45">
        <v>9.6000000000000002E-5</v>
      </c>
      <c r="D45">
        <v>2.9399999999999999E-4</v>
      </c>
      <c r="E45">
        <v>8.2799999999999996E-4</v>
      </c>
      <c r="F45">
        <v>9.1000000000000003E-5</v>
      </c>
    </row>
    <row r="46" spans="1:6">
      <c r="A46" t="s">
        <v>48</v>
      </c>
      <c r="B46">
        <v>1120863600</v>
      </c>
      <c r="C46">
        <v>1.0900000000000001E-4</v>
      </c>
      <c r="D46">
        <v>2.9100000000000003E-4</v>
      </c>
      <c r="E46">
        <v>7.1199999999999996E-4</v>
      </c>
      <c r="F46">
        <v>1E-4</v>
      </c>
    </row>
    <row r="47" spans="1:6">
      <c r="A47" t="s">
        <v>49</v>
      </c>
      <c r="B47">
        <v>1121468400</v>
      </c>
      <c r="C47">
        <v>7.2999999999999999E-5</v>
      </c>
      <c r="D47">
        <v>2.8699999999999998E-4</v>
      </c>
      <c r="E47">
        <v>6.0899999999999995E-4</v>
      </c>
      <c r="F47">
        <v>8.5000000000000006E-5</v>
      </c>
    </row>
    <row r="48" spans="1:6">
      <c r="A48" t="s">
        <v>50</v>
      </c>
      <c r="B48">
        <v>1122073200</v>
      </c>
      <c r="C48">
        <v>8.5000000000000006E-5</v>
      </c>
      <c r="D48">
        <v>2.8400000000000002E-4</v>
      </c>
      <c r="E48">
        <v>5.2499999999999997E-4</v>
      </c>
      <c r="F48">
        <v>8.6000000000000003E-5</v>
      </c>
    </row>
    <row r="49" spans="1:7">
      <c r="A49" t="s">
        <v>51</v>
      </c>
      <c r="B49">
        <v>1122678000</v>
      </c>
      <c r="C49">
        <v>4.8999999999999998E-5</v>
      </c>
      <c r="D49">
        <v>2.81E-4</v>
      </c>
      <c r="E49">
        <v>4.4799999999999999E-4</v>
      </c>
      <c r="F49">
        <v>6.3E-5</v>
      </c>
    </row>
    <row r="50" spans="1:7">
      <c r="A50" t="s">
        <v>52</v>
      </c>
      <c r="B50">
        <v>1123282800</v>
      </c>
      <c r="C50">
        <v>1.9000000000000001E-5</v>
      </c>
      <c r="D50">
        <v>2.7700000000000001E-4</v>
      </c>
      <c r="E50">
        <v>3.79E-4</v>
      </c>
      <c r="F50">
        <v>3.4999999999999997E-5</v>
      </c>
    </row>
    <row r="51" spans="1:7">
      <c r="A51" t="s">
        <v>53</v>
      </c>
      <c r="B51">
        <v>1123887600</v>
      </c>
      <c r="C51">
        <v>0</v>
      </c>
      <c r="D51">
        <v>2.72E-4</v>
      </c>
      <c r="E51">
        <v>3.1799999999999998E-4</v>
      </c>
      <c r="F51">
        <v>1.5E-5</v>
      </c>
    </row>
    <row r="52" spans="1:7">
      <c r="A52" t="s">
        <v>54</v>
      </c>
      <c r="B52">
        <v>1124492400</v>
      </c>
      <c r="C52">
        <v>0</v>
      </c>
      <c r="D52">
        <v>2.6800000000000001E-4</v>
      </c>
      <c r="E52">
        <v>2.6699999999999998E-4</v>
      </c>
      <c r="F52">
        <v>6.0000000000000002E-6</v>
      </c>
    </row>
    <row r="53" spans="1:7">
      <c r="A53" t="s">
        <v>55</v>
      </c>
      <c r="B53">
        <v>1125097200</v>
      </c>
      <c r="C53">
        <v>0</v>
      </c>
      <c r="D53">
        <v>2.6400000000000002E-4</v>
      </c>
      <c r="E53">
        <v>2.24E-4</v>
      </c>
      <c r="F53">
        <v>3.0000000000000001E-6</v>
      </c>
    </row>
    <row r="54" spans="1:7">
      <c r="A54" t="s">
        <v>56</v>
      </c>
      <c r="B54">
        <v>1125702000</v>
      </c>
      <c r="C54">
        <v>0</v>
      </c>
      <c r="D54">
        <v>2.5999999999999998E-4</v>
      </c>
      <c r="E54">
        <v>1.8799999999999999E-4</v>
      </c>
      <c r="F54">
        <v>9.9999999999999995E-7</v>
      </c>
    </row>
    <row r="55" spans="1:7">
      <c r="A55" t="s">
        <v>57</v>
      </c>
      <c r="B55">
        <v>1126306800</v>
      </c>
      <c r="C55">
        <v>0</v>
      </c>
      <c r="D55">
        <v>2.5599999999999999E-4</v>
      </c>
      <c r="E55">
        <v>1.5799999999999999E-4</v>
      </c>
      <c r="F55">
        <v>0</v>
      </c>
    </row>
    <row r="56" spans="1:7">
      <c r="A56" t="s">
        <v>58</v>
      </c>
      <c r="B56">
        <v>1126911600</v>
      </c>
      <c r="C56">
        <v>0</v>
      </c>
      <c r="D56">
        <v>2.52E-4</v>
      </c>
      <c r="E56">
        <v>1.3300000000000001E-4</v>
      </c>
      <c r="F56">
        <v>0</v>
      </c>
    </row>
    <row r="57" spans="1:7">
      <c r="A57" t="s">
        <v>59</v>
      </c>
      <c r="B57">
        <v>1127516400</v>
      </c>
      <c r="C57">
        <v>0</v>
      </c>
      <c r="D57">
        <v>2.4800000000000001E-4</v>
      </c>
      <c r="E57">
        <v>1.11E-4</v>
      </c>
      <c r="F57">
        <v>0</v>
      </c>
    </row>
    <row r="58" spans="1:7">
      <c r="A58" t="s">
        <v>60</v>
      </c>
      <c r="B58">
        <v>1128121200</v>
      </c>
      <c r="C58">
        <v>0</v>
      </c>
      <c r="D58">
        <v>2.4399999999999999E-4</v>
      </c>
      <c r="E58">
        <v>9.2999999999999997E-5</v>
      </c>
      <c r="F58">
        <v>0</v>
      </c>
    </row>
    <row r="59" spans="1:7">
      <c r="A59" t="s">
        <v>61</v>
      </c>
      <c r="B59">
        <v>1128726000</v>
      </c>
      <c r="C59">
        <v>0</v>
      </c>
      <c r="D59">
        <v>2.4000000000000001E-4</v>
      </c>
      <c r="E59">
        <v>7.7999999999999999E-5</v>
      </c>
      <c r="F59">
        <v>0</v>
      </c>
      <c r="G59">
        <f>C59*Notes!$C$35</f>
        <v>0</v>
      </c>
    </row>
    <row r="60" spans="1:7">
      <c r="A60" t="s">
        <v>62</v>
      </c>
      <c r="B60">
        <v>1129330800</v>
      </c>
      <c r="C60">
        <v>9.9999999999999995E-7</v>
      </c>
      <c r="D60">
        <v>2.3699999999999999E-4</v>
      </c>
      <c r="E60">
        <v>6.6000000000000005E-5</v>
      </c>
      <c r="F60">
        <v>9.9999999999999995E-7</v>
      </c>
      <c r="G60">
        <f>C60*Notes!$C$35+G59*2^(-(B60-B59)/Notes!$C$43)</f>
        <v>0.6048</v>
      </c>
    </row>
    <row r="61" spans="1:7">
      <c r="A61" t="s">
        <v>63</v>
      </c>
      <c r="B61">
        <v>1129935600</v>
      </c>
      <c r="C61">
        <v>3.9999999999999998E-6</v>
      </c>
      <c r="D61">
        <v>2.33E-4</v>
      </c>
      <c r="E61">
        <v>5.5999999999999999E-5</v>
      </c>
      <c r="F61">
        <v>3.0000000000000001E-6</v>
      </c>
      <c r="G61">
        <f>C61*Notes!$C$35+G60*2^(-(B61-B60)/Notes!$C$43)</f>
        <v>3.0209208917116253</v>
      </c>
    </row>
    <row r="62" spans="1:7">
      <c r="A62" t="s">
        <v>64</v>
      </c>
      <c r="B62">
        <v>1130540400</v>
      </c>
      <c r="C62">
        <v>3.0000000000000001E-6</v>
      </c>
      <c r="D62">
        <v>2.3000000000000001E-4</v>
      </c>
      <c r="E62">
        <v>4.6999999999999997E-5</v>
      </c>
      <c r="F62">
        <v>3.0000000000000001E-6</v>
      </c>
      <c r="G62">
        <f>C62*Notes!$C$35+G61*2^(-(B62-B61)/Notes!$C$43)</f>
        <v>4.8199410263740026</v>
      </c>
    </row>
    <row r="63" spans="1:7">
      <c r="A63" t="s">
        <v>65</v>
      </c>
      <c r="B63">
        <v>1131148800</v>
      </c>
      <c r="C63">
        <v>1.9999999999999999E-6</v>
      </c>
      <c r="D63">
        <v>2.2599999999999999E-4</v>
      </c>
      <c r="E63">
        <v>4.0000000000000003E-5</v>
      </c>
      <c r="F63">
        <v>1.9999999999999999E-6</v>
      </c>
      <c r="G63">
        <f>C63*Notes!$C$35+G62*2^(-(B63-B62)/Notes!$C$43)</f>
        <v>6.0048564467276142</v>
      </c>
    </row>
    <row r="64" spans="1:7">
      <c r="A64" t="s">
        <v>66</v>
      </c>
      <c r="B64">
        <v>1131753600</v>
      </c>
      <c r="C64">
        <v>9.0000000000000002E-6</v>
      </c>
      <c r="D64">
        <v>2.23E-4</v>
      </c>
      <c r="E64">
        <v>3.4999999999999997E-5</v>
      </c>
      <c r="F64">
        <v>6.0000000000000002E-6</v>
      </c>
      <c r="G64">
        <f>C64*Notes!$C$35+G63*2^(-(B64-B63)/Notes!$C$43)</f>
        <v>11.417485012773216</v>
      </c>
    </row>
    <row r="65" spans="1:7">
      <c r="A65" t="s">
        <v>67</v>
      </c>
      <c r="B65">
        <v>1132358400</v>
      </c>
      <c r="C65">
        <v>3.9999999999999998E-6</v>
      </c>
      <c r="D65">
        <v>2.1900000000000001E-4</v>
      </c>
      <c r="E65">
        <v>3.0000000000000001E-5</v>
      </c>
      <c r="F65">
        <v>5.0000000000000004E-6</v>
      </c>
      <c r="G65">
        <f>C65*Notes!$C$35+G64*2^(-(B65-B64)/Notes!$C$43)</f>
        <v>13.778557247007299</v>
      </c>
    </row>
    <row r="66" spans="1:7">
      <c r="A66" t="s">
        <v>68</v>
      </c>
      <c r="B66">
        <v>1132963200</v>
      </c>
      <c r="C66">
        <v>9.0000000000000002E-6</v>
      </c>
      <c r="D66">
        <v>2.1599999999999999E-4</v>
      </c>
      <c r="E66">
        <v>2.6999999999999999E-5</v>
      </c>
      <c r="F66">
        <v>6.0000000000000002E-6</v>
      </c>
      <c r="G66">
        <f>C66*Notes!$C$35+G65*2^(-(B66-B65)/Notes!$C$43)</f>
        <v>19.151608983414196</v>
      </c>
    </row>
    <row r="67" spans="1:7">
      <c r="A67" t="s">
        <v>69</v>
      </c>
      <c r="B67">
        <v>1133568000</v>
      </c>
      <c r="C67">
        <v>5.5000000000000002E-5</v>
      </c>
      <c r="D67">
        <v>2.14E-4</v>
      </c>
      <c r="E67">
        <v>3.1000000000000001E-5</v>
      </c>
      <c r="F67">
        <v>3.8999999999999999E-5</v>
      </c>
      <c r="G67">
        <f>C67*Notes!$C$35+G66*2^(-(B67-B66)/Notes!$C$43)</f>
        <v>52.318105878327316</v>
      </c>
    </row>
    <row r="68" spans="1:7">
      <c r="A68" t="s">
        <v>70</v>
      </c>
      <c r="B68">
        <v>1134172800</v>
      </c>
      <c r="C68">
        <v>1.2300000000000001E-4</v>
      </c>
      <c r="D68">
        <v>2.12E-4</v>
      </c>
      <c r="E68">
        <v>4.6999999999999997E-5</v>
      </c>
      <c r="F68">
        <v>9.8999999999999994E-5</v>
      </c>
      <c r="G68">
        <f>C68*Notes!$C$35+G67*2^(-(B68-B67)/Notes!$C$43)</f>
        <v>126.44214821721285</v>
      </c>
    </row>
    <row r="69" spans="1:7">
      <c r="A69" t="s">
        <v>71</v>
      </c>
      <c r="B69">
        <v>1134777600</v>
      </c>
      <c r="C69">
        <v>5.3999999999999998E-5</v>
      </c>
      <c r="D69">
        <v>2.1000000000000001E-4</v>
      </c>
      <c r="E69">
        <v>4.8000000000000001E-5</v>
      </c>
      <c r="F69">
        <v>6.9999999999999994E-5</v>
      </c>
      <c r="G69">
        <f>C69*Notes!$C$35+G68*2^(-(B69-B68)/Notes!$C$43)</f>
        <v>158.45761629496491</v>
      </c>
    </row>
    <row r="70" spans="1:7">
      <c r="A70" t="s">
        <v>72</v>
      </c>
      <c r="B70">
        <v>1135382400</v>
      </c>
      <c r="C70">
        <v>1.22E-4</v>
      </c>
      <c r="D70">
        <v>2.0799999999999999E-4</v>
      </c>
      <c r="E70">
        <v>5.8999999999999998E-5</v>
      </c>
      <c r="F70">
        <v>9.6000000000000002E-5</v>
      </c>
      <c r="G70">
        <f>C70*Notes!$C$35+G69*2^(-(B70-B69)/Notes!$C$43)</f>
        <v>231.43648984045109</v>
      </c>
    </row>
    <row r="71" spans="1:7">
      <c r="A71" t="s">
        <v>73</v>
      </c>
      <c r="B71">
        <v>1135987200</v>
      </c>
      <c r="C71">
        <v>6.2000000000000003E-5</v>
      </c>
      <c r="D71">
        <v>2.0599999999999999E-4</v>
      </c>
      <c r="E71">
        <v>5.8999999999999998E-5</v>
      </c>
      <c r="F71">
        <v>6.8999999999999997E-5</v>
      </c>
      <c r="G71">
        <f>C71*Notes!$C$35+G70*2^(-(B71-B70)/Notes!$C$43)</f>
        <v>267.75581931449187</v>
      </c>
    </row>
    <row r="72" spans="1:7">
      <c r="A72" t="s">
        <v>74</v>
      </c>
      <c r="B72">
        <v>1136592000</v>
      </c>
      <c r="C72">
        <v>9.2E-5</v>
      </c>
      <c r="D72">
        <v>2.04E-4</v>
      </c>
      <c r="E72">
        <v>6.4999999999999994E-5</v>
      </c>
      <c r="F72">
        <v>8.5000000000000006E-5</v>
      </c>
      <c r="G72">
        <f>C72*Notes!$C$35+G71*2^(-(B72-B71)/Notes!$C$43)</f>
        <v>322.03424278917464</v>
      </c>
    </row>
    <row r="73" spans="1:7">
      <c r="A73" t="s">
        <v>75</v>
      </c>
      <c r="B73">
        <v>1137196800</v>
      </c>
      <c r="C73">
        <v>2.0000000000000001E-4</v>
      </c>
      <c r="D73">
        <v>2.04E-4</v>
      </c>
      <c r="E73">
        <v>8.3999999999999995E-5</v>
      </c>
      <c r="F73">
        <v>1.1400000000000001E-4</v>
      </c>
      <c r="G73">
        <f>C73*Notes!$C$35+G72*2^(-(B73-B72)/Notes!$C$43)</f>
        <v>441.35472839414706</v>
      </c>
    </row>
    <row r="74" spans="1:7">
      <c r="A74" t="s">
        <v>76</v>
      </c>
      <c r="B74">
        <v>1137801600</v>
      </c>
      <c r="C74">
        <v>3.0000000000000001E-5</v>
      </c>
      <c r="D74">
        <v>2.02E-4</v>
      </c>
      <c r="E74">
        <v>7.6000000000000004E-5</v>
      </c>
      <c r="F74">
        <v>6.7999999999999999E-5</v>
      </c>
      <c r="G74">
        <f>C74*Notes!$C$35+G73*2^(-(B74-B73)/Notes!$C$43)</f>
        <v>457.25173930302293</v>
      </c>
    </row>
    <row r="75" spans="1:7">
      <c r="A75" t="s">
        <v>77</v>
      </c>
      <c r="B75">
        <v>1138406400</v>
      </c>
      <c r="C75">
        <v>1.92E-4</v>
      </c>
      <c r="D75">
        <v>2.0100000000000001E-4</v>
      </c>
      <c r="E75">
        <v>9.3999999999999994E-5</v>
      </c>
      <c r="F75">
        <v>1.3300000000000001E-4</v>
      </c>
      <c r="G75">
        <f>C75*Notes!$C$35+G74*2^(-(B75-B74)/Notes!$C$43)</f>
        <v>571.04541665030843</v>
      </c>
    </row>
    <row r="76" spans="1:7">
      <c r="A76" t="s">
        <v>78</v>
      </c>
      <c r="B76">
        <v>1139011200</v>
      </c>
      <c r="C76">
        <v>4.7199999999999998E-4</v>
      </c>
      <c r="D76">
        <v>2.0599999999999999E-4</v>
      </c>
      <c r="E76">
        <v>1.54E-4</v>
      </c>
      <c r="F76">
        <v>3.2699999999999998E-4</v>
      </c>
      <c r="G76">
        <f>C76*Notes!$C$35+G75*2^(-(B76-B75)/Notes!$C$43)</f>
        <v>853.60375693561525</v>
      </c>
    </row>
    <row r="77" spans="1:7">
      <c r="A77" t="s">
        <v>79</v>
      </c>
      <c r="B77">
        <v>1139616000</v>
      </c>
      <c r="C77">
        <v>6.2699999999999995E-4</v>
      </c>
      <c r="D77">
        <v>2.12E-4</v>
      </c>
      <c r="E77">
        <v>2.2499999999999999E-4</v>
      </c>
      <c r="F77">
        <v>4.1599999999999997E-4</v>
      </c>
      <c r="G77">
        <f>C77*Notes!$C$35+G76*2^(-(B77-B76)/Notes!$C$43)</f>
        <v>1228.4675593116594</v>
      </c>
    </row>
    <row r="78" spans="1:7">
      <c r="A78" t="s">
        <v>80</v>
      </c>
      <c r="B78">
        <v>1140220800</v>
      </c>
      <c r="C78">
        <v>1.5410000000000001E-3</v>
      </c>
      <c r="D78">
        <v>2.32E-4</v>
      </c>
      <c r="E78">
        <v>4.37E-4</v>
      </c>
      <c r="F78">
        <v>1.108E-3</v>
      </c>
      <c r="G78">
        <f>C78*Notes!$C$35+G77*2^(-(B78-B77)/Notes!$C$43)</f>
        <v>2154.2100857602768</v>
      </c>
    </row>
    <row r="79" spans="1:7">
      <c r="A79" t="s">
        <v>81</v>
      </c>
      <c r="B79">
        <v>1140825600</v>
      </c>
      <c r="C79">
        <v>1.3090000000000001E-3</v>
      </c>
      <c r="D79">
        <v>2.4899999999999998E-4</v>
      </c>
      <c r="E79">
        <v>5.6800000000000004E-4</v>
      </c>
      <c r="F79">
        <v>1.0679999999999999E-3</v>
      </c>
      <c r="G79">
        <f>C79*Notes!$C$35+G78*2^(-(B79-B78)/Notes!$C$43)</f>
        <v>2934.9259475824242</v>
      </c>
    </row>
    <row r="80" spans="1:7">
      <c r="A80" t="s">
        <v>82</v>
      </c>
      <c r="B80">
        <v>1141430400</v>
      </c>
      <c r="C80">
        <v>2.0999999999999999E-5</v>
      </c>
      <c r="D80">
        <v>2.4499999999999999E-4</v>
      </c>
      <c r="E80">
        <v>4.8000000000000001E-4</v>
      </c>
      <c r="F80">
        <v>4.6000000000000001E-4</v>
      </c>
      <c r="G80">
        <f>C80*Notes!$C$35+G79*2^(-(B80-B79)/Notes!$C$43)</f>
        <v>2932.6846926701101</v>
      </c>
    </row>
    <row r="81" spans="1:7">
      <c r="A81" t="s">
        <v>83</v>
      </c>
      <c r="B81">
        <v>1142031600</v>
      </c>
      <c r="C81">
        <v>7.7200000000000001E-4</v>
      </c>
      <c r="D81">
        <v>2.5300000000000002E-4</v>
      </c>
      <c r="E81">
        <v>5.3499999999999999E-4</v>
      </c>
      <c r="F81">
        <v>8.0699999999999999E-4</v>
      </c>
      <c r="G81">
        <f>C81*Notes!$C$35+G80*2^(-(B81-B80)/Notes!$C$43)</f>
        <v>3384.7482958654637</v>
      </c>
    </row>
    <row r="82" spans="1:7">
      <c r="A82" t="s">
        <v>84</v>
      </c>
      <c r="B82">
        <v>1142636400</v>
      </c>
      <c r="C82">
        <v>1.194E-3</v>
      </c>
      <c r="D82">
        <v>2.6800000000000001E-4</v>
      </c>
      <c r="E82">
        <v>6.4199999999999999E-4</v>
      </c>
      <c r="F82">
        <v>1.0690000000000001E-3</v>
      </c>
      <c r="G82">
        <f>C82*Notes!$C$35+G81*2^(-(B82-B81)/Notes!$C$43)</f>
        <v>4089.6473422082845</v>
      </c>
    </row>
    <row r="83" spans="1:7">
      <c r="A83" t="s">
        <v>85</v>
      </c>
      <c r="B83">
        <v>1143241200</v>
      </c>
      <c r="C83">
        <v>4.6280000000000002E-3</v>
      </c>
      <c r="D83">
        <v>3.3500000000000001E-4</v>
      </c>
      <c r="E83">
        <v>1.3140000000000001E-3</v>
      </c>
      <c r="F83">
        <v>3.7799999999999999E-3</v>
      </c>
      <c r="G83">
        <f>C83*Notes!$C$35+G82*2^(-(B83-B82)/Notes!$C$43)</f>
        <v>6867.8408641859241</v>
      </c>
    </row>
    <row r="84" spans="1:7">
      <c r="A84" t="s">
        <v>86</v>
      </c>
      <c r="B84">
        <v>1143846000</v>
      </c>
      <c r="C84">
        <v>4.1952000000000003E-2</v>
      </c>
      <c r="D84">
        <v>9.7400000000000004E-4</v>
      </c>
      <c r="E84">
        <v>7.9039999999999996E-3</v>
      </c>
      <c r="F84">
        <v>2.7282000000000001E-2</v>
      </c>
      <c r="G84">
        <f>C84*Notes!$C$35+G83*2^(-(B84-B83)/Notes!$C$43)</f>
        <v>32205.445474556043</v>
      </c>
    </row>
    <row r="85" spans="1:7">
      <c r="A85" t="s">
        <v>87</v>
      </c>
      <c r="B85">
        <v>1144450800</v>
      </c>
      <c r="C85">
        <v>1.7138E-2</v>
      </c>
      <c r="D85">
        <v>1.2229999999999999E-3</v>
      </c>
      <c r="E85">
        <v>9.4540000000000006E-3</v>
      </c>
      <c r="F85">
        <v>2.2803E-2</v>
      </c>
      <c r="G85">
        <f>C85*Notes!$C$35+G84*2^(-(B85-B84)/Notes!$C$43)</f>
        <v>42406.546144907385</v>
      </c>
    </row>
    <row r="86" spans="1:7">
      <c r="A86" t="s">
        <v>88</v>
      </c>
      <c r="B86">
        <v>1145055600</v>
      </c>
      <c r="C86">
        <v>6.0819999999999997E-3</v>
      </c>
      <c r="D86">
        <v>1.297E-3</v>
      </c>
      <c r="E86">
        <v>8.8439999999999994E-3</v>
      </c>
      <c r="F86">
        <v>1.2021E-2</v>
      </c>
      <c r="G86">
        <f>C86*Notes!$C$35+G85*2^(-(B86-B85)/Notes!$C$43)</f>
        <v>45869.043005958745</v>
      </c>
    </row>
    <row r="87" spans="1:7">
      <c r="A87" t="s">
        <v>89</v>
      </c>
      <c r="B87">
        <v>1145660400</v>
      </c>
      <c r="C87">
        <v>4.9759999999999999E-2</v>
      </c>
      <c r="D87">
        <v>2.042E-3</v>
      </c>
      <c r="E87">
        <v>1.5491E-2</v>
      </c>
      <c r="F87">
        <v>3.5693000000000003E-2</v>
      </c>
      <c r="G87">
        <f>C87*Notes!$C$35+G86*2^(-(B87-B86)/Notes!$C$43)</f>
        <v>75730.366286217555</v>
      </c>
    </row>
    <row r="88" spans="1:7">
      <c r="A88" t="s">
        <v>90</v>
      </c>
      <c r="B88">
        <v>1146265200</v>
      </c>
      <c r="C88">
        <v>4.5130000000000003E-2</v>
      </c>
      <c r="D88">
        <v>2.702E-3</v>
      </c>
      <c r="E88">
        <v>2.0185000000000002E-2</v>
      </c>
      <c r="F88">
        <v>4.0444000000000001E-2</v>
      </c>
      <c r="G88">
        <f>C88*Notes!$C$35+G87*2^(-(B88-B87)/Notes!$C$43)</f>
        <v>102639.43803999806</v>
      </c>
    </row>
    <row r="89" spans="1:7">
      <c r="A89" t="s">
        <v>91</v>
      </c>
      <c r="B89">
        <v>1146870000</v>
      </c>
      <c r="C89">
        <v>4.4033000000000003E-2</v>
      </c>
      <c r="D89">
        <v>3.3370000000000001E-3</v>
      </c>
      <c r="E89">
        <v>2.4015000000000002E-2</v>
      </c>
      <c r="F89">
        <v>4.2935000000000001E-2</v>
      </c>
      <c r="G89">
        <f>C89*Notes!$C$35+G88*2^(-(B89-B88)/Notes!$C$43)</f>
        <v>128748.04692878261</v>
      </c>
    </row>
    <row r="90" spans="1:7">
      <c r="A90" t="s">
        <v>92</v>
      </c>
      <c r="B90">
        <v>1147474800</v>
      </c>
      <c r="C90">
        <v>6.1011999999999997E-2</v>
      </c>
      <c r="D90">
        <v>4.2220000000000001E-3</v>
      </c>
      <c r="E90">
        <v>2.9949E-2</v>
      </c>
      <c r="F90">
        <v>5.3985999999999999E-2</v>
      </c>
      <c r="G90">
        <f>C90*Notes!$C$35+G89*2^(-(B90-B89)/Notes!$C$43)</f>
        <v>164992.633003633</v>
      </c>
    </row>
    <row r="91" spans="1:7">
      <c r="A91" t="s">
        <v>93</v>
      </c>
      <c r="B91">
        <v>1148079600</v>
      </c>
      <c r="C91">
        <v>0.15847700000000001</v>
      </c>
      <c r="D91">
        <v>6.5919999999999998E-3</v>
      </c>
      <c r="E91">
        <v>5.0858E-2</v>
      </c>
      <c r="F91">
        <v>0.12049600000000001</v>
      </c>
      <c r="G91">
        <f>C91*Notes!$C$35+G90*2^(-(B91-B90)/Notes!$C$43)</f>
        <v>259999.5256066054</v>
      </c>
    </row>
    <row r="92" spans="1:7">
      <c r="A92" t="s">
        <v>94</v>
      </c>
      <c r="B92">
        <v>1148684400</v>
      </c>
      <c r="C92">
        <v>0.16753499999999999</v>
      </c>
      <c r="D92">
        <v>9.0609999999999996E-3</v>
      </c>
      <c r="E92">
        <v>6.9398000000000001E-2</v>
      </c>
      <c r="F92">
        <v>0.146065</v>
      </c>
      <c r="G92">
        <f>C92*Notes!$C$35+G91*2^(-(B92-B91)/Notes!$C$43)</f>
        <v>360001.00528936193</v>
      </c>
    </row>
    <row r="93" spans="1:7">
      <c r="A93" t="s">
        <v>95</v>
      </c>
      <c r="B93">
        <v>1149289200</v>
      </c>
      <c r="C93">
        <v>0.12358</v>
      </c>
      <c r="D93">
        <v>1.082E-2</v>
      </c>
      <c r="E93">
        <v>7.8240000000000004E-2</v>
      </c>
      <c r="F93">
        <v>0.13639699999999999</v>
      </c>
      <c r="G93">
        <f>C93*Notes!$C$35+G92*2^(-(B93-B92)/Notes!$C$43)</f>
        <v>432909.38161871088</v>
      </c>
    </row>
    <row r="94" spans="1:7">
      <c r="A94" t="s">
        <v>96</v>
      </c>
      <c r="B94">
        <v>1149894000</v>
      </c>
      <c r="C94">
        <v>5.0960999999999999E-2</v>
      </c>
      <c r="D94">
        <v>1.1433E-2</v>
      </c>
      <c r="E94">
        <v>7.3637999999999995E-2</v>
      </c>
      <c r="F94">
        <v>8.3664000000000002E-2</v>
      </c>
      <c r="G94">
        <f>C94*Notes!$C$35+G93*2^(-(B94-B93)/Notes!$C$43)</f>
        <v>461526.60158627463</v>
      </c>
    </row>
    <row r="95" spans="1:7">
      <c r="A95" t="s">
        <v>97</v>
      </c>
      <c r="B95">
        <v>1150498800</v>
      </c>
      <c r="C95">
        <v>3.3302999999999999E-2</v>
      </c>
      <c r="D95">
        <v>1.1768000000000001E-2</v>
      </c>
      <c r="E95">
        <v>6.7169000000000006E-2</v>
      </c>
      <c r="F95">
        <v>5.5024999999999998E-2</v>
      </c>
      <c r="G95">
        <f>C95*Notes!$C$35+G94*2^(-(B95-B94)/Notes!$C$43)</f>
        <v>479318.56950438011</v>
      </c>
    </row>
    <row r="96" spans="1:7">
      <c r="A96" t="s">
        <v>98</v>
      </c>
      <c r="B96">
        <v>1151103600</v>
      </c>
      <c r="C96">
        <v>4.3555000000000003E-2</v>
      </c>
      <c r="D96">
        <v>1.2255E-2</v>
      </c>
      <c r="E96">
        <v>6.3283000000000006E-2</v>
      </c>
      <c r="F96">
        <v>4.7107999999999997E-2</v>
      </c>
      <c r="G96">
        <f>C96*Notes!$C$35+G95*2^(-(B96-B95)/Notes!$C$43)</f>
        <v>503220.3660107741</v>
      </c>
    </row>
    <row r="97" spans="1:7">
      <c r="A97" t="s">
        <v>99</v>
      </c>
      <c r="B97">
        <v>1151708400</v>
      </c>
      <c r="C97">
        <v>3.8302000000000003E-2</v>
      </c>
      <c r="D97">
        <v>1.2654E-2</v>
      </c>
      <c r="E97">
        <v>5.9284999999999997E-2</v>
      </c>
      <c r="F97">
        <v>4.2638000000000002E-2</v>
      </c>
      <c r="G97">
        <f>C97*Notes!$C$35+G96*2^(-(B97-B96)/Notes!$C$43)</f>
        <v>523823.46124592156</v>
      </c>
    </row>
    <row r="98" spans="1:7">
      <c r="A98" t="s">
        <v>100</v>
      </c>
      <c r="B98">
        <v>1152313200</v>
      </c>
      <c r="C98">
        <v>2.8650999999999999E-2</v>
      </c>
      <c r="D98">
        <v>1.2898E-2</v>
      </c>
      <c r="E98">
        <v>5.4293000000000001E-2</v>
      </c>
      <c r="F98">
        <v>3.3627999999999998E-2</v>
      </c>
      <c r="G98">
        <f>C98*Notes!$C$35+G97*2^(-(B98-B97)/Notes!$C$43)</f>
        <v>538484.73888790642</v>
      </c>
    </row>
    <row r="99" spans="1:7">
      <c r="A99" t="s">
        <v>101</v>
      </c>
      <c r="B99">
        <v>1152918000</v>
      </c>
      <c r="C99">
        <v>1.9481999999999999E-2</v>
      </c>
      <c r="D99">
        <v>1.2999E-2</v>
      </c>
      <c r="E99">
        <v>4.8742000000000001E-2</v>
      </c>
      <c r="F99">
        <v>2.6446999999999998E-2</v>
      </c>
      <c r="G99">
        <f>C99*Notes!$C$35+G98*2^(-(B99-B98)/Notes!$C$43)</f>
        <v>547525.96303242841</v>
      </c>
    </row>
    <row r="100" spans="1:7">
      <c r="A100" t="s">
        <v>102</v>
      </c>
      <c r="B100">
        <v>1153522800</v>
      </c>
      <c r="C100">
        <v>4.2951999999999997E-2</v>
      </c>
      <c r="D100">
        <v>1.3459E-2</v>
      </c>
      <c r="E100">
        <v>4.7913999999999998E-2</v>
      </c>
      <c r="F100">
        <v>3.8337999999999997E-2</v>
      </c>
      <c r="G100">
        <f>C100*Notes!$C$35+G99*2^(-(B100-B99)/Notes!$C$43)</f>
        <v>570715.81323614263</v>
      </c>
    </row>
    <row r="101" spans="1:7">
      <c r="A101" t="s">
        <v>103</v>
      </c>
      <c r="B101">
        <v>1154127600</v>
      </c>
      <c r="C101">
        <v>6.6829E-2</v>
      </c>
      <c r="D101">
        <v>1.4277E-2</v>
      </c>
      <c r="E101">
        <v>5.0910999999999998E-2</v>
      </c>
      <c r="F101">
        <v>5.4812E-2</v>
      </c>
      <c r="G101">
        <f>C101*Notes!$C$35+G100*2^(-(B101-B100)/Notes!$C$43)</f>
        <v>608228.41077139066</v>
      </c>
    </row>
    <row r="102" spans="1:7">
      <c r="A102" t="s">
        <v>104</v>
      </c>
      <c r="B102">
        <v>1154732400</v>
      </c>
      <c r="C102">
        <v>5.7945999999999998E-2</v>
      </c>
      <c r="D102">
        <v>1.4947E-2</v>
      </c>
      <c r="E102">
        <v>5.2056999999999999E-2</v>
      </c>
      <c r="F102">
        <v>5.7551999999999999E-2</v>
      </c>
      <c r="G102">
        <f>C102*Notes!$C$35+G101*2^(-(B102-B101)/Notes!$C$43)</f>
        <v>640177.58883853478</v>
      </c>
    </row>
    <row r="103" spans="1:7">
      <c r="A103" t="s">
        <v>105</v>
      </c>
      <c r="B103">
        <v>1155337200</v>
      </c>
      <c r="C103">
        <v>6.4631999999999995E-2</v>
      </c>
      <c r="D103">
        <v>1.5708E-2</v>
      </c>
      <c r="E103">
        <v>5.4042E-2</v>
      </c>
      <c r="F103">
        <v>6.1677999999999997E-2</v>
      </c>
      <c r="G103">
        <f>C103*Notes!$C$35+G102*2^(-(B103-B102)/Notes!$C$43)</f>
        <v>676007.80266369251</v>
      </c>
    </row>
    <row r="104" spans="1:7">
      <c r="A104" t="s">
        <v>106</v>
      </c>
      <c r="B104">
        <v>1155942000</v>
      </c>
      <c r="C104">
        <v>6.6214999999999996E-2</v>
      </c>
      <c r="D104">
        <v>1.6482E-2</v>
      </c>
      <c r="E104">
        <v>5.5962999999999999E-2</v>
      </c>
      <c r="F104">
        <v>6.4355999999999997E-2</v>
      </c>
      <c r="G104">
        <f>C104*Notes!$C$35+G103*2^(-(B104-B103)/Notes!$C$43)</f>
        <v>712612.99903507507</v>
      </c>
    </row>
    <row r="105" spans="1:7">
      <c r="A105" t="s">
        <v>107</v>
      </c>
      <c r="B105">
        <v>1156546800</v>
      </c>
      <c r="C105">
        <v>7.3160000000000003E-2</v>
      </c>
      <c r="D105">
        <v>1.7350999999999998E-2</v>
      </c>
      <c r="E105">
        <v>5.8685000000000001E-2</v>
      </c>
      <c r="F105">
        <v>6.9552000000000003E-2</v>
      </c>
      <c r="G105">
        <f>C105*Notes!$C$35+G104*2^(-(B105-B104)/Notes!$C$43)</f>
        <v>753232.17002493516</v>
      </c>
    </row>
    <row r="106" spans="1:7">
      <c r="A106" t="s">
        <v>108</v>
      </c>
      <c r="B106">
        <v>1157151600</v>
      </c>
      <c r="C106">
        <v>6.8458000000000005E-2</v>
      </c>
      <c r="D106">
        <v>1.8134000000000001E-2</v>
      </c>
      <c r="E106">
        <v>6.0232000000000001E-2</v>
      </c>
      <c r="F106">
        <v>6.9265999999999994E-2</v>
      </c>
      <c r="G106">
        <f>C106*Notes!$C$35+G105*2^(-(B106-B105)/Notes!$C$43)</f>
        <v>790800.77441403177</v>
      </c>
    </row>
    <row r="107" spans="1:7">
      <c r="A107" t="s">
        <v>109</v>
      </c>
      <c r="B107">
        <v>1157756400</v>
      </c>
      <c r="C107">
        <v>8.1577999999999998E-2</v>
      </c>
      <c r="D107">
        <v>1.9106999999999999E-2</v>
      </c>
      <c r="E107">
        <v>6.3645999999999994E-2</v>
      </c>
      <c r="F107">
        <v>7.6939999999999995E-2</v>
      </c>
      <c r="G107">
        <f>C107*Notes!$C$35+G106*2^(-(B107-B106)/Notes!$C$43)</f>
        <v>836113.08859751129</v>
      </c>
    </row>
    <row r="108" spans="1:7">
      <c r="A108" t="s">
        <v>110</v>
      </c>
      <c r="B108">
        <v>1158361200</v>
      </c>
      <c r="C108">
        <v>9.8639000000000004E-2</v>
      </c>
      <c r="D108">
        <v>2.0326E-2</v>
      </c>
      <c r="E108">
        <v>6.9148000000000001E-2</v>
      </c>
      <c r="F108">
        <v>8.8369000000000003E-2</v>
      </c>
      <c r="G108">
        <f>C108*Notes!$C$35+G107*2^(-(B108-B107)/Notes!$C$43)</f>
        <v>891513.20523349126</v>
      </c>
    </row>
    <row r="109" spans="1:7">
      <c r="A109" t="s">
        <v>111</v>
      </c>
      <c r="B109">
        <v>1158966000</v>
      </c>
      <c r="C109">
        <v>8.5274000000000003E-2</v>
      </c>
      <c r="D109">
        <v>2.1321E-2</v>
      </c>
      <c r="E109">
        <v>7.1731000000000003E-2</v>
      </c>
      <c r="F109">
        <v>8.7395E-2</v>
      </c>
      <c r="G109">
        <f>C109*Notes!$C$35+G108*2^(-(B109-B108)/Notes!$C$43)</f>
        <v>938548.12132729066</v>
      </c>
    </row>
    <row r="110" spans="1:7">
      <c r="A110" t="s">
        <v>112</v>
      </c>
      <c r="B110">
        <v>1159570800</v>
      </c>
      <c r="C110">
        <v>8.2607E-2</v>
      </c>
      <c r="D110">
        <v>2.2259999999999999E-2</v>
      </c>
      <c r="E110">
        <v>7.3388999999999996E-2</v>
      </c>
      <c r="F110">
        <v>8.3969000000000002E-2</v>
      </c>
      <c r="G110">
        <f>C110*Notes!$C$35+G109*2^(-(B110-B109)/Notes!$C$43)</f>
        <v>983730.57550365059</v>
      </c>
    </row>
    <row r="111" spans="1:7">
      <c r="A111" t="s">
        <v>113</v>
      </c>
      <c r="B111">
        <v>1160175600</v>
      </c>
      <c r="C111">
        <v>6.4209000000000002E-2</v>
      </c>
      <c r="D111">
        <v>2.2901000000000001E-2</v>
      </c>
      <c r="E111">
        <v>7.1714E-2</v>
      </c>
      <c r="F111">
        <v>6.9398000000000001E-2</v>
      </c>
      <c r="G111">
        <f>C111*Notes!$C$35+G110*2^(-(B111-B110)/Notes!$C$43)</f>
        <v>1017555.8900651567</v>
      </c>
    </row>
    <row r="112" spans="1:7">
      <c r="A112" t="s">
        <v>114</v>
      </c>
      <c r="B112">
        <v>1160780400</v>
      </c>
      <c r="C112">
        <v>1.5294E-2</v>
      </c>
      <c r="D112">
        <v>2.2783999999999999E-2</v>
      </c>
      <c r="E112">
        <v>6.2798000000000007E-2</v>
      </c>
      <c r="F112">
        <v>4.0980999999999997E-2</v>
      </c>
      <c r="G112">
        <f>C112*Notes!$C$35+G111*2^(-(B112-B111)/Notes!$C$43)</f>
        <v>1021625.2039520213</v>
      </c>
    </row>
    <row r="113" spans="1:7">
      <c r="A113" t="s">
        <v>115</v>
      </c>
      <c r="B113">
        <v>1161385200</v>
      </c>
      <c r="C113">
        <v>8.2922999999999997E-2</v>
      </c>
      <c r="D113">
        <v>2.3706000000000001E-2</v>
      </c>
      <c r="E113">
        <v>6.6023999999999999E-2</v>
      </c>
      <c r="F113">
        <v>6.5946000000000005E-2</v>
      </c>
      <c r="G113">
        <f>C113*Notes!$C$35+G112*2^(-(B113-B112)/Notes!$C$43)</f>
        <v>1066575.8196808882</v>
      </c>
    </row>
    <row r="114" spans="1:7">
      <c r="A114" t="s">
        <v>116</v>
      </c>
      <c r="B114">
        <v>1161990000</v>
      </c>
      <c r="C114">
        <v>9.2475000000000002E-2</v>
      </c>
      <c r="D114">
        <v>2.4760000000000001E-2</v>
      </c>
      <c r="E114">
        <v>7.0291000000000006E-2</v>
      </c>
      <c r="F114">
        <v>8.2479999999999998E-2</v>
      </c>
      <c r="G114">
        <f>C114*Notes!$C$35+G113*2^(-(B114-B113)/Notes!$C$43)</f>
        <v>1117074.6361118411</v>
      </c>
    </row>
    <row r="115" spans="1:7">
      <c r="A115" t="s">
        <v>117</v>
      </c>
      <c r="B115">
        <v>1162598400</v>
      </c>
      <c r="C115">
        <v>0.103223</v>
      </c>
      <c r="D115">
        <v>2.5968999999999999E-2</v>
      </c>
      <c r="E115">
        <v>7.5433E-2</v>
      </c>
      <c r="F115">
        <v>9.2188999999999993E-2</v>
      </c>
      <c r="G115">
        <f>C115*Notes!$C$35+G114*2^(-(B115-B114)/Notes!$C$43)</f>
        <v>1173782.982194473</v>
      </c>
    </row>
    <row r="116" spans="1:7">
      <c r="A116" t="s">
        <v>118</v>
      </c>
      <c r="B116">
        <v>1163203200</v>
      </c>
      <c r="C116">
        <v>5.0254E-2</v>
      </c>
      <c r="D116">
        <v>2.6339999999999999E-2</v>
      </c>
      <c r="E116">
        <v>7.1349999999999997E-2</v>
      </c>
      <c r="F116">
        <v>6.8122000000000002E-2</v>
      </c>
      <c r="G116">
        <f>C116*Notes!$C$35+G115*2^(-(B116-B115)/Notes!$C$43)</f>
        <v>1198200.7334890028</v>
      </c>
    </row>
    <row r="117" spans="1:7">
      <c r="A117" t="s">
        <v>119</v>
      </c>
      <c r="B117">
        <v>1163808000</v>
      </c>
      <c r="C117">
        <v>0.106226</v>
      </c>
      <c r="D117">
        <v>2.7564000000000002E-2</v>
      </c>
      <c r="E117">
        <v>7.6950000000000005E-2</v>
      </c>
      <c r="F117">
        <v>9.1245000000000007E-2</v>
      </c>
      <c r="G117">
        <f>C117*Notes!$C$35+G116*2^(-(B117-B116)/Notes!$C$43)</f>
        <v>1256346.0367254729</v>
      </c>
    </row>
    <row r="118" spans="1:7">
      <c r="A118" t="s">
        <v>120</v>
      </c>
      <c r="B118">
        <v>1164412800</v>
      </c>
      <c r="C118">
        <v>6.4419000000000004E-2</v>
      </c>
      <c r="D118">
        <v>2.8128E-2</v>
      </c>
      <c r="E118">
        <v>7.4902999999999997E-2</v>
      </c>
      <c r="F118">
        <v>7.5774999999999995E-2</v>
      </c>
      <c r="G118">
        <f>C118*Notes!$C$35+G117*2^(-(B118-B117)/Notes!$C$43)</f>
        <v>1288910.4417502936</v>
      </c>
    </row>
    <row r="119" spans="1:7">
      <c r="A119" t="s">
        <v>121</v>
      </c>
      <c r="B119">
        <v>1165017600</v>
      </c>
      <c r="C119">
        <v>5.7579999999999999E-2</v>
      </c>
      <c r="D119">
        <v>2.8577999999999999E-2</v>
      </c>
      <c r="E119">
        <v>7.2069999999999995E-2</v>
      </c>
      <c r="F119">
        <v>6.5030000000000004E-2</v>
      </c>
      <c r="G119">
        <f>C119*Notes!$C$35+G118*2^(-(B119-B118)/Notes!$C$43)</f>
        <v>1317172.8303399659</v>
      </c>
    </row>
    <row r="120" spans="1:7">
      <c r="A120" t="s">
        <v>122</v>
      </c>
      <c r="B120">
        <v>1165622400</v>
      </c>
      <c r="C120">
        <v>8.4104999999999999E-2</v>
      </c>
      <c r="D120">
        <v>2.9427999999999999E-2</v>
      </c>
      <c r="E120">
        <v>7.3932999999999999E-2</v>
      </c>
      <c r="F120">
        <v>7.5699000000000002E-2</v>
      </c>
      <c r="G120">
        <f>C120*Notes!$C$35+G119*2^(-(B120-B119)/Notes!$C$43)</f>
        <v>1361333.6517686662</v>
      </c>
    </row>
    <row r="121" spans="1:7">
      <c r="A121" t="s">
        <v>123</v>
      </c>
      <c r="B121">
        <v>1166227200</v>
      </c>
      <c r="C121">
        <v>7.6387999999999998E-2</v>
      </c>
      <c r="D121">
        <v>3.0147E-2</v>
      </c>
      <c r="E121">
        <v>7.4265999999999999E-2</v>
      </c>
      <c r="F121">
        <v>7.5822000000000001E-2</v>
      </c>
      <c r="G121">
        <f>C121*Notes!$C$35+G120*2^(-(B121-B120)/Notes!$C$43)</f>
        <v>1400602.4036355899</v>
      </c>
    </row>
    <row r="122" spans="1:7">
      <c r="A122" t="s">
        <v>124</v>
      </c>
      <c r="B122">
        <v>1166832000</v>
      </c>
      <c r="C122">
        <v>9.3768000000000004E-2</v>
      </c>
      <c r="D122">
        <v>3.1122E-2</v>
      </c>
      <c r="E122">
        <v>7.7465000000000006E-2</v>
      </c>
      <c r="F122">
        <v>8.8480000000000003E-2</v>
      </c>
      <c r="G122">
        <f>C122*Notes!$C$35+G121*2^(-(B122-B121)/Notes!$C$43)</f>
        <v>1450182.6576451266</v>
      </c>
    </row>
    <row r="123" spans="1:7">
      <c r="A123" t="s">
        <v>125</v>
      </c>
      <c r="B123">
        <v>1167436800</v>
      </c>
      <c r="C123">
        <v>9.4395999999999994E-2</v>
      </c>
      <c r="D123">
        <v>3.2092000000000002E-2</v>
      </c>
      <c r="E123">
        <v>8.0190999999999998E-2</v>
      </c>
      <c r="F123">
        <v>9.2822000000000002E-2</v>
      </c>
      <c r="G123">
        <f>C123*Notes!$C$35+G122*2^(-(B123-B122)/Notes!$C$43)</f>
        <v>1499890.3071210317</v>
      </c>
    </row>
    <row r="124" spans="1:7">
      <c r="A124" t="s">
        <v>126</v>
      </c>
      <c r="B124">
        <v>1168041600</v>
      </c>
      <c r="C124">
        <v>0.107181</v>
      </c>
      <c r="D124">
        <v>3.3243000000000002E-2</v>
      </c>
      <c r="E124">
        <v>8.4584000000000006E-2</v>
      </c>
      <c r="F124">
        <v>0.103313</v>
      </c>
      <c r="G124">
        <f>C124*Notes!$C$35+G123*2^(-(B124-B123)/Notes!$C$43)</f>
        <v>1557077.2570779272</v>
      </c>
    </row>
    <row r="125" spans="1:7">
      <c r="A125" t="s">
        <v>127</v>
      </c>
      <c r="B125">
        <v>1168646400</v>
      </c>
      <c r="C125">
        <v>0.14535799999999999</v>
      </c>
      <c r="D125">
        <v>3.4962E-2</v>
      </c>
      <c r="E125">
        <v>9.4286999999999996E-2</v>
      </c>
      <c r="F125">
        <v>0.128275</v>
      </c>
      <c r="G125">
        <f>C125*Notes!$C$35+G124*2^(-(B125-B124)/Notes!$C$43)</f>
        <v>1637062.5111129987</v>
      </c>
    </row>
    <row r="126" spans="1:7">
      <c r="A126" t="s">
        <v>128</v>
      </c>
      <c r="B126">
        <v>1169251200</v>
      </c>
      <c r="C126">
        <v>0.13808000000000001</v>
      </c>
      <c r="D126">
        <v>3.6541999999999998E-2</v>
      </c>
      <c r="E126">
        <v>0.101324</v>
      </c>
      <c r="F126">
        <v>0.135546</v>
      </c>
      <c r="G126">
        <f>C126*Notes!$C$35+G125*2^(-(B126-B125)/Notes!$C$43)</f>
        <v>1712238.8163653866</v>
      </c>
    </row>
    <row r="127" spans="1:7">
      <c r="A127" t="s">
        <v>129</v>
      </c>
      <c r="B127">
        <v>1169856000</v>
      </c>
      <c r="C127">
        <v>0.168216</v>
      </c>
      <c r="D127">
        <v>3.8559999999999997E-2</v>
      </c>
      <c r="E127">
        <v>0.111882</v>
      </c>
      <c r="F127">
        <v>0.152756</v>
      </c>
      <c r="G127">
        <f>C127*Notes!$C$35+G126*2^(-(B127-B126)/Notes!$C$43)</f>
        <v>1805258.6429617689</v>
      </c>
    </row>
    <row r="128" spans="1:7">
      <c r="A128" t="s">
        <v>130</v>
      </c>
      <c r="B128">
        <v>1170460800</v>
      </c>
      <c r="C128">
        <v>0.15285000000000001</v>
      </c>
      <c r="D128">
        <v>4.0311E-2</v>
      </c>
      <c r="E128">
        <v>0.11838899999999999</v>
      </c>
      <c r="F128">
        <v>0.153139</v>
      </c>
      <c r="G128">
        <f>C128*Notes!$C$35+G127*2^(-(B128-B127)/Notes!$C$43)</f>
        <v>1888511.5378258496</v>
      </c>
    </row>
    <row r="129" spans="1:7">
      <c r="A129" t="s">
        <v>131</v>
      </c>
      <c r="B129">
        <v>1171065600</v>
      </c>
      <c r="C129">
        <v>0.16519400000000001</v>
      </c>
      <c r="D129">
        <v>4.2226E-2</v>
      </c>
      <c r="E129">
        <v>0.125911</v>
      </c>
      <c r="F129">
        <v>0.16192599999999999</v>
      </c>
      <c r="G129">
        <f>C129*Notes!$C$35+G128*2^(-(B129-B128)/Notes!$C$43)</f>
        <v>1978806.2335615454</v>
      </c>
    </row>
    <row r="130" spans="1:7">
      <c r="A130" t="s">
        <v>132</v>
      </c>
      <c r="B130">
        <v>1171670400</v>
      </c>
      <c r="C130">
        <v>0.139708</v>
      </c>
      <c r="D130">
        <v>4.3719000000000001E-2</v>
      </c>
      <c r="E130">
        <v>0.12803</v>
      </c>
      <c r="F130">
        <v>0.14913799999999999</v>
      </c>
      <c r="G130">
        <f>C130*Notes!$C$35+G129*2^(-(B130-B129)/Notes!$C$43)</f>
        <v>2053227.2955282663</v>
      </c>
    </row>
    <row r="131" spans="1:7">
      <c r="A131" t="s">
        <v>133</v>
      </c>
      <c r="B131">
        <v>1172275200</v>
      </c>
      <c r="C131">
        <v>0.18948000000000001</v>
      </c>
      <c r="D131">
        <v>4.5953000000000001E-2</v>
      </c>
      <c r="E131">
        <v>0.13773099999999999</v>
      </c>
      <c r="F131">
        <v>0.17139399999999999</v>
      </c>
      <c r="G131">
        <f>C131*Notes!$C$35+G130*2^(-(B131-B130)/Notes!$C$43)</f>
        <v>2157371.5766718201</v>
      </c>
    </row>
    <row r="132" spans="1:7">
      <c r="A132" t="s">
        <v>134</v>
      </c>
      <c r="B132">
        <v>1172880000</v>
      </c>
      <c r="C132">
        <v>0.15830900000000001</v>
      </c>
      <c r="D132">
        <v>4.7674000000000001E-2</v>
      </c>
      <c r="E132">
        <v>0.140932</v>
      </c>
      <c r="F132">
        <v>0.16381499999999999</v>
      </c>
      <c r="G132">
        <f>C132*Notes!$C$35+G131*2^(-(B132-B131)/Notes!$C$43)</f>
        <v>2242133.4261700432</v>
      </c>
    </row>
    <row r="133" spans="1:7">
      <c r="A133" t="s">
        <v>135</v>
      </c>
      <c r="B133">
        <v>1173481200</v>
      </c>
      <c r="C133">
        <v>0.17921400000000001</v>
      </c>
      <c r="D133">
        <v>4.9678E-2</v>
      </c>
      <c r="E133">
        <v>0.14698800000000001</v>
      </c>
      <c r="F133">
        <v>0.17364299999999999</v>
      </c>
      <c r="G133">
        <f>C133*Notes!$C$35+G132*2^(-(B133-B132)/Notes!$C$43)</f>
        <v>2339174.8610755629</v>
      </c>
    </row>
    <row r="134" spans="1:7">
      <c r="A134" t="s">
        <v>136</v>
      </c>
      <c r="B134">
        <v>1174086000</v>
      </c>
      <c r="C134">
        <v>0.199601</v>
      </c>
      <c r="D134">
        <v>5.1972999999999998E-2</v>
      </c>
      <c r="E134">
        <v>0.15512200000000001</v>
      </c>
      <c r="F134">
        <v>0.18521199999999999</v>
      </c>
      <c r="G134">
        <f>C134*Notes!$C$35+G133*2^(-(B134-B133)/Notes!$C$43)</f>
        <v>2447984.5301634334</v>
      </c>
    </row>
    <row r="135" spans="1:7">
      <c r="A135" t="s">
        <v>137</v>
      </c>
      <c r="B135">
        <v>1174690800</v>
      </c>
      <c r="C135">
        <v>0.18457999999999999</v>
      </c>
      <c r="D135">
        <v>5.4004000000000003E-2</v>
      </c>
      <c r="E135">
        <v>0.15964300000000001</v>
      </c>
      <c r="F135">
        <v>0.18287500000000001</v>
      </c>
      <c r="G135">
        <f>C135*Notes!$C$35+G134*2^(-(B135-B134)/Notes!$C$43)</f>
        <v>2547155.535564492</v>
      </c>
    </row>
    <row r="136" spans="1:7">
      <c r="A136" t="s">
        <v>138</v>
      </c>
      <c r="B136">
        <v>1175295600</v>
      </c>
      <c r="C136">
        <v>0.19979</v>
      </c>
      <c r="D136">
        <v>5.6237000000000002E-2</v>
      </c>
      <c r="E136">
        <v>0.16589100000000001</v>
      </c>
      <c r="F136">
        <v>0.19101699999999999</v>
      </c>
      <c r="G136">
        <f>C136*Notes!$C$35+G135*2^(-(B136-B135)/Notes!$C$43)</f>
        <v>2655020.6576548745</v>
      </c>
    </row>
    <row r="137" spans="1:7">
      <c r="A137" t="s">
        <v>139</v>
      </c>
      <c r="B137">
        <v>1175900400</v>
      </c>
      <c r="C137">
        <v>0.20207900000000001</v>
      </c>
      <c r="D137">
        <v>5.8471000000000002E-2</v>
      </c>
      <c r="E137">
        <v>0.171432</v>
      </c>
      <c r="F137">
        <v>0.19466</v>
      </c>
      <c r="G137">
        <f>C137*Notes!$C$35+G136*2^(-(B137-B136)/Notes!$C$43)</f>
        <v>2763721.0128588565</v>
      </c>
    </row>
    <row r="138" spans="1:7">
      <c r="A138" t="s">
        <v>140</v>
      </c>
      <c r="B138">
        <v>1176505200</v>
      </c>
      <c r="C138">
        <v>0.124685</v>
      </c>
      <c r="D138">
        <v>5.9484000000000002E-2</v>
      </c>
      <c r="E138">
        <v>0.16403400000000001</v>
      </c>
      <c r="F138">
        <v>0.15720700000000001</v>
      </c>
      <c r="G138">
        <f>C138*Notes!$C$35+G137*2^(-(B138-B137)/Notes!$C$43)</f>
        <v>2825060.0705059306</v>
      </c>
    </row>
    <row r="139" spans="1:7">
      <c r="A139" t="s">
        <v>141</v>
      </c>
      <c r="B139">
        <v>1177110000</v>
      </c>
      <c r="C139">
        <v>0.20027800000000001</v>
      </c>
      <c r="D139">
        <v>6.1641000000000001E-2</v>
      </c>
      <c r="E139">
        <v>0.16977600000000001</v>
      </c>
      <c r="F139">
        <v>0.18282799999999999</v>
      </c>
      <c r="G139">
        <f>C139*Notes!$C$35+G138*2^(-(B139-B138)/Notes!$C$43)</f>
        <v>2931805.4901601439</v>
      </c>
    </row>
    <row r="140" spans="1:7">
      <c r="A140" t="s">
        <v>142</v>
      </c>
      <c r="B140">
        <v>1177714800</v>
      </c>
      <c r="C140">
        <v>0.132714</v>
      </c>
      <c r="D140">
        <v>6.2727000000000005E-2</v>
      </c>
      <c r="E140">
        <v>0.1636</v>
      </c>
      <c r="F140">
        <v>0.15169299999999999</v>
      </c>
      <c r="G140">
        <f>C140*Notes!$C$35+G139*2^(-(B140-B139)/Notes!$C$43)</f>
        <v>2997144.7490654099</v>
      </c>
    </row>
    <row r="141" spans="1:7">
      <c r="A141" t="s">
        <v>143</v>
      </c>
      <c r="B141">
        <v>1178319600</v>
      </c>
      <c r="C141">
        <v>0.14464199999999999</v>
      </c>
      <c r="D141">
        <v>6.3977999999999993E-2</v>
      </c>
      <c r="E141">
        <v>0.16037799999999999</v>
      </c>
      <c r="F141">
        <v>0.14611399999999999</v>
      </c>
      <c r="G141">
        <f>C141*Notes!$C$35+G140*2^(-(B141-B140)/Notes!$C$43)</f>
        <v>3069365.412480379</v>
      </c>
    </row>
    <row r="142" spans="1:7">
      <c r="A142" t="s">
        <v>144</v>
      </c>
      <c r="B142">
        <v>1178924400</v>
      </c>
      <c r="C142">
        <v>0.13878699999999999</v>
      </c>
      <c r="D142">
        <v>6.5121999999999999E-2</v>
      </c>
      <c r="E142">
        <v>0.15673000000000001</v>
      </c>
      <c r="F142">
        <v>0.140207</v>
      </c>
      <c r="G142">
        <f>C142*Notes!$C$35+G141*2^(-(B142-B141)/Notes!$C$43)</f>
        <v>3137677.2879612986</v>
      </c>
    </row>
    <row r="143" spans="1:7">
      <c r="A143" t="s">
        <v>145</v>
      </c>
      <c r="B143">
        <v>1179529200</v>
      </c>
      <c r="C143">
        <v>0.108152</v>
      </c>
      <c r="D143">
        <v>6.5777000000000002E-2</v>
      </c>
      <c r="E143">
        <v>0.14884800000000001</v>
      </c>
      <c r="F143">
        <v>0.12120599999999999</v>
      </c>
      <c r="G143">
        <f>C143*Notes!$C$35+G142*2^(-(B143-B142)/Notes!$C$43)</f>
        <v>3187113.3316095667</v>
      </c>
    </row>
    <row r="144" spans="1:7">
      <c r="A144" t="s">
        <v>146</v>
      </c>
      <c r="B144">
        <v>1180134000</v>
      </c>
      <c r="C144">
        <v>0.106452</v>
      </c>
      <c r="D144">
        <v>6.6399E-2</v>
      </c>
      <c r="E144">
        <v>0.142175</v>
      </c>
      <c r="F144">
        <v>0.11611200000000001</v>
      </c>
      <c r="G144">
        <f>C144*Notes!$C$35+G143*2^(-(B144-B143)/Notes!$C$43)</f>
        <v>3235269.5305161984</v>
      </c>
    </row>
    <row r="145" spans="1:7">
      <c r="A145" t="s">
        <v>147</v>
      </c>
      <c r="B145">
        <v>1180738800</v>
      </c>
      <c r="C145">
        <v>0.115064</v>
      </c>
      <c r="D145">
        <v>6.7139000000000004E-2</v>
      </c>
      <c r="E145">
        <v>0.13755200000000001</v>
      </c>
      <c r="F145">
        <v>0.112112</v>
      </c>
      <c r="G145">
        <f>C145*Notes!$C$35+G144*2^(-(B145-B144)/Notes!$C$43)</f>
        <v>3288389.0981220528</v>
      </c>
    </row>
    <row r="146" spans="1:7">
      <c r="A146" t="s">
        <v>148</v>
      </c>
      <c r="B146">
        <v>1181343600</v>
      </c>
      <c r="C146">
        <v>5.7313999999999997E-2</v>
      </c>
      <c r="D146">
        <v>6.6983000000000001E-2</v>
      </c>
      <c r="E146">
        <v>0.124544</v>
      </c>
      <c r="F146">
        <v>7.8854999999999995E-2</v>
      </c>
      <c r="G146">
        <f>C146*Notes!$C$35+G145*2^(-(B146-B145)/Notes!$C$43)</f>
        <v>3306311.0277304039</v>
      </c>
    </row>
    <row r="147" spans="1:7">
      <c r="A147" t="s">
        <v>149</v>
      </c>
      <c r="B147">
        <v>1181948400</v>
      </c>
      <c r="C147">
        <v>3.1927999999999998E-2</v>
      </c>
      <c r="D147">
        <v>6.6439999999999999E-2</v>
      </c>
      <c r="E147">
        <v>0.109526</v>
      </c>
      <c r="F147">
        <v>4.9394E-2</v>
      </c>
      <c r="G147">
        <f>C147*Notes!$C$35+G146*2^(-(B147-B146)/Notes!$C$43)</f>
        <v>3308788.2618767167</v>
      </c>
    </row>
    <row r="148" spans="1:7">
      <c r="A148" t="s">
        <v>150</v>
      </c>
      <c r="B148">
        <v>1182553200</v>
      </c>
      <c r="C148">
        <v>0</v>
      </c>
      <c r="D148">
        <v>6.5415000000000001E-2</v>
      </c>
      <c r="E148">
        <v>9.1926999999999995E-2</v>
      </c>
      <c r="F148">
        <v>2.0739E-2</v>
      </c>
      <c r="G148">
        <f>C148*Notes!$C$35+G147*2^(-(B148-B147)/Notes!$C$43)</f>
        <v>3291942.8297311775</v>
      </c>
    </row>
    <row r="149" spans="1:7">
      <c r="A149" t="s">
        <v>151</v>
      </c>
      <c r="B149">
        <v>1183158000</v>
      </c>
      <c r="C149">
        <v>0</v>
      </c>
      <c r="D149">
        <v>6.4407000000000006E-2</v>
      </c>
      <c r="E149">
        <v>7.7156000000000002E-2</v>
      </c>
      <c r="F149">
        <v>8.7069999999999995E-3</v>
      </c>
      <c r="G149">
        <f>C149*Notes!$C$35+G148*2^(-(B149-B148)/Notes!$C$43)</f>
        <v>3275183.1596718496</v>
      </c>
    </row>
    <row r="150" spans="1:7">
      <c r="A150" t="s">
        <v>152</v>
      </c>
      <c r="B150">
        <v>1183762800</v>
      </c>
      <c r="C150">
        <v>0</v>
      </c>
      <c r="D150">
        <v>6.3413999999999998E-2</v>
      </c>
      <c r="E150">
        <v>6.4758999999999997E-2</v>
      </c>
      <c r="F150">
        <v>3.656E-3</v>
      </c>
      <c r="G150">
        <f>C150*Notes!$C$35+G149*2^(-(B150-B149)/Notes!$C$43)</f>
        <v>3258508.8150738147</v>
      </c>
    </row>
    <row r="151" spans="1:7">
      <c r="A151" t="s">
        <v>153</v>
      </c>
      <c r="B151">
        <v>1184367600</v>
      </c>
      <c r="C151">
        <v>0</v>
      </c>
      <c r="D151">
        <v>6.2435999999999998E-2</v>
      </c>
      <c r="E151">
        <v>5.4352999999999999E-2</v>
      </c>
      <c r="F151">
        <v>1.5349999999999999E-3</v>
      </c>
      <c r="G151">
        <f>C151*Notes!$C$35+G150*2^(-(B151-B150)/Notes!$C$43)</f>
        <v>3241919.3615350639</v>
      </c>
    </row>
    <row r="152" spans="1:7">
      <c r="A152" t="s">
        <v>154</v>
      </c>
      <c r="B152">
        <v>1184972400</v>
      </c>
      <c r="C152">
        <v>0</v>
      </c>
      <c r="D152">
        <v>6.1474000000000001E-2</v>
      </c>
      <c r="E152">
        <v>4.5620000000000001E-2</v>
      </c>
      <c r="F152">
        <v>6.4400000000000004E-4</v>
      </c>
      <c r="G152">
        <f>C152*Notes!$C$35+G151*2^(-(B152-B151)/Notes!$C$43)</f>
        <v>3225414.3668651804</v>
      </c>
    </row>
    <row r="153" spans="1:7">
      <c r="A153" t="s">
        <v>155</v>
      </c>
      <c r="B153">
        <v>1185577200</v>
      </c>
      <c r="C153">
        <v>0</v>
      </c>
      <c r="D153">
        <v>6.0526000000000003E-2</v>
      </c>
      <c r="E153">
        <v>3.8289999999999998E-2</v>
      </c>
      <c r="F153">
        <v>2.7099999999999997E-4</v>
      </c>
      <c r="G153">
        <f>C153*Notes!$C$35+G152*2^(-(B153-B152)/Notes!$C$43)</f>
        <v>3208993.4010740793</v>
      </c>
    </row>
    <row r="154" spans="1:7">
      <c r="A154" t="s">
        <v>156</v>
      </c>
      <c r="B154">
        <v>1186182000</v>
      </c>
      <c r="C154">
        <v>0</v>
      </c>
      <c r="D154">
        <v>5.9593E-2</v>
      </c>
      <c r="E154">
        <v>3.2136999999999999E-2</v>
      </c>
      <c r="F154">
        <v>1.1400000000000001E-4</v>
      </c>
      <c r="G154">
        <f>C154*Notes!$C$35+G153*2^(-(B154-B153)/Notes!$C$43)</f>
        <v>3192656.0363608063</v>
      </c>
    </row>
    <row r="155" spans="1:7">
      <c r="A155" t="s">
        <v>157</v>
      </c>
      <c r="B155">
        <v>1186786800</v>
      </c>
      <c r="C155">
        <v>0</v>
      </c>
      <c r="D155">
        <v>5.8674999999999998E-2</v>
      </c>
      <c r="E155">
        <v>2.6973E-2</v>
      </c>
      <c r="F155">
        <v>4.8000000000000001E-5</v>
      </c>
      <c r="G155">
        <f>C155*Notes!$C$35+G154*2^(-(B155-B154)/Notes!$C$43)</f>
        <v>3176401.8471023925</v>
      </c>
    </row>
    <row r="156" spans="1:7">
      <c r="A156" t="s">
        <v>158</v>
      </c>
      <c r="B156">
        <v>1187391600</v>
      </c>
      <c r="C156">
        <v>0</v>
      </c>
      <c r="D156">
        <v>5.7770000000000002E-2</v>
      </c>
      <c r="E156">
        <v>2.2638999999999999E-2</v>
      </c>
      <c r="F156">
        <v>2.0000000000000002E-5</v>
      </c>
      <c r="G156">
        <f>C156*Notes!$C$35+G155*2^(-(B156-B155)/Notes!$C$43)</f>
        <v>3160230.4098427654</v>
      </c>
    </row>
    <row r="157" spans="1:7">
      <c r="A157" t="s">
        <v>159</v>
      </c>
      <c r="B157">
        <v>1187996400</v>
      </c>
      <c r="C157">
        <v>0</v>
      </c>
      <c r="D157">
        <v>5.6878999999999999E-2</v>
      </c>
      <c r="E157">
        <v>1.9002000000000002E-2</v>
      </c>
      <c r="F157">
        <v>7.9999999999999996E-6</v>
      </c>
      <c r="G157">
        <f>C157*Notes!$C$35+G156*2^(-(B157-B156)/Notes!$C$43)</f>
        <v>3144141.3032817184</v>
      </c>
    </row>
    <row r="158" spans="1:7">
      <c r="A158" t="s">
        <v>160</v>
      </c>
      <c r="B158">
        <v>1188601200</v>
      </c>
      <c r="C158">
        <v>0</v>
      </c>
      <c r="D158">
        <v>5.6002000000000003E-2</v>
      </c>
      <c r="E158">
        <v>1.5948E-2</v>
      </c>
      <c r="F158">
        <v>3.9999999999999998E-6</v>
      </c>
      <c r="G158">
        <f>C158*Notes!$C$35+G157*2^(-(B158-B157)/Notes!$C$43)</f>
        <v>3128134.1082639331</v>
      </c>
    </row>
    <row r="159" spans="1:7">
      <c r="A159" t="s">
        <v>161</v>
      </c>
      <c r="B159">
        <v>1189206000</v>
      </c>
      <c r="C159">
        <v>0</v>
      </c>
      <c r="D159">
        <v>5.5139000000000001E-2</v>
      </c>
      <c r="E159">
        <v>1.3386E-2</v>
      </c>
      <c r="F159">
        <v>9.9999999999999995E-7</v>
      </c>
      <c r="G159">
        <f>C159*Notes!$C$35+G158*2^(-(B159-B158)/Notes!$C$43)</f>
        <v>3112208.4077680605</v>
      </c>
    </row>
    <row r="160" spans="1:7">
      <c r="A160" t="s">
        <v>162</v>
      </c>
      <c r="B160">
        <v>1189810800</v>
      </c>
      <c r="C160">
        <v>1.9100000000000001E-4</v>
      </c>
      <c r="D160">
        <v>5.4292E-2</v>
      </c>
      <c r="E160">
        <v>1.1266999999999999E-2</v>
      </c>
      <c r="F160">
        <v>1.46E-4</v>
      </c>
      <c r="G160">
        <f>C160*Notes!$C$35+G159*2^(-(B160-B159)/Notes!$C$43)</f>
        <v>3096479.3036958571</v>
      </c>
    </row>
    <row r="161" spans="1:7">
      <c r="A161" t="s">
        <v>163</v>
      </c>
      <c r="B161">
        <v>1190415600</v>
      </c>
      <c r="C161">
        <v>2.835E-2</v>
      </c>
      <c r="D161">
        <v>5.3891000000000001E-2</v>
      </c>
      <c r="E161">
        <v>1.4189E-2</v>
      </c>
      <c r="F161">
        <v>1.9956999999999999E-2</v>
      </c>
      <c r="G161">
        <f>C161*Notes!$C$35+G160*2^(-(B161-B160)/Notes!$C$43)</f>
        <v>3097860.8415516918</v>
      </c>
    </row>
    <row r="162" spans="1:7">
      <c r="A162" t="s">
        <v>164</v>
      </c>
      <c r="B162">
        <v>1191020400</v>
      </c>
      <c r="C162">
        <v>9.2773999999999995E-2</v>
      </c>
      <c r="D162">
        <v>5.4486E-2</v>
      </c>
      <c r="E162">
        <v>2.6973E-2</v>
      </c>
      <c r="F162">
        <v>6.6116999999999995E-2</v>
      </c>
      <c r="G162">
        <f>C162*Notes!$C$35+G161*2^(-(B162-B161)/Notes!$C$43)</f>
        <v>3138198.981035002</v>
      </c>
    </row>
    <row r="163" spans="1:7">
      <c r="A163" t="s">
        <v>165</v>
      </c>
      <c r="B163">
        <v>1191625200</v>
      </c>
      <c r="C163">
        <v>0.120506</v>
      </c>
      <c r="D163">
        <v>5.5495000000000003E-2</v>
      </c>
      <c r="E163">
        <v>4.1848000000000003E-2</v>
      </c>
      <c r="F163">
        <v>9.6187999999999996E-2</v>
      </c>
      <c r="G163">
        <f>C163*Notes!$C$35+G162*2^(-(B163-B162)/Notes!$C$43)</f>
        <v>3195104.0678821672</v>
      </c>
    </row>
    <row r="164" spans="1:7">
      <c r="A164" t="s">
        <v>166</v>
      </c>
      <c r="B164">
        <v>1192230000</v>
      </c>
      <c r="C164">
        <v>0.110829</v>
      </c>
      <c r="D164">
        <v>5.6341000000000002E-2</v>
      </c>
      <c r="E164">
        <v>5.2856E-2</v>
      </c>
      <c r="F164">
        <v>0.104461</v>
      </c>
      <c r="G164">
        <f>C164*Notes!$C$35+G163*2^(-(B164-B163)/Notes!$C$43)</f>
        <v>3245866.7946059164</v>
      </c>
    </row>
    <row r="165" spans="1:7">
      <c r="A165" t="s">
        <v>167</v>
      </c>
      <c r="B165">
        <v>1192834800</v>
      </c>
      <c r="C165">
        <v>0.122752</v>
      </c>
      <c r="D165">
        <v>5.7355999999999997E-2</v>
      </c>
      <c r="E165">
        <v>6.4011999999999999E-2</v>
      </c>
      <c r="F165">
        <v>0.11505899999999999</v>
      </c>
      <c r="G165">
        <f>C165*Notes!$C$35+G164*2^(-(B165-B164)/Notes!$C$43)</f>
        <v>3303582.1126876757</v>
      </c>
    </row>
    <row r="166" spans="1:7">
      <c r="A166" t="s">
        <v>168</v>
      </c>
      <c r="B166">
        <v>1193439600</v>
      </c>
      <c r="C166">
        <v>0.116185</v>
      </c>
      <c r="D166">
        <v>5.8252999999999999E-2</v>
      </c>
      <c r="E166">
        <v>7.2127999999999998E-2</v>
      </c>
      <c r="F166">
        <v>0.112135</v>
      </c>
      <c r="G166">
        <f>C166*Notes!$C$35+G165*2^(-(B166-B165)/Notes!$C$43)</f>
        <v>3357031.8736630334</v>
      </c>
    </row>
    <row r="167" spans="1:7">
      <c r="A167" t="s">
        <v>169</v>
      </c>
      <c r="B167">
        <v>1194048000</v>
      </c>
      <c r="C167">
        <v>8.6655999999999997E-2</v>
      </c>
      <c r="D167">
        <v>5.8687000000000003E-2</v>
      </c>
      <c r="E167">
        <v>7.4364E-2</v>
      </c>
      <c r="F167">
        <v>9.6193000000000001E-2</v>
      </c>
      <c r="G167">
        <f>C167*Notes!$C$35+G166*2^(-(B167-B166)/Notes!$C$43)</f>
        <v>3392248.9049182199</v>
      </c>
    </row>
    <row r="168" spans="1:7">
      <c r="A168" t="s">
        <v>170</v>
      </c>
      <c r="B168">
        <v>1194652800</v>
      </c>
      <c r="C168">
        <v>7.4118000000000003E-2</v>
      </c>
      <c r="D168">
        <v>5.8921000000000001E-2</v>
      </c>
      <c r="E168">
        <v>7.4407000000000001E-2</v>
      </c>
      <c r="F168">
        <v>8.5699999999999998E-2</v>
      </c>
      <c r="G168">
        <f>C168*Notes!$C$35+G167*2^(-(B168-B167)/Notes!$C$43)</f>
        <v>3419805.1311737681</v>
      </c>
    </row>
    <row r="169" spans="1:7">
      <c r="A169" t="s">
        <v>171</v>
      </c>
      <c r="B169">
        <v>1195257600</v>
      </c>
      <c r="C169">
        <v>0.10609399999999999</v>
      </c>
      <c r="D169">
        <v>5.9641E-2</v>
      </c>
      <c r="E169">
        <v>7.9425999999999997E-2</v>
      </c>
      <c r="F169">
        <v>9.7042000000000003E-2</v>
      </c>
      <c r="G169">
        <f>C169*Notes!$C$35+G168*2^(-(B169-B168)/Notes!$C$43)</f>
        <v>3466560.1502242573</v>
      </c>
    </row>
    <row r="170" spans="1:7">
      <c r="A170" t="s">
        <v>172</v>
      </c>
      <c r="B170">
        <v>1195862400</v>
      </c>
      <c r="C170">
        <v>5.4781000000000003E-2</v>
      </c>
      <c r="D170">
        <v>5.9561000000000003E-2</v>
      </c>
      <c r="E170">
        <v>7.5291999999999998E-2</v>
      </c>
      <c r="F170">
        <v>7.0259000000000002E-2</v>
      </c>
      <c r="G170">
        <f>C170*Notes!$C$35+G169*2^(-(B170-B169)/Notes!$C$43)</f>
        <v>3482043.0315462388</v>
      </c>
    </row>
    <row r="171" spans="1:7">
      <c r="A171" t="s">
        <v>173</v>
      </c>
      <c r="B171">
        <v>1196467200</v>
      </c>
      <c r="C171">
        <v>6.4917000000000002E-2</v>
      </c>
      <c r="D171">
        <v>5.9638999999999998E-2</v>
      </c>
      <c r="E171">
        <v>7.3641999999999999E-2</v>
      </c>
      <c r="F171">
        <v>6.8094000000000002E-2</v>
      </c>
      <c r="G171">
        <f>C171*Notes!$C$35+G170*2^(-(B171-B170)/Notes!$C$43)</f>
        <v>3503577.3404893074</v>
      </c>
    </row>
    <row r="172" spans="1:7">
      <c r="A172" t="s">
        <v>174</v>
      </c>
      <c r="B172">
        <v>1197072000</v>
      </c>
      <c r="C172">
        <v>6.1601999999999997E-2</v>
      </c>
      <c r="D172">
        <v>5.9665999999999997E-2</v>
      </c>
      <c r="E172">
        <v>7.1762000000000006E-2</v>
      </c>
      <c r="F172">
        <v>6.6048999999999997E-2</v>
      </c>
      <c r="G172">
        <f>C172*Notes!$C$35+G171*2^(-(B172-B171)/Notes!$C$43)</f>
        <v>3522997.1037201555</v>
      </c>
    </row>
    <row r="173" spans="1:7">
      <c r="A173" t="s">
        <v>175</v>
      </c>
      <c r="B173">
        <v>1197676800</v>
      </c>
      <c r="C173">
        <v>3.9203000000000002E-2</v>
      </c>
      <c r="D173">
        <v>5.9346000000000003E-2</v>
      </c>
      <c r="E173">
        <v>6.6313999999999998E-2</v>
      </c>
      <c r="F173">
        <v>4.7032999999999998E-2</v>
      </c>
      <c r="G173">
        <f>C173*Notes!$C$35+G172*2^(-(B173-B172)/Notes!$C$43)</f>
        <v>3528771.0834409469</v>
      </c>
    </row>
    <row r="174" spans="1:7">
      <c r="A174" t="s">
        <v>176</v>
      </c>
      <c r="B174">
        <v>1198281600</v>
      </c>
      <c r="C174">
        <v>5.0429000000000002E-2</v>
      </c>
      <c r="D174">
        <v>5.9205000000000001E-2</v>
      </c>
      <c r="E174">
        <v>6.3767000000000004E-2</v>
      </c>
      <c r="F174">
        <v>4.9605000000000003E-2</v>
      </c>
      <c r="G174">
        <f>C174*Notes!$C$35+G173*2^(-(B174-B173)/Notes!$C$43)</f>
        <v>3541305.1519484855</v>
      </c>
    </row>
    <row r="175" spans="1:7">
      <c r="A175" t="s">
        <v>177</v>
      </c>
      <c r="B175">
        <v>1198886400</v>
      </c>
      <c r="C175">
        <v>5.8493999999999997E-2</v>
      </c>
      <c r="D175">
        <v>5.9192000000000002E-2</v>
      </c>
      <c r="E175">
        <v>6.3014000000000001E-2</v>
      </c>
      <c r="F175">
        <v>5.7001000000000003E-2</v>
      </c>
      <c r="G175">
        <f>C175*Notes!$C$35+G174*2^(-(B175-B174)/Notes!$C$43)</f>
        <v>3558653.1200317047</v>
      </c>
    </row>
    <row r="176" spans="1:7">
      <c r="A176" t="s">
        <v>178</v>
      </c>
      <c r="B176">
        <v>1199491200</v>
      </c>
      <c r="C176">
        <v>6.8538000000000002E-2</v>
      </c>
      <c r="D176">
        <v>5.9331000000000002E-2</v>
      </c>
      <c r="E176">
        <v>6.3867999999999994E-2</v>
      </c>
      <c r="F176">
        <v>6.3807000000000003E-2</v>
      </c>
      <c r="G176">
        <f>C176*Notes!$C$35+G175*2^(-(B176-B175)/Notes!$C$43)</f>
        <v>3581987.3787588528</v>
      </c>
    </row>
    <row r="177" spans="1:7">
      <c r="A177" t="s">
        <v>179</v>
      </c>
      <c r="B177">
        <v>1200096000</v>
      </c>
      <c r="C177">
        <v>7.6138999999999998E-2</v>
      </c>
      <c r="D177">
        <v>5.9583999999999998E-2</v>
      </c>
      <c r="E177">
        <v>6.5767999999999993E-2</v>
      </c>
      <c r="F177">
        <v>7.041E-2</v>
      </c>
      <c r="G177">
        <f>C177*Notes!$C$35+G176*2^(-(B177-B176)/Notes!$C$43)</f>
        <v>3609799.9248166727</v>
      </c>
    </row>
    <row r="178" spans="1:7">
      <c r="A178" t="s">
        <v>180</v>
      </c>
      <c r="B178">
        <v>1200700800</v>
      </c>
      <c r="C178">
        <v>4.9669999999999999E-2</v>
      </c>
      <c r="D178">
        <v>5.9429000000000003E-2</v>
      </c>
      <c r="E178">
        <v>6.3228000000000006E-2</v>
      </c>
      <c r="F178">
        <v>5.9773E-2</v>
      </c>
      <c r="G178">
        <f>C178*Notes!$C$35+G177*2^(-(B178-B177)/Notes!$C$43)</f>
        <v>3621462.4227150227</v>
      </c>
    </row>
    <row r="179" spans="1:7">
      <c r="A179" t="s">
        <v>181</v>
      </c>
      <c r="B179">
        <v>1201305600</v>
      </c>
      <c r="C179">
        <v>4.4683E-2</v>
      </c>
      <c r="D179">
        <v>5.9198000000000001E-2</v>
      </c>
      <c r="E179">
        <v>6.0118999999999999E-2</v>
      </c>
      <c r="F179">
        <v>4.9092999999999998E-2</v>
      </c>
      <c r="G179">
        <f>C179*Notes!$C$35+G178*2^(-(B179-B178)/Notes!$C$43)</f>
        <v>3630049.4078580453</v>
      </c>
    </row>
    <row r="180" spans="1:7">
      <c r="A180" t="s">
        <v>182</v>
      </c>
      <c r="B180">
        <v>1201910400</v>
      </c>
      <c r="C180">
        <v>3.8408999999999999E-2</v>
      </c>
      <c r="D180">
        <v>5.8875999999999998E-2</v>
      </c>
      <c r="E180">
        <v>5.6786999999999997E-2</v>
      </c>
      <c r="F180">
        <v>4.6327E-2</v>
      </c>
      <c r="G180">
        <f>C180*Notes!$C$35+G179*2^(-(B180-B179)/Notes!$C$43)</f>
        <v>3634798.1604447085</v>
      </c>
    </row>
    <row r="181" spans="1:7">
      <c r="A181" t="s">
        <v>183</v>
      </c>
      <c r="B181">
        <v>1202515200</v>
      </c>
      <c r="C181">
        <v>7.7484999999999998E-2</v>
      </c>
      <c r="D181">
        <v>5.9158000000000002E-2</v>
      </c>
      <c r="E181">
        <v>6.0040999999999997E-2</v>
      </c>
      <c r="F181">
        <v>6.3917000000000002E-2</v>
      </c>
      <c r="G181">
        <f>C181*Notes!$C$35+G180*2^(-(B181-B180)/Notes!$C$43)</f>
        <v>3663155.9013706422</v>
      </c>
    </row>
    <row r="182" spans="1:7">
      <c r="A182" t="s">
        <v>184</v>
      </c>
      <c r="B182">
        <v>1203120000</v>
      </c>
      <c r="C182">
        <v>6.1069999999999999E-2</v>
      </c>
      <c r="D182">
        <v>5.9182999999999999E-2</v>
      </c>
      <c r="E182">
        <v>6.0184000000000001E-2</v>
      </c>
      <c r="F182">
        <v>6.2560000000000004E-2</v>
      </c>
      <c r="G182">
        <f>C182*Notes!$C$35+G181*2^(-(B182-B181)/Notes!$C$43)</f>
        <v>3681441.4776855898</v>
      </c>
    </row>
    <row r="183" spans="1:7">
      <c r="A183" t="s">
        <v>185</v>
      </c>
      <c r="B183">
        <v>1203724800</v>
      </c>
      <c r="C183">
        <v>7.4740000000000001E-2</v>
      </c>
      <c r="D183">
        <v>5.9417999999999999E-2</v>
      </c>
      <c r="E183">
        <v>6.2540999999999999E-2</v>
      </c>
      <c r="F183">
        <v>7.0713999999999999E-2</v>
      </c>
      <c r="G183">
        <f>C183*Notes!$C$35+G182*2^(-(B183-B182)/Notes!$C$43)</f>
        <v>3707901.5759701319</v>
      </c>
    </row>
    <row r="184" spans="1:7">
      <c r="A184" t="s">
        <v>186</v>
      </c>
      <c r="B184">
        <v>1204329600</v>
      </c>
      <c r="C184">
        <v>5.9855999999999999E-2</v>
      </c>
      <c r="D184">
        <v>5.9421000000000002E-2</v>
      </c>
      <c r="E184">
        <v>6.2094000000000003E-2</v>
      </c>
      <c r="F184">
        <v>6.4848000000000003E-2</v>
      </c>
      <c r="G184">
        <f>C184*Notes!$C$35+G183*2^(-(B184-B183)/Notes!$C$43)</f>
        <v>3725225.1195666795</v>
      </c>
    </row>
    <row r="185" spans="1:7">
      <c r="A185" t="s">
        <v>187</v>
      </c>
      <c r="B185">
        <v>1204934400</v>
      </c>
      <c r="C185">
        <v>7.7445E-2</v>
      </c>
      <c r="D185">
        <v>5.9693000000000003E-2</v>
      </c>
      <c r="E185">
        <v>6.4534999999999995E-2</v>
      </c>
      <c r="F185">
        <v>7.2570999999999997E-2</v>
      </c>
      <c r="G185">
        <f>C185*Notes!$C$35+G184*2^(-(B185-B184)/Notes!$C$43)</f>
        <v>3753098.294155105</v>
      </c>
    </row>
    <row r="186" spans="1:7">
      <c r="A186" t="s">
        <v>188</v>
      </c>
      <c r="B186">
        <v>1205535600</v>
      </c>
      <c r="C186">
        <v>8.0435000000000006E-2</v>
      </c>
      <c r="D186">
        <v>6.0005000000000003E-2</v>
      </c>
      <c r="E186">
        <v>6.6985000000000003E-2</v>
      </c>
      <c r="F186">
        <v>7.6395000000000005E-2</v>
      </c>
      <c r="G186">
        <f>C186*Notes!$C$35+G185*2^(-(B186-B185)/Notes!$C$43)</f>
        <v>3782751.3617516845</v>
      </c>
    </row>
    <row r="187" spans="1:7">
      <c r="A187" t="s">
        <v>189</v>
      </c>
      <c r="B187">
        <v>1206140400</v>
      </c>
      <c r="C187">
        <v>6.0073000000000001E-2</v>
      </c>
      <c r="D187">
        <v>6.0003000000000001E-2</v>
      </c>
      <c r="E187">
        <v>6.5892000000000006E-2</v>
      </c>
      <c r="F187">
        <v>6.7999000000000004E-2</v>
      </c>
      <c r="G187">
        <f>C187*Notes!$C$35+G186*2^(-(B187-B186)/Notes!$C$43)</f>
        <v>3799825.0778414481</v>
      </c>
    </row>
    <row r="188" spans="1:7">
      <c r="A188" t="s">
        <v>190</v>
      </c>
      <c r="B188">
        <v>1206745200</v>
      </c>
      <c r="C188">
        <v>4.3153999999999998E-2</v>
      </c>
      <c r="D188">
        <v>5.9737999999999999E-2</v>
      </c>
      <c r="E188">
        <v>6.2077E-2</v>
      </c>
      <c r="F188">
        <v>5.1087E-2</v>
      </c>
      <c r="G188">
        <f>C188*Notes!$C$35+G187*2^(-(B188-B187)/Notes!$C$43)</f>
        <v>3806579.2584244567</v>
      </c>
    </row>
    <row r="189" spans="1:7">
      <c r="A189" t="s">
        <v>191</v>
      </c>
      <c r="B189">
        <v>1207350000</v>
      </c>
      <c r="C189">
        <v>2.9522E-2</v>
      </c>
      <c r="D189">
        <v>5.9271999999999998E-2</v>
      </c>
      <c r="E189">
        <v>5.6859E-2</v>
      </c>
      <c r="F189">
        <v>3.9137999999999999E-2</v>
      </c>
      <c r="G189">
        <f>C189*Notes!$C$35+G188*2^(-(B189-B188)/Notes!$C$43)</f>
        <v>3805054.4190757619</v>
      </c>
    </row>
    <row r="190" spans="1:7">
      <c r="A190" t="s">
        <v>192</v>
      </c>
      <c r="B190">
        <v>1207954800</v>
      </c>
      <c r="C190">
        <v>3.3092999999999997E-2</v>
      </c>
      <c r="D190">
        <v>5.8866000000000002E-2</v>
      </c>
      <c r="E190">
        <v>5.3019999999999998E-2</v>
      </c>
      <c r="F190">
        <v>3.5610999999999997E-2</v>
      </c>
      <c r="G190">
        <f>C190*Notes!$C$35+G189*2^(-(B190-B189)/Notes!$C$43)</f>
        <v>3805697.0836644298</v>
      </c>
    </row>
    <row r="191" spans="1:7">
      <c r="A191" t="s">
        <v>193</v>
      </c>
      <c r="B191">
        <v>1208559600</v>
      </c>
      <c r="C191">
        <v>2.6952E-2</v>
      </c>
      <c r="D191">
        <v>5.8370999999999999E-2</v>
      </c>
      <c r="E191">
        <v>4.8765999999999997E-2</v>
      </c>
      <c r="F191">
        <v>2.9648999999999998E-2</v>
      </c>
      <c r="G191">
        <f>C191*Notes!$C$35+G190*2^(-(B191-B190)/Notes!$C$43)</f>
        <v>3802622.3995717126</v>
      </c>
    </row>
    <row r="192" spans="1:7">
      <c r="A192" t="s">
        <v>194</v>
      </c>
      <c r="B192">
        <v>1209164400</v>
      </c>
      <c r="C192">
        <v>2.3591999999999998E-2</v>
      </c>
      <c r="D192">
        <v>5.7834000000000003E-2</v>
      </c>
      <c r="E192">
        <v>4.4713000000000003E-2</v>
      </c>
      <c r="F192">
        <v>2.6231000000000001E-2</v>
      </c>
      <c r="G192">
        <f>C192*Notes!$C$35+G191*2^(-(B192-B191)/Notes!$C$43)</f>
        <v>3797531.2410591445</v>
      </c>
    </row>
    <row r="193" spans="1:7">
      <c r="A193" t="s">
        <v>195</v>
      </c>
      <c r="B193">
        <v>1209769200</v>
      </c>
      <c r="C193">
        <v>3.7470000000000003E-2</v>
      </c>
      <c r="D193">
        <v>5.7516999999999999E-2</v>
      </c>
      <c r="E193">
        <v>4.3575000000000003E-2</v>
      </c>
      <c r="F193">
        <v>3.3538999999999999E-2</v>
      </c>
      <c r="G193">
        <f>C193*Notes!$C$35+G192*2^(-(B193-B192)/Notes!$C$43)</f>
        <v>3800859.4166363473</v>
      </c>
    </row>
    <row r="194" spans="1:7">
      <c r="A194" t="s">
        <v>196</v>
      </c>
      <c r="B194">
        <v>1210374000</v>
      </c>
      <c r="C194">
        <v>2.3602000000000001E-2</v>
      </c>
      <c r="D194">
        <v>5.6993000000000002E-2</v>
      </c>
      <c r="E194">
        <v>4.0363999999999997E-2</v>
      </c>
      <c r="F194">
        <v>2.7973000000000001E-2</v>
      </c>
      <c r="G194">
        <f>C194*Notes!$C$35+G193*2^(-(B194-B193)/Notes!$C$43)</f>
        <v>3795783.2816782906</v>
      </c>
    </row>
    <row r="195" spans="1:7">
      <c r="A195" t="s">
        <v>197</v>
      </c>
      <c r="B195">
        <v>1210978800</v>
      </c>
      <c r="C195">
        <v>2.0414999999999999E-2</v>
      </c>
      <c r="D195">
        <v>5.6427999999999999E-2</v>
      </c>
      <c r="E195">
        <v>3.7157999999999997E-2</v>
      </c>
      <c r="F195">
        <v>2.3806999999999998E-2</v>
      </c>
      <c r="G195">
        <f>C195*Notes!$C$35+G194*2^(-(B195-B194)/Notes!$C$43)</f>
        <v>3788805.4923233129</v>
      </c>
    </row>
    <row r="196" spans="1:7">
      <c r="A196" t="s">
        <v>198</v>
      </c>
      <c r="B196">
        <v>1211583600</v>
      </c>
      <c r="C196">
        <v>2.0244999999999999E-2</v>
      </c>
      <c r="D196">
        <v>5.5868000000000001E-2</v>
      </c>
      <c r="E196">
        <v>3.4405999999999999E-2</v>
      </c>
      <c r="F196">
        <v>2.1281999999999999E-2</v>
      </c>
      <c r="G196">
        <f>C196*Notes!$C$35+G195*2^(-(B196-B195)/Notes!$C$43)</f>
        <v>3781760.411718728</v>
      </c>
    </row>
    <row r="197" spans="1:7">
      <c r="A197" t="s">
        <v>199</v>
      </c>
      <c r="B197">
        <v>1212188400</v>
      </c>
      <c r="C197">
        <v>2.8891E-2</v>
      </c>
      <c r="D197">
        <v>5.5451E-2</v>
      </c>
      <c r="E197">
        <v>3.3542000000000002E-2</v>
      </c>
      <c r="F197">
        <v>2.6301000000000001E-2</v>
      </c>
      <c r="G197">
        <f>C197*Notes!$C$35+G196*2^(-(B197-B196)/Notes!$C$43)</f>
        <v>3779980.2992522414</v>
      </c>
    </row>
    <row r="198" spans="1:7">
      <c r="A198" t="s">
        <v>200</v>
      </c>
      <c r="B198">
        <v>1212793200</v>
      </c>
      <c r="C198">
        <v>2.1833000000000002E-2</v>
      </c>
      <c r="D198">
        <v>5.4931000000000001E-2</v>
      </c>
      <c r="E198">
        <v>3.1670999999999998E-2</v>
      </c>
      <c r="F198">
        <v>2.4129000000000001E-2</v>
      </c>
      <c r="G198">
        <f>C198*Notes!$C$35+G197*2^(-(B198-B197)/Notes!$C$43)</f>
        <v>3773940.5711487336</v>
      </c>
    </row>
    <row r="199" spans="1:7">
      <c r="A199" t="s">
        <v>201</v>
      </c>
      <c r="B199">
        <v>1213398000</v>
      </c>
      <c r="C199">
        <v>2.3816E-2</v>
      </c>
      <c r="D199">
        <v>5.4449999999999998E-2</v>
      </c>
      <c r="E199">
        <v>3.0414E-2</v>
      </c>
      <c r="F199">
        <v>2.4316000000000001E-2</v>
      </c>
      <c r="G199">
        <f>C199*Notes!$C$35+G198*2^(-(B199-B198)/Notes!$C$43)</f>
        <v>3769130.9104149067</v>
      </c>
    </row>
    <row r="200" spans="1:7">
      <c r="A200" t="s">
        <v>202</v>
      </c>
      <c r="B200">
        <v>1214002800</v>
      </c>
      <c r="C200">
        <v>2.4608000000000001E-2</v>
      </c>
      <c r="D200">
        <v>5.3988000000000001E-2</v>
      </c>
      <c r="E200">
        <v>2.9437999999999999E-2</v>
      </c>
      <c r="F200">
        <v>2.4008000000000002E-2</v>
      </c>
      <c r="G200">
        <f>C200*Notes!$C$35+G199*2^(-(B200-B199)/Notes!$C$43)</f>
        <v>3764824.7378323856</v>
      </c>
    </row>
    <row r="201" spans="1:7">
      <c r="A201" t="s">
        <v>203</v>
      </c>
      <c r="B201">
        <v>1214607600</v>
      </c>
      <c r="C201">
        <v>2.5760000000000002E-2</v>
      </c>
      <c r="D201">
        <v>5.3551000000000001E-2</v>
      </c>
      <c r="E201">
        <v>2.8826000000000001E-2</v>
      </c>
      <c r="F201">
        <v>2.4922E-2</v>
      </c>
      <c r="G201">
        <f>C201*Notes!$C$35+G200*2^(-(B201-B200)/Notes!$C$43)</f>
        <v>3761237.2180834794</v>
      </c>
    </row>
    <row r="202" spans="1:7">
      <c r="A202" t="s">
        <v>204</v>
      </c>
      <c r="B202">
        <v>1215212400</v>
      </c>
      <c r="C202">
        <v>2.3831000000000001E-2</v>
      </c>
      <c r="D202">
        <v>5.3090999999999999E-2</v>
      </c>
      <c r="E202">
        <v>2.8008999999999999E-2</v>
      </c>
      <c r="F202">
        <v>2.4285000000000001E-2</v>
      </c>
      <c r="G202">
        <f>C202*Notes!$C$35+G201*2^(-(B202-B201)/Notes!$C$43)</f>
        <v>3756501.3036216656</v>
      </c>
    </row>
    <row r="203" spans="1:7">
      <c r="A203" t="s">
        <v>205</v>
      </c>
      <c r="B203">
        <v>1215817200</v>
      </c>
      <c r="C203">
        <v>4.3109999999999997E-3</v>
      </c>
      <c r="D203">
        <v>5.2338999999999997E-2</v>
      </c>
      <c r="E203">
        <v>2.4198000000000001E-2</v>
      </c>
      <c r="F203">
        <v>1.2697E-2</v>
      </c>
      <c r="G203">
        <f>C203*Notes!$C$35+G202*2^(-(B203-B202)/Notes!$C$43)</f>
        <v>3739983.8042601701</v>
      </c>
    </row>
    <row r="204" spans="1:7">
      <c r="A204" t="s">
        <v>206</v>
      </c>
      <c r="B204">
        <v>1216422000</v>
      </c>
      <c r="C204">
        <v>2.2799999999999999E-3</v>
      </c>
      <c r="D204">
        <v>5.1567000000000002E-2</v>
      </c>
      <c r="E204">
        <v>2.0659E-2</v>
      </c>
      <c r="F204">
        <v>6.3720000000000001E-3</v>
      </c>
      <c r="G204">
        <f>C204*Notes!$C$35+G203*2^(-(B204-B203)/Notes!$C$43)</f>
        <v>3722322.0486403201</v>
      </c>
    </row>
    <row r="205" spans="1:7">
      <c r="A205" t="s">
        <v>207</v>
      </c>
      <c r="B205">
        <v>1217026800</v>
      </c>
      <c r="C205">
        <v>0</v>
      </c>
      <c r="D205">
        <v>5.0771999999999998E-2</v>
      </c>
      <c r="E205">
        <v>1.7339E-2</v>
      </c>
      <c r="F205">
        <v>2.6749999999999999E-3</v>
      </c>
      <c r="G205">
        <f>C205*Notes!$C$35+G204*2^(-(B205-B204)/Notes!$C$43)</f>
        <v>3703371.2671059798</v>
      </c>
    </row>
    <row r="206" spans="1:7">
      <c r="A206" t="s">
        <v>208</v>
      </c>
      <c r="B206">
        <v>1217631600</v>
      </c>
      <c r="C206">
        <v>0</v>
      </c>
      <c r="D206">
        <v>4.9988999999999999E-2</v>
      </c>
      <c r="E206">
        <v>1.4553E-2</v>
      </c>
      <c r="F206">
        <v>1.1230000000000001E-3</v>
      </c>
      <c r="G206">
        <f>C206*Notes!$C$35+G205*2^(-(B206-B205)/Notes!$C$43)</f>
        <v>3684516.9662404452</v>
      </c>
    </row>
    <row r="207" spans="1:7">
      <c r="A207" t="s">
        <v>209</v>
      </c>
      <c r="B207">
        <v>1218236400</v>
      </c>
      <c r="C207">
        <v>0</v>
      </c>
      <c r="D207">
        <v>4.9218999999999999E-2</v>
      </c>
      <c r="E207">
        <v>1.2215E-2</v>
      </c>
      <c r="F207">
        <v>4.7199999999999998E-4</v>
      </c>
      <c r="G207">
        <f>C207*Notes!$C$35+G206*2^(-(B207-B206)/Notes!$C$43)</f>
        <v>3665758.6548492266</v>
      </c>
    </row>
    <row r="208" spans="1:7">
      <c r="A208" t="s">
        <v>210</v>
      </c>
      <c r="B208">
        <v>1218841200</v>
      </c>
      <c r="C208">
        <v>0</v>
      </c>
      <c r="D208">
        <v>4.8460000000000003E-2</v>
      </c>
      <c r="E208">
        <v>1.0252000000000001E-2</v>
      </c>
      <c r="F208">
        <v>1.9799999999999999E-4</v>
      </c>
      <c r="G208">
        <f>C208*Notes!$C$35+G207*2^(-(B208-B207)/Notes!$C$43)</f>
        <v>3647095.8442385648</v>
      </c>
    </row>
    <row r="209" spans="1:7">
      <c r="A209" t="s">
        <v>211</v>
      </c>
      <c r="B209">
        <v>1219446000</v>
      </c>
      <c r="C209">
        <v>9.4399999999999996E-4</v>
      </c>
      <c r="D209">
        <v>4.7726999999999999E-2</v>
      </c>
      <c r="E209">
        <v>8.7659999999999995E-3</v>
      </c>
      <c r="F209">
        <v>8.2899999999999998E-4</v>
      </c>
      <c r="G209">
        <f>C209*Notes!$C$35+G208*2^(-(B209-B208)/Notes!$C$43)</f>
        <v>3629098.9794026976</v>
      </c>
    </row>
    <row r="210" spans="1:7">
      <c r="A210" t="s">
        <v>212</v>
      </c>
      <c r="B210">
        <v>1220050800</v>
      </c>
      <c r="C210">
        <v>1.9635E-2</v>
      </c>
      <c r="D210">
        <v>4.7293000000000002E-2</v>
      </c>
      <c r="E210">
        <v>1.0468E-2</v>
      </c>
      <c r="F210">
        <v>1.1135000000000001E-2</v>
      </c>
      <c r="G210">
        <f>C210*Notes!$C$35+G209*2^(-(B210-B209)/Notes!$C$43)</f>
        <v>3622498.0555329695</v>
      </c>
    </row>
    <row r="211" spans="1:7">
      <c r="A211" t="s">
        <v>213</v>
      </c>
      <c r="B211">
        <v>1220655600</v>
      </c>
      <c r="C211">
        <v>2.1346E-2</v>
      </c>
      <c r="D211">
        <v>4.6891000000000002E-2</v>
      </c>
      <c r="E211">
        <v>1.2182E-2</v>
      </c>
      <c r="F211">
        <v>1.6730999999999999E-2</v>
      </c>
      <c r="G211">
        <f>C211*Notes!$C$35+G210*2^(-(B211-B210)/Notes!$C$43)</f>
        <v>3616965.5505469022</v>
      </c>
    </row>
    <row r="212" spans="1:7">
      <c r="A212" t="s">
        <v>214</v>
      </c>
      <c r="B212">
        <v>1221260400</v>
      </c>
      <c r="C212">
        <v>1.8995000000000001E-2</v>
      </c>
      <c r="D212">
        <v>4.6459E-2</v>
      </c>
      <c r="E212">
        <v>1.3256E-2</v>
      </c>
      <c r="F212">
        <v>1.7961000000000001E-2</v>
      </c>
      <c r="G212">
        <f>C212*Notes!$C$35+G211*2^(-(B212-B211)/Notes!$C$43)</f>
        <v>3610039.3273976701</v>
      </c>
    </row>
    <row r="213" spans="1:7">
      <c r="A213" t="s">
        <v>215</v>
      </c>
      <c r="B213">
        <v>1221865200</v>
      </c>
      <c r="C213">
        <v>2.1146999999999999E-2</v>
      </c>
      <c r="D213">
        <v>4.6066999999999997E-2</v>
      </c>
      <c r="E213">
        <v>1.4406E-2</v>
      </c>
      <c r="F213">
        <v>1.7927999999999999E-2</v>
      </c>
      <c r="G213">
        <f>C213*Notes!$C$35+G212*2^(-(B213-B212)/Notes!$C$43)</f>
        <v>3604449.8960691821</v>
      </c>
    </row>
    <row r="214" spans="1:7">
      <c r="A214" t="s">
        <v>216</v>
      </c>
      <c r="B214">
        <v>1222470000</v>
      </c>
      <c r="C214">
        <v>8.2539999999999992E-3</v>
      </c>
      <c r="D214">
        <v>4.5483000000000003E-2</v>
      </c>
      <c r="E214">
        <v>1.3419E-2</v>
      </c>
      <c r="F214">
        <v>1.2404999999999999E-2</v>
      </c>
      <c r="G214">
        <f>C214*Notes!$C$35+G213*2^(-(B214-B213)/Notes!$C$43)</f>
        <v>3591091.2347962675</v>
      </c>
    </row>
    <row r="215" spans="1:7">
      <c r="A215" t="s">
        <v>217</v>
      </c>
      <c r="B215">
        <v>1223074800</v>
      </c>
      <c r="C215">
        <v>1.0617E-2</v>
      </c>
      <c r="D215">
        <v>4.4944999999999999E-2</v>
      </c>
      <c r="E215">
        <v>1.2951000000000001E-2</v>
      </c>
      <c r="F215">
        <v>1.1164E-2</v>
      </c>
      <c r="G215">
        <f>C215*Notes!$C$35+G214*2^(-(B215-B214)/Notes!$C$43)</f>
        <v>3579229.7264469098</v>
      </c>
    </row>
    <row r="216" spans="1:7">
      <c r="A216" t="s">
        <v>218</v>
      </c>
      <c r="B216">
        <v>1223679600</v>
      </c>
      <c r="C216">
        <v>1.4623000000000001E-2</v>
      </c>
      <c r="D216">
        <v>4.4477000000000003E-2</v>
      </c>
      <c r="E216">
        <v>1.3239000000000001E-2</v>
      </c>
      <c r="F216">
        <v>1.3644E-2</v>
      </c>
      <c r="G216">
        <f>C216*Notes!$C$35+G215*2^(-(B216-B215)/Notes!$C$43)</f>
        <v>3569851.4352386086</v>
      </c>
    </row>
    <row r="217" spans="1:7">
      <c r="A217" t="s">
        <v>219</v>
      </c>
      <c r="B217">
        <v>1224284400</v>
      </c>
      <c r="C217">
        <v>1.0511E-2</v>
      </c>
      <c r="D217">
        <v>4.3952999999999999E-2</v>
      </c>
      <c r="E217">
        <v>1.2777999999999999E-2</v>
      </c>
      <c r="F217">
        <v>1.1561999999999999E-2</v>
      </c>
      <c r="G217">
        <f>C217*Notes!$C$35+G216*2^(-(B217-B216)/Notes!$C$43)</f>
        <v>3558033.9524193788</v>
      </c>
    </row>
    <row r="218" spans="1:7">
      <c r="A218" t="s">
        <v>220</v>
      </c>
      <c r="B218">
        <v>1224889200</v>
      </c>
      <c r="C218">
        <v>8.0499999999999999E-3</v>
      </c>
      <c r="D218">
        <v>4.3399E-2</v>
      </c>
      <c r="E218">
        <v>1.2008E-2</v>
      </c>
      <c r="F218">
        <v>9.4459999999999995E-3</v>
      </c>
      <c r="G218">
        <f>C218*Notes!$C$35+G217*2^(-(B218-B217)/Notes!$C$43)</f>
        <v>3544788.2210020279</v>
      </c>
    </row>
    <row r="219" spans="1:7">
      <c r="A219" t="s">
        <v>221</v>
      </c>
      <c r="B219">
        <v>1225494000</v>
      </c>
      <c r="C219">
        <v>8.6119999999999999E-3</v>
      </c>
      <c r="D219">
        <v>4.2861000000000003E-2</v>
      </c>
      <c r="E219">
        <v>1.1450999999999999E-2</v>
      </c>
      <c r="F219">
        <v>8.8529999999999998E-3</v>
      </c>
      <c r="G219">
        <f>C219*Notes!$C$35+G218*2^(-(B219-B218)/Notes!$C$43)</f>
        <v>3531949.8227689904</v>
      </c>
    </row>
    <row r="220" spans="1:7">
      <c r="A220" t="s">
        <v>222</v>
      </c>
      <c r="B220">
        <v>1226102400</v>
      </c>
      <c r="C220">
        <v>2.6950999999999999E-2</v>
      </c>
      <c r="D220">
        <v>4.2612999999999998E-2</v>
      </c>
      <c r="E220">
        <v>1.3972E-2</v>
      </c>
      <c r="F220">
        <v>1.9970000000000002E-2</v>
      </c>
      <c r="G220">
        <f>C220*Notes!$C$35+G219*2^(-(B220-B219)/Notes!$C$43)</f>
        <v>3530161.4549047262</v>
      </c>
    </row>
    <row r="221" spans="1:7">
      <c r="A221" t="s">
        <v>223</v>
      </c>
      <c r="B221">
        <v>1226707200</v>
      </c>
      <c r="C221">
        <v>2.6030999999999999E-2</v>
      </c>
      <c r="D221">
        <v>4.2354999999999997E-2</v>
      </c>
      <c r="E221">
        <v>1.5875E-2</v>
      </c>
      <c r="F221">
        <v>2.3203000000000001E-2</v>
      </c>
      <c r="G221">
        <f>C221*Notes!$C$35+G220*2^(-(B221-B220)/Notes!$C$43)</f>
        <v>3527932.5344667984</v>
      </c>
    </row>
    <row r="222" spans="1:7">
      <c r="A222" t="s">
        <v>224</v>
      </c>
      <c r="B222">
        <v>1227312000</v>
      </c>
      <c r="C222">
        <v>3.4611000000000003E-2</v>
      </c>
      <c r="D222">
        <v>4.2234000000000001E-2</v>
      </c>
      <c r="E222">
        <v>1.8866000000000001E-2</v>
      </c>
      <c r="F222">
        <v>2.9755E-2</v>
      </c>
      <c r="G222">
        <f>C222*Notes!$C$35+G221*2^(-(B222-B221)/Notes!$C$43)</f>
        <v>3530904.1457262821</v>
      </c>
    </row>
    <row r="223" spans="1:7">
      <c r="A223" t="s">
        <v>225</v>
      </c>
      <c r="B223">
        <v>1227916800</v>
      </c>
      <c r="C223">
        <v>3.0317E-2</v>
      </c>
      <c r="D223">
        <v>4.2048000000000002E-2</v>
      </c>
      <c r="E223">
        <v>2.0730999999999999E-2</v>
      </c>
      <c r="F223">
        <v>3.0809E-2</v>
      </c>
      <c r="G223">
        <f>C223*Notes!$C$35+G222*2^(-(B223-B222)/Notes!$C$43)</f>
        <v>3531263.6169615942</v>
      </c>
    </row>
    <row r="224" spans="1:7">
      <c r="A224" t="s">
        <v>226</v>
      </c>
      <c r="B224">
        <v>1228521600</v>
      </c>
      <c r="C224">
        <v>3.5989E-2</v>
      </c>
      <c r="D224">
        <v>4.1952000000000003E-2</v>
      </c>
      <c r="E224">
        <v>2.3161000000000001E-2</v>
      </c>
      <c r="F224">
        <v>3.3896999999999997E-2</v>
      </c>
      <c r="G224">
        <f>C224*Notes!$C$35+G223*2^(-(B224-B223)/Notes!$C$43)</f>
        <v>3535051.6836863575</v>
      </c>
    </row>
    <row r="225" spans="1:7">
      <c r="A225" t="s">
        <v>227</v>
      </c>
      <c r="B225">
        <v>1229126400</v>
      </c>
      <c r="C225">
        <v>3.1504999999999998E-2</v>
      </c>
      <c r="D225">
        <v>4.1789E-2</v>
      </c>
      <c r="E225">
        <v>2.4462999999999999E-2</v>
      </c>
      <c r="F225">
        <v>3.2189000000000002E-2</v>
      </c>
      <c r="G225">
        <f>C225*Notes!$C$35+G224*2^(-(B225-B224)/Notes!$C$43)</f>
        <v>3536108.541715669</v>
      </c>
    </row>
    <row r="226" spans="1:7">
      <c r="A226" t="s">
        <v>228</v>
      </c>
      <c r="B226">
        <v>1229731200</v>
      </c>
      <c r="C226">
        <v>4.1753999999999999E-2</v>
      </c>
      <c r="D226">
        <v>4.1785000000000003E-2</v>
      </c>
      <c r="E226">
        <v>2.7167E-2</v>
      </c>
      <c r="F226">
        <v>3.6871000000000001E-2</v>
      </c>
      <c r="G226">
        <f>C226*Notes!$C$35+G225*2^(-(B226-B225)/Notes!$C$43)</f>
        <v>3543358.6143558309</v>
      </c>
    </row>
    <row r="227" spans="1:7">
      <c r="A227" t="s">
        <v>229</v>
      </c>
      <c r="B227">
        <v>1230336000</v>
      </c>
      <c r="C227">
        <v>3.7751E-2</v>
      </c>
      <c r="D227">
        <v>4.172E-2</v>
      </c>
      <c r="E227">
        <v>2.8846E-2</v>
      </c>
      <c r="F227">
        <v>3.7420000000000002E-2</v>
      </c>
      <c r="G227">
        <f>C227*Notes!$C$35+G226*2^(-(B227-B226)/Notes!$C$43)</f>
        <v>3548150.7616192112</v>
      </c>
    </row>
    <row r="228" spans="1:7">
      <c r="A228" t="s">
        <v>230</v>
      </c>
      <c r="B228">
        <v>1230940800</v>
      </c>
      <c r="C228">
        <v>3.2980000000000002E-2</v>
      </c>
      <c r="D228">
        <v>4.1583000000000002E-2</v>
      </c>
      <c r="E228">
        <v>2.9513999999999999E-2</v>
      </c>
      <c r="F228">
        <v>3.5249000000000003E-2</v>
      </c>
      <c r="G228">
        <f>C228*Notes!$C$35+G227*2^(-(B228-B227)/Notes!$C$43)</f>
        <v>3550033.0106944339</v>
      </c>
    </row>
    <row r="229" spans="1:7">
      <c r="A229" t="s">
        <v>231</v>
      </c>
      <c r="B229">
        <v>1231545600</v>
      </c>
      <c r="C229">
        <v>4.6309999999999997E-2</v>
      </c>
      <c r="D229">
        <v>4.1653999999999997E-2</v>
      </c>
      <c r="E229">
        <v>3.2312E-2</v>
      </c>
      <c r="F229">
        <v>4.3843E-2</v>
      </c>
      <c r="G229">
        <f>C229*Notes!$C$35+G228*2^(-(B229-B228)/Notes!$C$43)</f>
        <v>3559967.6610171297</v>
      </c>
    </row>
    <row r="230" spans="1:7">
      <c r="A230" t="s">
        <v>232</v>
      </c>
      <c r="B230">
        <v>1232150400</v>
      </c>
      <c r="C230">
        <v>4.8189999999999997E-2</v>
      </c>
      <c r="D230">
        <v>4.1751000000000003E-2</v>
      </c>
      <c r="E230">
        <v>3.4764000000000003E-2</v>
      </c>
      <c r="F230">
        <v>4.5186999999999998E-2</v>
      </c>
      <c r="G230">
        <f>C230*Notes!$C$35+G229*2^(-(B230-B229)/Notes!$C$43)</f>
        <v>3570988.75686074</v>
      </c>
    </row>
    <row r="231" spans="1:7">
      <c r="A231" t="s">
        <v>233</v>
      </c>
      <c r="B231">
        <v>1232755200</v>
      </c>
      <c r="C231">
        <v>5.0601E-2</v>
      </c>
      <c r="D231">
        <v>4.1883999999999998E-2</v>
      </c>
      <c r="E231">
        <v>3.7294000000000001E-2</v>
      </c>
      <c r="F231">
        <v>4.8590000000000001E-2</v>
      </c>
      <c r="G231">
        <f>C231*Notes!$C$35+G230*2^(-(B231-B230)/Notes!$C$43)</f>
        <v>3583411.9158026986</v>
      </c>
    </row>
    <row r="232" spans="1:7">
      <c r="A232" t="s">
        <v>234</v>
      </c>
      <c r="B232">
        <v>1233360000</v>
      </c>
      <c r="C232">
        <v>5.6738999999999998E-2</v>
      </c>
      <c r="D232">
        <v>4.2109000000000001E-2</v>
      </c>
      <c r="E232">
        <v>4.0329999999999998E-2</v>
      </c>
      <c r="F232">
        <v>5.2361999999999999E-2</v>
      </c>
      <c r="G232">
        <f>C232*Notes!$C$35+G231*2^(-(B232-B231)/Notes!$C$43)</f>
        <v>3599484.0893740454</v>
      </c>
    </row>
    <row r="233" spans="1:7">
      <c r="A233" t="s">
        <v>235</v>
      </c>
      <c r="B233">
        <v>1233964800</v>
      </c>
      <c r="C233">
        <v>3.2335000000000003E-2</v>
      </c>
      <c r="D233">
        <v>4.1956E-2</v>
      </c>
      <c r="E233">
        <v>3.9029000000000001E-2</v>
      </c>
      <c r="F233">
        <v>4.0967999999999997E-2</v>
      </c>
      <c r="G233">
        <f>C233*Notes!$C$35+G232*2^(-(B233-B232)/Notes!$C$43)</f>
        <v>3600714.8984099827</v>
      </c>
    </row>
    <row r="234" spans="1:7">
      <c r="A234" t="s">
        <v>236</v>
      </c>
      <c r="B234">
        <v>1234569600</v>
      </c>
      <c r="C234">
        <v>4.9175000000000003E-2</v>
      </c>
      <c r="D234">
        <v>4.2063000000000003E-2</v>
      </c>
      <c r="E234">
        <v>4.0634000000000003E-2</v>
      </c>
      <c r="F234">
        <v>4.5772E-2</v>
      </c>
      <c r="G234">
        <f>C234*Notes!$C$35+G233*2^(-(B234-B233)/Notes!$C$43)</f>
        <v>3612124.2732516341</v>
      </c>
    </row>
    <row r="235" spans="1:7">
      <c r="A235" t="s">
        <v>237</v>
      </c>
      <c r="B235">
        <v>1235174400</v>
      </c>
      <c r="C235">
        <v>3.8538000000000003E-2</v>
      </c>
      <c r="D235">
        <v>4.2007000000000003E-2</v>
      </c>
      <c r="E235">
        <v>4.0301999999999998E-2</v>
      </c>
      <c r="F235">
        <v>4.2012000000000001E-2</v>
      </c>
      <c r="G235">
        <f>C235*Notes!$C$35+G234*2^(-(B235-B234)/Notes!$C$43)</f>
        <v>3617042.3040173594</v>
      </c>
    </row>
    <row r="236" spans="1:7">
      <c r="A236" t="s">
        <v>238</v>
      </c>
      <c r="B236">
        <v>1235779200</v>
      </c>
      <c r="C236">
        <v>2.4355999999999999E-2</v>
      </c>
      <c r="D236">
        <v>4.1731999999999998E-2</v>
      </c>
      <c r="E236">
        <v>3.7574999999999997E-2</v>
      </c>
      <c r="F236">
        <v>2.9184000000000002E-2</v>
      </c>
      <c r="G236">
        <f>C236*Notes!$C$35+G235*2^(-(B236-B235)/Notes!$C$43)</f>
        <v>3613358.0229071369</v>
      </c>
    </row>
    <row r="237" spans="1:7">
      <c r="A237" t="s">
        <v>239</v>
      </c>
      <c r="B237">
        <v>1236384000</v>
      </c>
      <c r="C237">
        <v>6.8399999999999997E-3</v>
      </c>
      <c r="D237">
        <v>4.1193E-2</v>
      </c>
      <c r="E237">
        <v>3.2608999999999999E-2</v>
      </c>
      <c r="F237">
        <v>1.5800000000000002E-2</v>
      </c>
      <c r="G237">
        <f>C237*Notes!$C$35+G236*2^(-(B237-B236)/Notes!$C$43)</f>
        <v>3599098.8221075349</v>
      </c>
    </row>
    <row r="238" spans="1:7">
      <c r="A238" t="s">
        <v>240</v>
      </c>
      <c r="B238">
        <v>1236985200</v>
      </c>
      <c r="C238">
        <v>3.0690000000000001E-3</v>
      </c>
      <c r="D238">
        <v>4.0608999999999999E-2</v>
      </c>
      <c r="E238">
        <v>2.7917999999999998E-2</v>
      </c>
      <c r="F238">
        <v>9.0329999999999994E-3</v>
      </c>
      <c r="G238">
        <f>C238*Notes!$C$35+G237*2^(-(B238-B237)/Notes!$C$43)</f>
        <v>3582740.307406174</v>
      </c>
    </row>
    <row r="239" spans="1:7">
      <c r="A239" t="s">
        <v>241</v>
      </c>
      <c r="B239">
        <v>1237590000</v>
      </c>
      <c r="C239">
        <v>1.1074000000000001E-2</v>
      </c>
      <c r="D239">
        <v>4.0153000000000001E-2</v>
      </c>
      <c r="E239">
        <v>2.5211000000000001E-2</v>
      </c>
      <c r="F239">
        <v>1.0319E-2</v>
      </c>
      <c r="G239">
        <f>C239*Notes!$C$35+G238*2^(-(B239-B238)/Notes!$C$43)</f>
        <v>3571197.7082152525</v>
      </c>
    </row>
    <row r="240" spans="1:7">
      <c r="A240" t="s">
        <v>242</v>
      </c>
      <c r="B240">
        <v>1238194800</v>
      </c>
      <c r="C240">
        <v>1.627E-3</v>
      </c>
      <c r="D240">
        <v>3.9558999999999997E-2</v>
      </c>
      <c r="E240">
        <v>2.1409999999999998E-2</v>
      </c>
      <c r="F240">
        <v>5.0980000000000001E-3</v>
      </c>
      <c r="G240">
        <f>C240*Notes!$C$35+G239*2^(-(B240-B239)/Notes!$C$43)</f>
        <v>3554000.328161167</v>
      </c>
    </row>
    <row r="241" spans="1:7">
      <c r="A241" t="s">
        <v>243</v>
      </c>
      <c r="B241">
        <v>1238799600</v>
      </c>
      <c r="C241">
        <v>1.0966E-2</v>
      </c>
      <c r="D241">
        <v>3.9118E-2</v>
      </c>
      <c r="E241">
        <v>1.9767E-2</v>
      </c>
      <c r="F241">
        <v>9.2110000000000004E-3</v>
      </c>
      <c r="G241">
        <f>C241*Notes!$C$35+G240*2^(-(B241-B240)/Notes!$C$43)</f>
        <v>3542538.7292016959</v>
      </c>
    </row>
    <row r="242" spans="1:7">
      <c r="A242" t="s">
        <v>244</v>
      </c>
      <c r="B242">
        <v>1239404400</v>
      </c>
      <c r="C242">
        <v>1.8339999999999999E-2</v>
      </c>
      <c r="D242">
        <v>3.8796999999999998E-2</v>
      </c>
      <c r="E242">
        <v>1.9574999999999999E-2</v>
      </c>
      <c r="F242">
        <v>1.5402000000000001E-2</v>
      </c>
      <c r="G242">
        <f>C242*Notes!$C$35+G241*2^(-(B242-B241)/Notes!$C$43)</f>
        <v>3535595.2777973078</v>
      </c>
    </row>
    <row r="243" spans="1:7">
      <c r="A243" t="s">
        <v>245</v>
      </c>
      <c r="B243">
        <v>1240009200</v>
      </c>
      <c r="C243">
        <v>4.6088999999999998E-2</v>
      </c>
      <c r="D243">
        <v>3.8905000000000002E-2</v>
      </c>
      <c r="E243">
        <v>2.3656E-2</v>
      </c>
      <c r="F243">
        <v>3.0585000000000001E-2</v>
      </c>
      <c r="G243">
        <f>C243*Notes!$C$35+G242*2^(-(B243-B242)/Notes!$C$43)</f>
        <v>3545469.7715247469</v>
      </c>
    </row>
    <row r="244" spans="1:7">
      <c r="A244" t="s">
        <v>246</v>
      </c>
      <c r="B244">
        <v>1240614000</v>
      </c>
      <c r="C244">
        <v>1.8286E-2</v>
      </c>
      <c r="D244">
        <v>3.8585000000000001E-2</v>
      </c>
      <c r="E244">
        <v>2.2735999999999999E-2</v>
      </c>
      <c r="F244">
        <v>2.2630999999999998E-2</v>
      </c>
      <c r="G244">
        <f>C244*Notes!$C$35+G243*2^(-(B244-B243)/Notes!$C$43)</f>
        <v>3538478.738637438</v>
      </c>
    </row>
    <row r="245" spans="1:7">
      <c r="A245" t="s">
        <v>247</v>
      </c>
      <c r="B245">
        <v>1241218800</v>
      </c>
      <c r="C245">
        <v>2.2575999999999999E-2</v>
      </c>
      <c r="D245">
        <v>3.8337000000000003E-2</v>
      </c>
      <c r="E245">
        <v>2.2714999999999999E-2</v>
      </c>
      <c r="F245">
        <v>2.2898000000000002E-2</v>
      </c>
      <c r="G245">
        <f>C245*Notes!$C$35+G244*2^(-(B245-B244)/Notes!$C$43)</f>
        <v>3534117.8899249104</v>
      </c>
    </row>
    <row r="246" spans="1:7">
      <c r="A246" t="s">
        <v>248</v>
      </c>
      <c r="B246">
        <v>1241823600</v>
      </c>
      <c r="C246">
        <v>1.8429000000000001E-2</v>
      </c>
      <c r="D246">
        <v>3.8027999999999999E-2</v>
      </c>
      <c r="E246">
        <v>2.1985999999999999E-2</v>
      </c>
      <c r="F246">
        <v>1.9772000000000001E-2</v>
      </c>
      <c r="G246">
        <f>C246*Notes!$C$35+G245*2^(-(B246-B245)/Notes!$C$43)</f>
        <v>3527271.1372086373</v>
      </c>
    </row>
    <row r="247" spans="1:7">
      <c r="A247" t="s">
        <v>249</v>
      </c>
      <c r="B247">
        <v>1242428400</v>
      </c>
      <c r="C247">
        <v>1.9078000000000001E-2</v>
      </c>
      <c r="D247">
        <v>3.7734999999999998E-2</v>
      </c>
      <c r="E247">
        <v>2.1509E-2</v>
      </c>
      <c r="F247">
        <v>1.9399E-2</v>
      </c>
      <c r="G247">
        <f>C247*Notes!$C$35+G246*2^(-(B247-B246)/Notes!$C$43)</f>
        <v>3520851.757319741</v>
      </c>
    </row>
    <row r="248" spans="1:7">
      <c r="A248" t="s">
        <v>250</v>
      </c>
      <c r="B248">
        <v>1243033200</v>
      </c>
      <c r="C248">
        <v>8.0680000000000005E-3</v>
      </c>
      <c r="D248">
        <v>3.7276999999999998E-2</v>
      </c>
      <c r="E248">
        <v>1.9324000000000001E-2</v>
      </c>
      <c r="F248">
        <v>1.2458E-2</v>
      </c>
      <c r="G248">
        <f>C248*Notes!$C$35+G247*2^(-(B248-B247)/Notes!$C$43)</f>
        <v>3507806.21125264</v>
      </c>
    </row>
    <row r="249" spans="1:7">
      <c r="A249" t="s">
        <v>251</v>
      </c>
      <c r="B249">
        <v>1243638000</v>
      </c>
      <c r="C249">
        <v>7.2740000000000001E-3</v>
      </c>
      <c r="D249">
        <v>3.6814E-2</v>
      </c>
      <c r="E249">
        <v>1.7382000000000002E-2</v>
      </c>
      <c r="F249">
        <v>9.4120000000000002E-3</v>
      </c>
      <c r="G249">
        <f>C249*Notes!$C$35+G248*2^(-(B249-B248)/Notes!$C$43)</f>
        <v>3494346.8704025722</v>
      </c>
    </row>
    <row r="250" spans="1:7">
      <c r="A250" t="s">
        <v>252</v>
      </c>
      <c r="B250">
        <v>1244242800</v>
      </c>
      <c r="C250">
        <v>6.5979999999999997E-3</v>
      </c>
      <c r="D250">
        <v>3.6346999999999997E-2</v>
      </c>
      <c r="E250">
        <v>1.5649E-2</v>
      </c>
      <c r="F250">
        <v>7.8510000000000003E-3</v>
      </c>
      <c r="G250">
        <f>C250*Notes!$C$35+G249*2^(-(B250-B249)/Notes!$C$43)</f>
        <v>3480547.2078476888</v>
      </c>
    </row>
    <row r="251" spans="1:7">
      <c r="A251" t="s">
        <v>253</v>
      </c>
      <c r="B251">
        <v>1244847600</v>
      </c>
      <c r="C251">
        <v>1.4171E-2</v>
      </c>
      <c r="D251">
        <v>3.6005000000000002E-2</v>
      </c>
      <c r="E251">
        <v>1.5471E-2</v>
      </c>
      <c r="F251">
        <v>1.2769000000000001E-2</v>
      </c>
      <c r="G251">
        <f>C251*Notes!$C$35+G250*2^(-(B251-B250)/Notes!$C$43)</f>
        <v>3471397.951406016</v>
      </c>
    </row>
    <row r="252" spans="1:7">
      <c r="A252" t="s">
        <v>254</v>
      </c>
      <c r="B252">
        <v>1245452400</v>
      </c>
      <c r="C252">
        <v>3.7151999999999998E-2</v>
      </c>
      <c r="D252">
        <v>3.6020000000000003E-2</v>
      </c>
      <c r="E252">
        <v>1.8939999999999999E-2</v>
      </c>
      <c r="F252">
        <v>2.7019000000000001E-2</v>
      </c>
      <c r="G252">
        <f>C252*Notes!$C$35+G251*2^(-(B252-B251)/Notes!$C$43)</f>
        <v>3476194.1837103451</v>
      </c>
    </row>
    <row r="253" spans="1:7">
      <c r="A253" t="s">
        <v>255</v>
      </c>
      <c r="B253">
        <v>1246057200</v>
      </c>
      <c r="C253">
        <v>2.4629999999999999E-2</v>
      </c>
      <c r="D253">
        <v>3.5844000000000001E-2</v>
      </c>
      <c r="E253">
        <v>1.9834000000000001E-2</v>
      </c>
      <c r="F253">
        <v>2.5502E-2</v>
      </c>
      <c r="G253">
        <f>C253*Notes!$C$35+G252*2^(-(B253-B252)/Notes!$C$43)</f>
        <v>3473392.6922290898</v>
      </c>
    </row>
    <row r="254" spans="1:7">
      <c r="A254" t="s">
        <v>256</v>
      </c>
      <c r="B254">
        <v>1246662000</v>
      </c>
      <c r="C254">
        <v>2.5773000000000001E-2</v>
      </c>
      <c r="D254">
        <v>3.5686000000000002E-2</v>
      </c>
      <c r="E254">
        <v>2.0777E-2</v>
      </c>
      <c r="F254">
        <v>2.5713E-2</v>
      </c>
      <c r="G254">
        <f>C254*Notes!$C$35+G253*2^(-(B254-B253)/Notes!$C$43)</f>
        <v>3471296.7498721066</v>
      </c>
    </row>
    <row r="255" spans="1:7">
      <c r="A255" t="s">
        <v>257</v>
      </c>
      <c r="B255">
        <v>1247266800</v>
      </c>
      <c r="C255">
        <v>3.1541E-2</v>
      </c>
      <c r="D255">
        <v>3.5618999999999998E-2</v>
      </c>
      <c r="E255">
        <v>2.2429999999999999E-2</v>
      </c>
      <c r="F255">
        <v>2.7876000000000001E-2</v>
      </c>
      <c r="G255">
        <f>C255*Notes!$C$35+G254*2^(-(B255-B254)/Notes!$C$43)</f>
        <v>3472699.9646054069</v>
      </c>
    </row>
    <row r="256" spans="1:7">
      <c r="A256" t="s">
        <v>258</v>
      </c>
      <c r="B256">
        <v>1247871600</v>
      </c>
      <c r="C256">
        <v>7.9330000000000008E-3</v>
      </c>
      <c r="D256">
        <v>3.5192000000000001E-2</v>
      </c>
      <c r="E256">
        <v>2.0095999999999999E-2</v>
      </c>
      <c r="F256">
        <v>1.6306999999999999E-2</v>
      </c>
      <c r="G256">
        <f>C256*Notes!$C$35+G255*2^(-(B256-B255)/Notes!$C$43)</f>
        <v>3459817.9170066374</v>
      </c>
    </row>
    <row r="257" spans="1:7">
      <c r="A257" t="s">
        <v>259</v>
      </c>
      <c r="B257">
        <v>1248476400</v>
      </c>
      <c r="C257">
        <v>9.9360000000000004E-3</v>
      </c>
      <c r="D257">
        <v>3.4802E-2</v>
      </c>
      <c r="E257">
        <v>1.8471999999999999E-2</v>
      </c>
      <c r="F257">
        <v>1.2860999999999999E-2</v>
      </c>
      <c r="G257">
        <f>C257*Notes!$C$35+G256*2^(-(B257-B256)/Notes!$C$43)</f>
        <v>3448212.867834873</v>
      </c>
    </row>
    <row r="258" spans="1:7">
      <c r="A258" t="s">
        <v>260</v>
      </c>
      <c r="B258">
        <v>1249081200</v>
      </c>
      <c r="C258">
        <v>1.0175999999999999E-2</v>
      </c>
      <c r="D258">
        <v>3.4422000000000001E-2</v>
      </c>
      <c r="E258">
        <v>1.7184999999999999E-2</v>
      </c>
      <c r="F258">
        <v>1.2383999999999999E-2</v>
      </c>
      <c r="G258">
        <f>C258*Notes!$C$35+G257*2^(-(B258-B257)/Notes!$C$43)</f>
        <v>3436812.0533401784</v>
      </c>
    </row>
    <row r="259" spans="1:7">
      <c r="A259" t="s">
        <v>261</v>
      </c>
      <c r="B259">
        <v>1249686000</v>
      </c>
      <c r="C259">
        <v>3.4687999999999997E-2</v>
      </c>
      <c r="D259">
        <v>3.4424000000000003E-2</v>
      </c>
      <c r="E259">
        <v>1.9993E-2</v>
      </c>
      <c r="F259">
        <v>2.5817E-2</v>
      </c>
      <c r="G259">
        <f>C259*Notes!$C$35+G258*2^(-(B259-B258)/Notes!$C$43)</f>
        <v>3440294.1393396715</v>
      </c>
    </row>
    <row r="260" spans="1:7">
      <c r="A260" t="s">
        <v>262</v>
      </c>
      <c r="B260">
        <v>1250290800</v>
      </c>
      <c r="C260">
        <v>4.0256E-2</v>
      </c>
      <c r="D260">
        <v>3.4509999999999999E-2</v>
      </c>
      <c r="E260">
        <v>2.3063E-2</v>
      </c>
      <c r="F260">
        <v>3.1314000000000002E-2</v>
      </c>
      <c r="G260">
        <f>C260*Notes!$C$35+G259*2^(-(B260-B259)/Notes!$C$43)</f>
        <v>3447126.0240277527</v>
      </c>
    </row>
    <row r="261" spans="1:7">
      <c r="A261" t="s">
        <v>263</v>
      </c>
      <c r="B261">
        <v>1250895600</v>
      </c>
      <c r="C261">
        <v>2.1794999999999998E-2</v>
      </c>
      <c r="D261">
        <v>3.4312000000000002E-2</v>
      </c>
      <c r="E261">
        <v>2.283E-2</v>
      </c>
      <c r="F261">
        <v>2.5555999999999999E-2</v>
      </c>
      <c r="G261">
        <f>C261*Notes!$C$35+G260*2^(-(B261-B260)/Notes!$C$43)</f>
        <v>3442757.9139833469</v>
      </c>
    </row>
    <row r="262" spans="1:7">
      <c r="A262" t="s">
        <v>264</v>
      </c>
      <c r="B262">
        <v>1251500400</v>
      </c>
      <c r="C262">
        <v>1.9990000000000001E-2</v>
      </c>
      <c r="D262">
        <v>3.4090000000000002E-2</v>
      </c>
      <c r="E262">
        <v>2.2401999999999998E-2</v>
      </c>
      <c r="F262">
        <v>2.3111E-2</v>
      </c>
      <c r="G262">
        <f>C262*Notes!$C$35+G261*2^(-(B262-B261)/Notes!$C$43)</f>
        <v>3437320.3785034949</v>
      </c>
    </row>
    <row r="263" spans="1:7">
      <c r="A263" t="s">
        <v>265</v>
      </c>
      <c r="B263">
        <v>1252105200</v>
      </c>
      <c r="C263">
        <v>3.8162000000000001E-2</v>
      </c>
      <c r="D263">
        <v>3.415E-2</v>
      </c>
      <c r="E263">
        <v>2.4893999999999999E-2</v>
      </c>
      <c r="F263">
        <v>3.1534E-2</v>
      </c>
      <c r="G263">
        <f>C263*Notes!$C$35+G262*2^(-(B263-B262)/Notes!$C$43)</f>
        <v>3442900.9517594967</v>
      </c>
    </row>
    <row r="264" spans="1:7">
      <c r="A264" t="s">
        <v>266</v>
      </c>
      <c r="B264">
        <v>1252710000</v>
      </c>
      <c r="C264">
        <v>3.211E-2</v>
      </c>
      <c r="D264">
        <v>3.4117000000000001E-2</v>
      </c>
      <c r="E264">
        <v>2.6023000000000001E-2</v>
      </c>
      <c r="F264">
        <v>3.1653000000000001E-2</v>
      </c>
      <c r="G264">
        <f>C264*Notes!$C$35+G263*2^(-(B264-B263)/Notes!$C$43)</f>
        <v>3444792.8640574194</v>
      </c>
    </row>
    <row r="265" spans="1:7">
      <c r="A265" t="s">
        <v>488</v>
      </c>
      <c r="B265">
        <v>1253314800</v>
      </c>
      <c r="C265">
        <v>1.3527000000000001E-2</v>
      </c>
      <c r="D265">
        <v>3.3798000000000002E-2</v>
      </c>
      <c r="E265">
        <v>2.3949000000000002E-2</v>
      </c>
      <c r="F265">
        <v>2.0146000000000001E-2</v>
      </c>
      <c r="G265">
        <f>C265*Notes!$C$35+G264*2^(-(B265-B264)/Notes!$C$43)</f>
        <v>3435436.1460062061</v>
      </c>
    </row>
    <row r="266" spans="1:7">
      <c r="A266" t="s">
        <v>489</v>
      </c>
      <c r="B266">
        <v>1253919600</v>
      </c>
      <c r="C266">
        <v>1.6234999999999999E-2</v>
      </c>
      <c r="D266">
        <v>3.3526E-2</v>
      </c>
      <c r="E266">
        <v>2.2741000000000001E-2</v>
      </c>
      <c r="F266">
        <v>1.8655999999999999E-2</v>
      </c>
      <c r="G266">
        <f>C266*Notes!$C$35+G265*2^(-(B266-B265)/Notes!$C$43)</f>
        <v>3427764.8625125708</v>
      </c>
    </row>
    <row r="267" spans="1:7">
      <c r="A267" t="s">
        <v>490</v>
      </c>
      <c r="B267">
        <v>1254524400</v>
      </c>
      <c r="C267">
        <v>3.3202000000000002E-2</v>
      </c>
      <c r="D267">
        <v>3.3517999999999999E-2</v>
      </c>
      <c r="E267">
        <v>2.4339E-2</v>
      </c>
      <c r="F267">
        <v>2.5912999999999999E-2</v>
      </c>
      <c r="G267">
        <f>C267*Notes!$C$35+G266*2^(-(B267-B266)/Notes!$C$43)</f>
        <v>3430394.2760299607</v>
      </c>
    </row>
    <row r="268" spans="1:7">
      <c r="A268" t="s">
        <v>491</v>
      </c>
      <c r="B268">
        <v>1255129200</v>
      </c>
      <c r="C268">
        <v>3.7340999999999999E-2</v>
      </c>
      <c r="D268">
        <v>3.3575000000000001E-2</v>
      </c>
      <c r="E268">
        <v>2.6488000000000001E-2</v>
      </c>
      <c r="F268">
        <v>3.4018E-2</v>
      </c>
      <c r="G268">
        <f>C268*Notes!$C$35+G267*2^(-(B268-B267)/Notes!$C$43)</f>
        <v>3435513.5700923325</v>
      </c>
    </row>
    <row r="269" spans="1:7">
      <c r="A269" t="s">
        <v>492</v>
      </c>
      <c r="B269">
        <v>1255733101</v>
      </c>
      <c r="C269">
        <v>3.8119E-2</v>
      </c>
      <c r="D269">
        <v>3.3641999999999998E-2</v>
      </c>
      <c r="E269">
        <v>2.8253E-2</v>
      </c>
      <c r="F269">
        <v>3.4917999999999998E-2</v>
      </c>
      <c r="G269">
        <f>C269*Notes!$C$35+G268*2^(-(B269-B268)/Notes!$C$43)</f>
        <v>3441103.2681952552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69"/>
  <sheetViews>
    <sheetView topLeftCell="A46" workbookViewId="0">
      <selection activeCell="G67" sqref="G67"/>
    </sheetView>
    <sheetView topLeftCell="A247" workbookViewId="1">
      <selection activeCell="C271" sqref="C271"/>
    </sheetView>
    <sheetView workbookViewId="2"/>
  </sheetViews>
  <sheetFormatPr defaultRowHeight="15"/>
  <cols>
    <col min="1" max="1" width="20.7109375" customWidth="1"/>
  </cols>
  <sheetData>
    <row r="2" spans="1:7">
      <c r="A2" t="s">
        <v>0</v>
      </c>
      <c r="B2" t="s">
        <v>273</v>
      </c>
    </row>
    <row r="4" spans="1:7">
      <c r="A4" t="s">
        <v>2</v>
      </c>
      <c r="B4" t="s">
        <v>3</v>
      </c>
    </row>
    <row r="5" spans="1:7" ht="17.25">
      <c r="G5" t="s">
        <v>321</v>
      </c>
    </row>
    <row r="6" spans="1:7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320</v>
      </c>
    </row>
    <row r="8" spans="1:7">
      <c r="A8" t="s">
        <v>10</v>
      </c>
      <c r="B8">
        <v>1097881200</v>
      </c>
      <c r="C8">
        <v>1.8E-5</v>
      </c>
      <c r="D8">
        <v>0</v>
      </c>
      <c r="E8">
        <v>1.9999999999999999E-6</v>
      </c>
      <c r="F8">
        <v>6.9999999999999999E-6</v>
      </c>
    </row>
    <row r="9" spans="1:7">
      <c r="A9" t="s">
        <v>11</v>
      </c>
      <c r="B9">
        <v>1098486000</v>
      </c>
      <c r="C9">
        <v>1.1E-5</v>
      </c>
      <c r="D9">
        <v>0</v>
      </c>
      <c r="E9">
        <v>3.0000000000000001E-6</v>
      </c>
      <c r="F9">
        <v>9.0000000000000002E-6</v>
      </c>
    </row>
    <row r="10" spans="1:7">
      <c r="A10" t="s">
        <v>12</v>
      </c>
      <c r="B10">
        <v>1099094400</v>
      </c>
      <c r="C10">
        <v>3.3000000000000003E-5</v>
      </c>
      <c r="D10">
        <v>9.9999999999999995E-7</v>
      </c>
      <c r="E10">
        <v>7.9999999999999996E-6</v>
      </c>
      <c r="F10">
        <v>1.9000000000000001E-5</v>
      </c>
    </row>
    <row r="11" spans="1:7">
      <c r="A11" t="s">
        <v>13</v>
      </c>
      <c r="B11">
        <v>1099699200</v>
      </c>
      <c r="C11">
        <v>0</v>
      </c>
      <c r="D11">
        <v>9.9999999999999995E-7</v>
      </c>
      <c r="E11">
        <v>6.9999999999999999E-6</v>
      </c>
      <c r="F11">
        <v>7.9999999999999996E-6</v>
      </c>
    </row>
    <row r="12" spans="1:7">
      <c r="A12" t="s">
        <v>14</v>
      </c>
      <c r="B12">
        <v>1100304000</v>
      </c>
      <c r="C12">
        <v>0</v>
      </c>
      <c r="D12">
        <v>9.9999999999999995E-7</v>
      </c>
      <c r="E12">
        <v>6.0000000000000002E-6</v>
      </c>
      <c r="F12">
        <v>3.0000000000000001E-6</v>
      </c>
    </row>
    <row r="13" spans="1:7">
      <c r="A13" t="s">
        <v>15</v>
      </c>
      <c r="B13">
        <v>1100908800</v>
      </c>
      <c r="C13">
        <v>1.56E-4</v>
      </c>
      <c r="D13">
        <v>3.0000000000000001E-6</v>
      </c>
      <c r="E13">
        <v>3.0000000000000001E-5</v>
      </c>
      <c r="F13">
        <v>9.3999999999999994E-5</v>
      </c>
    </row>
    <row r="14" spans="1:7">
      <c r="A14" t="s">
        <v>16</v>
      </c>
      <c r="B14">
        <v>1101513600</v>
      </c>
      <c r="C14">
        <v>1.08E-4</v>
      </c>
      <c r="D14">
        <v>5.0000000000000004E-6</v>
      </c>
      <c r="E14">
        <v>4.1999999999999998E-5</v>
      </c>
      <c r="F14">
        <v>9.7E-5</v>
      </c>
    </row>
    <row r="15" spans="1:7">
      <c r="A15" t="s">
        <v>17</v>
      </c>
      <c r="B15">
        <v>1102118400</v>
      </c>
      <c r="C15">
        <v>2.9500000000000001E-4</v>
      </c>
      <c r="D15">
        <v>9.0000000000000002E-6</v>
      </c>
      <c r="E15">
        <v>8.3999999999999995E-5</v>
      </c>
      <c r="F15">
        <v>2.31E-4</v>
      </c>
    </row>
    <row r="16" spans="1:7">
      <c r="A16" t="s">
        <v>18</v>
      </c>
      <c r="B16">
        <v>1102723200</v>
      </c>
      <c r="C16">
        <v>3.8200000000000002E-4</v>
      </c>
      <c r="D16">
        <v>1.5E-5</v>
      </c>
      <c r="E16">
        <v>1.3300000000000001E-4</v>
      </c>
      <c r="F16">
        <v>3.4200000000000002E-4</v>
      </c>
    </row>
    <row r="17" spans="1:6">
      <c r="A17" t="s">
        <v>19</v>
      </c>
      <c r="B17">
        <v>1103328000</v>
      </c>
      <c r="C17">
        <v>3.8499999999999998E-4</v>
      </c>
      <c r="D17">
        <v>2.0999999999999999E-5</v>
      </c>
      <c r="E17">
        <v>1.7100000000000001E-4</v>
      </c>
      <c r="F17">
        <v>3.3E-4</v>
      </c>
    </row>
    <row r="18" spans="1:6">
      <c r="A18" t="s">
        <v>20</v>
      </c>
      <c r="B18">
        <v>1103932800</v>
      </c>
      <c r="C18">
        <v>2.43E-4</v>
      </c>
      <c r="D18">
        <v>2.4000000000000001E-5</v>
      </c>
      <c r="E18">
        <v>1.8200000000000001E-4</v>
      </c>
      <c r="F18">
        <v>2.7700000000000001E-4</v>
      </c>
    </row>
    <row r="19" spans="1:6">
      <c r="A19" t="s">
        <v>21</v>
      </c>
      <c r="B19">
        <v>1104537600</v>
      </c>
      <c r="C19">
        <v>3.3399999999999999E-4</v>
      </c>
      <c r="D19">
        <v>2.9E-5</v>
      </c>
      <c r="E19">
        <v>2.0599999999999999E-4</v>
      </c>
      <c r="F19">
        <v>3.0499999999999999E-4</v>
      </c>
    </row>
    <row r="20" spans="1:6">
      <c r="A20" t="s">
        <v>22</v>
      </c>
      <c r="B20">
        <v>1105142400</v>
      </c>
      <c r="C20">
        <v>4.7780000000000001E-3</v>
      </c>
      <c r="D20">
        <v>1.02E-4</v>
      </c>
      <c r="E20">
        <v>9.3999999999999997E-4</v>
      </c>
      <c r="F20">
        <v>2.9120000000000001E-3</v>
      </c>
    </row>
    <row r="21" spans="1:6">
      <c r="A21" t="s">
        <v>23</v>
      </c>
      <c r="B21">
        <v>1105747200</v>
      </c>
      <c r="C21">
        <v>4.6410000000000002E-3</v>
      </c>
      <c r="D21">
        <v>1.7100000000000001E-4</v>
      </c>
      <c r="E21">
        <v>1.529E-3</v>
      </c>
      <c r="F21">
        <v>3.8630000000000001E-3</v>
      </c>
    </row>
    <row r="22" spans="1:6">
      <c r="A22" t="s">
        <v>24</v>
      </c>
      <c r="B22">
        <v>1106352000</v>
      </c>
      <c r="C22">
        <v>3.7759999999999998E-3</v>
      </c>
      <c r="D22">
        <v>2.2699999999999999E-4</v>
      </c>
      <c r="E22">
        <v>1.882E-3</v>
      </c>
      <c r="F22">
        <v>3.6849999999999999E-3</v>
      </c>
    </row>
    <row r="23" spans="1:6">
      <c r="A23" t="s">
        <v>25</v>
      </c>
      <c r="B23">
        <v>1106956800</v>
      </c>
      <c r="C23">
        <v>3.5699999999999998E-3</v>
      </c>
      <c r="D23">
        <v>2.7799999999999998E-4</v>
      </c>
      <c r="E23">
        <v>2.1410000000000001E-3</v>
      </c>
      <c r="F23">
        <v>3.4090000000000001E-3</v>
      </c>
    </row>
    <row r="24" spans="1:6">
      <c r="A24" t="s">
        <v>26</v>
      </c>
      <c r="B24">
        <v>1107561600</v>
      </c>
      <c r="C24">
        <v>1.774E-3</v>
      </c>
      <c r="D24">
        <v>3.01E-4</v>
      </c>
      <c r="E24">
        <v>2.0929999999999998E-3</v>
      </c>
      <c r="F24">
        <v>2.6800000000000001E-3</v>
      </c>
    </row>
    <row r="25" spans="1:6">
      <c r="A25" t="s">
        <v>27</v>
      </c>
      <c r="B25">
        <v>1108166400</v>
      </c>
      <c r="C25">
        <v>1.5923E-2</v>
      </c>
      <c r="D25">
        <v>5.4000000000000001E-4</v>
      </c>
      <c r="E25">
        <v>4.1770000000000002E-3</v>
      </c>
      <c r="F25">
        <v>8.2279999999999992E-3</v>
      </c>
    </row>
    <row r="26" spans="1:6">
      <c r="A26" t="s">
        <v>28</v>
      </c>
      <c r="B26">
        <v>1108771200</v>
      </c>
      <c r="C26">
        <v>2.823E-3</v>
      </c>
      <c r="D26">
        <v>5.7499999999999999E-4</v>
      </c>
      <c r="E26">
        <v>3.9550000000000002E-3</v>
      </c>
      <c r="F26">
        <v>5.0549999999999996E-3</v>
      </c>
    </row>
    <row r="27" spans="1:6">
      <c r="A27" t="s">
        <v>29</v>
      </c>
      <c r="B27">
        <v>1109376000</v>
      </c>
      <c r="C27">
        <v>3.3110000000000001E-3</v>
      </c>
      <c r="D27">
        <v>6.1700000000000004E-4</v>
      </c>
      <c r="E27">
        <v>3.859E-3</v>
      </c>
      <c r="F27">
        <v>4.2050000000000004E-3</v>
      </c>
    </row>
    <row r="28" spans="1:6">
      <c r="A28" t="s">
        <v>30</v>
      </c>
      <c r="B28">
        <v>1109980800</v>
      </c>
      <c r="C28">
        <v>7.1479999999999998E-3</v>
      </c>
      <c r="D28">
        <v>7.1699999999999997E-4</v>
      </c>
      <c r="E28">
        <v>4.3949999999999996E-3</v>
      </c>
      <c r="F28">
        <v>6.1130000000000004E-3</v>
      </c>
    </row>
    <row r="29" spans="1:6">
      <c r="A29" t="s">
        <v>31</v>
      </c>
      <c r="B29">
        <v>1110582000</v>
      </c>
      <c r="C29">
        <v>7.7629999999999999E-3</v>
      </c>
      <c r="D29">
        <v>8.2399999999999997E-4</v>
      </c>
      <c r="E29">
        <v>4.921E-3</v>
      </c>
      <c r="F29">
        <v>6.9360000000000003E-3</v>
      </c>
    </row>
    <row r="30" spans="1:6">
      <c r="A30" t="s">
        <v>32</v>
      </c>
      <c r="B30">
        <v>1111186800</v>
      </c>
      <c r="C30">
        <v>7.0260000000000001E-3</v>
      </c>
      <c r="D30">
        <v>9.19E-4</v>
      </c>
      <c r="E30">
        <v>5.2490000000000002E-3</v>
      </c>
      <c r="F30">
        <v>6.9100000000000003E-3</v>
      </c>
    </row>
    <row r="31" spans="1:6">
      <c r="A31" t="s">
        <v>33</v>
      </c>
      <c r="B31">
        <v>1111791600</v>
      </c>
      <c r="C31">
        <v>8.1989999999999997E-3</v>
      </c>
      <c r="D31">
        <v>1.031E-3</v>
      </c>
      <c r="E31">
        <v>5.7099999999999998E-3</v>
      </c>
      <c r="F31">
        <v>7.5069999999999998E-3</v>
      </c>
    </row>
    <row r="32" spans="1:6">
      <c r="A32" t="s">
        <v>34</v>
      </c>
      <c r="B32">
        <v>1112396400</v>
      </c>
      <c r="C32">
        <v>5.3200000000000001E-3</v>
      </c>
      <c r="D32">
        <v>1.096E-3</v>
      </c>
      <c r="E32">
        <v>5.6179999999999997E-3</v>
      </c>
      <c r="F32">
        <v>5.7660000000000003E-3</v>
      </c>
    </row>
    <row r="33" spans="1:6">
      <c r="A33" t="s">
        <v>35</v>
      </c>
      <c r="B33">
        <v>1113001200</v>
      </c>
      <c r="C33">
        <v>8.2299999999999995E-4</v>
      </c>
      <c r="D33">
        <v>1.0920000000000001E-3</v>
      </c>
      <c r="E33">
        <v>4.849E-3</v>
      </c>
      <c r="F33">
        <v>2.9269999999999999E-3</v>
      </c>
    </row>
    <row r="34" spans="1:6">
      <c r="A34" t="s">
        <v>36</v>
      </c>
      <c r="B34">
        <v>1113606000</v>
      </c>
      <c r="C34">
        <v>1.42E-3</v>
      </c>
      <c r="D34">
        <v>1.0970000000000001E-3</v>
      </c>
      <c r="E34">
        <v>4.2940000000000001E-3</v>
      </c>
      <c r="F34">
        <v>2.0010000000000002E-3</v>
      </c>
    </row>
    <row r="35" spans="1:6">
      <c r="A35" t="s">
        <v>37</v>
      </c>
      <c r="B35">
        <v>1114210800</v>
      </c>
      <c r="C35">
        <v>1.0009999999999999E-3</v>
      </c>
      <c r="D35">
        <v>1.096E-3</v>
      </c>
      <c r="E35">
        <v>3.7650000000000001E-3</v>
      </c>
      <c r="F35">
        <v>1.4289999999999999E-3</v>
      </c>
    </row>
    <row r="36" spans="1:6">
      <c r="A36" t="s">
        <v>38</v>
      </c>
      <c r="B36">
        <v>1114815600</v>
      </c>
      <c r="C36">
        <v>1.5460000000000001E-3</v>
      </c>
      <c r="D36">
        <v>1.1019999999999999E-3</v>
      </c>
      <c r="E36">
        <v>3.411E-3</v>
      </c>
      <c r="F36">
        <v>1.5690000000000001E-3</v>
      </c>
    </row>
    <row r="37" spans="1:6">
      <c r="A37" t="s">
        <v>39</v>
      </c>
      <c r="B37">
        <v>1115420400</v>
      </c>
      <c r="C37">
        <v>1.7700000000000001E-3</v>
      </c>
      <c r="D37">
        <v>1.1130000000000001E-3</v>
      </c>
      <c r="E37">
        <v>3.1419999999999998E-3</v>
      </c>
      <c r="F37">
        <v>1.604E-3</v>
      </c>
    </row>
    <row r="38" spans="1:6">
      <c r="A38" t="s">
        <v>40</v>
      </c>
      <c r="B38">
        <v>1116025200</v>
      </c>
      <c r="C38">
        <v>9.6900000000000003E-4</v>
      </c>
      <c r="D38">
        <v>1.1100000000000001E-3</v>
      </c>
      <c r="E38">
        <v>2.7920000000000002E-3</v>
      </c>
      <c r="F38">
        <v>1.2260000000000001E-3</v>
      </c>
    </row>
    <row r="39" spans="1:6">
      <c r="A39" t="s">
        <v>41</v>
      </c>
      <c r="B39">
        <v>1116630000</v>
      </c>
      <c r="C39">
        <v>9.6699999999999998E-4</v>
      </c>
      <c r="D39">
        <v>1.108E-3</v>
      </c>
      <c r="E39">
        <v>2.4970000000000001E-3</v>
      </c>
      <c r="F39">
        <v>1.0660000000000001E-3</v>
      </c>
    </row>
    <row r="40" spans="1:6">
      <c r="A40" t="s">
        <v>42</v>
      </c>
      <c r="B40">
        <v>1117234800</v>
      </c>
      <c r="C40">
        <v>1.1820000000000001E-3</v>
      </c>
      <c r="D40">
        <v>1.109E-3</v>
      </c>
      <c r="E40">
        <v>2.2850000000000001E-3</v>
      </c>
      <c r="F40">
        <v>1.1360000000000001E-3</v>
      </c>
    </row>
    <row r="41" spans="1:6">
      <c r="A41" t="s">
        <v>43</v>
      </c>
      <c r="B41">
        <v>1117839600</v>
      </c>
      <c r="C41">
        <v>1.2620000000000001E-3</v>
      </c>
      <c r="D41">
        <v>1.111E-3</v>
      </c>
      <c r="E41">
        <v>2.1180000000000001E-3</v>
      </c>
      <c r="F41">
        <v>1.1770000000000001E-3</v>
      </c>
    </row>
    <row r="42" spans="1:6">
      <c r="A42" t="s">
        <v>44</v>
      </c>
      <c r="B42">
        <v>1118444400</v>
      </c>
      <c r="C42">
        <v>1.294E-3</v>
      </c>
      <c r="D42">
        <v>1.114E-3</v>
      </c>
      <c r="E42">
        <v>1.9849999999999998E-3</v>
      </c>
      <c r="F42">
        <v>1.2409999999999999E-3</v>
      </c>
    </row>
    <row r="43" spans="1:6">
      <c r="A43" t="s">
        <v>45</v>
      </c>
      <c r="B43">
        <v>1119049200</v>
      </c>
      <c r="C43">
        <v>1.2260000000000001E-3</v>
      </c>
      <c r="D43">
        <v>1.116E-3</v>
      </c>
      <c r="E43">
        <v>1.8619999999999999E-3</v>
      </c>
      <c r="F43">
        <v>1.235E-3</v>
      </c>
    </row>
    <row r="44" spans="1:6">
      <c r="A44" t="s">
        <v>46</v>
      </c>
      <c r="B44">
        <v>1119654000</v>
      </c>
      <c r="C44">
        <v>2.186E-3</v>
      </c>
      <c r="D44">
        <v>1.132E-3</v>
      </c>
      <c r="E44">
        <v>1.921E-3</v>
      </c>
      <c r="F44">
        <v>1.931E-3</v>
      </c>
    </row>
    <row r="45" spans="1:6">
      <c r="A45" t="s">
        <v>47</v>
      </c>
      <c r="B45">
        <v>1120258800</v>
      </c>
      <c r="C45">
        <v>3.4090000000000001E-3</v>
      </c>
      <c r="D45">
        <v>1.1670000000000001E-3</v>
      </c>
      <c r="E45">
        <v>2.1649999999999998E-3</v>
      </c>
      <c r="F45">
        <v>2.9069999999999999E-3</v>
      </c>
    </row>
    <row r="46" spans="1:6">
      <c r="A46" t="s">
        <v>48</v>
      </c>
      <c r="B46">
        <v>1120863600</v>
      </c>
      <c r="C46">
        <v>3.3050000000000002E-3</v>
      </c>
      <c r="D46">
        <v>1.1999999999999999E-3</v>
      </c>
      <c r="E46">
        <v>2.3419999999999999E-3</v>
      </c>
      <c r="F46">
        <v>3.0569999999999998E-3</v>
      </c>
    </row>
    <row r="47" spans="1:6">
      <c r="A47" t="s">
        <v>49</v>
      </c>
      <c r="B47">
        <v>1121468400</v>
      </c>
      <c r="C47">
        <v>2.7539999999999999E-3</v>
      </c>
      <c r="D47">
        <v>1.224E-3</v>
      </c>
      <c r="E47">
        <v>2.4099999999999998E-3</v>
      </c>
      <c r="F47">
        <v>2.9459999999999998E-3</v>
      </c>
    </row>
    <row r="48" spans="1:6">
      <c r="A48" t="s">
        <v>50</v>
      </c>
      <c r="B48">
        <v>1122073200</v>
      </c>
      <c r="C48">
        <v>2.2469999999999999E-3</v>
      </c>
      <c r="D48">
        <v>1.2390000000000001E-3</v>
      </c>
      <c r="E48">
        <v>2.3800000000000002E-3</v>
      </c>
      <c r="F48">
        <v>2.506E-3</v>
      </c>
    </row>
    <row r="49" spans="1:7">
      <c r="A49" t="s">
        <v>51</v>
      </c>
      <c r="B49">
        <v>1122678000</v>
      </c>
      <c r="C49">
        <v>1.5139999999999999E-3</v>
      </c>
      <c r="D49">
        <v>1.243E-3</v>
      </c>
      <c r="E49">
        <v>2.2390000000000001E-3</v>
      </c>
      <c r="F49">
        <v>1.905E-3</v>
      </c>
    </row>
    <row r="50" spans="1:7">
      <c r="A50" t="s">
        <v>52</v>
      </c>
      <c r="B50">
        <v>1123282800</v>
      </c>
      <c r="C50">
        <v>7.6800000000000002E-4</v>
      </c>
      <c r="D50">
        <v>1.2359999999999999E-3</v>
      </c>
      <c r="E50">
        <v>1.9980000000000002E-3</v>
      </c>
      <c r="F50">
        <v>1.1689999999999999E-3</v>
      </c>
    </row>
    <row r="51" spans="1:7">
      <c r="A51" t="s">
        <v>53</v>
      </c>
      <c r="B51">
        <v>1123887600</v>
      </c>
      <c r="C51">
        <v>0</v>
      </c>
      <c r="D51">
        <v>1.217E-3</v>
      </c>
      <c r="E51">
        <v>1.6770000000000001E-3</v>
      </c>
      <c r="F51">
        <v>4.9100000000000001E-4</v>
      </c>
    </row>
    <row r="52" spans="1:7">
      <c r="A52" t="s">
        <v>54</v>
      </c>
      <c r="B52">
        <v>1124492400</v>
      </c>
      <c r="C52">
        <v>0</v>
      </c>
      <c r="D52">
        <v>1.1980000000000001E-3</v>
      </c>
      <c r="E52">
        <v>1.407E-3</v>
      </c>
      <c r="F52">
        <v>2.0599999999999999E-4</v>
      </c>
    </row>
    <row r="53" spans="1:7">
      <c r="A53" t="s">
        <v>55</v>
      </c>
      <c r="B53">
        <v>1125097200</v>
      </c>
      <c r="C53">
        <v>0</v>
      </c>
      <c r="D53">
        <v>1.1800000000000001E-3</v>
      </c>
      <c r="E53">
        <v>1.181E-3</v>
      </c>
      <c r="F53">
        <v>8.7000000000000001E-5</v>
      </c>
    </row>
    <row r="54" spans="1:7">
      <c r="A54" t="s">
        <v>56</v>
      </c>
      <c r="B54">
        <v>1125702000</v>
      </c>
      <c r="C54">
        <v>0</v>
      </c>
      <c r="D54">
        <v>1.1609999999999999E-3</v>
      </c>
      <c r="E54">
        <v>9.9099999999999991E-4</v>
      </c>
      <c r="F54">
        <v>3.6000000000000001E-5</v>
      </c>
    </row>
    <row r="55" spans="1:7">
      <c r="A55" t="s">
        <v>57</v>
      </c>
      <c r="B55">
        <v>1126306800</v>
      </c>
      <c r="C55">
        <v>0</v>
      </c>
      <c r="D55">
        <v>1.1429999999999999E-3</v>
      </c>
      <c r="E55">
        <v>8.3199999999999995E-4</v>
      </c>
      <c r="F55">
        <v>1.5E-5</v>
      </c>
    </row>
    <row r="56" spans="1:7">
      <c r="A56" t="s">
        <v>58</v>
      </c>
      <c r="B56">
        <v>1126911600</v>
      </c>
      <c r="C56">
        <v>0</v>
      </c>
      <c r="D56">
        <v>1.126E-3</v>
      </c>
      <c r="E56">
        <v>6.9800000000000005E-4</v>
      </c>
      <c r="F56">
        <v>6.0000000000000002E-6</v>
      </c>
    </row>
    <row r="57" spans="1:7">
      <c r="A57" t="s">
        <v>59</v>
      </c>
      <c r="B57">
        <v>1127516400</v>
      </c>
      <c r="C57">
        <v>0</v>
      </c>
      <c r="D57">
        <v>1.108E-3</v>
      </c>
      <c r="E57">
        <v>5.8600000000000004E-4</v>
      </c>
      <c r="F57">
        <v>3.0000000000000001E-6</v>
      </c>
    </row>
    <row r="58" spans="1:7">
      <c r="A58" t="s">
        <v>60</v>
      </c>
      <c r="B58">
        <v>1128121200</v>
      </c>
      <c r="C58">
        <v>0</v>
      </c>
      <c r="D58">
        <v>1.091E-3</v>
      </c>
      <c r="E58">
        <v>4.9200000000000003E-4</v>
      </c>
      <c r="F58">
        <v>9.9999999999999995E-7</v>
      </c>
    </row>
    <row r="59" spans="1:7">
      <c r="A59" t="s">
        <v>61</v>
      </c>
      <c r="B59">
        <v>1128726000</v>
      </c>
      <c r="C59">
        <v>0</v>
      </c>
      <c r="D59">
        <v>1.075E-3</v>
      </c>
      <c r="E59">
        <v>4.1300000000000001E-4</v>
      </c>
      <c r="F59">
        <v>0</v>
      </c>
      <c r="G59">
        <f>C59*Notes!$C$35</f>
        <v>0</v>
      </c>
    </row>
    <row r="60" spans="1:7">
      <c r="A60" t="s">
        <v>62</v>
      </c>
      <c r="B60">
        <v>1129330800</v>
      </c>
      <c r="C60">
        <v>2.6999999999999999E-5</v>
      </c>
      <c r="D60">
        <v>1.059E-3</v>
      </c>
      <c r="E60">
        <v>3.5199999999999999E-4</v>
      </c>
      <c r="F60">
        <v>2.8E-5</v>
      </c>
      <c r="G60">
        <f>C60*Notes!$C$35+G59*2^(-(B60-B59)/Notes!$C$43)</f>
        <v>16.329599999999999</v>
      </c>
    </row>
    <row r="61" spans="1:7">
      <c r="A61" t="s">
        <v>63</v>
      </c>
      <c r="B61">
        <v>1129935600</v>
      </c>
      <c r="C61">
        <v>8.2100000000000001E-4</v>
      </c>
      <c r="D61">
        <v>1.0549999999999999E-3</v>
      </c>
      <c r="E61">
        <v>4.3199999999999998E-4</v>
      </c>
      <c r="F61">
        <v>5.7899999999999998E-4</v>
      </c>
      <c r="G61">
        <f>C61*Notes!$C$35+G60*2^(-(B61-B60)/Notes!$C$43)</f>
        <v>512.78726407621389</v>
      </c>
    </row>
    <row r="62" spans="1:7">
      <c r="A62" t="s">
        <v>64</v>
      </c>
      <c r="B62">
        <v>1130540400</v>
      </c>
      <c r="C62">
        <v>1.273E-3</v>
      </c>
      <c r="D62">
        <v>1.0579999999999999E-3</v>
      </c>
      <c r="E62">
        <v>5.6700000000000001E-4</v>
      </c>
      <c r="F62">
        <v>9.8200000000000002E-4</v>
      </c>
      <c r="G62">
        <f>C62*Notes!$C$35+G61*2^(-(B62-B61)/Notes!$C$43)</f>
        <v>1280.0870035024868</v>
      </c>
    </row>
    <row r="63" spans="1:7">
      <c r="A63" t="s">
        <v>65</v>
      </c>
      <c r="B63">
        <v>1131148800</v>
      </c>
      <c r="C63">
        <v>2.983E-3</v>
      </c>
      <c r="D63">
        <v>1.088E-3</v>
      </c>
      <c r="E63">
        <v>9.5600000000000004E-4</v>
      </c>
      <c r="F63">
        <v>2.1619999999999999E-3</v>
      </c>
      <c r="G63">
        <f>C63*Notes!$C$35+G62*2^(-(B63-B62)/Notes!$C$43)</f>
        <v>3077.6496366540209</v>
      </c>
    </row>
    <row r="64" spans="1:7">
      <c r="A64" t="s">
        <v>66</v>
      </c>
      <c r="B64">
        <v>1131753600</v>
      </c>
      <c r="C64">
        <v>1.56E-3</v>
      </c>
      <c r="D64">
        <v>1.0950000000000001E-3</v>
      </c>
      <c r="E64">
        <v>1.052E-3</v>
      </c>
      <c r="F64">
        <v>1.815E-3</v>
      </c>
      <c r="G64">
        <f>C64*Notes!$C$35+G63*2^(-(B64-B63)/Notes!$C$43)</f>
        <v>4005.4689585704637</v>
      </c>
    </row>
    <row r="65" spans="1:7">
      <c r="A65" t="s">
        <v>67</v>
      </c>
      <c r="B65">
        <v>1132358400</v>
      </c>
      <c r="C65">
        <v>3.5750000000000001E-3</v>
      </c>
      <c r="D65">
        <v>1.1329999999999999E-3</v>
      </c>
      <c r="E65">
        <v>1.4729999999999999E-3</v>
      </c>
      <c r="F65">
        <v>3.1649999999999998E-3</v>
      </c>
      <c r="G65">
        <f>C65*Notes!$C$35+G64*2^(-(B65-B64)/Notes!$C$43)</f>
        <v>6147.236642649229</v>
      </c>
    </row>
    <row r="66" spans="1:7">
      <c r="A66" t="s">
        <v>68</v>
      </c>
      <c r="B66">
        <v>1132963200</v>
      </c>
      <c r="C66">
        <v>7.0990000000000003E-3</v>
      </c>
      <c r="D66">
        <v>1.225E-3</v>
      </c>
      <c r="E66">
        <v>2.3739999999999998E-3</v>
      </c>
      <c r="F66">
        <v>5.4479999999999997E-3</v>
      </c>
      <c r="G66">
        <f>C66*Notes!$C$35+G65*2^(-(B66-B65)/Notes!$C$43)</f>
        <v>10409.415534287815</v>
      </c>
    </row>
    <row r="67" spans="1:7">
      <c r="A67" t="s">
        <v>69</v>
      </c>
      <c r="B67">
        <v>1133568000</v>
      </c>
      <c r="C67">
        <v>4.9569999999999996E-3</v>
      </c>
      <c r="D67">
        <v>1.2819999999999999E-3</v>
      </c>
      <c r="E67">
        <v>2.7799999999999999E-3</v>
      </c>
      <c r="F67">
        <v>5.0699999999999999E-3</v>
      </c>
      <c r="G67">
        <f>C67*Notes!$C$35+G66*2^(-(B67-B66)/Notes!$C$43)</f>
        <v>13354.413569392371</v>
      </c>
    </row>
    <row r="68" spans="1:7">
      <c r="A68" t="s">
        <v>70</v>
      </c>
      <c r="B68">
        <v>1134172800</v>
      </c>
      <c r="C68">
        <v>3.0179999999999998E-3</v>
      </c>
      <c r="D68">
        <v>1.3079999999999999E-3</v>
      </c>
      <c r="E68">
        <v>2.8170000000000001E-3</v>
      </c>
      <c r="F68">
        <v>3.8969999999999999E-3</v>
      </c>
      <c r="G68">
        <f>C68*Notes!$C$35+G67*2^(-(B68-B67)/Notes!$C$43)</f>
        <v>15111.711071396501</v>
      </c>
    </row>
    <row r="69" spans="1:7">
      <c r="A69" t="s">
        <v>71</v>
      </c>
      <c r="B69">
        <v>1134777600</v>
      </c>
      <c r="C69">
        <v>1.086E-2</v>
      </c>
      <c r="D69">
        <v>1.4549999999999999E-3</v>
      </c>
      <c r="E69">
        <v>4.1219999999999998E-3</v>
      </c>
      <c r="F69">
        <v>8.2660000000000008E-3</v>
      </c>
      <c r="G69">
        <f>C69*Notes!$C$35+G68*2^(-(B69-B68)/Notes!$C$43)</f>
        <v>21602.903564102413</v>
      </c>
    </row>
    <row r="70" spans="1:7">
      <c r="A70" t="s">
        <v>72</v>
      </c>
      <c r="B70">
        <v>1135382400</v>
      </c>
      <c r="C70">
        <v>9.4850000000000004E-3</v>
      </c>
      <c r="D70">
        <v>1.578E-3</v>
      </c>
      <c r="E70">
        <v>4.9769999999999997E-3</v>
      </c>
      <c r="F70">
        <v>8.9589999999999999E-3</v>
      </c>
      <c r="G70">
        <f>C70*Notes!$C$35+G69*2^(-(B70-B69)/Notes!$C$43)</f>
        <v>27229.448628558115</v>
      </c>
    </row>
    <row r="71" spans="1:7">
      <c r="A71" t="s">
        <v>73</v>
      </c>
      <c r="B71">
        <v>1135987200</v>
      </c>
      <c r="C71">
        <v>8.5059999999999997E-3</v>
      </c>
      <c r="D71">
        <v>1.684E-3</v>
      </c>
      <c r="E71">
        <v>5.5160000000000001E-3</v>
      </c>
      <c r="F71">
        <v>8.2769999999999996E-3</v>
      </c>
      <c r="G71">
        <f>C71*Notes!$C$35+G70*2^(-(B71-B70)/Notes!$C$43)</f>
        <v>32235.249087023607</v>
      </c>
    </row>
    <row r="72" spans="1:7">
      <c r="A72" t="s">
        <v>74</v>
      </c>
      <c r="B72">
        <v>1136592000</v>
      </c>
      <c r="C72">
        <v>4.0930000000000003E-3</v>
      </c>
      <c r="D72">
        <v>1.7210000000000001E-3</v>
      </c>
      <c r="E72">
        <v>5.2919999999999998E-3</v>
      </c>
      <c r="F72">
        <v>5.9760000000000004E-3</v>
      </c>
      <c r="G72">
        <f>C72*Notes!$C$35+G71*2^(-(B72-B71)/Notes!$C$43)</f>
        <v>34546.582023661031</v>
      </c>
    </row>
    <row r="73" spans="1:7">
      <c r="A73" t="s">
        <v>75</v>
      </c>
      <c r="B73">
        <v>1137196800</v>
      </c>
      <c r="C73">
        <v>2.9719999999999998E-3</v>
      </c>
      <c r="D73">
        <v>1.74E-3</v>
      </c>
      <c r="E73">
        <v>4.9049999999999996E-3</v>
      </c>
      <c r="F73">
        <v>4.0260000000000001E-3</v>
      </c>
      <c r="G73">
        <f>C73*Notes!$C$35+G72*2^(-(B73-B72)/Notes!$C$43)</f>
        <v>36168.166891114612</v>
      </c>
    </row>
    <row r="74" spans="1:7">
      <c r="A74" t="s">
        <v>76</v>
      </c>
      <c r="B74">
        <v>1137801600</v>
      </c>
      <c r="C74">
        <v>1.392E-3</v>
      </c>
      <c r="D74">
        <v>1.7340000000000001E-3</v>
      </c>
      <c r="E74">
        <v>4.3359999999999996E-3</v>
      </c>
      <c r="F74">
        <v>2.4359999999999998E-3</v>
      </c>
      <c r="G74">
        <f>C74*Notes!$C$35+G73*2^(-(B74-B73)/Notes!$C$43)</f>
        <v>36825.912078333931</v>
      </c>
    </row>
    <row r="75" spans="1:7">
      <c r="A75" t="s">
        <v>77</v>
      </c>
      <c r="B75">
        <v>1138406400</v>
      </c>
      <c r="C75">
        <v>1.405E-3</v>
      </c>
      <c r="D75">
        <v>1.7290000000000001E-3</v>
      </c>
      <c r="E75">
        <v>3.8630000000000001E-3</v>
      </c>
      <c r="F75">
        <v>1.8129999999999999E-3</v>
      </c>
      <c r="G75">
        <f>C75*Notes!$C$35+G74*2^(-(B75-B74)/Notes!$C$43)</f>
        <v>37488.171007058525</v>
      </c>
    </row>
    <row r="76" spans="1:7">
      <c r="A76" t="s">
        <v>78</v>
      </c>
      <c r="B76">
        <v>1139011200</v>
      </c>
      <c r="C76">
        <v>1.4710000000000001E-3</v>
      </c>
      <c r="D76">
        <v>1.725E-3</v>
      </c>
      <c r="E76">
        <v>3.4770000000000001E-3</v>
      </c>
      <c r="F76">
        <v>1.6050000000000001E-3</v>
      </c>
      <c r="G76">
        <f>C76*Notes!$C$35+G75*2^(-(B76-B75)/Notes!$C$43)</f>
        <v>38186.975097296869</v>
      </c>
    </row>
    <row r="77" spans="1:7">
      <c r="A77" t="s">
        <v>79</v>
      </c>
      <c r="B77">
        <v>1139616000</v>
      </c>
      <c r="C77">
        <v>2.1679999999999998E-3</v>
      </c>
      <c r="D77">
        <v>1.732E-3</v>
      </c>
      <c r="E77">
        <v>3.2599999999999999E-3</v>
      </c>
      <c r="F77">
        <v>1.843E-3</v>
      </c>
      <c r="G77">
        <f>C77*Notes!$C$35+G76*2^(-(B77-B76)/Notes!$C$43)</f>
        <v>39303.767093311995</v>
      </c>
    </row>
    <row r="78" spans="1:7">
      <c r="A78" t="s">
        <v>80</v>
      </c>
      <c r="B78">
        <v>1140220800</v>
      </c>
      <c r="C78">
        <v>6.6160000000000004E-3</v>
      </c>
      <c r="D78">
        <v>1.807E-3</v>
      </c>
      <c r="E78">
        <v>3.8049999999999998E-3</v>
      </c>
      <c r="F78">
        <v>4.7910000000000001E-3</v>
      </c>
      <c r="G78">
        <f>C78*Notes!$C$35+G77*2^(-(B78-B77)/Notes!$C$43)</f>
        <v>43105.023769268722</v>
      </c>
    </row>
    <row r="79" spans="1:7">
      <c r="A79" t="s">
        <v>81</v>
      </c>
      <c r="B79">
        <v>1140825600</v>
      </c>
      <c r="C79">
        <v>4.9309999999999996E-3</v>
      </c>
      <c r="D79">
        <v>1.854E-3</v>
      </c>
      <c r="E79">
        <v>3.9509999999999997E-3</v>
      </c>
      <c r="F79">
        <v>4.3090000000000003E-3</v>
      </c>
      <c r="G79">
        <f>C79*Notes!$C$35+G78*2^(-(B79-B78)/Notes!$C$43)</f>
        <v>45867.839798173234</v>
      </c>
    </row>
    <row r="80" spans="1:7">
      <c r="A80" t="s">
        <v>82</v>
      </c>
      <c r="B80">
        <v>1141430400</v>
      </c>
      <c r="C80">
        <v>3.79E-4</v>
      </c>
      <c r="D80">
        <v>1.8320000000000001E-3</v>
      </c>
      <c r="E80">
        <v>3.3760000000000001E-3</v>
      </c>
      <c r="F80">
        <v>2.0070000000000001E-3</v>
      </c>
      <c r="G80">
        <f>C80*Notes!$C$35+G79*2^(-(B80-B79)/Notes!$C$43)</f>
        <v>45863.540404105101</v>
      </c>
    </row>
    <row r="81" spans="1:7">
      <c r="A81" t="s">
        <v>83</v>
      </c>
      <c r="B81">
        <v>1142031600</v>
      </c>
      <c r="C81">
        <v>2.457E-3</v>
      </c>
      <c r="D81">
        <v>1.841E-3</v>
      </c>
      <c r="E81">
        <v>3.2529999999999998E-3</v>
      </c>
      <c r="F81">
        <v>2.7490000000000001E-3</v>
      </c>
      <c r="G81">
        <f>C81*Notes!$C$35+G80*2^(-(B81-B80)/Notes!$C$43)</f>
        <v>47117.423637167652</v>
      </c>
    </row>
    <row r="82" spans="1:7">
      <c r="A82" t="s">
        <v>84</v>
      </c>
      <c r="B82">
        <v>1142636400</v>
      </c>
      <c r="C82">
        <v>1.073E-2</v>
      </c>
      <c r="D82">
        <v>1.9780000000000002E-3</v>
      </c>
      <c r="E82">
        <v>4.5040000000000002E-3</v>
      </c>
      <c r="F82">
        <v>8.3829999999999998E-3</v>
      </c>
      <c r="G82">
        <f>C82*Notes!$C$35+G81*2^(-(B82-B81)/Notes!$C$43)</f>
        <v>53367.047264072295</v>
      </c>
    </row>
    <row r="83" spans="1:7">
      <c r="A83" t="s">
        <v>85</v>
      </c>
      <c r="B83">
        <v>1143241200</v>
      </c>
      <c r="C83">
        <v>1.5682000000000001E-2</v>
      </c>
      <c r="D83">
        <v>2.1879999999999998E-3</v>
      </c>
      <c r="E83">
        <v>6.2779999999999997E-3</v>
      </c>
      <c r="F83">
        <v>1.2399E-2</v>
      </c>
      <c r="G83">
        <f>C83*Notes!$C$35+G82*2^(-(B83-B82)/Notes!$C$43)</f>
        <v>62579.822918376361</v>
      </c>
    </row>
    <row r="84" spans="1:7">
      <c r="A84" t="s">
        <v>86</v>
      </c>
      <c r="B84">
        <v>1143846000</v>
      </c>
      <c r="C84">
        <v>1.4678E-2</v>
      </c>
      <c r="D84">
        <v>2.379E-3</v>
      </c>
      <c r="E84">
        <v>7.6099999999999996E-3</v>
      </c>
      <c r="F84">
        <v>1.3544E-2</v>
      </c>
      <c r="G84">
        <f>C84*Notes!$C$35+G83*2^(-(B84-B83)/Notes!$C$43)</f>
        <v>71138.47604285882</v>
      </c>
    </row>
    <row r="85" spans="1:7">
      <c r="A85" t="s">
        <v>87</v>
      </c>
      <c r="B85">
        <v>1144450800</v>
      </c>
      <c r="C85">
        <v>1.5779999999999999E-2</v>
      </c>
      <c r="D85">
        <v>2.5850000000000001E-3</v>
      </c>
      <c r="E85">
        <v>8.9580000000000007E-3</v>
      </c>
      <c r="F85">
        <v>1.5605000000000001E-2</v>
      </c>
      <c r="G85">
        <f>C85*Notes!$C$35+G84*2^(-(B85-B84)/Notes!$C$43)</f>
        <v>80320.045652637375</v>
      </c>
    </row>
    <row r="86" spans="1:7">
      <c r="A86" t="s">
        <v>88</v>
      </c>
      <c r="B86">
        <v>1145055600</v>
      </c>
      <c r="C86">
        <v>3.2420000000000001E-3</v>
      </c>
      <c r="D86">
        <v>2.5950000000000001E-3</v>
      </c>
      <c r="E86">
        <v>8.005E-3</v>
      </c>
      <c r="F86">
        <v>7.8799999999999999E-3</v>
      </c>
      <c r="G86">
        <f>C86*Notes!$C$35+G85*2^(-(B86-B85)/Notes!$C$43)</f>
        <v>81871.888406255617</v>
      </c>
    </row>
    <row r="87" spans="1:7">
      <c r="A87" t="s">
        <v>89</v>
      </c>
      <c r="B87">
        <v>1145660400</v>
      </c>
      <c r="C87">
        <v>1.8164E-2</v>
      </c>
      <c r="D87">
        <v>2.8340000000000001E-3</v>
      </c>
      <c r="E87">
        <v>9.6609999999999994E-3</v>
      </c>
      <c r="F87">
        <v>1.4430999999999999E-2</v>
      </c>
      <c r="G87">
        <f>C87*Notes!$C$35+G86*2^(-(B87-B86)/Notes!$C$43)</f>
        <v>92440.656144984765</v>
      </c>
    </row>
    <row r="88" spans="1:7">
      <c r="A88" t="s">
        <v>90</v>
      </c>
      <c r="B88">
        <v>1146265200</v>
      </c>
      <c r="C88">
        <v>1.8016999999999998E-2</v>
      </c>
      <c r="D88">
        <v>3.0669999999999998E-3</v>
      </c>
      <c r="E88">
        <v>1.0976E-2</v>
      </c>
      <c r="F88">
        <v>1.6219000000000001E-2</v>
      </c>
      <c r="G88">
        <f>C88*Notes!$C$35+G87*2^(-(B88-B87)/Notes!$C$43)</f>
        <v>102866.71143790997</v>
      </c>
    </row>
    <row r="89" spans="1:7">
      <c r="A89" t="s">
        <v>91</v>
      </c>
      <c r="B89">
        <v>1146870000</v>
      </c>
      <c r="C89">
        <v>1.5663E-2</v>
      </c>
      <c r="D89">
        <v>3.2599999999999999E-3</v>
      </c>
      <c r="E89">
        <v>1.1733E-2</v>
      </c>
      <c r="F89">
        <v>1.6112999999999999E-2</v>
      </c>
      <c r="G89">
        <f>C89*Notes!$C$35+G88*2^(-(B89-B88)/Notes!$C$43)</f>
        <v>111815.98725096165</v>
      </c>
    </row>
    <row r="90" spans="1:7">
      <c r="A90" t="s">
        <v>92</v>
      </c>
      <c r="B90">
        <v>1147474800</v>
      </c>
      <c r="C90">
        <v>2.0168999999999999E-2</v>
      </c>
      <c r="D90">
        <v>3.519E-3</v>
      </c>
      <c r="E90">
        <v>1.3081000000000001E-2</v>
      </c>
      <c r="F90">
        <v>1.8563E-2</v>
      </c>
      <c r="G90">
        <f>C90*Notes!$C$35+G89*2^(-(B90-B89)/Notes!$C$43)</f>
        <v>123444.93004302969</v>
      </c>
    </row>
    <row r="91" spans="1:7">
      <c r="A91" t="s">
        <v>93</v>
      </c>
      <c r="B91">
        <v>1148079600</v>
      </c>
      <c r="C91">
        <v>3.4535999999999997E-2</v>
      </c>
      <c r="D91">
        <v>3.9950000000000003E-3</v>
      </c>
      <c r="E91">
        <v>1.6555E-2</v>
      </c>
      <c r="F91">
        <v>2.8598999999999999E-2</v>
      </c>
      <c r="G91">
        <f>C91*Notes!$C$35+G90*2^(-(B91-B90)/Notes!$C$43)</f>
        <v>143703.83011278274</v>
      </c>
    </row>
    <row r="92" spans="1:7">
      <c r="A92" t="s">
        <v>94</v>
      </c>
      <c r="B92">
        <v>1148684400</v>
      </c>
      <c r="C92">
        <v>3.4507000000000003E-2</v>
      </c>
      <c r="D92">
        <v>4.463E-3</v>
      </c>
      <c r="E92">
        <v>1.9401999999999999E-2</v>
      </c>
      <c r="F92">
        <v>3.1767999999999998E-2</v>
      </c>
      <c r="G92">
        <f>C92*Notes!$C$35+G91*2^(-(B92-B91)/Notes!$C$43)</f>
        <v>163842.05052764472</v>
      </c>
    </row>
    <row r="93" spans="1:7">
      <c r="A93" t="s">
        <v>95</v>
      </c>
      <c r="B93">
        <v>1149289200</v>
      </c>
      <c r="C93">
        <v>3.8871999999999997E-2</v>
      </c>
      <c r="D93">
        <v>4.9899999999999996E-3</v>
      </c>
      <c r="E93">
        <v>2.2421E-2</v>
      </c>
      <c r="F93">
        <v>3.4408000000000001E-2</v>
      </c>
      <c r="G93">
        <f>C93*Notes!$C$35+G92*2^(-(B93-B92)/Notes!$C$43)</f>
        <v>186517.69688200316</v>
      </c>
    </row>
    <row r="94" spans="1:7">
      <c r="A94" t="s">
        <v>96</v>
      </c>
      <c r="B94">
        <v>1149894000</v>
      </c>
      <c r="C94">
        <v>1.2959E-2</v>
      </c>
      <c r="D94">
        <v>5.1120000000000002E-3</v>
      </c>
      <c r="E94">
        <v>2.0851000000000001E-2</v>
      </c>
      <c r="F94">
        <v>2.1260999999999999E-2</v>
      </c>
      <c r="G94">
        <f>C94*Notes!$C$35+G93*2^(-(B94-B93)/Notes!$C$43)</f>
        <v>193405.71644047214</v>
      </c>
    </row>
    <row r="95" spans="1:7">
      <c r="A95" t="s">
        <v>97</v>
      </c>
      <c r="B95">
        <v>1150498800</v>
      </c>
      <c r="C95">
        <v>1.2378999999999999E-2</v>
      </c>
      <c r="D95">
        <v>5.2230000000000002E-3</v>
      </c>
      <c r="E95">
        <v>1.9501999999999999E-2</v>
      </c>
      <c r="F95">
        <v>1.6482E-2</v>
      </c>
      <c r="G95">
        <f>C95*Notes!$C$35+G94*2^(-(B95-B94)/Notes!$C$43)</f>
        <v>199907.88427719346</v>
      </c>
    </row>
    <row r="96" spans="1:7">
      <c r="A96" t="s">
        <v>98</v>
      </c>
      <c r="B96">
        <v>1151103600</v>
      </c>
      <c r="C96">
        <v>1.5036000000000001E-2</v>
      </c>
      <c r="D96">
        <v>5.3730000000000002E-3</v>
      </c>
      <c r="E96">
        <v>1.8747E-2</v>
      </c>
      <c r="F96">
        <v>1.5091E-2</v>
      </c>
      <c r="G96">
        <f>C96*Notes!$C$35+G95*2^(-(B96-B95)/Notes!$C$43)</f>
        <v>207983.90240889089</v>
      </c>
    </row>
    <row r="97" spans="1:7">
      <c r="A97" t="s">
        <v>99</v>
      </c>
      <c r="B97">
        <v>1151708400</v>
      </c>
      <c r="C97">
        <v>9.9559999999999996E-3</v>
      </c>
      <c r="D97">
        <v>5.4429999999999999E-3</v>
      </c>
      <c r="E97">
        <v>1.7336000000000001E-2</v>
      </c>
      <c r="F97">
        <v>1.222E-2</v>
      </c>
      <c r="G97">
        <f>C97*Notes!$C$35+G96*2^(-(B97-B96)/Notes!$C$43)</f>
        <v>212946.42057768092</v>
      </c>
    </row>
    <row r="98" spans="1:7">
      <c r="A98" t="s">
        <v>100</v>
      </c>
      <c r="B98">
        <v>1152313200</v>
      </c>
      <c r="C98">
        <v>9.9439999999999997E-3</v>
      </c>
      <c r="D98">
        <v>5.5120000000000004E-3</v>
      </c>
      <c r="E98">
        <v>1.6143000000000001E-2</v>
      </c>
      <c r="F98">
        <v>1.0913000000000001E-2</v>
      </c>
      <c r="G98">
        <f>C98*Notes!$C$35+G97*2^(-(B98-B97)/Notes!$C$43)</f>
        <v>217876.4163798957</v>
      </c>
    </row>
    <row r="99" spans="1:7">
      <c r="A99" t="s">
        <v>101</v>
      </c>
      <c r="B99">
        <v>1152918000</v>
      </c>
      <c r="C99">
        <v>7.7060000000000002E-3</v>
      </c>
      <c r="D99">
        <v>5.5449999999999996E-3</v>
      </c>
      <c r="E99">
        <v>1.4786000000000001E-2</v>
      </c>
      <c r="F99">
        <v>9.136E-3</v>
      </c>
      <c r="G99">
        <f>C99*Notes!$C$35+G98*2^(-(B99-B98)/Notes!$C$43)</f>
        <v>221427.77059074762</v>
      </c>
    </row>
    <row r="100" spans="1:7">
      <c r="A100" t="s">
        <v>102</v>
      </c>
      <c r="B100">
        <v>1153522800</v>
      </c>
      <c r="C100">
        <v>1.4730999999999999E-2</v>
      </c>
      <c r="D100">
        <v>5.6860000000000001E-3</v>
      </c>
      <c r="E100">
        <v>1.4803999999999999E-2</v>
      </c>
      <c r="F100">
        <v>1.3014E-2</v>
      </c>
      <c r="G100">
        <f>C100*Notes!$C$35+G99*2^(-(B100-B99)/Notes!$C$43)</f>
        <v>229209.76443753607</v>
      </c>
    </row>
    <row r="101" spans="1:7">
      <c r="A101" t="s">
        <v>103</v>
      </c>
      <c r="B101">
        <v>1154127600</v>
      </c>
      <c r="C101">
        <v>2.8908E-2</v>
      </c>
      <c r="D101">
        <v>6.0429999999999998E-3</v>
      </c>
      <c r="E101">
        <v>1.7103E-2</v>
      </c>
      <c r="F101">
        <v>2.3127999999999999E-2</v>
      </c>
      <c r="G101">
        <f>C101*Notes!$C$35+G100*2^(-(B101-B100)/Notes!$C$43)</f>
        <v>245526.3888338058</v>
      </c>
    </row>
    <row r="102" spans="1:7">
      <c r="A102" t="s">
        <v>104</v>
      </c>
      <c r="B102">
        <v>1154732400</v>
      </c>
      <c r="C102">
        <v>3.2410000000000001E-2</v>
      </c>
      <c r="D102">
        <v>6.4469999999999996E-3</v>
      </c>
      <c r="E102">
        <v>1.9594E-2</v>
      </c>
      <c r="F102">
        <v>2.9426999999999998E-2</v>
      </c>
      <c r="G102">
        <f>C102*Notes!$C$35+G101*2^(-(B102-B101)/Notes!$C$43)</f>
        <v>263877.95296662173</v>
      </c>
    </row>
    <row r="103" spans="1:7">
      <c r="A103" t="s">
        <v>105</v>
      </c>
      <c r="B103">
        <v>1155337200</v>
      </c>
      <c r="C103">
        <v>4.5978999999999999E-2</v>
      </c>
      <c r="D103">
        <v>7.0530000000000002E-3</v>
      </c>
      <c r="E103">
        <v>2.3785000000000001E-2</v>
      </c>
      <c r="F103">
        <v>3.8634000000000002E-2</v>
      </c>
      <c r="G103">
        <f>C103*Notes!$C$35+G102*2^(-(B103-B102)/Notes!$C$43)</f>
        <v>290342.61831725179</v>
      </c>
    </row>
    <row r="104" spans="1:7">
      <c r="A104" t="s">
        <v>106</v>
      </c>
      <c r="B104">
        <v>1155942000</v>
      </c>
      <c r="C104">
        <v>3.5664000000000001E-2</v>
      </c>
      <c r="D104">
        <v>7.4920000000000004E-3</v>
      </c>
      <c r="E104">
        <v>2.5659999999999999E-2</v>
      </c>
      <c r="F104">
        <v>3.6713000000000003E-2</v>
      </c>
      <c r="G104">
        <f>C104*Notes!$C$35+G103*2^(-(B104-B103)/Notes!$C$43)</f>
        <v>310434.03692841396</v>
      </c>
    </row>
    <row r="105" spans="1:7">
      <c r="A105" t="s">
        <v>107</v>
      </c>
      <c r="B105">
        <v>1156546800</v>
      </c>
      <c r="C105">
        <v>4.1735000000000001E-2</v>
      </c>
      <c r="D105">
        <v>8.0169999999999998E-3</v>
      </c>
      <c r="E105">
        <v>2.8212000000000001E-2</v>
      </c>
      <c r="F105">
        <v>3.9521000000000001E-2</v>
      </c>
      <c r="G105">
        <f>C105*Notes!$C$35+G104*2^(-(B105-B104)/Notes!$C$43)</f>
        <v>334094.90855258727</v>
      </c>
    </row>
    <row r="106" spans="1:7">
      <c r="A106" t="s">
        <v>108</v>
      </c>
      <c r="B106">
        <v>1157151600</v>
      </c>
      <c r="C106">
        <v>4.0163999999999998E-2</v>
      </c>
      <c r="D106">
        <v>8.5100000000000002E-3</v>
      </c>
      <c r="E106">
        <v>3.0117999999999999E-2</v>
      </c>
      <c r="F106">
        <v>4.0092000000000003E-2</v>
      </c>
      <c r="G106">
        <f>C106*Notes!$C$35+G105*2^(-(B106-B105)/Notes!$C$43)</f>
        <v>356685.17908256722</v>
      </c>
    </row>
    <row r="107" spans="1:7">
      <c r="A107" t="s">
        <v>109</v>
      </c>
      <c r="B107">
        <v>1157756400</v>
      </c>
      <c r="C107">
        <v>4.598E-2</v>
      </c>
      <c r="D107">
        <v>9.0840000000000001E-3</v>
      </c>
      <c r="E107">
        <v>3.2604000000000001E-2</v>
      </c>
      <c r="F107">
        <v>4.2900000000000001E-2</v>
      </c>
      <c r="G107">
        <f>C107*Notes!$C$35+G106*2^(-(B107-B106)/Notes!$C$43)</f>
        <v>382677.95667507121</v>
      </c>
    </row>
    <row r="108" spans="1:7">
      <c r="A108" t="s">
        <v>110</v>
      </c>
      <c r="B108">
        <v>1158361200</v>
      </c>
      <c r="C108">
        <v>3.7918E-2</v>
      </c>
      <c r="D108">
        <v>9.5259999999999997E-3</v>
      </c>
      <c r="E108">
        <v>3.3415E-2</v>
      </c>
      <c r="F108">
        <v>3.9592000000000002E-2</v>
      </c>
      <c r="G108">
        <f>C108*Notes!$C$35+G107*2^(-(B108-B107)/Notes!$C$43)</f>
        <v>403662.50436446181</v>
      </c>
    </row>
    <row r="109" spans="1:7">
      <c r="A109" t="s">
        <v>111</v>
      </c>
      <c r="B109">
        <v>1158966000</v>
      </c>
      <c r="C109">
        <v>4.7356000000000002E-2</v>
      </c>
      <c r="D109">
        <v>1.0106E-2</v>
      </c>
      <c r="E109">
        <v>3.5603000000000003E-2</v>
      </c>
      <c r="F109">
        <v>4.3653999999999998E-2</v>
      </c>
      <c r="G109">
        <f>C109*Notes!$C$35+G108*2^(-(B109-B108)/Notes!$C$43)</f>
        <v>430248.31964115694</v>
      </c>
    </row>
    <row r="110" spans="1:7">
      <c r="A110" t="s">
        <v>112</v>
      </c>
      <c r="B110">
        <v>1159570800</v>
      </c>
      <c r="C110">
        <v>4.6095999999999998E-2</v>
      </c>
      <c r="D110">
        <v>1.0657E-2</v>
      </c>
      <c r="E110">
        <v>3.7268000000000003E-2</v>
      </c>
      <c r="F110">
        <v>4.5159999999999999E-2</v>
      </c>
      <c r="G110">
        <f>C110*Notes!$C$35+G109*2^(-(B110-B109)/Notes!$C$43)</f>
        <v>455936.73538979044</v>
      </c>
    </row>
    <row r="111" spans="1:7">
      <c r="A111" t="s">
        <v>113</v>
      </c>
      <c r="B111">
        <v>1160175600</v>
      </c>
      <c r="C111">
        <v>4.0603E-2</v>
      </c>
      <c r="D111">
        <v>1.1115E-2</v>
      </c>
      <c r="E111">
        <v>3.7683000000000001E-2</v>
      </c>
      <c r="F111">
        <v>4.0654999999999997E-2</v>
      </c>
      <c r="G111">
        <f>C111*Notes!$C$35+G110*2^(-(B111-B110)/Notes!$C$43)</f>
        <v>478172.20197743375</v>
      </c>
    </row>
    <row r="112" spans="1:7">
      <c r="A112" t="s">
        <v>114</v>
      </c>
      <c r="B112">
        <v>1160780400</v>
      </c>
      <c r="C112">
        <v>1.4024999999999999E-2</v>
      </c>
      <c r="D112">
        <v>1.116E-2</v>
      </c>
      <c r="E112">
        <v>3.4018E-2</v>
      </c>
      <c r="F112">
        <v>2.7904999999999999E-2</v>
      </c>
      <c r="G112">
        <f>C112*Notes!$C$35+G111*2^(-(B112-B111)/Notes!$C$43)</f>
        <v>484220.09077640995</v>
      </c>
    </row>
    <row r="113" spans="1:7">
      <c r="A113" t="s">
        <v>115</v>
      </c>
      <c r="B113">
        <v>1161385200</v>
      </c>
      <c r="C113">
        <v>4.9195999999999997E-2</v>
      </c>
      <c r="D113">
        <v>1.1743E-2</v>
      </c>
      <c r="E113">
        <v>3.6391E-2</v>
      </c>
      <c r="F113">
        <v>3.9591000000000001E-2</v>
      </c>
      <c r="G113">
        <f>C113*Notes!$C$35+G112*2^(-(B113-B112)/Notes!$C$43)</f>
        <v>511508.60985864</v>
      </c>
    </row>
    <row r="114" spans="1:7">
      <c r="A114" t="s">
        <v>116</v>
      </c>
      <c r="B114">
        <v>1161990000</v>
      </c>
      <c r="C114">
        <v>4.1342999999999998E-2</v>
      </c>
      <c r="D114">
        <v>1.2197E-2</v>
      </c>
      <c r="E114">
        <v>3.7178000000000003E-2</v>
      </c>
      <c r="F114">
        <v>4.0815999999999998E-2</v>
      </c>
      <c r="G114">
        <f>C114*Notes!$C$35+G113*2^(-(B114-B113)/Notes!$C$43)</f>
        <v>533908.70546467358</v>
      </c>
    </row>
    <row r="115" spans="1:7">
      <c r="A115" t="s">
        <v>117</v>
      </c>
      <c r="B115">
        <v>1162598400</v>
      </c>
      <c r="C115">
        <v>3.6644000000000003E-2</v>
      </c>
      <c r="D115">
        <v>1.2573000000000001E-2</v>
      </c>
      <c r="E115">
        <v>3.7026000000000003E-2</v>
      </c>
      <c r="F115">
        <v>3.7544000000000001E-2</v>
      </c>
      <c r="G115">
        <f>C115*Notes!$C$35+G114*2^(-(B115-B114)/Notes!$C$43)</f>
        <v>553336.6661216591</v>
      </c>
    </row>
    <row r="116" spans="1:7">
      <c r="A116" t="s">
        <v>118</v>
      </c>
      <c r="B116">
        <v>1163203200</v>
      </c>
      <c r="C116">
        <v>2.4785000000000001E-2</v>
      </c>
      <c r="D116">
        <v>1.2759E-2</v>
      </c>
      <c r="E116">
        <v>3.5041000000000003E-2</v>
      </c>
      <c r="F116">
        <v>3.0266999999999999E-2</v>
      </c>
      <c r="G116">
        <f>C116*Notes!$C$35+G115*2^(-(B116-B115)/Notes!$C$43)</f>
        <v>565509.53174911125</v>
      </c>
    </row>
    <row r="117" spans="1:7">
      <c r="A117" t="s">
        <v>119</v>
      </c>
      <c r="B117">
        <v>1163808000</v>
      </c>
      <c r="C117">
        <v>4.0769E-2</v>
      </c>
      <c r="D117">
        <v>1.3188999999999999E-2</v>
      </c>
      <c r="E117">
        <v>3.5971000000000003E-2</v>
      </c>
      <c r="F117">
        <v>3.6955000000000002E-2</v>
      </c>
      <c r="G117">
        <f>C117*Notes!$C$35+G116*2^(-(B117-B116)/Notes!$C$43)</f>
        <v>587287.54707880097</v>
      </c>
    </row>
    <row r="118" spans="1:7">
      <c r="A118" t="s">
        <v>120</v>
      </c>
      <c r="B118">
        <v>1164412800</v>
      </c>
      <c r="C118">
        <v>4.3916999999999998E-2</v>
      </c>
      <c r="D118">
        <v>1.3658999999999999E-2</v>
      </c>
      <c r="E118">
        <v>3.7192999999999997E-2</v>
      </c>
      <c r="F118">
        <v>4.0590000000000001E-2</v>
      </c>
      <c r="G118">
        <f>C118*Notes!$C$35+G117*2^(-(B118-B117)/Notes!$C$43)</f>
        <v>610858.59835824918</v>
      </c>
    </row>
    <row r="119" spans="1:7">
      <c r="A119" t="s">
        <v>121</v>
      </c>
      <c r="B119">
        <v>1165017600</v>
      </c>
      <c r="C119">
        <v>4.1230000000000003E-2</v>
      </c>
      <c r="D119">
        <v>1.4081E-2</v>
      </c>
      <c r="E119">
        <v>3.7822000000000001E-2</v>
      </c>
      <c r="F119">
        <v>4.1097000000000002E-2</v>
      </c>
      <c r="G119">
        <f>C119*Notes!$C$35+G118*2^(-(B119-B118)/Notes!$C$43)</f>
        <v>632684.54902949592</v>
      </c>
    </row>
    <row r="120" spans="1:7">
      <c r="A120" t="s">
        <v>122</v>
      </c>
      <c r="B120">
        <v>1165622400</v>
      </c>
      <c r="C120">
        <v>3.2649999999999998E-2</v>
      </c>
      <c r="D120">
        <v>1.4364999999999999E-2</v>
      </c>
      <c r="E120">
        <v>3.6942000000000003E-2</v>
      </c>
      <c r="F120">
        <v>3.5707999999999997E-2</v>
      </c>
      <c r="G120">
        <f>C120*Notes!$C$35+G119*2^(-(B120-B119)/Notes!$C$43)</f>
        <v>649210.19720601139</v>
      </c>
    </row>
    <row r="121" spans="1:7">
      <c r="A121" t="s">
        <v>123</v>
      </c>
      <c r="B121">
        <v>1166227200</v>
      </c>
      <c r="C121">
        <v>3.1503000000000003E-2</v>
      </c>
      <c r="D121">
        <v>1.4628E-2</v>
      </c>
      <c r="E121">
        <v>3.6090999999999998E-2</v>
      </c>
      <c r="F121">
        <v>3.3985000000000001E-2</v>
      </c>
      <c r="G121">
        <f>C121*Notes!$C$35+G120*2^(-(B121-B120)/Notes!$C$43)</f>
        <v>664958.00575430086</v>
      </c>
    </row>
    <row r="122" spans="1:7">
      <c r="A122" t="s">
        <v>124</v>
      </c>
      <c r="B122">
        <v>1166832000</v>
      </c>
      <c r="C122">
        <v>3.3194000000000001E-2</v>
      </c>
      <c r="D122">
        <v>1.4912E-2</v>
      </c>
      <c r="E122">
        <v>3.5622000000000001E-2</v>
      </c>
      <c r="F122">
        <v>3.3820999999999997E-2</v>
      </c>
      <c r="G122">
        <f>C122*Notes!$C$35+G121*2^(-(B122-B121)/Notes!$C$43)</f>
        <v>681648.35714785359</v>
      </c>
    </row>
    <row r="123" spans="1:7">
      <c r="A123" t="s">
        <v>125</v>
      </c>
      <c r="B123">
        <v>1167436800</v>
      </c>
      <c r="C123">
        <v>3.9305E-2</v>
      </c>
      <c r="D123">
        <v>1.5285E-2</v>
      </c>
      <c r="E123">
        <v>3.6233000000000001E-2</v>
      </c>
      <c r="F123">
        <v>3.7652999999999999E-2</v>
      </c>
      <c r="G123">
        <f>C123*Notes!$C$35+G122*2^(-(B123-B122)/Notes!$C$43)</f>
        <v>701949.66878963413</v>
      </c>
    </row>
    <row r="124" spans="1:7">
      <c r="A124" t="s">
        <v>126</v>
      </c>
      <c r="B124">
        <v>1168041600</v>
      </c>
      <c r="C124">
        <v>5.4706999999999999E-2</v>
      </c>
      <c r="D124">
        <v>1.5889E-2</v>
      </c>
      <c r="E124">
        <v>3.9174E-2</v>
      </c>
      <c r="F124">
        <v>4.7531999999999998E-2</v>
      </c>
      <c r="G124">
        <f>C124*Notes!$C$35+G123*2^(-(B124-B123)/Notes!$C$43)</f>
        <v>731462.75365419732</v>
      </c>
    </row>
    <row r="125" spans="1:7">
      <c r="A125" t="s">
        <v>127</v>
      </c>
      <c r="B125">
        <v>1168646400</v>
      </c>
      <c r="C125">
        <v>5.4487000000000001E-2</v>
      </c>
      <c r="D125">
        <v>1.6480999999999999E-2</v>
      </c>
      <c r="E125">
        <v>4.1619999999999997E-2</v>
      </c>
      <c r="F125">
        <v>5.1982E-2</v>
      </c>
      <c r="G125">
        <f>C125*Notes!$C$35+G124*2^(-(B125-B124)/Notes!$C$43)</f>
        <v>760692.52791521885</v>
      </c>
    </row>
    <row r="126" spans="1:7">
      <c r="A126" t="s">
        <v>128</v>
      </c>
      <c r="B126">
        <v>1169251200</v>
      </c>
      <c r="C126">
        <v>3.7371000000000001E-2</v>
      </c>
      <c r="D126">
        <v>1.6799999999999999E-2</v>
      </c>
      <c r="E126">
        <v>4.0887E-2</v>
      </c>
      <c r="F126">
        <v>4.3078999999999999E-2</v>
      </c>
      <c r="G126">
        <f>C126*Notes!$C$35+G125*2^(-(B126-B125)/Notes!$C$43)</f>
        <v>779421.73314046918</v>
      </c>
    </row>
    <row r="127" spans="1:7">
      <c r="A127" t="s">
        <v>129</v>
      </c>
      <c r="B127">
        <v>1169856000</v>
      </c>
      <c r="C127">
        <v>4.5606000000000001E-2</v>
      </c>
      <c r="D127">
        <v>1.7240999999999999E-2</v>
      </c>
      <c r="E127">
        <v>4.1634999999999998E-2</v>
      </c>
      <c r="F127">
        <v>4.4775000000000002E-2</v>
      </c>
      <c r="G127">
        <f>C127*Notes!$C$35+G126*2^(-(B127-B126)/Notes!$C$43)</f>
        <v>803036.11376809422</v>
      </c>
    </row>
    <row r="128" spans="1:7">
      <c r="A128" t="s">
        <v>130</v>
      </c>
      <c r="B128">
        <v>1170460800</v>
      </c>
      <c r="C128">
        <v>4.9052999999999999E-2</v>
      </c>
      <c r="D128">
        <v>1.7728000000000001E-2</v>
      </c>
      <c r="E128">
        <v>4.2812000000000003E-2</v>
      </c>
      <c r="F128">
        <v>4.7537999999999997E-2</v>
      </c>
      <c r="G128">
        <f>C128*Notes!$C$35+G127*2^(-(B128-B127)/Notes!$C$43)</f>
        <v>828615.01639268466</v>
      </c>
    </row>
    <row r="129" spans="1:7">
      <c r="A129" t="s">
        <v>131</v>
      </c>
      <c r="B129">
        <v>1171065600</v>
      </c>
      <c r="C129">
        <v>4.0134999999999997E-2</v>
      </c>
      <c r="D129">
        <v>1.8071E-2</v>
      </c>
      <c r="E129">
        <v>4.2351E-2</v>
      </c>
      <c r="F129">
        <v>4.3119999999999999E-2</v>
      </c>
      <c r="G129">
        <f>C129*Notes!$C$35+G128*2^(-(B129-B128)/Notes!$C$43)</f>
        <v>848670.08740054409</v>
      </c>
    </row>
    <row r="130" spans="1:7">
      <c r="A130" t="s">
        <v>132</v>
      </c>
      <c r="B130">
        <v>1171670400</v>
      </c>
      <c r="C130">
        <v>3.1731000000000002E-2</v>
      </c>
      <c r="D130">
        <v>1.8279E-2</v>
      </c>
      <c r="E130">
        <v>4.0629999999999999E-2</v>
      </c>
      <c r="F130">
        <v>3.6707999999999998E-2</v>
      </c>
      <c r="G130">
        <f>C130*Notes!$C$35+G129*2^(-(B130-B129)/Notes!$C$43)</f>
        <v>863540.31647135946</v>
      </c>
    </row>
    <row r="131" spans="1:7">
      <c r="A131" t="s">
        <v>133</v>
      </c>
      <c r="B131">
        <v>1172275200</v>
      </c>
      <c r="C131">
        <v>4.0821999999999997E-2</v>
      </c>
      <c r="D131">
        <v>1.8624000000000002E-2</v>
      </c>
      <c r="E131">
        <v>4.0637E-2</v>
      </c>
      <c r="F131">
        <v>3.9130999999999999E-2</v>
      </c>
      <c r="G131">
        <f>C131*Notes!$C$35+G130*2^(-(B131-B130)/Notes!$C$43)</f>
        <v>883833.07624828932</v>
      </c>
    </row>
    <row r="132" spans="1:7">
      <c r="A132" t="s">
        <v>134</v>
      </c>
      <c r="B132">
        <v>1172880000</v>
      </c>
      <c r="C132">
        <v>3.7212000000000002E-2</v>
      </c>
      <c r="D132">
        <v>1.8908000000000001E-2</v>
      </c>
      <c r="E132">
        <v>4.0096E-2</v>
      </c>
      <c r="F132">
        <v>3.8635999999999997E-2</v>
      </c>
      <c r="G132">
        <f>C132*Notes!$C$35+G131*2^(-(B132-B131)/Notes!$C$43)</f>
        <v>901839.19518655643</v>
      </c>
    </row>
    <row r="133" spans="1:7">
      <c r="A133" t="s">
        <v>135</v>
      </c>
      <c r="B133">
        <v>1173481200</v>
      </c>
      <c r="C133">
        <v>3.7744E-2</v>
      </c>
      <c r="D133">
        <v>1.9193999999999999E-2</v>
      </c>
      <c r="E133">
        <v>3.9674000000000001E-2</v>
      </c>
      <c r="F133">
        <v>3.7705000000000002E-2</v>
      </c>
      <c r="G133">
        <f>C133*Notes!$C$35+G132*2^(-(B133-B132)/Notes!$C$43)</f>
        <v>920102.65675461467</v>
      </c>
    </row>
    <row r="134" spans="1:7">
      <c r="A134" t="s">
        <v>136</v>
      </c>
      <c r="B134">
        <v>1174086000</v>
      </c>
      <c r="C134">
        <v>4.3541999999999997E-2</v>
      </c>
      <c r="D134">
        <v>1.9566E-2</v>
      </c>
      <c r="E134">
        <v>4.0209000000000002E-2</v>
      </c>
      <c r="F134">
        <v>4.0009999999999997E-2</v>
      </c>
      <c r="G134">
        <f>C134*Notes!$C$35+G133*2^(-(B134-B133)/Notes!$C$43)</f>
        <v>941752.50697139895</v>
      </c>
    </row>
    <row r="135" spans="1:7">
      <c r="A135" t="s">
        <v>137</v>
      </c>
      <c r="B135">
        <v>1174690800</v>
      </c>
      <c r="C135">
        <v>4.0278000000000001E-2</v>
      </c>
      <c r="D135">
        <v>1.9883000000000001E-2</v>
      </c>
      <c r="E135">
        <v>4.0194000000000001E-2</v>
      </c>
      <c r="F135">
        <v>4.0126000000000002E-2</v>
      </c>
      <c r="G135">
        <f>C135*Notes!$C$35+G134*2^(-(B135-B134)/Notes!$C$43)</f>
        <v>961318.06804168085</v>
      </c>
    </row>
    <row r="136" spans="1:7">
      <c r="A136" t="s">
        <v>138</v>
      </c>
      <c r="B136">
        <v>1175295600</v>
      </c>
      <c r="C136">
        <v>3.9238000000000002E-2</v>
      </c>
      <c r="D136">
        <v>2.0178000000000001E-2</v>
      </c>
      <c r="E136">
        <v>3.9992E-2</v>
      </c>
      <c r="F136">
        <v>3.9130999999999999E-2</v>
      </c>
      <c r="G136">
        <f>C136*Notes!$C$35+G135*2^(-(B136-B135)/Notes!$C$43)</f>
        <v>980155.02652787184</v>
      </c>
    </row>
    <row r="137" spans="1:7">
      <c r="A137" t="s">
        <v>139</v>
      </c>
      <c r="B137">
        <v>1175900400</v>
      </c>
      <c r="C137">
        <v>3.2857999999999998E-2</v>
      </c>
      <c r="D137">
        <v>2.0369999999999999E-2</v>
      </c>
      <c r="E137">
        <v>3.8743E-2</v>
      </c>
      <c r="F137">
        <v>3.4035999999999997E-2</v>
      </c>
      <c r="G137">
        <f>C137*Notes!$C$35+G136*2^(-(B137-B136)/Notes!$C$43)</f>
        <v>995037.45983184944</v>
      </c>
    </row>
    <row r="138" spans="1:7">
      <c r="A138" t="s">
        <v>140</v>
      </c>
      <c r="B138">
        <v>1176505200</v>
      </c>
      <c r="C138">
        <v>1.9477999999999999E-2</v>
      </c>
      <c r="D138">
        <v>2.0355999999999999E-2</v>
      </c>
      <c r="E138">
        <v>3.5687000000000003E-2</v>
      </c>
      <c r="F138">
        <v>2.6453000000000001E-2</v>
      </c>
      <c r="G138">
        <f>C138*Notes!$C$35+G137*2^(-(B138-B137)/Notes!$C$43)</f>
        <v>1001751.900908748</v>
      </c>
    </row>
    <row r="139" spans="1:7">
      <c r="A139" t="s">
        <v>141</v>
      </c>
      <c r="B139">
        <v>1177110000</v>
      </c>
      <c r="C139">
        <v>3.7213000000000003E-2</v>
      </c>
      <c r="D139">
        <v>2.0614E-2</v>
      </c>
      <c r="E139">
        <v>3.5950000000000003E-2</v>
      </c>
      <c r="F139">
        <v>3.3397999999999997E-2</v>
      </c>
      <c r="G139">
        <f>C139*Notes!$C$35+G138*2^(-(B139-B138)/Notes!$C$43)</f>
        <v>1019158.285972466</v>
      </c>
    </row>
    <row r="140" spans="1:7">
      <c r="A140" t="s">
        <v>142</v>
      </c>
      <c r="B140">
        <v>1177714800</v>
      </c>
      <c r="C140">
        <v>2.7068999999999999E-2</v>
      </c>
      <c r="D140">
        <v>2.0711E-2</v>
      </c>
      <c r="E140">
        <v>3.4477000000000001E-2</v>
      </c>
      <c r="F140">
        <v>2.9243999999999999E-2</v>
      </c>
      <c r="G140">
        <f>C140*Notes!$C$35+G139*2^(-(B140-B139)/Notes!$C$43)</f>
        <v>1030340.9618723606</v>
      </c>
    </row>
    <row r="141" spans="1:7">
      <c r="A141" t="s">
        <v>143</v>
      </c>
      <c r="B141">
        <v>1178319600</v>
      </c>
      <c r="C141">
        <v>2.6096000000000001E-2</v>
      </c>
      <c r="D141">
        <v>2.0792000000000001E-2</v>
      </c>
      <c r="E141">
        <v>3.3094999999999999E-2</v>
      </c>
      <c r="F141">
        <v>2.7092000000000001E-2</v>
      </c>
      <c r="G141">
        <f>C141*Notes!$C$35+G140*2^(-(B141-B140)/Notes!$C$43)</f>
        <v>1040878.2350474377</v>
      </c>
    </row>
    <row r="142" spans="1:7">
      <c r="A142" t="s">
        <v>144</v>
      </c>
      <c r="B142">
        <v>1178924400</v>
      </c>
      <c r="C142">
        <v>2.9706E-2</v>
      </c>
      <c r="D142">
        <v>2.0927000000000001E-2</v>
      </c>
      <c r="E142">
        <v>3.2510999999999998E-2</v>
      </c>
      <c r="F142">
        <v>2.8233999999999999E-2</v>
      </c>
      <c r="G142">
        <f>C142*Notes!$C$35+G141*2^(-(B142-B141)/Notes!$C$43)</f>
        <v>1053545.1897192572</v>
      </c>
    </row>
    <row r="143" spans="1:7">
      <c r="A143" t="s">
        <v>145</v>
      </c>
      <c r="B143">
        <v>1179529200</v>
      </c>
      <c r="C143">
        <v>2.7015999999999998E-2</v>
      </c>
      <c r="D143">
        <v>2.1018999999999999E-2</v>
      </c>
      <c r="E143">
        <v>3.1619000000000001E-2</v>
      </c>
      <c r="F143">
        <v>2.7619999999999999E-2</v>
      </c>
      <c r="G143">
        <f>C143*Notes!$C$35+G142*2^(-(B143-B142)/Notes!$C$43)</f>
        <v>1064520.7434275872</v>
      </c>
    </row>
    <row r="144" spans="1:7">
      <c r="A144" t="s">
        <v>146</v>
      </c>
      <c r="B144">
        <v>1180134000</v>
      </c>
      <c r="C144">
        <v>2.8804E-2</v>
      </c>
      <c r="D144">
        <v>2.1137E-2</v>
      </c>
      <c r="E144">
        <v>3.1181E-2</v>
      </c>
      <c r="F144">
        <v>2.886E-2</v>
      </c>
      <c r="G144">
        <f>C144*Notes!$C$35+G143*2^(-(B144-B143)/Notes!$C$43)</f>
        <v>1076521.8016946593</v>
      </c>
    </row>
    <row r="145" spans="1:7">
      <c r="A145" t="s">
        <v>147</v>
      </c>
      <c r="B145">
        <v>1180738800</v>
      </c>
      <c r="C145">
        <v>3.2667000000000002E-2</v>
      </c>
      <c r="D145">
        <v>2.1312999999999999E-2</v>
      </c>
      <c r="E145">
        <v>3.1378000000000003E-2</v>
      </c>
      <c r="F145">
        <v>3.0640000000000001E-2</v>
      </c>
      <c r="G145">
        <f>C145*Notes!$C$35+G144*2^(-(B145-B144)/Notes!$C$43)</f>
        <v>1090798.1035555485</v>
      </c>
    </row>
    <row r="146" spans="1:7">
      <c r="A146" t="s">
        <v>148</v>
      </c>
      <c r="B146">
        <v>1181343600</v>
      </c>
      <c r="C146">
        <v>1.5337E-2</v>
      </c>
      <c r="D146">
        <v>2.1218999999999998E-2</v>
      </c>
      <c r="E146">
        <v>2.8774000000000001E-2</v>
      </c>
      <c r="F146">
        <v>2.1440000000000001E-2</v>
      </c>
      <c r="G146">
        <f>C146*Notes!$C$35+G145*2^(-(B146-B145)/Notes!$C$43)</f>
        <v>1094520.5390761809</v>
      </c>
    </row>
    <row r="147" spans="1:7">
      <c r="A147" t="s">
        <v>149</v>
      </c>
      <c r="B147">
        <v>1181948400</v>
      </c>
      <c r="C147">
        <v>1.0366999999999999E-2</v>
      </c>
      <c r="D147">
        <v>2.1051E-2</v>
      </c>
      <c r="E147">
        <v>2.5770999999999999E-2</v>
      </c>
      <c r="F147">
        <v>1.4286E-2</v>
      </c>
      <c r="G147">
        <f>C147*Notes!$C$35+G146*2^(-(B147-B146)/Notes!$C$43)</f>
        <v>1095218.1672375796</v>
      </c>
    </row>
    <row r="148" spans="1:7">
      <c r="A148" t="s">
        <v>150</v>
      </c>
      <c r="B148">
        <v>1182553200</v>
      </c>
      <c r="C148">
        <v>0</v>
      </c>
      <c r="D148">
        <v>2.0726999999999999E-2</v>
      </c>
      <c r="E148">
        <v>2.163E-2</v>
      </c>
      <c r="F148">
        <v>5.9979999999999999E-3</v>
      </c>
      <c r="G148">
        <f>C148*Notes!$C$35+G147*2^(-(B148-B147)/Notes!$C$43)</f>
        <v>1089642.282091548</v>
      </c>
    </row>
    <row r="149" spans="1:7">
      <c r="A149" t="s">
        <v>151</v>
      </c>
      <c r="B149">
        <v>1183158000</v>
      </c>
      <c r="C149">
        <v>0</v>
      </c>
      <c r="D149">
        <v>2.0407000000000002E-2</v>
      </c>
      <c r="E149">
        <v>1.8155000000000001E-2</v>
      </c>
      <c r="F149">
        <v>2.5179999999999998E-3</v>
      </c>
      <c r="G149">
        <f>C149*Notes!$C$35+G148*2^(-(B149-B148)/Notes!$C$43)</f>
        <v>1084094.7844358736</v>
      </c>
    </row>
    <row r="150" spans="1:7">
      <c r="A150" t="s">
        <v>152</v>
      </c>
      <c r="B150">
        <v>1183762800</v>
      </c>
      <c r="C150">
        <v>0</v>
      </c>
      <c r="D150">
        <v>2.0091999999999999E-2</v>
      </c>
      <c r="E150">
        <v>1.5238E-2</v>
      </c>
      <c r="F150">
        <v>1.057E-3</v>
      </c>
      <c r="G150">
        <f>C150*Notes!$C$35+G149*2^(-(B150-B149)/Notes!$C$43)</f>
        <v>1078575.529746488</v>
      </c>
    </row>
    <row r="151" spans="1:7">
      <c r="A151" t="s">
        <v>153</v>
      </c>
      <c r="B151">
        <v>1184367600</v>
      </c>
      <c r="C151">
        <v>0</v>
      </c>
      <c r="D151">
        <v>1.9782999999999999E-2</v>
      </c>
      <c r="E151">
        <v>1.2789E-2</v>
      </c>
      <c r="F151">
        <v>4.44E-4</v>
      </c>
      <c r="G151">
        <f>C151*Notes!$C$35+G150*2^(-(B151-B150)/Notes!$C$43)</f>
        <v>1073084.3742351111</v>
      </c>
    </row>
    <row r="152" spans="1:7">
      <c r="A152" t="s">
        <v>154</v>
      </c>
      <c r="B152">
        <v>1184972400</v>
      </c>
      <c r="C152">
        <v>0</v>
      </c>
      <c r="D152">
        <v>1.9477999999999999E-2</v>
      </c>
      <c r="E152">
        <v>1.0734E-2</v>
      </c>
      <c r="F152">
        <v>1.8599999999999999E-4</v>
      </c>
      <c r="G152">
        <f>C152*Notes!$C$35+G151*2^(-(B152-B151)/Notes!$C$43)</f>
        <v>1067621.1748455064</v>
      </c>
    </row>
    <row r="153" spans="1:7">
      <c r="A153" t="s">
        <v>155</v>
      </c>
      <c r="B153">
        <v>1185577200</v>
      </c>
      <c r="C153">
        <v>0</v>
      </c>
      <c r="D153">
        <v>1.9178000000000001E-2</v>
      </c>
      <c r="E153">
        <v>9.0089999999999996E-3</v>
      </c>
      <c r="F153">
        <v>7.7999999999999999E-5</v>
      </c>
      <c r="G153">
        <f>C153*Notes!$C$35+G152*2^(-(B153-B152)/Notes!$C$43)</f>
        <v>1062185.7892497536</v>
      </c>
    </row>
    <row r="154" spans="1:7">
      <c r="A154" t="s">
        <v>156</v>
      </c>
      <c r="B154">
        <v>1186182000</v>
      </c>
      <c r="C154">
        <v>0</v>
      </c>
      <c r="D154">
        <v>1.8881999999999999E-2</v>
      </c>
      <c r="E154">
        <v>7.5620000000000001E-3</v>
      </c>
      <c r="F154">
        <v>3.3000000000000003E-5</v>
      </c>
      <c r="G154">
        <f>C154*Notes!$C$35+G153*2^(-(B154-B153)/Notes!$C$43)</f>
        <v>1056778.0758445403</v>
      </c>
    </row>
    <row r="155" spans="1:7">
      <c r="A155" t="s">
        <v>157</v>
      </c>
      <c r="B155">
        <v>1186786800</v>
      </c>
      <c r="C155">
        <v>0</v>
      </c>
      <c r="D155">
        <v>1.8591E-2</v>
      </c>
      <c r="E155">
        <v>6.3470000000000002E-3</v>
      </c>
      <c r="F155">
        <v>1.4E-5</v>
      </c>
      <c r="G155">
        <f>C155*Notes!$C$35+G154*2^(-(B155-B154)/Notes!$C$43)</f>
        <v>1051397.8937474738</v>
      </c>
    </row>
    <row r="156" spans="1:7">
      <c r="A156" t="s">
        <v>158</v>
      </c>
      <c r="B156">
        <v>1187391600</v>
      </c>
      <c r="C156">
        <v>0</v>
      </c>
      <c r="D156">
        <v>1.8304000000000001E-2</v>
      </c>
      <c r="E156">
        <v>5.3270000000000001E-3</v>
      </c>
      <c r="F156">
        <v>6.0000000000000002E-6</v>
      </c>
      <c r="G156">
        <f>C156*Notes!$C$35+G155*2^(-(B156-B155)/Notes!$C$43)</f>
        <v>1046045.1027934101</v>
      </c>
    </row>
    <row r="157" spans="1:7">
      <c r="A157" t="s">
        <v>159</v>
      </c>
      <c r="B157">
        <v>1187996400</v>
      </c>
      <c r="C157">
        <v>0</v>
      </c>
      <c r="D157">
        <v>1.8022E-2</v>
      </c>
      <c r="E157">
        <v>4.4710000000000001E-3</v>
      </c>
      <c r="F157">
        <v>1.9999999999999999E-6</v>
      </c>
      <c r="G157">
        <f>C157*Notes!$C$35+G156*2^(-(B157-B156)/Notes!$C$43)</f>
        <v>1040719.5635308024</v>
      </c>
    </row>
    <row r="158" spans="1:7">
      <c r="A158" t="s">
        <v>160</v>
      </c>
      <c r="B158">
        <v>1188601200</v>
      </c>
      <c r="C158">
        <v>0</v>
      </c>
      <c r="D158">
        <v>1.7743999999999999E-2</v>
      </c>
      <c r="E158">
        <v>3.7529999999999998E-3</v>
      </c>
      <c r="F158">
        <v>9.9999999999999995E-7</v>
      </c>
      <c r="G158">
        <f>C158*Notes!$C$35+G157*2^(-(B158-B157)/Notes!$C$43)</f>
        <v>1035421.1372180682</v>
      </c>
    </row>
    <row r="159" spans="1:7">
      <c r="A159" t="s">
        <v>161</v>
      </c>
      <c r="B159">
        <v>1189206000</v>
      </c>
      <c r="C159">
        <v>0</v>
      </c>
      <c r="D159">
        <v>1.7471E-2</v>
      </c>
      <c r="E159">
        <v>3.15E-3</v>
      </c>
      <c r="F159">
        <v>0</v>
      </c>
      <c r="G159">
        <f>C159*Notes!$C$35+G158*2^(-(B159-B158)/Notes!$C$43)</f>
        <v>1030149.6858199751</v>
      </c>
    </row>
    <row r="160" spans="1:7">
      <c r="A160" t="s">
        <v>162</v>
      </c>
      <c r="B160">
        <v>1189810800</v>
      </c>
      <c r="C160">
        <v>3.5599999999999998E-4</v>
      </c>
      <c r="D160">
        <v>1.7207E-2</v>
      </c>
      <c r="E160">
        <v>2.7039999999999998E-3</v>
      </c>
      <c r="F160">
        <v>2.7500000000000002E-4</v>
      </c>
      <c r="G160">
        <f>C160*Notes!$C$35+G159*2^(-(B160-B159)/Notes!$C$43)</f>
        <v>1025120.3808040441</v>
      </c>
    </row>
    <row r="161" spans="1:7">
      <c r="A161" t="s">
        <v>163</v>
      </c>
      <c r="B161">
        <v>1190415600</v>
      </c>
      <c r="C161">
        <v>2.3102000000000001E-2</v>
      </c>
      <c r="D161">
        <v>1.7297E-2</v>
      </c>
      <c r="E161">
        <v>6.0920000000000002E-3</v>
      </c>
      <c r="F161">
        <v>1.5650000000000001E-2</v>
      </c>
      <c r="G161">
        <f>C161*Notes!$C$35+G160*2^(-(B161-B160)/Notes!$C$43)</f>
        <v>1033873.4613744214</v>
      </c>
    </row>
    <row r="162" spans="1:7">
      <c r="A162" t="s">
        <v>164</v>
      </c>
      <c r="B162">
        <v>1191020400</v>
      </c>
      <c r="C162">
        <v>4.3082000000000002E-2</v>
      </c>
      <c r="D162">
        <v>1.7691999999999999E-2</v>
      </c>
      <c r="E162">
        <v>1.2019999999999999E-2</v>
      </c>
      <c r="F162">
        <v>3.1786000000000002E-2</v>
      </c>
      <c r="G162">
        <f>C162*Notes!$C$35+G161*2^(-(B162-B161)/Notes!$C$43)</f>
        <v>1054665.8829769862</v>
      </c>
    </row>
    <row r="163" spans="1:7">
      <c r="A163" t="s">
        <v>165</v>
      </c>
      <c r="B163">
        <v>1191625200</v>
      </c>
      <c r="C163">
        <v>5.6813000000000002E-2</v>
      </c>
      <c r="D163">
        <v>1.8291000000000002E-2</v>
      </c>
      <c r="E163">
        <v>1.9191E-2</v>
      </c>
      <c r="F163">
        <v>4.6345999999999998E-2</v>
      </c>
      <c r="G163">
        <f>C163*Notes!$C$35+G162*2^(-(B163-B162)/Notes!$C$43)</f>
        <v>1083656.9567034733</v>
      </c>
    </row>
    <row r="164" spans="1:7">
      <c r="A164" t="s">
        <v>166</v>
      </c>
      <c r="B164">
        <v>1192230000</v>
      </c>
      <c r="C164">
        <v>5.8909999999999997E-2</v>
      </c>
      <c r="D164">
        <v>1.8912999999999999E-2</v>
      </c>
      <c r="E164">
        <v>2.5538999999999999E-2</v>
      </c>
      <c r="F164">
        <v>5.3574999999999998E-2</v>
      </c>
      <c r="G164">
        <f>C164*Notes!$C$35+G163*2^(-(B164-B163)/Notes!$C$43)</f>
        <v>1113768.6990468251</v>
      </c>
    </row>
    <row r="165" spans="1:7">
      <c r="A165" t="s">
        <v>167</v>
      </c>
      <c r="B165">
        <v>1192834800</v>
      </c>
      <c r="C165">
        <v>5.3671000000000003E-2</v>
      </c>
      <c r="D165">
        <v>1.9445E-2</v>
      </c>
      <c r="E165">
        <v>2.9991E-2</v>
      </c>
      <c r="F165">
        <v>5.305E-2</v>
      </c>
      <c r="G165">
        <f>C165*Notes!$C$35+G164*2^(-(B165-B164)/Notes!$C$43)</f>
        <v>1140558.5917506486</v>
      </c>
    </row>
    <row r="166" spans="1:7">
      <c r="A166" t="s">
        <v>168</v>
      </c>
      <c r="B166">
        <v>1193439600</v>
      </c>
      <c r="C166">
        <v>4.5814000000000001E-2</v>
      </c>
      <c r="D166">
        <v>1.9848000000000001E-2</v>
      </c>
      <c r="E166">
        <v>3.2460999999999997E-2</v>
      </c>
      <c r="F166">
        <v>4.8046999999999999E-2</v>
      </c>
      <c r="G166">
        <f>C166*Notes!$C$35+G165*2^(-(B166-B165)/Notes!$C$43)</f>
        <v>1162460.1803441064</v>
      </c>
    </row>
    <row r="167" spans="1:7">
      <c r="A167" t="s">
        <v>169</v>
      </c>
      <c r="B167">
        <v>1194048000</v>
      </c>
      <c r="C167">
        <v>3.1435999999999999E-2</v>
      </c>
      <c r="D167">
        <v>2.0025000000000001E-2</v>
      </c>
      <c r="E167">
        <v>3.2231000000000003E-2</v>
      </c>
      <c r="F167">
        <v>3.755E-2</v>
      </c>
      <c r="G167">
        <f>C167*Notes!$C$35+G166*2^(-(B167-B166)/Notes!$C$43)</f>
        <v>1175519.3138082875</v>
      </c>
    </row>
    <row r="168" spans="1:7">
      <c r="A168" t="s">
        <v>170</v>
      </c>
      <c r="B168">
        <v>1194652800</v>
      </c>
      <c r="C168">
        <v>3.5713000000000002E-2</v>
      </c>
      <c r="D168">
        <v>2.0264999999999998E-2</v>
      </c>
      <c r="E168">
        <v>3.2842999999999997E-2</v>
      </c>
      <c r="F168">
        <v>3.7805999999999999E-2</v>
      </c>
      <c r="G168">
        <f>C168*Notes!$C$35+G167*2^(-(B168-B167)/Notes!$C$43)</f>
        <v>1191133.8284333341</v>
      </c>
    </row>
    <row r="169" spans="1:7">
      <c r="A169" t="s">
        <v>171</v>
      </c>
      <c r="B169">
        <v>1195257600</v>
      </c>
      <c r="C169">
        <v>4.0703000000000003E-2</v>
      </c>
      <c r="D169">
        <v>2.0577000000000002E-2</v>
      </c>
      <c r="E169">
        <v>3.4093999999999999E-2</v>
      </c>
      <c r="F169">
        <v>3.9684999999999998E-2</v>
      </c>
      <c r="G169">
        <f>C169*Notes!$C$35+G168*2^(-(B169-B168)/Notes!$C$43)</f>
        <v>1209686.7997187625</v>
      </c>
    </row>
    <row r="170" spans="1:7">
      <c r="A170" t="s">
        <v>172</v>
      </c>
      <c r="B170">
        <v>1195862400</v>
      </c>
      <c r="C170">
        <v>2.3907000000000001E-2</v>
      </c>
      <c r="D170">
        <v>2.0625999999999999E-2</v>
      </c>
      <c r="E170">
        <v>3.2363999999999997E-2</v>
      </c>
      <c r="F170">
        <v>2.9224E-2</v>
      </c>
      <c r="G170">
        <f>C170*Notes!$C$35+G169*2^(-(B170-B169)/Notes!$C$43)</f>
        <v>1217987.0948343845</v>
      </c>
    </row>
    <row r="171" spans="1:7">
      <c r="A171" t="s">
        <v>173</v>
      </c>
      <c r="B171">
        <v>1196467200</v>
      </c>
      <c r="C171">
        <v>2.2983E-2</v>
      </c>
      <c r="D171">
        <v>2.0660999999999999E-2</v>
      </c>
      <c r="E171">
        <v>3.0869000000000001E-2</v>
      </c>
      <c r="F171">
        <v>2.6048000000000002E-2</v>
      </c>
      <c r="G171">
        <f>C171*Notes!$C$35+G170*2^(-(B171-B170)/Notes!$C$43)</f>
        <v>1225686.2969664643</v>
      </c>
    </row>
    <row r="172" spans="1:7">
      <c r="A172" t="s">
        <v>174</v>
      </c>
      <c r="B172">
        <v>1197072000</v>
      </c>
      <c r="C172">
        <v>2.8707E-2</v>
      </c>
      <c r="D172">
        <v>2.0782999999999999E-2</v>
      </c>
      <c r="E172">
        <v>3.0521E-2</v>
      </c>
      <c r="F172">
        <v>2.7990999999999999E-2</v>
      </c>
      <c r="G172">
        <f>C172*Notes!$C$35+G171*2^(-(B172-B171)/Notes!$C$43)</f>
        <v>1236808.1767504308</v>
      </c>
    </row>
    <row r="173" spans="1:7">
      <c r="A173" t="s">
        <v>175</v>
      </c>
      <c r="B173">
        <v>1197676800</v>
      </c>
      <c r="C173">
        <v>1.532E-2</v>
      </c>
      <c r="D173">
        <v>2.0698000000000001E-2</v>
      </c>
      <c r="E173">
        <v>2.7992E-2</v>
      </c>
      <c r="F173">
        <v>1.9283000000000002E-2</v>
      </c>
      <c r="G173">
        <f>C173*Notes!$C$35+G172*2^(-(B173-B172)/Notes!$C$43)</f>
        <v>1239776.9761297926</v>
      </c>
    </row>
    <row r="174" spans="1:7">
      <c r="A174" t="s">
        <v>176</v>
      </c>
      <c r="B174">
        <v>1198281600</v>
      </c>
      <c r="C174">
        <v>4.1051999999999998E-2</v>
      </c>
      <c r="D174">
        <v>2.1009E-2</v>
      </c>
      <c r="E174">
        <v>3.0190000000000002E-2</v>
      </c>
      <c r="F174">
        <v>3.3996999999999999E-2</v>
      </c>
      <c r="G174">
        <f>C174*Notes!$C$35+G173*2^(-(B174-B173)/Notes!$C$43)</f>
        <v>1258293.3746005967</v>
      </c>
    </row>
    <row r="175" spans="1:7">
      <c r="A175" t="s">
        <v>177</v>
      </c>
      <c r="B175">
        <v>1198886400</v>
      </c>
      <c r="C175">
        <v>5.0089000000000002E-2</v>
      </c>
      <c r="D175">
        <v>2.1454000000000001E-2</v>
      </c>
      <c r="E175">
        <v>3.3312000000000001E-2</v>
      </c>
      <c r="F175">
        <v>4.2432999999999998E-2</v>
      </c>
      <c r="G175">
        <f>C175*Notes!$C$35+G174*2^(-(B175-B174)/Notes!$C$43)</f>
        <v>1282181.0814981167</v>
      </c>
    </row>
    <row r="176" spans="1:7">
      <c r="A176" t="s">
        <v>178</v>
      </c>
      <c r="B176">
        <v>1199491200</v>
      </c>
      <c r="C176">
        <v>4.5554999999999998E-2</v>
      </c>
      <c r="D176">
        <v>2.1822999999999999E-2</v>
      </c>
      <c r="E176">
        <v>3.5270000000000003E-2</v>
      </c>
      <c r="F176">
        <v>4.4525000000000002E-2</v>
      </c>
      <c r="G176">
        <f>C176*Notes!$C$35+G175*2^(-(B176-B175)/Notes!$C$43)</f>
        <v>1303205.0100562545</v>
      </c>
    </row>
    <row r="177" spans="1:7">
      <c r="A177" t="s">
        <v>179</v>
      </c>
      <c r="B177">
        <v>1200096000</v>
      </c>
      <c r="C177">
        <v>4.5456999999999997E-2</v>
      </c>
      <c r="D177">
        <v>2.2183999999999999E-2</v>
      </c>
      <c r="E177">
        <v>3.6867999999999998E-2</v>
      </c>
      <c r="F177">
        <v>4.4830000000000002E-2</v>
      </c>
      <c r="G177">
        <f>C177*Notes!$C$35+G176*2^(-(B177-B176)/Notes!$C$43)</f>
        <v>1324062.632909039</v>
      </c>
    </row>
    <row r="178" spans="1:7">
      <c r="A178" t="s">
        <v>180</v>
      </c>
      <c r="B178">
        <v>1200700800</v>
      </c>
      <c r="C178">
        <v>3.8880999999999999E-2</v>
      </c>
      <c r="D178">
        <v>2.2439000000000001E-2</v>
      </c>
      <c r="E178">
        <v>3.7204000000000001E-2</v>
      </c>
      <c r="F178">
        <v>4.2019000000000001E-2</v>
      </c>
      <c r="G178">
        <f>C178*Notes!$C$35+G177*2^(-(B178-B177)/Notes!$C$43)</f>
        <v>1340836.9023384741</v>
      </c>
    </row>
    <row r="179" spans="1:7">
      <c r="A179" t="s">
        <v>181</v>
      </c>
      <c r="B179">
        <v>1201305600</v>
      </c>
      <c r="C179">
        <v>3.6409999999999998E-2</v>
      </c>
      <c r="D179">
        <v>2.2651000000000001E-2</v>
      </c>
      <c r="E179">
        <v>3.7004000000000002E-2</v>
      </c>
      <c r="F179">
        <v>3.7809000000000002E-2</v>
      </c>
      <c r="G179">
        <f>C179*Notes!$C$35+G178*2^(-(B179-B178)/Notes!$C$43)</f>
        <v>1356031.311179497</v>
      </c>
    </row>
    <row r="180" spans="1:7">
      <c r="A180" t="s">
        <v>182</v>
      </c>
      <c r="B180">
        <v>1201910400</v>
      </c>
      <c r="C180">
        <v>2.5826000000000002E-2</v>
      </c>
      <c r="D180">
        <v>2.2699E-2</v>
      </c>
      <c r="E180">
        <v>3.5293999999999999E-2</v>
      </c>
      <c r="F180">
        <v>3.2717999999999997E-2</v>
      </c>
      <c r="G180">
        <f>C180*Notes!$C$35+G179*2^(-(B180-B179)/Notes!$C$43)</f>
        <v>1364747.1602891057</v>
      </c>
    </row>
    <row r="181" spans="1:7">
      <c r="A181" t="s">
        <v>183</v>
      </c>
      <c r="B181">
        <v>1202515200</v>
      </c>
      <c r="C181">
        <v>4.6704000000000002E-2</v>
      </c>
      <c r="D181">
        <v>2.3067000000000001E-2</v>
      </c>
      <c r="E181">
        <v>3.7157999999999997E-2</v>
      </c>
      <c r="F181">
        <v>4.1856999999999998E-2</v>
      </c>
      <c r="G181">
        <f>C181*Notes!$C$35+G180*2^(-(B181-B180)/Notes!$C$43)</f>
        <v>1386045.6503806694</v>
      </c>
    </row>
    <row r="182" spans="1:7">
      <c r="A182" t="s">
        <v>184</v>
      </c>
      <c r="B182">
        <v>1203120000</v>
      </c>
      <c r="C182">
        <v>4.0398000000000003E-2</v>
      </c>
      <c r="D182">
        <v>2.3331000000000001E-2</v>
      </c>
      <c r="E182">
        <v>3.7644999999999998E-2</v>
      </c>
      <c r="F182">
        <v>4.0904000000000003E-2</v>
      </c>
      <c r="G182">
        <f>C182*Notes!$C$35+G181*2^(-(B182-B181)/Notes!$C$43)</f>
        <v>1403421.8385416595</v>
      </c>
    </row>
    <row r="183" spans="1:7">
      <c r="A183" t="s">
        <v>185</v>
      </c>
      <c r="B183">
        <v>1203724800</v>
      </c>
      <c r="C183">
        <v>4.5649000000000002E-2</v>
      </c>
      <c r="D183">
        <v>2.3671999999999999E-2</v>
      </c>
      <c r="E183">
        <v>3.8894999999999999E-2</v>
      </c>
      <c r="F183">
        <v>4.3461E-2</v>
      </c>
      <c r="G183">
        <f>C183*Notes!$C$35+G182*2^(-(B183-B182)/Notes!$C$43)</f>
        <v>1423885.3672748276</v>
      </c>
    </row>
    <row r="184" spans="1:7">
      <c r="A184" t="s">
        <v>186</v>
      </c>
      <c r="B184">
        <v>1204329600</v>
      </c>
      <c r="C184">
        <v>4.2313000000000003E-2</v>
      </c>
      <c r="D184">
        <v>2.3956000000000002E-2</v>
      </c>
      <c r="E184">
        <v>3.9465E-2</v>
      </c>
      <c r="F184">
        <v>4.3687999999999998E-2</v>
      </c>
      <c r="G184">
        <f>C184*Notes!$C$35+G183*2^(-(B184-B183)/Notes!$C$43)</f>
        <v>1442227.1009643916</v>
      </c>
    </row>
    <row r="185" spans="1:7">
      <c r="A185" t="s">
        <v>187</v>
      </c>
      <c r="B185">
        <v>1204934400</v>
      </c>
      <c r="C185">
        <v>4.3763000000000003E-2</v>
      </c>
      <c r="D185">
        <v>2.4257999999999998E-2</v>
      </c>
      <c r="E185">
        <v>4.0059999999999998E-2</v>
      </c>
      <c r="F185">
        <v>4.2588000000000001E-2</v>
      </c>
      <c r="G185">
        <f>C185*Notes!$C$35+G184*2^(-(B185-B184)/Notes!$C$43)</f>
        <v>1461352.4147197183</v>
      </c>
    </row>
    <row r="186" spans="1:7">
      <c r="A186" t="s">
        <v>188</v>
      </c>
      <c r="B186">
        <v>1205535600</v>
      </c>
      <c r="C186">
        <v>3.6704000000000001E-2</v>
      </c>
      <c r="D186">
        <v>2.4445999999999999E-2</v>
      </c>
      <c r="E186">
        <v>3.9496999999999997E-2</v>
      </c>
      <c r="F186">
        <v>3.9116999999999999E-2</v>
      </c>
      <c r="G186">
        <f>C186*Notes!$C$35+G185*2^(-(B186-B185)/Notes!$C$43)</f>
        <v>1476155.2490161005</v>
      </c>
    </row>
    <row r="187" spans="1:7">
      <c r="A187" t="s">
        <v>189</v>
      </c>
      <c r="B187">
        <v>1206140400</v>
      </c>
      <c r="C187">
        <v>3.6974E-2</v>
      </c>
      <c r="D187">
        <v>2.4636999999999999E-2</v>
      </c>
      <c r="E187">
        <v>3.9038000000000003E-2</v>
      </c>
      <c r="F187">
        <v>3.7318999999999998E-2</v>
      </c>
      <c r="G187">
        <f>C187*Notes!$C$35+G186*2^(-(B187-B186)/Notes!$C$43)</f>
        <v>1491001.8433593318</v>
      </c>
    </row>
    <row r="188" spans="1:7">
      <c r="A188" t="s">
        <v>190</v>
      </c>
      <c r="B188">
        <v>1206745200</v>
      </c>
      <c r="C188">
        <v>3.2598000000000002E-2</v>
      </c>
      <c r="D188">
        <v>2.4757000000000001E-2</v>
      </c>
      <c r="E188">
        <v>3.7956999999999998E-2</v>
      </c>
      <c r="F188">
        <v>3.4067E-2</v>
      </c>
      <c r="G188">
        <f>C188*Notes!$C$35+G187*2^(-(B188-B187)/Notes!$C$43)</f>
        <v>1503126.2471358697</v>
      </c>
    </row>
    <row r="189" spans="1:7">
      <c r="A189" t="s">
        <v>191</v>
      </c>
      <c r="B189">
        <v>1207350000</v>
      </c>
      <c r="C189">
        <v>2.5981000000000001E-2</v>
      </c>
      <c r="D189">
        <v>2.4774000000000001E-2</v>
      </c>
      <c r="E189">
        <v>3.6011000000000001E-2</v>
      </c>
      <c r="F189">
        <v>2.9278999999999999E-2</v>
      </c>
      <c r="G189">
        <f>C189*Notes!$C$35+G188*2^(-(B189-B188)/Notes!$C$43)</f>
        <v>1511186.9625396563</v>
      </c>
    </row>
    <row r="190" spans="1:7">
      <c r="A190" t="s">
        <v>192</v>
      </c>
      <c r="B190">
        <v>1207954800</v>
      </c>
      <c r="C190">
        <v>2.7708E-2</v>
      </c>
      <c r="D190">
        <v>2.4818E-2</v>
      </c>
      <c r="E190">
        <v>3.4714000000000002E-2</v>
      </c>
      <c r="F190">
        <v>2.9340000000000001E-2</v>
      </c>
      <c r="G190">
        <f>C190*Notes!$C$35+G189*2^(-(B190-B189)/Notes!$C$43)</f>
        <v>1520251.129488532</v>
      </c>
    </row>
    <row r="191" spans="1:7">
      <c r="A191" t="s">
        <v>193</v>
      </c>
      <c r="B191">
        <v>1208559600</v>
      </c>
      <c r="C191">
        <v>2.8924999999999999E-2</v>
      </c>
      <c r="D191">
        <v>2.4878999999999998E-2</v>
      </c>
      <c r="E191">
        <v>3.3727E-2</v>
      </c>
      <c r="F191">
        <v>2.8296000000000002E-2</v>
      </c>
      <c r="G191">
        <f>C191*Notes!$C$35+G190*2^(-(B191-B190)/Notes!$C$43)</f>
        <v>1530005.1912920712</v>
      </c>
    </row>
    <row r="192" spans="1:7">
      <c r="A192" t="s">
        <v>194</v>
      </c>
      <c r="B192">
        <v>1209164400</v>
      </c>
      <c r="C192">
        <v>2.5807E-2</v>
      </c>
      <c r="D192">
        <v>2.4891E-2</v>
      </c>
      <c r="E192">
        <v>3.2433999999999998E-2</v>
      </c>
      <c r="F192">
        <v>2.6731999999999999E-2</v>
      </c>
      <c r="G192">
        <f>C192*Notes!$C$35+G191*2^(-(B192-B191)/Notes!$C$43)</f>
        <v>1537823.8276140222</v>
      </c>
    </row>
    <row r="193" spans="1:7">
      <c r="A193" t="s">
        <v>195</v>
      </c>
      <c r="B193">
        <v>1209769200</v>
      </c>
      <c r="C193">
        <v>2.4445000000000001E-2</v>
      </c>
      <c r="D193">
        <v>2.4882999999999999E-2</v>
      </c>
      <c r="E193">
        <v>3.1137999999999999E-2</v>
      </c>
      <c r="F193">
        <v>2.5420999999999999E-2</v>
      </c>
      <c r="G193">
        <f>C193*Notes!$C$35+G192*2^(-(B193-B192)/Notes!$C$43)</f>
        <v>1544778.9207342821</v>
      </c>
    </row>
    <row r="194" spans="1:7">
      <c r="A194" t="s">
        <v>196</v>
      </c>
      <c r="B194">
        <v>1210374000</v>
      </c>
      <c r="C194">
        <v>1.9613999999999999E-2</v>
      </c>
      <c r="D194">
        <v>2.4799999999999999E-2</v>
      </c>
      <c r="E194">
        <v>2.9271999999999999E-2</v>
      </c>
      <c r="F194">
        <v>2.2009000000000001E-2</v>
      </c>
      <c r="G194">
        <f>C194*Notes!$C$35+G193*2^(-(B194-B193)/Notes!$C$43)</f>
        <v>1548776.8158533631</v>
      </c>
    </row>
    <row r="195" spans="1:7">
      <c r="A195" t="s">
        <v>197</v>
      </c>
      <c r="B195">
        <v>1210978800</v>
      </c>
      <c r="C195">
        <v>2.1689E-2</v>
      </c>
      <c r="D195">
        <v>2.4750999999999999E-2</v>
      </c>
      <c r="E195">
        <v>2.8032000000000001E-2</v>
      </c>
      <c r="F195">
        <v>2.1659999999999999E-2</v>
      </c>
      <c r="G195">
        <f>C195*Notes!$C$35+G194*2^(-(B195-B194)/Notes!$C$43)</f>
        <v>1554009.3172158352</v>
      </c>
    </row>
    <row r="196" spans="1:7">
      <c r="A196" t="s">
        <v>198</v>
      </c>
      <c r="B196">
        <v>1211583600</v>
      </c>
      <c r="C196">
        <v>1.8699E-2</v>
      </c>
      <c r="D196">
        <v>2.4656000000000001E-2</v>
      </c>
      <c r="E196">
        <v>2.649E-2</v>
      </c>
      <c r="F196">
        <v>1.9352000000000001E-2</v>
      </c>
      <c r="G196">
        <f>C196*Notes!$C$35+G195*2^(-(B196-B195)/Notes!$C$43)</f>
        <v>1557406.8272953802</v>
      </c>
    </row>
    <row r="197" spans="1:7">
      <c r="A197" t="s">
        <v>199</v>
      </c>
      <c r="B197">
        <v>1212188400</v>
      </c>
      <c r="C197">
        <v>0.02</v>
      </c>
      <c r="D197">
        <v>2.4583000000000001E-2</v>
      </c>
      <c r="E197">
        <v>2.5461000000000001E-2</v>
      </c>
      <c r="F197">
        <v>2.0149E-2</v>
      </c>
      <c r="G197">
        <f>C197*Notes!$C$35+G196*2^(-(B197-B196)/Notes!$C$43)</f>
        <v>1561573.8850495189</v>
      </c>
    </row>
    <row r="198" spans="1:7">
      <c r="A198" t="s">
        <v>200</v>
      </c>
      <c r="B198">
        <v>1212793200</v>
      </c>
      <c r="C198">
        <v>1.9389E-2</v>
      </c>
      <c r="D198">
        <v>2.4500999999999998E-2</v>
      </c>
      <c r="E198">
        <v>2.4466999999999999E-2</v>
      </c>
      <c r="F198">
        <v>1.9609999999999999E-2</v>
      </c>
      <c r="G198">
        <f>C198*Notes!$C$35+G197*2^(-(B198-B197)/Notes!$C$43)</f>
        <v>1565350.1950200782</v>
      </c>
    </row>
    <row r="199" spans="1:7">
      <c r="A199" t="s">
        <v>201</v>
      </c>
      <c r="B199">
        <v>1213398000</v>
      </c>
      <c r="C199">
        <v>1.5876000000000001E-2</v>
      </c>
      <c r="D199">
        <v>2.4368000000000001E-2</v>
      </c>
      <c r="E199">
        <v>2.3085000000000001E-2</v>
      </c>
      <c r="F199">
        <v>1.7595E-2</v>
      </c>
      <c r="G199">
        <f>C199*Notes!$C$35+G198*2^(-(B199-B198)/Notes!$C$43)</f>
        <v>1566982.6169502111</v>
      </c>
    </row>
    <row r="200" spans="1:7">
      <c r="A200" t="s">
        <v>202</v>
      </c>
      <c r="B200">
        <v>1214002800</v>
      </c>
      <c r="C200">
        <v>1.7784999999999999E-2</v>
      </c>
      <c r="D200">
        <v>2.4264999999999998E-2</v>
      </c>
      <c r="E200">
        <v>2.2214999999999999E-2</v>
      </c>
      <c r="F200">
        <v>1.7558000000000001E-2</v>
      </c>
      <c r="G200">
        <f>C200*Notes!$C$35+G199*2^(-(B200-B199)/Notes!$C$43)</f>
        <v>1569761.2912273428</v>
      </c>
    </row>
    <row r="201" spans="1:7">
      <c r="A201" t="s">
        <v>203</v>
      </c>
      <c r="B201">
        <v>1214607600</v>
      </c>
      <c r="C201">
        <v>1.7750999999999999E-2</v>
      </c>
      <c r="D201">
        <v>2.4163E-2</v>
      </c>
      <c r="E201">
        <v>2.1481E-2</v>
      </c>
      <c r="F201">
        <v>1.7565000000000001E-2</v>
      </c>
      <c r="G201">
        <f>C201*Notes!$C$35+G200*2^(-(B201-B200)/Notes!$C$43)</f>
        <v>1572505.2557452857</v>
      </c>
    </row>
    <row r="202" spans="1:7">
      <c r="A202" t="s">
        <v>204</v>
      </c>
      <c r="B202">
        <v>1215212400</v>
      </c>
      <c r="C202">
        <v>1.8095E-2</v>
      </c>
      <c r="D202">
        <v>2.4067999999999999E-2</v>
      </c>
      <c r="E202">
        <v>2.0924999999999999E-2</v>
      </c>
      <c r="F202">
        <v>1.7847999999999999E-2</v>
      </c>
      <c r="G202">
        <f>C202*Notes!$C$35+G201*2^(-(B202-B201)/Notes!$C$43)</f>
        <v>1575443.3016155264</v>
      </c>
    </row>
    <row r="203" spans="1:7">
      <c r="A203" t="s">
        <v>205</v>
      </c>
      <c r="B203">
        <v>1215817200</v>
      </c>
      <c r="C203">
        <v>4.2560000000000002E-3</v>
      </c>
      <c r="D203">
        <v>2.3761999999999998E-2</v>
      </c>
      <c r="E203">
        <v>1.8241E-2</v>
      </c>
      <c r="F203">
        <v>9.9100000000000004E-3</v>
      </c>
      <c r="G203">
        <f>C203*Notes!$C$35+G202*2^(-(B203-B202)/Notes!$C$43)</f>
        <v>1569996.5623469597</v>
      </c>
    </row>
    <row r="204" spans="1:7">
      <c r="A204" t="s">
        <v>206</v>
      </c>
      <c r="B204">
        <v>1216422000</v>
      </c>
      <c r="C204">
        <v>3.2569999999999999E-3</v>
      </c>
      <c r="D204">
        <v>2.3446000000000002E-2</v>
      </c>
      <c r="E204">
        <v>1.5810000000000001E-2</v>
      </c>
      <c r="F204">
        <v>5.6820000000000004E-3</v>
      </c>
      <c r="G204">
        <f>C204*Notes!$C$35+G203*2^(-(B204-B203)/Notes!$C$43)</f>
        <v>1563973.357871823</v>
      </c>
    </row>
    <row r="205" spans="1:7">
      <c r="A205" t="s">
        <v>207</v>
      </c>
      <c r="B205">
        <v>1217026800</v>
      </c>
      <c r="C205">
        <v>0</v>
      </c>
      <c r="D205">
        <v>2.3085000000000001E-2</v>
      </c>
      <c r="E205">
        <v>1.3270000000000001E-2</v>
      </c>
      <c r="F205">
        <v>2.3860000000000001E-3</v>
      </c>
      <c r="G205">
        <f>C205*Notes!$C$35+G204*2^(-(B205-B204)/Notes!$C$43)</f>
        <v>1556010.9846426223</v>
      </c>
    </row>
    <row r="206" spans="1:7">
      <c r="A206" t="s">
        <v>208</v>
      </c>
      <c r="B206">
        <v>1217631600</v>
      </c>
      <c r="C206">
        <v>0</v>
      </c>
      <c r="D206">
        <v>2.2728999999999999E-2</v>
      </c>
      <c r="E206">
        <v>1.1138E-2</v>
      </c>
      <c r="F206">
        <v>1.0020000000000001E-3</v>
      </c>
      <c r="G206">
        <f>C206*Notes!$C$35+G205*2^(-(B206-B205)/Notes!$C$43)</f>
        <v>1548089.1487966971</v>
      </c>
    </row>
    <row r="207" spans="1:7">
      <c r="A207" t="s">
        <v>209</v>
      </c>
      <c r="B207">
        <v>1218236400</v>
      </c>
      <c r="C207">
        <v>0</v>
      </c>
      <c r="D207">
        <v>2.2377999999999999E-2</v>
      </c>
      <c r="E207">
        <v>9.3480000000000004E-3</v>
      </c>
      <c r="F207">
        <v>4.2099999999999999E-4</v>
      </c>
      <c r="G207">
        <f>C207*Notes!$C$35+G206*2^(-(B207-B206)/Notes!$C$43)</f>
        <v>1540207.6439534379</v>
      </c>
    </row>
    <row r="208" spans="1:7">
      <c r="A208" t="s">
        <v>210</v>
      </c>
      <c r="B208">
        <v>1218841200</v>
      </c>
      <c r="C208">
        <v>0</v>
      </c>
      <c r="D208">
        <v>2.2033000000000001E-2</v>
      </c>
      <c r="E208">
        <v>7.8460000000000005E-3</v>
      </c>
      <c r="F208">
        <v>1.7699999999999999E-4</v>
      </c>
      <c r="G208">
        <f>C208*Notes!$C$35+G207*2^(-(B208-B207)/Notes!$C$43)</f>
        <v>1532366.2647829428</v>
      </c>
    </row>
    <row r="209" spans="1:7">
      <c r="A209" t="s">
        <v>211</v>
      </c>
      <c r="B209">
        <v>1219446000</v>
      </c>
      <c r="C209">
        <v>1.8370000000000001E-3</v>
      </c>
      <c r="D209">
        <v>2.1722000000000002E-2</v>
      </c>
      <c r="E209">
        <v>6.8950000000000001E-3</v>
      </c>
      <c r="F209">
        <v>1.426E-3</v>
      </c>
      <c r="G209">
        <f>C209*Notes!$C$35+G208*2^(-(B209-B208)/Notes!$C$43)</f>
        <v>1525675.8246006689</v>
      </c>
    </row>
    <row r="210" spans="1:7">
      <c r="A210" t="s">
        <v>212</v>
      </c>
      <c r="B210">
        <v>1220050800</v>
      </c>
      <c r="C210">
        <v>1.5573999999999999E-2</v>
      </c>
      <c r="D210">
        <v>2.1625999999999999E-2</v>
      </c>
      <c r="E210">
        <v>8.2810000000000002E-3</v>
      </c>
      <c r="F210">
        <v>9.613E-3</v>
      </c>
      <c r="G210">
        <f>C210*Notes!$C$35+G209*2^(-(B210-B209)/Notes!$C$43)</f>
        <v>1527327.5838401841</v>
      </c>
    </row>
    <row r="211" spans="1:7">
      <c r="A211" t="s">
        <v>213</v>
      </c>
      <c r="B211">
        <v>1220655600</v>
      </c>
      <c r="C211">
        <v>1.4356000000000001E-2</v>
      </c>
      <c r="D211">
        <v>2.1513000000000001E-2</v>
      </c>
      <c r="E211">
        <v>9.2530000000000008E-3</v>
      </c>
      <c r="F211">
        <v>1.2479000000000001E-2</v>
      </c>
      <c r="G211">
        <f>C211*Notes!$C$35+G210*2^(-(B211-B210)/Notes!$C$43)</f>
        <v>1528234.2873781703</v>
      </c>
    </row>
    <row r="212" spans="1:7">
      <c r="A212" t="s">
        <v>214</v>
      </c>
      <c r="B212">
        <v>1221260400</v>
      </c>
      <c r="C212">
        <v>1.9213000000000001E-2</v>
      </c>
      <c r="D212">
        <v>2.1475999999999999E-2</v>
      </c>
      <c r="E212">
        <v>1.0826000000000001E-2</v>
      </c>
      <c r="F212">
        <v>1.6131E-2</v>
      </c>
      <c r="G212">
        <f>C212*Notes!$C$35+G211*2^(-(B212-B211)/Notes!$C$43)</f>
        <v>1532073.8883812707</v>
      </c>
    </row>
    <row r="213" spans="1:7">
      <c r="A213" t="s">
        <v>215</v>
      </c>
      <c r="B213">
        <v>1221865200</v>
      </c>
      <c r="C213">
        <v>1.6969999999999999E-2</v>
      </c>
      <c r="D213">
        <v>2.1405E-2</v>
      </c>
      <c r="E213">
        <v>1.1752E-2</v>
      </c>
      <c r="F213">
        <v>1.5689999999999999E-2</v>
      </c>
      <c r="G213">
        <f>C213*Notes!$C$35+G212*2^(-(B213-B212)/Notes!$C$43)</f>
        <v>1534537.3751218172</v>
      </c>
    </row>
    <row r="214" spans="1:7">
      <c r="A214" t="s">
        <v>216</v>
      </c>
      <c r="B214">
        <v>1222470000</v>
      </c>
      <c r="C214">
        <v>8.1359999999999991E-3</v>
      </c>
      <c r="D214">
        <v>2.1198999999999999E-2</v>
      </c>
      <c r="E214">
        <v>1.1136999999999999E-2</v>
      </c>
      <c r="F214">
        <v>1.0800000000000001E-2</v>
      </c>
      <c r="G214">
        <f>C214*Notes!$C$35+G213*2^(-(B214-B213)/Notes!$C$43)</f>
        <v>1531645.5167601793</v>
      </c>
    </row>
    <row r="215" spans="1:7">
      <c r="A215" t="s">
        <v>217</v>
      </c>
      <c r="B215">
        <v>1223074800</v>
      </c>
      <c r="C215">
        <v>8.1419999999999999E-3</v>
      </c>
      <c r="D215">
        <v>2.0997999999999999E-2</v>
      </c>
      <c r="E215">
        <v>1.0647999999999999E-2</v>
      </c>
      <c r="F215">
        <v>9.2010000000000008E-3</v>
      </c>
      <c r="G215">
        <f>C215*Notes!$C$35+G214*2^(-(B215-B214)/Notes!$C$43)</f>
        <v>1528772.0099912831</v>
      </c>
    </row>
    <row r="216" spans="1:7">
      <c r="A216" t="s">
        <v>218</v>
      </c>
      <c r="B216">
        <v>1223679600</v>
      </c>
      <c r="C216">
        <v>1.4153000000000001E-2</v>
      </c>
      <c r="D216">
        <v>2.0891E-2</v>
      </c>
      <c r="E216">
        <v>1.1213000000000001E-2</v>
      </c>
      <c r="F216">
        <v>1.2265E-2</v>
      </c>
      <c r="G216">
        <f>C216*Notes!$C$35+G215*2^(-(B216-B215)/Notes!$C$43)</f>
        <v>1529548.5853850003</v>
      </c>
    </row>
    <row r="217" spans="1:7">
      <c r="A217" t="s">
        <v>219</v>
      </c>
      <c r="B217">
        <v>1224284400</v>
      </c>
      <c r="C217">
        <v>1.1712E-2</v>
      </c>
      <c r="D217">
        <v>2.0749E-2</v>
      </c>
      <c r="E217">
        <v>1.1299999999999999E-2</v>
      </c>
      <c r="F217">
        <v>1.221E-2</v>
      </c>
      <c r="G217">
        <f>C217*Notes!$C$35+G216*2^(-(B217-B216)/Notes!$C$43)</f>
        <v>1528844.8903415957</v>
      </c>
    </row>
    <row r="218" spans="1:7">
      <c r="A218" t="s">
        <v>220</v>
      </c>
      <c r="B218">
        <v>1224889200</v>
      </c>
      <c r="C218">
        <v>1.1122999999999999E-2</v>
      </c>
      <c r="D218">
        <v>2.06E-2</v>
      </c>
      <c r="E218">
        <v>1.1259999999999999E-2</v>
      </c>
      <c r="F218">
        <v>1.1499000000000001E-2</v>
      </c>
      <c r="G218">
        <f>C218*Notes!$C$35+G217*2^(-(B218-B217)/Notes!$C$43)</f>
        <v>1527788.5506928351</v>
      </c>
    </row>
    <row r="219" spans="1:7">
      <c r="A219" t="s">
        <v>221</v>
      </c>
      <c r="B219">
        <v>1225494000</v>
      </c>
      <c r="C219">
        <v>1.1390000000000001E-2</v>
      </c>
      <c r="D219">
        <v>2.0456999999999999E-2</v>
      </c>
      <c r="E219">
        <v>1.1308E-2</v>
      </c>
      <c r="F219">
        <v>1.2037000000000001E-2</v>
      </c>
      <c r="G219">
        <f>C219*Notes!$C$35+G218*2^(-(B219-B218)/Notes!$C$43)</f>
        <v>1526899.0705940875</v>
      </c>
    </row>
    <row r="220" spans="1:7">
      <c r="A220" t="s">
        <v>222</v>
      </c>
      <c r="B220">
        <v>1226102400</v>
      </c>
      <c r="C220">
        <v>2.7775999999999999E-2</v>
      </c>
      <c r="D220">
        <v>2.0569E-2</v>
      </c>
      <c r="E220">
        <v>1.3919000000000001E-2</v>
      </c>
      <c r="F220">
        <v>2.0593E-2</v>
      </c>
      <c r="G220">
        <f>C220*Notes!$C$35+G219*2^(-(B220-B219)/Notes!$C$43)</f>
        <v>1535878.2188628316</v>
      </c>
    </row>
    <row r="221" spans="1:7">
      <c r="A221" t="s">
        <v>223</v>
      </c>
      <c r="B221">
        <v>1226707200</v>
      </c>
      <c r="C221">
        <v>2.1196E-2</v>
      </c>
      <c r="D221">
        <v>2.0576000000000001E-2</v>
      </c>
      <c r="E221">
        <v>1.5055000000000001E-2</v>
      </c>
      <c r="F221">
        <v>2.0570000000000001E-2</v>
      </c>
      <c r="G221">
        <f>C221*Notes!$C$35+G220*2^(-(B221-B220)/Notes!$C$43)</f>
        <v>1540878.2221072181</v>
      </c>
    </row>
    <row r="222" spans="1:7">
      <c r="A222" t="s">
        <v>224</v>
      </c>
      <c r="B222">
        <v>1227312000</v>
      </c>
      <c r="C222">
        <v>2.6925000000000001E-2</v>
      </c>
      <c r="D222">
        <v>2.0673E-2</v>
      </c>
      <c r="E222">
        <v>1.6983000000000002E-2</v>
      </c>
      <c r="F222">
        <v>2.4896000000000001E-2</v>
      </c>
      <c r="G222">
        <f>C222*Notes!$C$35+G221*2^(-(B222-B221)/Notes!$C$43)</f>
        <v>1549317.6689440787</v>
      </c>
    </row>
    <row r="223" spans="1:7">
      <c r="A223" t="s">
        <v>225</v>
      </c>
      <c r="B223">
        <v>1227916800</v>
      </c>
      <c r="C223">
        <v>2.8128E-2</v>
      </c>
      <c r="D223">
        <v>2.0785999999999999E-2</v>
      </c>
      <c r="E223">
        <v>1.8775E-2</v>
      </c>
      <c r="F223">
        <v>2.7042E-2</v>
      </c>
      <c r="G223">
        <f>C223*Notes!$C$35+G222*2^(-(B223-B222)/Notes!$C$43)</f>
        <v>1558441.7239595361</v>
      </c>
    </row>
    <row r="224" spans="1:7">
      <c r="A224" t="s">
        <v>226</v>
      </c>
      <c r="B224">
        <v>1228521600</v>
      </c>
      <c r="C224">
        <v>2.9010999999999999E-2</v>
      </c>
      <c r="D224">
        <v>2.0910999999999999E-2</v>
      </c>
      <c r="E224">
        <v>2.0407999999999999E-2</v>
      </c>
      <c r="F224">
        <v>2.8296000000000002E-2</v>
      </c>
      <c r="G224">
        <f>C224*Notes!$C$35+G223*2^(-(B224-B223)/Notes!$C$43)</f>
        <v>1568053.3657324312</v>
      </c>
    </row>
    <row r="225" spans="1:7">
      <c r="A225" t="s">
        <v>227</v>
      </c>
      <c r="B225">
        <v>1229126400</v>
      </c>
      <c r="C225">
        <v>2.6217000000000001E-2</v>
      </c>
      <c r="D225">
        <v>2.0990999999999999E-2</v>
      </c>
      <c r="E225">
        <v>2.1299999999999999E-2</v>
      </c>
      <c r="F225">
        <v>2.6637000000000001E-2</v>
      </c>
      <c r="G225">
        <f>C225*Notes!$C$35+G224*2^(-(B225-B224)/Notes!$C$43)</f>
        <v>1575926.2623009484</v>
      </c>
    </row>
    <row r="226" spans="1:7">
      <c r="A226" t="s">
        <v>228</v>
      </c>
      <c r="B226">
        <v>1229731200</v>
      </c>
      <c r="C226">
        <v>3.3288999999999999E-2</v>
      </c>
      <c r="D226">
        <v>2.1177999999999999E-2</v>
      </c>
      <c r="E226">
        <v>2.3231000000000002E-2</v>
      </c>
      <c r="F226">
        <v>3.0886E-2</v>
      </c>
      <c r="G226">
        <f>C226*Notes!$C$35+G225*2^(-(B226-B225)/Notes!$C$43)</f>
        <v>1588036.2226224456</v>
      </c>
    </row>
    <row r="227" spans="1:7">
      <c r="A227" t="s">
        <v>229</v>
      </c>
      <c r="B227">
        <v>1230336000</v>
      </c>
      <c r="C227">
        <v>3.1931000000000001E-2</v>
      </c>
      <c r="D227">
        <v>2.1342E-2</v>
      </c>
      <c r="E227">
        <v>2.4597999999999998E-2</v>
      </c>
      <c r="F227">
        <v>3.1317999999999999E-2</v>
      </c>
      <c r="G227">
        <f>C227*Notes!$C$35+G226*2^(-(B227-B226)/Notes!$C$43)</f>
        <v>1599263.2113045284</v>
      </c>
    </row>
    <row r="228" spans="1:7">
      <c r="A228" t="s">
        <v>230</v>
      </c>
      <c r="B228">
        <v>1230940800</v>
      </c>
      <c r="C228">
        <v>5.1298000000000003E-2</v>
      </c>
      <c r="D228">
        <v>2.1801000000000001E-2</v>
      </c>
      <c r="E228">
        <v>2.8948000000000002E-2</v>
      </c>
      <c r="F228">
        <v>4.4491000000000003E-2</v>
      </c>
      <c r="G228">
        <f>C228*Notes!$C$35+G227*2^(-(B228-B227)/Notes!$C$43)</f>
        <v>1622146.203660182</v>
      </c>
    </row>
    <row r="229" spans="1:7">
      <c r="A229" t="s">
        <v>231</v>
      </c>
      <c r="B229">
        <v>1231545600</v>
      </c>
      <c r="C229">
        <v>3.5777000000000003E-2</v>
      </c>
      <c r="D229">
        <v>2.2013999999999999E-2</v>
      </c>
      <c r="E229">
        <v>2.9998E-2</v>
      </c>
      <c r="F229">
        <v>3.8959000000000001E-2</v>
      </c>
      <c r="G229">
        <f>C229*Notes!$C$35+G228*2^(-(B229-B228)/Notes!$C$43)</f>
        <v>1635525.5951969444</v>
      </c>
    </row>
    <row r="230" spans="1:7">
      <c r="A230" t="s">
        <v>232</v>
      </c>
      <c r="B230">
        <v>1232150400</v>
      </c>
      <c r="C230">
        <v>3.7114000000000001E-2</v>
      </c>
      <c r="D230">
        <v>2.2242999999999999E-2</v>
      </c>
      <c r="E230">
        <v>3.1081000000000001E-2</v>
      </c>
      <c r="F230">
        <v>3.7215999999999999E-2</v>
      </c>
      <c r="G230">
        <f>C230*Notes!$C$35+G229*2^(-(B230-B229)/Notes!$C$43)</f>
        <v>1649645.4882699267</v>
      </c>
    </row>
    <row r="231" spans="1:7">
      <c r="A231" t="s">
        <v>233</v>
      </c>
      <c r="B231">
        <v>1232755200</v>
      </c>
      <c r="C231">
        <v>3.5303000000000001E-2</v>
      </c>
      <c r="D231">
        <v>2.2442E-2</v>
      </c>
      <c r="E231">
        <v>3.1727999999999999E-2</v>
      </c>
      <c r="F231">
        <v>3.5934000000000001E-2</v>
      </c>
      <c r="G231">
        <f>C231*Notes!$C$35+G230*2^(-(B231-B230)/Notes!$C$43)</f>
        <v>1662598.2024982795</v>
      </c>
    </row>
    <row r="232" spans="1:7">
      <c r="A232" t="s">
        <v>234</v>
      </c>
      <c r="B232">
        <v>1233360000</v>
      </c>
      <c r="C232">
        <v>4.1751000000000003E-2</v>
      </c>
      <c r="D232">
        <v>2.2737E-2</v>
      </c>
      <c r="E232">
        <v>3.3308999999999998E-2</v>
      </c>
      <c r="F232">
        <v>3.9219999999999998E-2</v>
      </c>
      <c r="G232">
        <f>C232*Notes!$C$35+G231*2^(-(B232-B231)/Notes!$C$43)</f>
        <v>1679384.7233274633</v>
      </c>
    </row>
    <row r="233" spans="1:7">
      <c r="A233" t="s">
        <v>235</v>
      </c>
      <c r="B233">
        <v>1233964800</v>
      </c>
      <c r="C233">
        <v>2.6699000000000001E-2</v>
      </c>
      <c r="D233">
        <v>2.2796E-2</v>
      </c>
      <c r="E233">
        <v>3.2250000000000001E-2</v>
      </c>
      <c r="F233">
        <v>3.2446000000000003E-2</v>
      </c>
      <c r="G233">
        <f>C233*Notes!$C$35+G232*2^(-(B233-B232)/Notes!$C$43)</f>
        <v>1686982.3323949107</v>
      </c>
    </row>
    <row r="234" spans="1:7">
      <c r="A234" t="s">
        <v>236</v>
      </c>
      <c r="B234">
        <v>1234569600</v>
      </c>
      <c r="C234">
        <v>3.508E-2</v>
      </c>
      <c r="D234">
        <v>2.2983E-2</v>
      </c>
      <c r="E234">
        <v>3.2654000000000002E-2</v>
      </c>
      <c r="F234">
        <v>3.3449E-2</v>
      </c>
      <c r="G234">
        <f>C234*Notes!$C$35+G233*2^(-(B234-B233)/Notes!$C$43)</f>
        <v>1699610.0899365458</v>
      </c>
    </row>
    <row r="235" spans="1:7">
      <c r="A235" t="s">
        <v>237</v>
      </c>
      <c r="B235">
        <v>1235174400</v>
      </c>
      <c r="C235">
        <v>3.2120999999999997E-2</v>
      </c>
      <c r="D235">
        <v>2.3122E-2</v>
      </c>
      <c r="E235">
        <v>3.2571999999999997E-2</v>
      </c>
      <c r="F235">
        <v>3.3062000000000001E-2</v>
      </c>
      <c r="G235">
        <f>C235*Notes!$C$35+G234*2^(-(B235-B234)/Notes!$C$43)</f>
        <v>1710383.9548719143</v>
      </c>
    </row>
    <row r="236" spans="1:7">
      <c r="A236" t="s">
        <v>238</v>
      </c>
      <c r="B236">
        <v>1235779200</v>
      </c>
      <c r="C236">
        <v>2.2772000000000001E-2</v>
      </c>
      <c r="D236">
        <v>2.3113999999999999E-2</v>
      </c>
      <c r="E236">
        <v>3.0849000000000001E-2</v>
      </c>
      <c r="F236">
        <v>2.4743999999999999E-2</v>
      </c>
      <c r="G236">
        <f>C236*Notes!$C$35+G235*2^(-(B236-B235)/Notes!$C$43)</f>
        <v>1715448.6935874079</v>
      </c>
    </row>
    <row r="237" spans="1:7">
      <c r="A237" t="s">
        <v>239</v>
      </c>
      <c r="B237">
        <v>1236384000</v>
      </c>
      <c r="C237">
        <v>9.2449999999999997E-3</v>
      </c>
      <c r="D237">
        <v>2.2898999999999999E-2</v>
      </c>
      <c r="E237">
        <v>2.7396E-2</v>
      </c>
      <c r="F237">
        <v>1.6140999999999999E-2</v>
      </c>
      <c r="G237">
        <f>C237*Notes!$C$35+G236*2^(-(B237-B236)/Notes!$C$43)</f>
        <v>1712306.51751944</v>
      </c>
    </row>
    <row r="238" spans="1:7">
      <c r="A238" t="s">
        <v>240</v>
      </c>
      <c r="B238">
        <v>1236985200</v>
      </c>
      <c r="C238">
        <v>1.4123999999999999E-2</v>
      </c>
      <c r="D238">
        <v>2.2765000000000001E-2</v>
      </c>
      <c r="E238">
        <v>2.5413999999999999E-2</v>
      </c>
      <c r="F238">
        <v>1.7745E-2</v>
      </c>
      <c r="G238">
        <f>C238*Notes!$C$35+G237*2^(-(B238-B237)/Notes!$C$43)</f>
        <v>1712182.9165207834</v>
      </c>
    </row>
    <row r="239" spans="1:7">
      <c r="A239" t="s">
        <v>241</v>
      </c>
      <c r="B239">
        <v>1237590000</v>
      </c>
      <c r="C239">
        <v>4.3020999999999997E-2</v>
      </c>
      <c r="D239">
        <v>2.3074000000000001E-2</v>
      </c>
      <c r="E239">
        <v>2.8097E-2</v>
      </c>
      <c r="F239">
        <v>3.0263999999999999E-2</v>
      </c>
      <c r="G239">
        <f>C239*Notes!$C$35+G238*2^(-(B239-B238)/Notes!$C$43)</f>
        <v>1729485.0917098823</v>
      </c>
    </row>
    <row r="240" spans="1:7">
      <c r="A240" t="s">
        <v>242</v>
      </c>
      <c r="B240">
        <v>1238194800</v>
      </c>
      <c r="C240">
        <v>2.833E-3</v>
      </c>
      <c r="D240">
        <v>2.2761E-2</v>
      </c>
      <c r="E240">
        <v>2.4011000000000001E-2</v>
      </c>
      <c r="F240">
        <v>1.3941E-2</v>
      </c>
      <c r="G240">
        <f>C240*Notes!$C$35+G239*2^(-(B240-B239)/Notes!$C$43)</f>
        <v>1722393.4770799472</v>
      </c>
    </row>
    <row r="241" spans="1:7">
      <c r="A241" t="s">
        <v>243</v>
      </c>
      <c r="B241">
        <v>1238799600</v>
      </c>
      <c r="C241">
        <v>2.2200000000000001E-2</v>
      </c>
      <c r="D241">
        <v>2.2752000000000001E-2</v>
      </c>
      <c r="E241">
        <v>2.3791E-2</v>
      </c>
      <c r="F241">
        <v>2.0175999999999999E-2</v>
      </c>
      <c r="G241">
        <f>C241*Notes!$C$35+G240*2^(-(B241-B240)/Notes!$C$43)</f>
        <v>1727051.1282983341</v>
      </c>
    </row>
    <row r="242" spans="1:7">
      <c r="A242" t="s">
        <v>244</v>
      </c>
      <c r="B242">
        <v>1239404400</v>
      </c>
      <c r="C242">
        <v>2.7754000000000001E-2</v>
      </c>
      <c r="D242">
        <v>2.2827E-2</v>
      </c>
      <c r="E242">
        <v>2.4388E-2</v>
      </c>
      <c r="F242">
        <v>2.4153000000000001E-2</v>
      </c>
      <c r="G242">
        <f>C242*Notes!$C$35+G241*2^(-(B242-B241)/Notes!$C$43)</f>
        <v>1735044.1260638258</v>
      </c>
    </row>
    <row r="243" spans="1:7">
      <c r="A243" t="s">
        <v>245</v>
      </c>
      <c r="B243">
        <v>1240009200</v>
      </c>
      <c r="C243">
        <v>4.3553000000000001E-2</v>
      </c>
      <c r="D243">
        <v>2.3144000000000001E-2</v>
      </c>
      <c r="E243">
        <v>2.7463999999999999E-2</v>
      </c>
      <c r="F243">
        <v>3.5735000000000003E-2</v>
      </c>
      <c r="G243">
        <f>C243*Notes!$C$35+G242*2^(-(B243-B242)/Notes!$C$43)</f>
        <v>1752551.6657329076</v>
      </c>
    </row>
    <row r="244" spans="1:7">
      <c r="A244" t="s">
        <v>246</v>
      </c>
      <c r="B244">
        <v>1240614000</v>
      </c>
      <c r="C244">
        <v>2.3427E-2</v>
      </c>
      <c r="D244">
        <v>2.3146E-2</v>
      </c>
      <c r="E244">
        <v>2.6738999999999999E-2</v>
      </c>
      <c r="F244">
        <v>2.7515999999999999E-2</v>
      </c>
      <c r="G244">
        <f>C244*Notes!$C$35+G243*2^(-(B244-B243)/Notes!$C$43)</f>
        <v>1757797.8676481135</v>
      </c>
    </row>
    <row r="245" spans="1:7">
      <c r="A245" t="s">
        <v>247</v>
      </c>
      <c r="B245">
        <v>1241218800</v>
      </c>
      <c r="C245">
        <v>2.0926E-2</v>
      </c>
      <c r="D245">
        <v>2.3109999999999999E-2</v>
      </c>
      <c r="E245">
        <v>2.5780999999999998E-2</v>
      </c>
      <c r="F245">
        <v>2.3467999999999999E-2</v>
      </c>
      <c r="G245">
        <f>C245*Notes!$C$35+G244*2^(-(B245-B244)/Notes!$C$43)</f>
        <v>1761504.7557292595</v>
      </c>
    </row>
    <row r="246" spans="1:7">
      <c r="A246" t="s">
        <v>248</v>
      </c>
      <c r="B246">
        <v>1241823600</v>
      </c>
      <c r="C246">
        <v>3.6804999999999997E-2</v>
      </c>
      <c r="D246">
        <v>2.3317999999999998E-2</v>
      </c>
      <c r="E246">
        <v>2.7518000000000001E-2</v>
      </c>
      <c r="F246">
        <v>3.0818000000000002E-2</v>
      </c>
      <c r="G246">
        <f>C246*Notes!$C$35+G245*2^(-(B246-B245)/Notes!$C$43)</f>
        <v>1774796.390805024</v>
      </c>
    </row>
    <row r="247" spans="1:7">
      <c r="A247" t="s">
        <v>249</v>
      </c>
      <c r="B247">
        <v>1242428400</v>
      </c>
      <c r="C247">
        <v>3.1452000000000001E-2</v>
      </c>
      <c r="D247">
        <v>2.3441E-2</v>
      </c>
      <c r="E247">
        <v>2.8093E-2</v>
      </c>
      <c r="F247">
        <v>3.0554000000000001E-2</v>
      </c>
      <c r="G247">
        <f>C247*Notes!$C$35+G246*2^(-(B247-B246)/Notes!$C$43)</f>
        <v>1784782.8621955239</v>
      </c>
    </row>
    <row r="248" spans="1:7">
      <c r="A248" t="s">
        <v>250</v>
      </c>
      <c r="B248">
        <v>1243033200</v>
      </c>
      <c r="C248">
        <v>2.6492999999999999E-2</v>
      </c>
      <c r="D248">
        <v>2.3486E-2</v>
      </c>
      <c r="E248">
        <v>2.7812E-2</v>
      </c>
      <c r="F248">
        <v>2.8039999999999999E-2</v>
      </c>
      <c r="G248">
        <f>C248*Notes!$C$35+G247*2^(-(B248-B247)/Notes!$C$43)</f>
        <v>1791719.2880797572</v>
      </c>
    </row>
    <row r="249" spans="1:7">
      <c r="A249" t="s">
        <v>251</v>
      </c>
      <c r="B249">
        <v>1243638000</v>
      </c>
      <c r="C249">
        <v>2.2803E-2</v>
      </c>
      <c r="D249">
        <v>2.3474999999999999E-2</v>
      </c>
      <c r="E249">
        <v>2.7019000000000001E-2</v>
      </c>
      <c r="F249">
        <v>2.5413999999999999E-2</v>
      </c>
      <c r="G249">
        <f>C249*Notes!$C$35+G248*2^(-(B249-B248)/Notes!$C$43)</f>
        <v>1796388.6877999166</v>
      </c>
    </row>
    <row r="250" spans="1:7">
      <c r="A250" t="s">
        <v>252</v>
      </c>
      <c r="B250">
        <v>1244242800</v>
      </c>
      <c r="C250">
        <v>1.8206E-2</v>
      </c>
      <c r="D250">
        <v>2.3392E-2</v>
      </c>
      <c r="E250">
        <v>2.5588E-2</v>
      </c>
      <c r="F250">
        <v>2.1184000000000001E-2</v>
      </c>
      <c r="G250">
        <f>C250*Notes!$C$35+G249*2^(-(B250-B249)/Notes!$C$43)</f>
        <v>1798254.0494541698</v>
      </c>
    </row>
    <row r="251" spans="1:7">
      <c r="A251" t="s">
        <v>253</v>
      </c>
      <c r="B251">
        <v>1244847600</v>
      </c>
      <c r="C251">
        <v>1.8773000000000001E-2</v>
      </c>
      <c r="D251">
        <v>2.332E-2</v>
      </c>
      <c r="E251">
        <v>2.452E-2</v>
      </c>
      <c r="F251">
        <v>2.0532999999999999E-2</v>
      </c>
      <c r="G251">
        <f>C251*Notes!$C$35+G250*2^(-(B251-B250)/Notes!$C$43)</f>
        <v>1800452.8359317523</v>
      </c>
    </row>
    <row r="252" spans="1:7">
      <c r="A252" t="s">
        <v>254</v>
      </c>
      <c r="B252">
        <v>1245452400</v>
      </c>
      <c r="C252">
        <v>2.7902E-2</v>
      </c>
      <c r="D252">
        <v>2.3389E-2</v>
      </c>
      <c r="E252">
        <v>2.5049999999999999E-2</v>
      </c>
      <c r="F252">
        <v>2.4825E-2</v>
      </c>
      <c r="G252">
        <f>C252*Notes!$C$35+G251*2^(-(B252-B251)/Notes!$C$43)</f>
        <v>1808161.6473274773</v>
      </c>
    </row>
    <row r="253" spans="1:7">
      <c r="A253" t="s">
        <v>255</v>
      </c>
      <c r="B253">
        <v>1246057200</v>
      </c>
      <c r="C253">
        <v>2.4591999999999999E-2</v>
      </c>
      <c r="D253">
        <v>2.3406E-2</v>
      </c>
      <c r="E253">
        <v>2.4992E-2</v>
      </c>
      <c r="F253">
        <v>2.5222000000000001E-2</v>
      </c>
      <c r="G253">
        <f>C253*Notes!$C$35+G252*2^(-(B253-B252)/Notes!$C$43)</f>
        <v>1813829.3242531924</v>
      </c>
    </row>
    <row r="254" spans="1:7">
      <c r="A254" t="s">
        <v>256</v>
      </c>
      <c r="B254">
        <v>1246662000</v>
      </c>
      <c r="C254">
        <v>3.3798000000000002E-2</v>
      </c>
      <c r="D254">
        <v>2.3563000000000001E-2</v>
      </c>
      <c r="E254">
        <v>2.6370000000000001E-2</v>
      </c>
      <c r="F254">
        <v>2.9849000000000001E-2</v>
      </c>
      <c r="G254">
        <f>C254*Notes!$C$35+G253*2^(-(B254-B253)/Notes!$C$43)</f>
        <v>1825035.9351657496</v>
      </c>
    </row>
    <row r="255" spans="1:7">
      <c r="A255" t="s">
        <v>257</v>
      </c>
      <c r="B255">
        <v>1247266800</v>
      </c>
      <c r="C255">
        <v>3.2493000000000001E-2</v>
      </c>
      <c r="D255">
        <v>2.3699000000000001E-2</v>
      </c>
      <c r="E255">
        <v>2.7354E-2</v>
      </c>
      <c r="F255">
        <v>3.1809999999999998E-2</v>
      </c>
      <c r="G255">
        <f>C255*Notes!$C$35+G254*2^(-(B255-B254)/Notes!$C$43)</f>
        <v>1835396.2278975109</v>
      </c>
    </row>
    <row r="256" spans="1:7">
      <c r="A256" t="s">
        <v>258</v>
      </c>
      <c r="B256">
        <v>1247871600</v>
      </c>
      <c r="C256">
        <v>3.041E-2</v>
      </c>
      <c r="D256">
        <v>2.3800000000000002E-2</v>
      </c>
      <c r="E256">
        <v>2.7784E-2</v>
      </c>
      <c r="F256">
        <v>3.0287000000000001E-2</v>
      </c>
      <c r="G256">
        <f>C256*Notes!$C$35+G255*2^(-(B256-B255)/Notes!$C$43)</f>
        <v>1844443.9767543706</v>
      </c>
    </row>
    <row r="257" spans="1:7">
      <c r="A257" t="s">
        <v>259</v>
      </c>
      <c r="B257">
        <v>1248476400</v>
      </c>
      <c r="C257">
        <v>1.4323000000000001E-2</v>
      </c>
      <c r="D257">
        <v>2.3651999999999999E-2</v>
      </c>
      <c r="E257">
        <v>2.5589000000000001E-2</v>
      </c>
      <c r="F257">
        <v>2.0643000000000002E-2</v>
      </c>
      <c r="G257">
        <f>C257*Notes!$C$35+G256*2^(-(B257-B256)/Notes!$C$43)</f>
        <v>1843716.244852341</v>
      </c>
    </row>
    <row r="258" spans="1:7">
      <c r="A258" t="s">
        <v>260</v>
      </c>
      <c r="B258">
        <v>1249081200</v>
      </c>
      <c r="C258">
        <v>1.0711999999999999E-2</v>
      </c>
      <c r="D258">
        <v>2.3453000000000002E-2</v>
      </c>
      <c r="E258">
        <v>2.3241999999999999E-2</v>
      </c>
      <c r="F258">
        <v>1.5918000000000002E-2</v>
      </c>
      <c r="G258">
        <f>C258*Notes!$C$35+G257*2^(-(B258-B257)/Notes!$C$43)</f>
        <v>1840808.2851194437</v>
      </c>
    </row>
    <row r="259" spans="1:7">
      <c r="A259" t="s">
        <v>261</v>
      </c>
      <c r="B259">
        <v>1249686000</v>
      </c>
      <c r="C259">
        <v>8.4497000000000003E-2</v>
      </c>
      <c r="D259">
        <v>2.4389000000000001E-2</v>
      </c>
      <c r="E259">
        <v>3.3131000000000001E-2</v>
      </c>
      <c r="F259">
        <v>5.7218999999999999E-2</v>
      </c>
      <c r="G259">
        <f>C259*Notes!$C$35+G258*2^(-(B259-B258)/Notes!$C$43)</f>
        <v>1882540.2981532724</v>
      </c>
    </row>
    <row r="260" spans="1:7">
      <c r="A260" t="s">
        <v>262</v>
      </c>
      <c r="B260">
        <v>1250290800</v>
      </c>
      <c r="C260">
        <v>4.7222E-2</v>
      </c>
      <c r="D260">
        <v>2.4736000000000001E-2</v>
      </c>
      <c r="E260">
        <v>3.5200000000000002E-2</v>
      </c>
      <c r="F260">
        <v>4.8394E-2</v>
      </c>
      <c r="G260">
        <f>C260*Notes!$C$35+G259*2^(-(B260-B259)/Notes!$C$43)</f>
        <v>1901515.9285759516</v>
      </c>
    </row>
    <row r="261" spans="1:7">
      <c r="A261" t="s">
        <v>263</v>
      </c>
      <c r="B261">
        <v>1250895600</v>
      </c>
      <c r="C261">
        <v>4.5481000000000001E-2</v>
      </c>
      <c r="D261">
        <v>2.5052999999999999E-2</v>
      </c>
      <c r="E261">
        <v>3.6811000000000003E-2</v>
      </c>
      <c r="F261">
        <v>4.6310999999999998E-2</v>
      </c>
      <c r="G261">
        <f>C261*Notes!$C$35+G260*2^(-(B261-B260)/Notes!$C$43)</f>
        <v>1919341.9950211979</v>
      </c>
    </row>
    <row r="262" spans="1:7">
      <c r="A262" t="s">
        <v>264</v>
      </c>
      <c r="B262">
        <v>1251500400</v>
      </c>
      <c r="C262">
        <v>2.9961000000000002E-2</v>
      </c>
      <c r="D262">
        <v>2.5127E-2</v>
      </c>
      <c r="E262">
        <v>3.5735000000000003E-2</v>
      </c>
      <c r="F262">
        <v>3.7642000000000002E-2</v>
      </c>
      <c r="G262">
        <f>C262*Notes!$C$35+G261*2^(-(B262-B261)/Notes!$C$43)</f>
        <v>1927690.8108551004</v>
      </c>
    </row>
    <row r="263" spans="1:7">
      <c r="A263" t="s">
        <v>265</v>
      </c>
      <c r="B263">
        <v>1252105200</v>
      </c>
      <c r="C263">
        <v>4.1789E-2</v>
      </c>
      <c r="D263">
        <v>2.5381000000000001E-2</v>
      </c>
      <c r="E263">
        <v>3.6686999999999997E-2</v>
      </c>
      <c r="F263">
        <v>4.0164999999999999E-2</v>
      </c>
      <c r="G263">
        <f>C263*Notes!$C$35+G262*2^(-(B263-B262)/Notes!$C$43)</f>
        <v>1943150.6962807486</v>
      </c>
    </row>
    <row r="264" spans="1:7">
      <c r="A264" t="s">
        <v>266</v>
      </c>
      <c r="B264">
        <v>1252710000</v>
      </c>
      <c r="C264">
        <v>7.3704000000000006E-2</v>
      </c>
      <c r="D264">
        <v>2.6120999999999998E-2</v>
      </c>
      <c r="E264">
        <v>4.267E-2</v>
      </c>
      <c r="F264">
        <v>6.1032999999999997E-2</v>
      </c>
      <c r="G264">
        <f>C264*Notes!$C$35+G263*2^(-(B264-B263)/Notes!$C$43)</f>
        <v>1977834.0656023102</v>
      </c>
    </row>
    <row r="265" spans="1:7">
      <c r="A265" t="s">
        <v>488</v>
      </c>
      <c r="B265">
        <v>1253314800</v>
      </c>
      <c r="C265">
        <v>3.3590000000000002E-2</v>
      </c>
      <c r="D265">
        <v>2.6232999999999999E-2</v>
      </c>
      <c r="E265">
        <v>4.1055000000000001E-2</v>
      </c>
      <c r="F265">
        <v>4.2803000000000001E-2</v>
      </c>
      <c r="G265">
        <f>C265*Notes!$C$35+G264*2^(-(B265-B264)/Notes!$C$43)</f>
        <v>1988079.9105910235</v>
      </c>
    </row>
    <row r="266" spans="1:7">
      <c r="A266" t="s">
        <v>489</v>
      </c>
      <c r="B266">
        <v>1253919600</v>
      </c>
      <c r="C266">
        <v>3.1834000000000001E-2</v>
      </c>
      <c r="D266">
        <v>2.6318999999999999E-2</v>
      </c>
      <c r="E266">
        <v>3.9729E-2</v>
      </c>
      <c r="F266">
        <v>3.9708E-2</v>
      </c>
      <c r="G266">
        <f>C266*Notes!$C$35+G265*2^(-(B266-B265)/Notes!$C$43)</f>
        <v>1997211.5639718231</v>
      </c>
    </row>
    <row r="267" spans="1:7">
      <c r="A267" t="s">
        <v>490</v>
      </c>
      <c r="B267">
        <v>1254524400</v>
      </c>
      <c r="C267">
        <v>8.43E-2</v>
      </c>
      <c r="D267">
        <v>2.7206000000000001E-2</v>
      </c>
      <c r="E267">
        <v>4.6813E-2</v>
      </c>
      <c r="F267">
        <v>6.5019999999999994E-2</v>
      </c>
      <c r="G267">
        <f>C267*Notes!$C$35+G266*2^(-(B267-B266)/Notes!$C$43)</f>
        <v>2038028.163825884</v>
      </c>
    </row>
    <row r="268" spans="1:7">
      <c r="A268" t="s">
        <v>491</v>
      </c>
      <c r="B268">
        <v>1255129200</v>
      </c>
      <c r="C268">
        <v>6.2418000000000001E-2</v>
      </c>
      <c r="D268">
        <v>2.7743E-2</v>
      </c>
      <c r="E268">
        <v>4.9026E-2</v>
      </c>
      <c r="F268">
        <v>5.9286999999999999E-2</v>
      </c>
      <c r="G268">
        <f>C268*Notes!$C$35+G267*2^(-(B268-B267)/Notes!$C$43)</f>
        <v>2065402.7279454975</v>
      </c>
    </row>
    <row r="269" spans="1:7">
      <c r="A269" t="s">
        <v>492</v>
      </c>
      <c r="B269">
        <v>1255733101</v>
      </c>
      <c r="C269">
        <v>3.7220000000000003E-2</v>
      </c>
      <c r="D269">
        <v>2.7886000000000001E-2</v>
      </c>
      <c r="E269">
        <v>4.7085000000000002E-2</v>
      </c>
      <c r="F269">
        <v>4.6073000000000003E-2</v>
      </c>
      <c r="G269">
        <f>C269*Notes!$C$35+G268*2^(-(B269-B268)/Notes!$C$43)</f>
        <v>2077413.7649739995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</vt:vector>
  </HeadingPairs>
  <TitlesOfParts>
    <vt:vector size="18" baseType="lpstr">
      <vt:lpstr>Notes</vt:lpstr>
      <vt:lpstr>LI230</vt:lpstr>
      <vt:lpstr>LI301</vt:lpstr>
      <vt:lpstr>LI302</vt:lpstr>
      <vt:lpstr>LI303</vt:lpstr>
      <vt:lpstr>LI304</vt:lpstr>
      <vt:lpstr>LI307</vt:lpstr>
      <vt:lpstr>LI308</vt:lpstr>
      <vt:lpstr>LI309</vt:lpstr>
      <vt:lpstr>LI307_QD_2011</vt:lpstr>
      <vt:lpstr>BLMWgt</vt:lpstr>
      <vt:lpstr>AlTag2011</vt:lpstr>
      <vt:lpstr>ColAlTags</vt:lpstr>
      <vt:lpstr>RAF_Flux_2008</vt:lpstr>
      <vt:lpstr>AlActvsBLM</vt:lpstr>
      <vt:lpstr>CoilAbsDose</vt:lpstr>
      <vt:lpstr>ChartUnWtSum</vt:lpstr>
      <vt:lpstr>BLMHistory</vt:lpstr>
    </vt:vector>
  </TitlesOfParts>
  <Company>Fermilab | Accelerator Division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bcbrown</dc:creator>
  <cp:lastModifiedBy>bcbrown</cp:lastModifiedBy>
  <dcterms:created xsi:type="dcterms:W3CDTF">2011-09-30T17:09:40Z</dcterms:created>
  <dcterms:modified xsi:type="dcterms:W3CDTF">2011-11-21T17:25:51Z</dcterms:modified>
</cp:coreProperties>
</file>