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Report!$A$1:$Q$65</definedName>
  </definedNames>
  <calcPr calcId="125725"/>
</workbook>
</file>

<file path=xl/calcChain.xml><?xml version="1.0" encoding="utf-8"?>
<calcChain xmlns="http://schemas.openxmlformats.org/spreadsheetml/2006/main">
  <c r="J12" i="1"/>
  <c r="J11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P12"/>
  <c r="G13"/>
  <c r="C13"/>
  <c r="E13"/>
  <c r="G9" l="1"/>
</calcChain>
</file>

<file path=xl/sharedStrings.xml><?xml version="1.0" encoding="utf-8"?>
<sst xmlns="http://schemas.openxmlformats.org/spreadsheetml/2006/main" count="867" uniqueCount="268">
  <si>
    <t>{CostProject.ContractType}</t>
  </si>
  <si>
    <t>(Last, First, Middle Initial)</t>
  </si>
  <si>
    <t>{CostProject.Ub}</t>
  </si>
  <si>
    <t>Cryo1.04.06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</si>
  <si>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</si>
  <si>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</si>
  <si>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</si>
  <si>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</si>
  <si>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</si>
  <si>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</si>
  <si>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</si>
  <si>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</si>
  <si>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</si>
  <si>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</si>
  <si>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</si>
  <si>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3.  PROGRAM</t>
  </si>
  <si>
    <t>BASE</t>
  </si>
  <si>
    <t>Cryo1.04.05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</si>
  <si>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</si>
  <si>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</si>
  <si>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</si>
  <si>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</si>
  <si>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</si>
  <si>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</si>
  <si>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{=(CostSet7.Period1.Value+CostSet7.Period2.Value+CostSet7.Period3.Value)}</t>
  </si>
  <si>
    <t>SCHEDULE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</si>
  <si>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</si>
  <si>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</si>
  <si>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</si>
  <si>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</si>
  <si>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</si>
  <si>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</si>
  <si>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</si>
  <si>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</si>
  <si>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</si>
  <si>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</si>
  <si>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</si>
  <si>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</si>
  <si>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</si>
  <si>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Cryo1.04.04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</si>
  <si>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</si>
  <si>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</si>
  <si>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</si>
  <si>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</si>
  <si>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</si>
  <si>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</si>
  <si>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</si>
  <si>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</si>
  <si>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</si>
  <si>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</si>
  <si>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</si>
  <si>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</si>
  <si>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</si>
  <si>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</si>
  <si>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c.  ESTIMATED COST OF</t>
  </si>
  <si>
    <t>Cryo1.04.03</t>
  </si>
  <si>
    <t>b.  TITLE</t>
  </si>
  <si>
    <t>Cryo1.02.01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</si>
  <si>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</si>
  <si>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</si>
  <si>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</si>
  <si>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</si>
  <si>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</si>
  <si>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</si>
  <si>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{=Cell[R,C-2]-Cell[R,C-4]}</t>
  </si>
  <si>
    <t>Cryo1.02.01.05</t>
  </si>
  <si>
    <t>{CostProject.Quantity}</t>
  </si>
  <si>
    <t>c. GENERAL AND ADMINISTRATIVE</t>
  </si>
  <si>
    <t>b.  NUMBER</t>
  </si>
  <si>
    <t>Cryo1.07</t>
  </si>
  <si>
    <t>{ReportSetting.ScaleCaption}</t>
  </si>
  <si>
    <t>{CostProject.Ceiling}</t>
  </si>
  <si>
    <t>Cryo1.04.02</t>
  </si>
  <si>
    <t>Dollars</t>
  </si>
  <si>
    <t>Currency</t>
  </si>
  <si>
    <t>REPROGRAMMING                                          ADJUSTMENTS</t>
  </si>
  <si>
    <t>{CostProject.Ctc}</t>
  </si>
  <si>
    <t>{=Cell[R-3,C]-Cell[R-1,C]}</t>
  </si>
  <si>
    <t>ESTIMATED</t>
  </si>
  <si>
    <t>5.  CONTRACT DATA</t>
  </si>
  <si>
    <t>g. TOTAL</t>
  </si>
  <si>
    <t>&lt;Footer&gt;{Report}{SubTotal}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</si>
  <si>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</si>
  <si>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</si>
  <si>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</si>
  <si>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</si>
  <si>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</si>
  <si>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</si>
  <si>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</si>
  <si>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Cryo1.02.01.04</t>
  </si>
  <si>
    <t>a.  NAME</t>
  </si>
  <si>
    <t>{CostProject.Fee}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</si>
  <si>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</si>
  <si>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</si>
  <si>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</si>
  <si>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</si>
  <si>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</si>
  <si>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</si>
  <si>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Cryo1.05.02</t>
  </si>
  <si>
    <t>Cryo1.04.01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</si>
  <si>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</si>
  <si>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</si>
  <si>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</si>
  <si>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</si>
  <si>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</si>
  <si>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</si>
  <si>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Percent</t>
  </si>
  <si>
    <t>Dollar</t>
  </si>
  <si>
    <t>Both</t>
  </si>
  <si>
    <t>g.  CONTRACT CEILING</t>
  </si>
  <si>
    <t>Cryo1.02.01.03</t>
  </si>
  <si>
    <t>(2)</t>
  </si>
  <si>
    <t>&lt;Footer&gt;{Report}{SortCodeC}</t>
  </si>
  <si>
    <t>Control Account.WBS (3)</t>
  </si>
  <si>
    <t>MANAGEMENT ESTIMATE</t>
  </si>
  <si>
    <t>CURRENT PERIOD</t>
  </si>
  <si>
    <t>Cryo1.05</t>
  </si>
  <si>
    <t>2.  CONTRACT</t>
  </si>
  <si>
    <t>(12b)</t>
  </si>
  <si>
    <t>Cryo1.05.01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</si>
  <si>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</si>
  <si>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</si>
  <si>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</si>
  <si>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</si>
  <si>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</si>
  <si>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</si>
  <si>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</si>
  <si>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</si>
  <si>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</si>
  <si>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</si>
  <si>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</si>
  <si>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</si>
  <si>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</si>
  <si>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</si>
  <si>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Cryo1.02.01.02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</si>
  <si>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</si>
  <si>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</si>
  <si>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</si>
  <si>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</si>
  <si>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</si>
  <si>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</si>
  <si>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</si>
  <si>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</si>
  <si>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</si>
  <si>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</si>
  <si>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Control Account.WBS</t>
  </si>
  <si>
    <t>AUTHORIZED UNPRICED WORK</t>
  </si>
  <si>
    <t>{=Cell[R,C-2] - Cell[R, C-1]}{HIGHLIGHT(Cell[R,C-2],C,A,S48)}</t>
  </si>
  <si>
    <t>Value</t>
  </si>
  <si>
    <t>{=Cell[R,C-5]+ Cell[R,C-2]}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</si>
  <si>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</si>
  <si>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</si>
  <si>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</si>
  <si>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</si>
  <si>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</si>
  <si>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</si>
  <si>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>Cryo1.02.01.01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</si>
  <si>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</si>
  <si>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</si>
  <si>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</si>
  <si>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</si>
  <si>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</si>
  <si>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</si>
  <si>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</si>
  <si>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</si>
  <si>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</si>
  <si>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</si>
  <si>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</si>
  <si>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{=Cell[R-2,C]}{HIGHLIGHT(Cell[R,C-3],C,P,S48)}</t>
  </si>
  <si>
    <t>SCHEDULED</t>
  </si>
  <si>
    <t>Cryo1</t>
  </si>
  <si>
    <t>{=(CostSet6.Period1.Value+CostSet6.Period2.Value+CostSet6.Period3.Value)}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</si>
  <si>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</si>
  <si>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</si>
  <si>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</si>
  <si>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</si>
  <si>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</si>
  <si>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</si>
  <si>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</si>
  <si>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</si>
  <si>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</si>
  <si>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</si>
  <si>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</si>
  <si>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</si>
  <si>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b.  WORST CASE</t>
  </si>
  <si>
    <t xml:space="preserve">a.  NAME </t>
  </si>
  <si>
    <t>(3)</t>
  </si>
  <si>
    <t>Actuals</t>
  </si>
  <si>
    <t xml:space="preserve">      COST</t>
  </si>
  <si>
    <t>f.  ESTIMATED PRICE</t>
  </si>
  <si>
    <t>{=Cell[R+7,C-6]+Cell[R,C-4]}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</si>
  <si>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</si>
  <si>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</si>
  <si>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</si>
  <si>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</si>
  <si>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</si>
  <si>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</si>
  <si>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</si>
  <si>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</si>
  <si>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</si>
  <si>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Cryo1.04.07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</si>
  <si>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</si>
  <si>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</si>
  <si>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</si>
  <si>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</si>
  <si>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</si>
  <si>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</si>
  <si>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</si>
  <si>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</si>
  <si>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</si>
  <si>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</si>
  <si>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Earned</t>
  </si>
  <si>
    <t>d.  SHARE RATIO</t>
  </si>
  <si>
    <t>b. TOTAL CONTRACT VARIANCE</t>
  </si>
  <si>
    <t>OMB No. 0704-0188 (modified)</t>
  </si>
  <si>
    <r>
      <rPr>
        <b/>
        <sz val="10"/>
        <rFont val="Calibri"/>
        <family val="2"/>
        <scheme val="minor"/>
      </rPr>
      <t xml:space="preserve">b.  TO  </t>
    </r>
    <r>
      <rPr>
        <sz val="10"/>
        <rFont val="Calibri"/>
        <family val="2"/>
        <scheme val="minor"/>
      </rPr>
      <t>(YYYYMMDD)</t>
    </r>
  </si>
  <si>
    <t>Cryo1 Muon Campus Cryogenics - AIP</t>
  </si>
  <si>
    <t xml:space="preserve">   Cryo1.02 Cryo Project Management</t>
  </si>
  <si>
    <t xml:space="preserve">   Cryo1.03 Cryo Basic Engineering</t>
  </si>
  <si>
    <t xml:space="preserve">      Cryo1.03 Cryo Basic Engineering</t>
  </si>
  <si>
    <t xml:space="preserve">         Cryo1.03 Cryo Basic Engineering</t>
  </si>
  <si>
    <t xml:space="preserve">   Cryo1.04 Cryogenic plant sub systems</t>
  </si>
  <si>
    <t xml:space="preserve">      Cryo1.04.01 LN2 system</t>
  </si>
  <si>
    <t xml:space="preserve">         Cryo1.04.01 LN2 system</t>
  </si>
  <si>
    <t xml:space="preserve">      Cryo1.04.02 Gas management system</t>
  </si>
  <si>
    <t xml:space="preserve">         Cryo1.04.02 Gas management system</t>
  </si>
  <si>
    <t xml:space="preserve">      Cryo1.04.03 ODH system</t>
  </si>
  <si>
    <t xml:space="preserve">         Cryo1.04.03 ODH system</t>
  </si>
  <si>
    <t xml:space="preserve">      Cryo1.04.04 Cryo Refrigerator system</t>
  </si>
  <si>
    <t xml:space="preserve">         Cryo1.04.04 Cryo Refrigerator system</t>
  </si>
  <si>
    <t xml:space="preserve">      Cryo1.04.05 Cryo Compressor System</t>
  </si>
  <si>
    <t xml:space="preserve">         Cryo1.04.05 Cryo Compressor System</t>
  </si>
  <si>
    <t xml:space="preserve">      Cryo1.04.06 Cryo Interconnect Piping</t>
  </si>
  <si>
    <t xml:space="preserve">         Cryo1.04.06 Cryo Interconnect Piping</t>
  </si>
  <si>
    <t xml:space="preserve">      Cryo1.04.07 Cryo Interconnect Electrical &amp; Controls</t>
  </si>
  <si>
    <t xml:space="preserve">         Cryo1.04.07 Cryo Interconnect Electrical &amp; Controls</t>
  </si>
  <si>
    <t xml:space="preserve">   Cryo1.05 Experiment interfaces</t>
  </si>
  <si>
    <t xml:space="preserve">      Cryo1.05.01 Mu2e Interface Connection</t>
  </si>
  <si>
    <t xml:space="preserve">         Cryo1.05.01 Mu2e Interface Connection</t>
  </si>
  <si>
    <t xml:space="preserve">      Cryo1.05.02 g-2 interface connection</t>
  </si>
  <si>
    <t xml:space="preserve">         Cryo1.05.02 g-2 interface connection</t>
  </si>
  <si>
    <t xml:space="preserve">   Cryo1.06 Cryo Safety Documents</t>
  </si>
  <si>
    <t xml:space="preserve">      Cryo1.06 Cryo Safety Documents</t>
  </si>
  <si>
    <t xml:space="preserve">         Cryo1.06 Cryo Safety Documents</t>
  </si>
  <si>
    <t xml:space="preserve">   Cryo1.07 Testing/Checkout</t>
  </si>
  <si>
    <t xml:space="preserve">      Cryo1.07 Testing/Checkout</t>
  </si>
  <si>
    <t xml:space="preserve">         Cryo1.07 Testing/Checkout</t>
  </si>
  <si>
    <t xml:space="preserve">   Cryo1.08 Cryo g-2 Acceptance Tests</t>
  </si>
  <si>
    <t xml:space="preserve">      Cryo1.08 Cryo g-2 Acceptance Tests</t>
  </si>
  <si>
    <t xml:space="preserve">         Cryo1.08 Cryo g-2 Acceptance Tests</t>
  </si>
  <si>
    <t xml:space="preserve">   Cryo1.09 Cryo Mu2e Acceptance Tests</t>
  </si>
  <si>
    <t xml:space="preserve">      Cryo1.09 Cryo Mu2e Acceptance Tests</t>
  </si>
  <si>
    <t xml:space="preserve">         Cryo1.09 Cryo Mu2e Acceptance Tests</t>
  </si>
  <si>
    <t>7.  SCHED PERFORM INDEX/COST PERFORM INDEX</t>
  </si>
  <si>
    <t>8. CONTINGENCY (on remaining)</t>
  </si>
  <si>
    <t>9.  PERFORMANCE DATA</t>
  </si>
  <si>
    <t xml:space="preserve">Cont = </t>
  </si>
  <si>
    <t xml:space="preserve">      Cryo1.02.01 Gen Proj OS</t>
  </si>
  <si>
    <t xml:space="preserve">         Cryo1.02.01.01 Cryo AIP Gen Proj OS - FY13</t>
  </si>
  <si>
    <t xml:space="preserve">         Cryo1.02.01.02 Cryo AIP Gen Proj OS - FY14</t>
  </si>
  <si>
    <t xml:space="preserve">         Cryo1.02.01.03 Cryo AIP Gen Proj OS - FY15</t>
  </si>
  <si>
    <t xml:space="preserve">         Cryo1.02.01.04 Cryo AIP Gen Proj OS - FY16</t>
  </si>
  <si>
    <t xml:space="preserve">         Cryo1.02.01.05 Cryo AIP Gen Proj OS - FY17</t>
  </si>
  <si>
    <t>a. SUBTOTAL</t>
  </si>
  <si>
    <t>b. MANAGEMENT RESERVE</t>
  </si>
  <si>
    <t>c. TOTAL</t>
  </si>
  <si>
    <t xml:space="preserve">SPI = </t>
  </si>
  <si>
    <t xml:space="preserve">CPI =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</si>
</sst>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i/>
      <sz val="11"/>
      <color indexed="10"/>
      <name val="Calibri"/>
      <family val="2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52"/>
        <bgColor indexed="47"/>
      </patternFill>
    </fill>
    <fill>
      <patternFill patternType="mediumGray">
        <fgColor indexed="9"/>
        <bgColor indexed="29"/>
      </patternFill>
    </fill>
    <fill>
      <patternFill patternType="lightDown">
        <fgColor indexed="9"/>
        <bgColor indexed="43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26">
    <xf numFmtId="0" fontId="0" fillId="0" borderId="0" xfId="0"/>
    <xf numFmtId="3" fontId="0" fillId="0" borderId="1" xfId="0" applyNumberFormat="1" applyBorder="1"/>
    <xf numFmtId="0" fontId="1" fillId="0" borderId="3" xfId="0" applyFont="1" applyBorder="1"/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3" fontId="0" fillId="0" borderId="6" xfId="1" applyNumberFormat="1" applyFont="1" applyBorder="1"/>
    <xf numFmtId="0" fontId="3" fillId="0" borderId="7" xfId="0" applyFont="1" applyBorder="1"/>
    <xf numFmtId="0" fontId="2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0" fillId="0" borderId="0" xfId="0" applyNumberFormat="1"/>
    <xf numFmtId="3" fontId="4" fillId="0" borderId="4" xfId="0" applyNumberFormat="1" applyFont="1" applyFill="1" applyBorder="1" applyAlignment="1" applyProtection="1"/>
    <xf numFmtId="0" fontId="1" fillId="0" borderId="13" xfId="0" applyFont="1" applyBorder="1" applyAlignment="1">
      <alignment horizontal="left"/>
    </xf>
    <xf numFmtId="0" fontId="1" fillId="0" borderId="10" xfId="0" applyFont="1" applyBorder="1"/>
    <xf numFmtId="3" fontId="0" fillId="0" borderId="15" xfId="0" applyNumberFormat="1" applyBorder="1"/>
    <xf numFmtId="1" fontId="1" fillId="0" borderId="5" xfId="0" applyNumberFormat="1" applyFont="1" applyBorder="1" applyAlignment="1">
      <alignment horizontal="centerContinuous"/>
    </xf>
    <xf numFmtId="0" fontId="3" fillId="0" borderId="5" xfId="0" applyFont="1" applyBorder="1"/>
    <xf numFmtId="0" fontId="3" fillId="2" borderId="13" xfId="0" applyFont="1" applyFill="1" applyBorder="1"/>
    <xf numFmtId="1" fontId="0" fillId="0" borderId="0" xfId="0" applyNumberFormat="1" applyFont="1" applyBorder="1"/>
    <xf numFmtId="0" fontId="3" fillId="0" borderId="10" xfId="0" applyNumberFormat="1" applyFont="1" applyFill="1" applyBorder="1" applyAlignment="1" applyProtection="1"/>
    <xf numFmtId="1" fontId="0" fillId="0" borderId="0" xfId="0" applyNumberFormat="1" applyFont="1"/>
    <xf numFmtId="0" fontId="3" fillId="0" borderId="0" xfId="0" applyFont="1" applyBorder="1"/>
    <xf numFmtId="0" fontId="1" fillId="0" borderId="20" xfId="0" applyNumberFormat="1" applyFont="1" applyFill="1" applyBorder="1" applyAlignment="1" applyProtection="1"/>
    <xf numFmtId="0" fontId="4" fillId="0" borderId="0" xfId="0" applyFont="1" applyBorder="1"/>
    <xf numFmtId="0" fontId="5" fillId="2" borderId="1" xfId="0" applyFont="1" applyFill="1" applyBorder="1" applyAlignment="1">
      <alignment horizontal="right"/>
    </xf>
    <xf numFmtId="0" fontId="1" fillId="0" borderId="5" xfId="0" applyNumberFormat="1" applyFont="1" applyFill="1" applyBorder="1" applyAlignment="1" applyProtection="1"/>
    <xf numFmtId="0" fontId="1" fillId="0" borderId="5" xfId="0" applyFont="1" applyBorder="1" applyAlignment="1">
      <alignment horizontal="right"/>
    </xf>
    <xf numFmtId="3" fontId="0" fillId="0" borderId="24" xfId="1" applyNumberFormat="1" applyFont="1" applyBorder="1"/>
    <xf numFmtId="0" fontId="1" fillId="0" borderId="25" xfId="0" applyFont="1" applyBorder="1" applyAlignment="1">
      <alignment horizontal="center"/>
    </xf>
    <xf numFmtId="3" fontId="4" fillId="0" borderId="2" xfId="0" applyNumberFormat="1" applyFont="1" applyFill="1" applyBorder="1" applyAlignment="1" applyProtection="1">
      <alignment horizontal="centerContinuous"/>
    </xf>
    <xf numFmtId="0" fontId="5" fillId="0" borderId="17" xfId="0" applyFont="1" applyBorder="1"/>
    <xf numFmtId="164" fontId="3" fillId="0" borderId="2" xfId="0" applyNumberFormat="1" applyFont="1" applyFill="1" applyBorder="1" applyAlignment="1" applyProtection="1">
      <alignment horizontal="centerContinuous"/>
    </xf>
    <xf numFmtId="0" fontId="0" fillId="0" borderId="10" xfId="0" applyFont="1" applyBorder="1"/>
    <xf numFmtId="3" fontId="0" fillId="0" borderId="26" xfId="1" applyNumberFormat="1" applyFont="1" applyBorder="1"/>
    <xf numFmtId="0" fontId="1" fillId="0" borderId="14" xfId="0" applyFont="1" applyBorder="1"/>
    <xf numFmtId="0" fontId="7" fillId="0" borderId="7" xfId="0" applyFont="1" applyBorder="1" applyAlignment="1"/>
    <xf numFmtId="0" fontId="3" fillId="0" borderId="28" xfId="0" applyFont="1" applyBorder="1"/>
    <xf numFmtId="0" fontId="2" fillId="0" borderId="29" xfId="0" applyNumberFormat="1" applyFont="1" applyBorder="1" applyAlignment="1">
      <alignment horizontal="left"/>
    </xf>
    <xf numFmtId="3" fontId="0" fillId="0" borderId="30" xfId="1" applyNumberFormat="1" applyFont="1" applyBorder="1"/>
    <xf numFmtId="14" fontId="0" fillId="0" borderId="0" xfId="0" applyNumberFormat="1"/>
    <xf numFmtId="3" fontId="0" fillId="0" borderId="24" xfId="0" applyNumberFormat="1" applyFont="1" applyFill="1" applyBorder="1"/>
    <xf numFmtId="0" fontId="3" fillId="0" borderId="14" xfId="0" applyNumberFormat="1" applyFont="1" applyFill="1" applyBorder="1" applyAlignment="1" applyProtection="1"/>
    <xf numFmtId="3" fontId="0" fillId="0" borderId="28" xfId="0" applyNumberFormat="1" applyFill="1" applyBorder="1"/>
    <xf numFmtId="0" fontId="3" fillId="2" borderId="10" xfId="0" applyFont="1" applyFill="1" applyBorder="1"/>
    <xf numFmtId="3" fontId="0" fillId="0" borderId="1" xfId="1" applyNumberFormat="1" applyFont="1" applyFill="1" applyBorder="1"/>
    <xf numFmtId="0" fontId="3" fillId="0" borderId="2" xfId="0" applyFont="1" applyBorder="1"/>
    <xf numFmtId="0" fontId="4" fillId="0" borderId="5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1" fontId="8" fillId="0" borderId="22" xfId="0" applyNumberFormat="1" applyFont="1" applyBorder="1"/>
    <xf numFmtId="0" fontId="9" fillId="0" borderId="0" xfId="0" applyFont="1" applyBorder="1"/>
    <xf numFmtId="0" fontId="4" fillId="0" borderId="2" xfId="0" applyFont="1" applyBorder="1"/>
    <xf numFmtId="3" fontId="5" fillId="2" borderId="30" xfId="1" applyNumberFormat="1" applyFont="1" applyFill="1" applyBorder="1"/>
    <xf numFmtId="0" fontId="0" fillId="0" borderId="23" xfId="0" applyFont="1" applyFill="1" applyBorder="1"/>
    <xf numFmtId="0" fontId="3" fillId="0" borderId="4" xfId="0" applyFont="1" applyBorder="1" applyAlignment="1"/>
    <xf numFmtId="0" fontId="3" fillId="0" borderId="8" xfId="0" applyFont="1" applyBorder="1"/>
    <xf numFmtId="3" fontId="0" fillId="0" borderId="9" xfId="1" applyNumberFormat="1" applyFont="1" applyBorder="1"/>
    <xf numFmtId="0" fontId="1" fillId="0" borderId="31" xfId="0" applyFont="1" applyBorder="1" applyAlignment="1">
      <alignment horizontal="center"/>
    </xf>
    <xf numFmtId="0" fontId="3" fillId="0" borderId="4" xfId="0" applyFont="1" applyBorder="1"/>
    <xf numFmtId="0" fontId="4" fillId="0" borderId="4" xfId="0" applyFont="1" applyBorder="1"/>
    <xf numFmtId="3" fontId="0" fillId="0" borderId="1" xfId="1" applyNumberFormat="1" applyFont="1" applyBorder="1"/>
    <xf numFmtId="0" fontId="1" fillId="0" borderId="33" xfId="0" applyFont="1" applyBorder="1" applyAlignment="1">
      <alignment horizontal="center"/>
    </xf>
    <xf numFmtId="3" fontId="0" fillId="0" borderId="26" xfId="0" applyNumberFormat="1" applyFont="1" applyBorder="1"/>
    <xf numFmtId="3" fontId="5" fillId="2" borderId="9" xfId="1" applyNumberFormat="1" applyFont="1" applyFill="1" applyBorder="1"/>
    <xf numFmtId="3" fontId="0" fillId="0" borderId="34" xfId="1" applyNumberFormat="1" applyFont="1" applyBorder="1"/>
    <xf numFmtId="0" fontId="5" fillId="0" borderId="12" xfId="0" applyFont="1" applyBorder="1"/>
    <xf numFmtId="3" fontId="5" fillId="2" borderId="1" xfId="1" applyNumberFormat="1" applyFont="1" applyFill="1" applyBorder="1"/>
    <xf numFmtId="3" fontId="3" fillId="2" borderId="9" xfId="1" applyNumberFormat="1" applyFont="1" applyFill="1" applyBorder="1"/>
    <xf numFmtId="0" fontId="3" fillId="0" borderId="12" xfId="0" applyFont="1" applyBorder="1"/>
    <xf numFmtId="0" fontId="5" fillId="2" borderId="23" xfId="0" applyFont="1" applyFill="1" applyBorder="1"/>
    <xf numFmtId="3" fontId="0" fillId="0" borderId="1" xfId="0" applyNumberFormat="1" applyFont="1" applyFill="1" applyBorder="1"/>
    <xf numFmtId="0" fontId="0" fillId="0" borderId="36" xfId="0" applyFont="1" applyBorder="1"/>
    <xf numFmtId="3" fontId="0" fillId="0" borderId="37" xfId="1" applyNumberFormat="1" applyFont="1" applyBorder="1"/>
    <xf numFmtId="0" fontId="3" fillId="0" borderId="31" xfId="0" applyFont="1" applyBorder="1"/>
    <xf numFmtId="0" fontId="3" fillId="2" borderId="14" xfId="0" applyFont="1" applyFill="1" applyBorder="1"/>
    <xf numFmtId="3" fontId="10" fillId="0" borderId="9" xfId="0" applyNumberFormat="1" applyFont="1" applyBorder="1" applyAlignment="1"/>
    <xf numFmtId="0" fontId="4" fillId="0" borderId="2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3" fontId="0" fillId="0" borderId="38" xfId="1" applyNumberFormat="1" applyFont="1" applyBorder="1"/>
    <xf numFmtId="3" fontId="10" fillId="0" borderId="1" xfId="0" applyNumberFormat="1" applyFont="1" applyBorder="1" applyAlignment="1"/>
    <xf numFmtId="0" fontId="1" fillId="0" borderId="10" xfId="0" applyFont="1" applyBorder="1" applyAlignment="1">
      <alignment horizontal="center"/>
    </xf>
    <xf numFmtId="3" fontId="2" fillId="0" borderId="19" xfId="0" applyNumberFormat="1" applyFont="1" applyFill="1" applyBorder="1" applyAlignment="1" applyProtection="1">
      <alignment horizontal="centerContinuous"/>
    </xf>
    <xf numFmtId="0" fontId="1" fillId="0" borderId="13" xfId="0" applyNumberFormat="1" applyFont="1" applyFill="1" applyBorder="1" applyAlignment="1" applyProtection="1"/>
    <xf numFmtId="0" fontId="6" fillId="0" borderId="1" xfId="0" applyFont="1" applyFill="1" applyBorder="1"/>
    <xf numFmtId="3" fontId="0" fillId="0" borderId="1" xfId="0" applyNumberFormat="1" applyFont="1" applyBorder="1"/>
    <xf numFmtId="3" fontId="0" fillId="0" borderId="20" xfId="1" applyNumberFormat="1" applyFont="1" applyBorder="1"/>
    <xf numFmtId="0" fontId="11" fillId="3" borderId="39" xfId="0" applyFont="1" applyFill="1" applyBorder="1" applyAlignment="1"/>
    <xf numFmtId="3" fontId="0" fillId="0" borderId="40" xfId="1" applyNumberFormat="1" applyFont="1" applyBorder="1"/>
    <xf numFmtId="0" fontId="2" fillId="0" borderId="2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5" fontId="0" fillId="0" borderId="0" xfId="0" applyNumberFormat="1"/>
    <xf numFmtId="164" fontId="2" fillId="0" borderId="7" xfId="0" applyNumberFormat="1" applyFont="1" applyFill="1" applyBorder="1" applyAlignment="1" applyProtection="1">
      <alignment horizontal="centerContinuous"/>
    </xf>
    <xf numFmtId="3" fontId="0" fillId="0" borderId="35" xfId="0" applyNumberFormat="1" applyFont="1" applyBorder="1"/>
    <xf numFmtId="0" fontId="0" fillId="0" borderId="21" xfId="0" applyNumberFormat="1" applyFont="1" applyBorder="1"/>
    <xf numFmtId="0" fontId="2" fillId="0" borderId="7" xfId="0" applyNumberFormat="1" applyFont="1" applyBorder="1" applyAlignment="1">
      <alignment horizontal="left"/>
    </xf>
    <xf numFmtId="0" fontId="6" fillId="0" borderId="1" xfId="0" applyFont="1" applyBorder="1"/>
    <xf numFmtId="0" fontId="7" fillId="0" borderId="8" xfId="0" applyFont="1" applyBorder="1" applyAlignment="1"/>
    <xf numFmtId="0" fontId="13" fillId="4" borderId="39" xfId="0" applyFont="1" applyFill="1" applyBorder="1" applyAlignment="1"/>
    <xf numFmtId="0" fontId="7" fillId="0" borderId="4" xfId="0" applyFont="1" applyBorder="1" applyAlignment="1"/>
    <xf numFmtId="3" fontId="5" fillId="2" borderId="40" xfId="1" applyNumberFormat="1" applyFont="1" applyFill="1" applyBorder="1"/>
    <xf numFmtId="0" fontId="3" fillId="0" borderId="10" xfId="0" applyFont="1" applyBorder="1"/>
    <xf numFmtId="3" fontId="0" fillId="0" borderId="37" xfId="0" applyNumberFormat="1" applyFont="1" applyBorder="1"/>
    <xf numFmtId="0" fontId="5" fillId="2" borderId="9" xfId="0" applyFont="1" applyFill="1" applyBorder="1"/>
    <xf numFmtId="0" fontId="1" fillId="0" borderId="5" xfId="0" applyFont="1" applyFill="1" applyBorder="1" applyAlignment="1" applyProtection="1">
      <alignment horizontal="centerContinuous"/>
    </xf>
    <xf numFmtId="0" fontId="5" fillId="2" borderId="1" xfId="0" applyFont="1" applyFill="1" applyBorder="1"/>
    <xf numFmtId="0" fontId="14" fillId="5" borderId="39" xfId="0" applyFont="1" applyFill="1" applyBorder="1" applyAlignment="1"/>
    <xf numFmtId="3" fontId="0" fillId="0" borderId="22" xfId="1" applyNumberFormat="1" applyFont="1" applyBorder="1"/>
    <xf numFmtId="164" fontId="2" fillId="0" borderId="20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" xfId="0" applyFont="1" applyBorder="1"/>
    <xf numFmtId="0" fontId="7" fillId="0" borderId="13" xfId="0" applyFont="1" applyBorder="1" applyAlignment="1"/>
    <xf numFmtId="0" fontId="0" fillId="0" borderId="20" xfId="0" applyFont="1" applyFill="1" applyBorder="1"/>
    <xf numFmtId="3" fontId="5" fillId="2" borderId="22" xfId="1" applyNumberFormat="1" applyFont="1" applyFill="1" applyBorder="1"/>
    <xf numFmtId="3" fontId="0" fillId="0" borderId="6" xfId="0" applyNumberFormat="1" applyBorder="1"/>
    <xf numFmtId="0" fontId="8" fillId="0" borderId="35" xfId="0" applyFont="1" applyFill="1" applyBorder="1"/>
    <xf numFmtId="0" fontId="1" fillId="0" borderId="7" xfId="0" applyFont="1" applyBorder="1" applyAlignment="1">
      <alignment horizontal="centerContinuous"/>
    </xf>
    <xf numFmtId="0" fontId="2" fillId="0" borderId="5" xfId="0" applyFont="1" applyBorder="1"/>
    <xf numFmtId="3" fontId="0" fillId="0" borderId="42" xfId="1" applyNumberFormat="1" applyFont="1" applyBorder="1"/>
    <xf numFmtId="3" fontId="0" fillId="0" borderId="43" xfId="1" applyNumberFormat="1" applyFont="1" applyBorder="1"/>
    <xf numFmtId="3" fontId="0" fillId="0" borderId="22" xfId="0" applyNumberFormat="1" applyFont="1" applyFill="1" applyBorder="1"/>
    <xf numFmtId="3" fontId="10" fillId="0" borderId="21" xfId="0" applyNumberFormat="1" applyFont="1" applyBorder="1" applyAlignment="1"/>
    <xf numFmtId="0" fontId="2" fillId="0" borderId="0" xfId="0" applyFont="1" applyFill="1" applyBorder="1" applyAlignment="1" applyProtection="1">
      <alignment horizontal="centerContinuous"/>
    </xf>
    <xf numFmtId="0" fontId="4" fillId="0" borderId="8" xfId="0" applyFont="1" applyBorder="1" applyAlignment="1">
      <alignment horizontal="center"/>
    </xf>
    <xf numFmtId="3" fontId="0" fillId="0" borderId="0" xfId="0" applyNumberFormat="1" applyFont="1" applyBorder="1"/>
    <xf numFmtId="3" fontId="2" fillId="0" borderId="17" xfId="0" applyNumberFormat="1" applyFont="1" applyFill="1" applyBorder="1" applyAlignment="1" applyProtection="1">
      <alignment horizontal="centerContinuous"/>
    </xf>
    <xf numFmtId="0" fontId="1" fillId="0" borderId="7" xfId="0" applyFont="1" applyBorder="1" applyAlignment="1">
      <alignment horizontal="left"/>
    </xf>
    <xf numFmtId="0" fontId="3" fillId="0" borderId="14" xfId="0" applyFont="1" applyBorder="1"/>
    <xf numFmtId="3" fontId="0" fillId="0" borderId="21" xfId="0" applyNumberFormat="1" applyFont="1" applyBorder="1"/>
    <xf numFmtId="3" fontId="10" fillId="0" borderId="22" xfId="0" applyNumberFormat="1" applyFont="1" applyBorder="1" applyAlignment="1"/>
    <xf numFmtId="0" fontId="4" fillId="0" borderId="10" xfId="0" applyFont="1" applyBorder="1" applyAlignment="1">
      <alignment horizontal="centerContinuous"/>
    </xf>
    <xf numFmtId="3" fontId="2" fillId="0" borderId="7" xfId="0" applyNumberFormat="1" applyFont="1" applyFill="1" applyBorder="1" applyAlignment="1" applyProtection="1">
      <alignment horizontal="center"/>
    </xf>
    <xf numFmtId="0" fontId="1" fillId="0" borderId="44" xfId="0" applyFont="1" applyBorder="1"/>
    <xf numFmtId="0" fontId="5" fillId="2" borderId="20" xfId="0" applyFont="1" applyFill="1" applyBorder="1"/>
    <xf numFmtId="3" fontId="0" fillId="0" borderId="22" xfId="0" applyNumberFormat="1" applyFont="1" applyBorder="1"/>
    <xf numFmtId="0" fontId="1" fillId="0" borderId="5" xfId="0" applyFont="1" applyBorder="1" applyAlignment="1">
      <alignment horizontal="centerContinuous"/>
    </xf>
    <xf numFmtId="0" fontId="12" fillId="0" borderId="0" xfId="0" applyFont="1"/>
    <xf numFmtId="164" fontId="1" fillId="0" borderId="4" xfId="0" applyNumberFormat="1" applyFont="1" applyFill="1" applyBorder="1" applyAlignment="1" applyProtection="1">
      <alignment horizontal="centerContinuous"/>
    </xf>
    <xf numFmtId="3" fontId="2" fillId="0" borderId="2" xfId="0" applyNumberFormat="1" applyFont="1" applyFill="1" applyBorder="1" applyAlignment="1" applyProtection="1">
      <alignment horizontal="centerContinuous"/>
    </xf>
    <xf numFmtId="3" fontId="0" fillId="0" borderId="45" xfId="0" applyNumberFormat="1" applyFont="1" applyBorder="1"/>
    <xf numFmtId="0" fontId="2" fillId="0" borderId="7" xfId="0" applyFont="1" applyBorder="1" applyAlignment="1">
      <alignment horizontal="left"/>
    </xf>
    <xf numFmtId="0" fontId="0" fillId="0" borderId="0" xfId="0" applyFont="1" applyBorder="1"/>
    <xf numFmtId="0" fontId="5" fillId="2" borderId="16" xfId="0" applyFont="1" applyFill="1" applyBorder="1"/>
    <xf numFmtId="0" fontId="2" fillId="0" borderId="2" xfId="0" applyNumberFormat="1" applyFont="1" applyBorder="1" applyAlignment="1">
      <alignment horizontal="left"/>
    </xf>
    <xf numFmtId="3" fontId="10" fillId="0" borderId="43" xfId="0" applyNumberFormat="1" applyFont="1" applyBorder="1" applyAlignment="1"/>
    <xf numFmtId="0" fontId="3" fillId="2" borderId="5" xfId="0" applyFont="1" applyFill="1" applyBorder="1"/>
    <xf numFmtId="0" fontId="8" fillId="0" borderId="40" xfId="0" applyFont="1" applyFill="1" applyBorder="1"/>
    <xf numFmtId="3" fontId="0" fillId="0" borderId="23" xfId="0" applyNumberFormat="1" applyBorder="1"/>
    <xf numFmtId="0" fontId="0" fillId="0" borderId="0" xfId="0" applyFont="1"/>
    <xf numFmtId="0" fontId="1" fillId="0" borderId="25" xfId="0" applyFont="1" applyBorder="1"/>
    <xf numFmtId="3" fontId="0" fillId="0" borderId="43" xfId="0" applyNumberFormat="1" applyFont="1" applyBorder="1"/>
    <xf numFmtId="3" fontId="0" fillId="0" borderId="46" xfId="1" applyNumberFormat="1" applyFont="1" applyBorder="1"/>
    <xf numFmtId="0" fontId="6" fillId="0" borderId="42" xfId="0" applyFont="1" applyFill="1" applyBorder="1"/>
    <xf numFmtId="0" fontId="5" fillId="2" borderId="21" xfId="0" applyFont="1" applyFill="1" applyBorder="1"/>
    <xf numFmtId="164" fontId="4" fillId="0" borderId="20" xfId="0" applyNumberFormat="1" applyFont="1" applyFill="1" applyBorder="1" applyAlignment="1" applyProtection="1"/>
    <xf numFmtId="0" fontId="1" fillId="0" borderId="35" xfId="0" applyFont="1" applyBorder="1" applyAlignment="1">
      <alignment horizontal="center"/>
    </xf>
    <xf numFmtId="0" fontId="8" fillId="0" borderId="16" xfId="0" applyFont="1" applyFill="1" applyBorder="1"/>
    <xf numFmtId="0" fontId="0" fillId="0" borderId="35" xfId="0" applyNumberFormat="1" applyBorder="1"/>
    <xf numFmtId="0" fontId="1" fillId="0" borderId="8" xfId="0" applyFont="1" applyBorder="1"/>
    <xf numFmtId="0" fontId="3" fillId="2" borderId="0" xfId="0" applyFont="1" applyFill="1" applyBorder="1"/>
    <xf numFmtId="0" fontId="5" fillId="2" borderId="22" xfId="0" applyFont="1" applyFill="1" applyBorder="1"/>
    <xf numFmtId="0" fontId="15" fillId="0" borderId="20" xfId="0" applyNumberFormat="1" applyFont="1" applyFill="1" applyBorder="1" applyAlignment="1" applyProtection="1"/>
    <xf numFmtId="1" fontId="6" fillId="0" borderId="1" xfId="0" applyNumberFormat="1" applyFont="1" applyBorder="1"/>
    <xf numFmtId="3" fontId="4" fillId="0" borderId="19" xfId="0" applyNumberFormat="1" applyFont="1" applyFill="1" applyBorder="1" applyAlignment="1" applyProtection="1">
      <alignment horizontal="centerContinuous"/>
    </xf>
    <xf numFmtId="0" fontId="8" fillId="0" borderId="22" xfId="0" applyFont="1" applyFill="1" applyBorder="1"/>
    <xf numFmtId="0" fontId="16" fillId="0" borderId="8" xfId="0" applyFont="1" applyBorder="1"/>
    <xf numFmtId="0" fontId="2" fillId="0" borderId="8" xfId="0" applyFont="1" applyBorder="1"/>
    <xf numFmtId="3" fontId="0" fillId="0" borderId="46" xfId="0" applyNumberFormat="1" applyFont="1" applyFill="1" applyBorder="1"/>
    <xf numFmtId="0" fontId="4" fillId="0" borderId="14" xfId="0" applyFont="1" applyBorder="1" applyAlignment="1">
      <alignment horizontal="left"/>
    </xf>
    <xf numFmtId="0" fontId="1" fillId="0" borderId="13" xfId="0" applyFont="1" applyBorder="1"/>
    <xf numFmtId="0" fontId="1" fillId="0" borderId="31" xfId="0" applyFont="1" applyBorder="1"/>
    <xf numFmtId="3" fontId="5" fillId="2" borderId="1" xfId="1" applyNumberFormat="1" applyFont="1" applyFill="1" applyBorder="1" applyAlignment="1">
      <alignment horizontal="right"/>
    </xf>
    <xf numFmtId="0" fontId="8" fillId="0" borderId="22" xfId="0" applyFont="1" applyBorder="1"/>
    <xf numFmtId="0" fontId="0" fillId="0" borderId="8" xfId="0" applyFont="1" applyBorder="1"/>
    <xf numFmtId="3" fontId="0" fillId="0" borderId="9" xfId="0" applyNumberFormat="1" applyBorder="1"/>
    <xf numFmtId="0" fontId="3" fillId="0" borderId="19" xfId="0" applyFont="1" applyBorder="1"/>
    <xf numFmtId="0" fontId="1" fillId="0" borderId="7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right"/>
    </xf>
    <xf numFmtId="3" fontId="0" fillId="0" borderId="41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3" fontId="0" fillId="0" borderId="22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6" xfId="1" applyNumberFormat="1" applyFont="1" applyBorder="1" applyAlignment="1">
      <alignment horizontal="right"/>
    </xf>
    <xf numFmtId="3" fontId="0" fillId="0" borderId="41" xfId="1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/>
    <xf numFmtId="0" fontId="12" fillId="0" borderId="0" xfId="0" applyFont="1"/>
    <xf numFmtId="3" fontId="0" fillId="0" borderId="22" xfId="0" applyNumberForma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28" xfId="1" applyNumberFormat="1" applyFont="1" applyBorder="1" applyAlignment="1">
      <alignment horizontal="right"/>
    </xf>
    <xf numFmtId="3" fontId="0" fillId="0" borderId="22" xfId="1" applyNumberFormat="1" applyFont="1" applyBorder="1" applyAlignment="1">
      <alignment horizontal="right"/>
    </xf>
    <xf numFmtId="3" fontId="0" fillId="0" borderId="11" xfId="1" applyNumberFormat="1" applyFont="1" applyBorder="1" applyAlignment="1">
      <alignment horizontal="right"/>
    </xf>
    <xf numFmtId="3" fontId="0" fillId="0" borderId="9" xfId="1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NumberFormat="1" applyFont="1" applyFill="1" applyBorder="1" applyAlignment="1" applyProtection="1">
      <alignment horizontal="center"/>
    </xf>
    <xf numFmtId="0" fontId="1" fillId="0" borderId="10" xfId="0" applyNumberFormat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left"/>
    </xf>
    <xf numFmtId="3" fontId="2" fillId="0" borderId="7" xfId="0" applyNumberFormat="1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7" xfId="0" applyNumberFormat="1" applyFont="1" applyFill="1" applyBorder="1" applyAlignment="1" applyProtection="1">
      <alignment horizontal="left"/>
    </xf>
    <xf numFmtId="3" fontId="2" fillId="0" borderId="4" xfId="0" applyNumberFormat="1" applyFont="1" applyFill="1" applyBorder="1" applyAlignment="1" applyProtection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12" xfId="0" applyFont="1" applyBorder="1"/>
    <xf numFmtId="0" fontId="0" fillId="0" borderId="19" xfId="0" applyFont="1" applyBorder="1"/>
    <xf numFmtId="164" fontId="2" fillId="0" borderId="7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</xf>
    <xf numFmtId="3" fontId="2" fillId="0" borderId="2" xfId="0" applyNumberFormat="1" applyFont="1" applyFill="1" applyBorder="1" applyAlignment="1" applyProtection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5" xfId="0" applyNumberFormat="1" applyFon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left"/>
    </xf>
    <xf numFmtId="166" fontId="4" fillId="0" borderId="10" xfId="0" applyNumberFormat="1" applyFont="1" applyBorder="1"/>
    <xf numFmtId="166" fontId="4" fillId="0" borderId="14" xfId="0" applyNumberFormat="1" applyFont="1" applyBorder="1" applyAlignment="1">
      <alignment horizontal="right"/>
    </xf>
    <xf numFmtId="167" fontId="2" fillId="0" borderId="7" xfId="0" applyNumberFormat="1" applyFont="1" applyFill="1" applyBorder="1" applyAlignment="1" applyProtection="1">
      <alignment horizontal="center"/>
    </xf>
    <xf numFmtId="167" fontId="2" fillId="0" borderId="7" xfId="0" applyNumberFormat="1" applyFont="1" applyFill="1" applyBorder="1" applyAlignment="1" applyProtection="1">
      <alignment horizontal="center"/>
    </xf>
    <xf numFmtId="167" fontId="2" fillId="0" borderId="2" xfId="0" applyNumberFormat="1" applyFont="1" applyFill="1" applyBorder="1" applyAlignment="1" applyProtection="1">
      <alignment horizontal="center"/>
    </xf>
    <xf numFmtId="167" fontId="2" fillId="0" borderId="4" xfId="0" applyNumberFormat="1" applyFont="1" applyFill="1" applyBorder="1" applyAlignment="1" applyProtection="1">
      <alignment horizontal="center"/>
    </xf>
    <xf numFmtId="0" fontId="6" fillId="0" borderId="20" xfId="0" applyFont="1" applyFill="1" applyBorder="1"/>
    <xf numFmtId="0" fontId="5" fillId="0" borderId="17" xfId="0" applyFont="1" applyBorder="1" applyAlignment="1"/>
    <xf numFmtId="0" fontId="5" fillId="0" borderId="12" xfId="0" applyFont="1" applyBorder="1" applyAlignment="1"/>
    <xf numFmtId="0" fontId="5" fillId="0" borderId="19" xfId="0" applyFont="1" applyBorder="1" applyAlignment="1"/>
    <xf numFmtId="167" fontId="2" fillId="0" borderId="7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9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2" fontId="1" fillId="0" borderId="8" xfId="0" applyNumberFormat="1" applyFont="1" applyBorder="1"/>
    <xf numFmtId="2" fontId="1" fillId="0" borderId="0" xfId="0" applyNumberFormat="1" applyFont="1" applyBorder="1"/>
    <xf numFmtId="0" fontId="6" fillId="0" borderId="35" xfId="0" applyNumberFormat="1" applyFont="1" applyBorder="1"/>
    <xf numFmtId="0" fontId="6" fillId="0" borderId="21" xfId="0" applyNumberFormat="1" applyFont="1" applyBorder="1"/>
    <xf numFmtId="0" fontId="6" fillId="0" borderId="0" xfId="0" applyFont="1"/>
    <xf numFmtId="167" fontId="6" fillId="0" borderId="26" xfId="0" applyNumberFormat="1" applyFont="1" applyBorder="1"/>
    <xf numFmtId="167" fontId="6" fillId="0" borderId="45" xfId="0" applyNumberFormat="1" applyFont="1" applyBorder="1"/>
    <xf numFmtId="167" fontId="6" fillId="0" borderId="43" xfId="0" applyNumberFormat="1" applyFont="1" applyBorder="1"/>
    <xf numFmtId="167" fontId="6" fillId="0" borderId="15" xfId="0" applyNumberFormat="1" applyFont="1" applyBorder="1"/>
    <xf numFmtId="167" fontId="6" fillId="0" borderId="23" xfId="0" applyNumberFormat="1" applyFont="1" applyBorder="1"/>
    <xf numFmtId="167" fontId="6" fillId="0" borderId="35" xfId="0" applyNumberFormat="1" applyFont="1" applyBorder="1"/>
    <xf numFmtId="167" fontId="6" fillId="0" borderId="22" xfId="0" applyNumberFormat="1" applyFont="1" applyBorder="1" applyAlignment="1">
      <alignment horizontal="right"/>
    </xf>
    <xf numFmtId="167" fontId="6" fillId="0" borderId="9" xfId="0" applyNumberFormat="1" applyFont="1" applyBorder="1" applyAlignment="1">
      <alignment horizontal="right"/>
    </xf>
    <xf numFmtId="167" fontId="6" fillId="0" borderId="11" xfId="0" applyNumberFormat="1" applyFont="1" applyBorder="1" applyAlignment="1">
      <alignment horizontal="right"/>
    </xf>
    <xf numFmtId="167" fontId="20" fillId="0" borderId="21" xfId="0" applyNumberFormat="1" applyFont="1" applyBorder="1" applyAlignment="1"/>
    <xf numFmtId="167" fontId="6" fillId="0" borderId="21" xfId="0" applyNumberFormat="1" applyFont="1" applyBorder="1"/>
    <xf numFmtId="167" fontId="6" fillId="0" borderId="22" xfId="0" applyNumberFormat="1" applyFont="1" applyBorder="1"/>
    <xf numFmtId="167" fontId="6" fillId="0" borderId="6" xfId="0" applyNumberFormat="1" applyFont="1" applyBorder="1"/>
    <xf numFmtId="167" fontId="0" fillId="0" borderId="26" xfId="0" applyNumberFormat="1" applyFont="1" applyBorder="1"/>
    <xf numFmtId="167" fontId="0" fillId="0" borderId="45" xfId="0" applyNumberFormat="1" applyFont="1" applyBorder="1"/>
    <xf numFmtId="167" fontId="0" fillId="0" borderId="43" xfId="0" applyNumberFormat="1" applyFont="1" applyBorder="1"/>
    <xf numFmtId="167" fontId="0" fillId="0" borderId="15" xfId="0" applyNumberFormat="1" applyBorder="1"/>
    <xf numFmtId="167" fontId="0" fillId="0" borderId="23" xfId="0" applyNumberFormat="1" applyBorder="1"/>
    <xf numFmtId="167" fontId="0" fillId="0" borderId="35" xfId="0" applyNumberFormat="1" applyFont="1" applyBorder="1"/>
    <xf numFmtId="167" fontId="0" fillId="0" borderId="22" xfId="0" applyNumberFormat="1" applyFont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22" xfId="0" applyNumberForma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167" fontId="10" fillId="0" borderId="21" xfId="0" applyNumberFormat="1" applyFont="1" applyBorder="1" applyAlignment="1"/>
    <xf numFmtId="167" fontId="0" fillId="0" borderId="21" xfId="0" applyNumberFormat="1" applyFont="1" applyBorder="1"/>
    <xf numFmtId="167" fontId="0" fillId="0" borderId="22" xfId="0" applyNumberFormat="1" applyFont="1" applyBorder="1"/>
    <xf numFmtId="167" fontId="0" fillId="0" borderId="6" xfId="0" applyNumberFormat="1" applyBorder="1"/>
    <xf numFmtId="167" fontId="6" fillId="0" borderId="26" xfId="1" applyNumberFormat="1" applyFont="1" applyBorder="1"/>
    <xf numFmtId="167" fontId="6" fillId="0" borderId="1" xfId="1" applyNumberFormat="1" applyFont="1" applyBorder="1"/>
    <xf numFmtId="167" fontId="6" fillId="0" borderId="43" xfId="1" applyNumberFormat="1" applyFont="1" applyBorder="1"/>
    <xf numFmtId="167" fontId="6" fillId="0" borderId="6" xfId="1" applyNumberFormat="1" applyFont="1" applyBorder="1"/>
    <xf numFmtId="167" fontId="6" fillId="0" borderId="22" xfId="1" applyNumberFormat="1" applyFont="1" applyBorder="1"/>
    <xf numFmtId="167" fontId="6" fillId="0" borderId="37" xfId="1" applyNumberFormat="1" applyFont="1" applyBorder="1"/>
    <xf numFmtId="167" fontId="6" fillId="0" borderId="22" xfId="1" applyNumberFormat="1" applyFont="1" applyBorder="1" applyAlignment="1">
      <alignment horizontal="right"/>
    </xf>
    <xf numFmtId="167" fontId="6" fillId="0" borderId="9" xfId="1" applyNumberFormat="1" applyFont="1" applyBorder="1" applyAlignment="1">
      <alignment horizontal="right"/>
    </xf>
    <xf numFmtId="167" fontId="6" fillId="0" borderId="11" xfId="1" applyNumberFormat="1" applyFont="1" applyBorder="1" applyAlignment="1">
      <alignment horizontal="right"/>
    </xf>
    <xf numFmtId="167" fontId="6" fillId="0" borderId="1" xfId="0" applyNumberFormat="1" applyFont="1" applyBorder="1"/>
    <xf numFmtId="167" fontId="5" fillId="2" borderId="22" xfId="1" applyNumberFormat="1" applyFont="1" applyFill="1" applyBorder="1"/>
    <xf numFmtId="167" fontId="5" fillId="2" borderId="1" xfId="1" applyNumberFormat="1" applyFont="1" applyFill="1" applyBorder="1"/>
    <xf numFmtId="167" fontId="5" fillId="2" borderId="1" xfId="1" applyNumberFormat="1" applyFont="1" applyFill="1" applyBorder="1" applyAlignment="1">
      <alignment horizontal="right"/>
    </xf>
    <xf numFmtId="167" fontId="6" fillId="0" borderId="1" xfId="1" applyNumberFormat="1" applyFont="1" applyFill="1" applyBorder="1"/>
    <xf numFmtId="167" fontId="5" fillId="2" borderId="9" xfId="1" applyNumberFormat="1" applyFont="1" applyFill="1" applyBorder="1"/>
    <xf numFmtId="167" fontId="6" fillId="0" borderId="16" xfId="1" applyNumberFormat="1" applyFont="1" applyBorder="1"/>
    <xf numFmtId="167" fontId="6" fillId="0" borderId="38" xfId="1" applyNumberFormat="1" applyFont="1" applyBorder="1"/>
    <xf numFmtId="167" fontId="6" fillId="0" borderId="24" xfId="1" applyNumberFormat="1" applyFont="1" applyBorder="1"/>
    <xf numFmtId="167" fontId="6" fillId="0" borderId="20" xfId="1" applyNumberFormat="1" applyFont="1" applyBorder="1"/>
    <xf numFmtId="167" fontId="6" fillId="0" borderId="46" xfId="1" applyNumberFormat="1" applyFont="1" applyBorder="1"/>
    <xf numFmtId="167" fontId="6" fillId="0" borderId="16" xfId="1" applyNumberFormat="1" applyFont="1" applyBorder="1" applyAlignment="1">
      <alignment horizontal="right"/>
    </xf>
    <xf numFmtId="167" fontId="6" fillId="0" borderId="28" xfId="1" applyNumberFormat="1" applyFont="1" applyBorder="1" applyAlignment="1">
      <alignment horizontal="right"/>
    </xf>
    <xf numFmtId="167" fontId="6" fillId="0" borderId="41" xfId="1" applyNumberFormat="1" applyFont="1" applyBorder="1" applyAlignment="1">
      <alignment horizontal="right"/>
    </xf>
    <xf numFmtId="167" fontId="5" fillId="2" borderId="16" xfId="1" applyNumberFormat="1" applyFont="1" applyFill="1" applyBorder="1"/>
    <xf numFmtId="167" fontId="5" fillId="2" borderId="28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80" zoomScaleNormal="80" workbookViewId="0"/>
  </sheetViews>
  <sheetFormatPr defaultColWidth="8.85546875" defaultRowHeight="15"/>
  <cols>
    <col min="1" max="1" width="23.85546875" style="149" customWidth="1"/>
    <col min="2" max="2" width="16.140625" style="149" customWidth="1"/>
    <col min="3" max="3" width="11" style="149" bestFit="1" customWidth="1"/>
    <col min="4" max="4" width="11.5703125" style="149" bestFit="1" customWidth="1"/>
    <col min="5" max="5" width="13.7109375" style="149" bestFit="1" customWidth="1"/>
    <col min="6" max="6" width="9.7109375" style="149" bestFit="1" customWidth="1"/>
    <col min="7" max="7" width="9.28515625" style="149" bestFit="1" customWidth="1"/>
    <col min="8" max="8" width="11" style="149" bestFit="1" customWidth="1"/>
    <col min="9" max="9" width="13.7109375" style="149" customWidth="1"/>
    <col min="10" max="11" width="7.28515625" style="149" customWidth="1"/>
    <col min="12" max="12" width="6" style="149" customWidth="1"/>
    <col min="13" max="13" width="5.28515625" style="149" customWidth="1"/>
    <col min="14" max="14" width="10" style="149" bestFit="1" customWidth="1"/>
    <col min="15" max="15" width="11" style="149" customWidth="1"/>
    <col min="16" max="16" width="12.7109375" style="149" customWidth="1"/>
    <col min="17" max="17" width="12.28515625" style="149" customWidth="1"/>
    <col min="18" max="16384" width="8.85546875" style="149"/>
  </cols>
  <sheetData>
    <row r="1" spans="1:17" ht="18.75">
      <c r="A1" s="112"/>
      <c r="B1" s="97"/>
      <c r="C1" s="97"/>
      <c r="D1" s="97"/>
      <c r="E1" s="244" t="s">
        <v>137</v>
      </c>
      <c r="F1" s="244"/>
      <c r="G1" s="244"/>
      <c r="H1" s="244"/>
      <c r="I1" s="244"/>
      <c r="J1" s="244"/>
      <c r="K1" s="244"/>
      <c r="L1" s="244"/>
      <c r="M1" s="244"/>
      <c r="N1" s="244"/>
      <c r="O1" s="33"/>
      <c r="P1" s="13" t="s">
        <v>206</v>
      </c>
      <c r="Q1" s="131"/>
    </row>
    <row r="2" spans="1:17" ht="19.5" thickBot="1">
      <c r="A2" s="36"/>
      <c r="B2" s="99"/>
      <c r="C2" s="99"/>
      <c r="D2" s="99"/>
      <c r="E2" s="245" t="s">
        <v>35</v>
      </c>
      <c r="F2" s="245"/>
      <c r="G2" s="245"/>
      <c r="H2" s="245"/>
      <c r="I2" s="245"/>
      <c r="J2" s="245"/>
      <c r="K2" s="245"/>
      <c r="L2" s="245"/>
      <c r="M2" s="245"/>
      <c r="N2" s="245"/>
      <c r="O2" s="144" t="s">
        <v>73</v>
      </c>
      <c r="P2" s="177" t="s">
        <v>214</v>
      </c>
      <c r="Q2" s="77"/>
    </row>
    <row r="3" spans="1:17" ht="15.75" thickBot="1">
      <c r="A3" s="31" t="s">
        <v>63</v>
      </c>
      <c r="B3" s="69"/>
      <c r="C3" s="69"/>
      <c r="D3" s="176"/>
      <c r="E3" s="31" t="s">
        <v>117</v>
      </c>
      <c r="F3" s="69"/>
      <c r="G3" s="69"/>
      <c r="H3" s="69"/>
      <c r="I3" s="176"/>
      <c r="J3" s="31" t="s">
        <v>15</v>
      </c>
      <c r="K3" s="66"/>
      <c r="L3" s="66"/>
      <c r="M3" s="69"/>
      <c r="N3" s="69"/>
      <c r="O3" s="31" t="s">
        <v>82</v>
      </c>
      <c r="P3" s="69"/>
      <c r="Q3" s="176"/>
    </row>
    <row r="4" spans="1:17">
      <c r="A4" s="111" t="s">
        <v>90</v>
      </c>
      <c r="B4" s="22"/>
      <c r="C4" s="22"/>
      <c r="D4" s="128"/>
      <c r="E4" s="170" t="s">
        <v>90</v>
      </c>
      <c r="F4" s="56"/>
      <c r="G4" s="56"/>
      <c r="H4" s="56"/>
      <c r="I4" s="101"/>
      <c r="J4" s="170" t="s">
        <v>90</v>
      </c>
      <c r="K4" s="159"/>
      <c r="L4" s="159"/>
      <c r="M4" s="56"/>
      <c r="N4" s="56"/>
      <c r="O4" s="170" t="s">
        <v>7</v>
      </c>
      <c r="P4" s="56"/>
      <c r="Q4" s="254">
        <v>41821</v>
      </c>
    </row>
    <row r="5" spans="1:17" ht="15.75" thickBot="1">
      <c r="A5" s="95" t="s">
        <v>196</v>
      </c>
      <c r="B5" s="90"/>
      <c r="C5" s="59"/>
      <c r="D5" s="46"/>
      <c r="E5" s="38" t="s">
        <v>196</v>
      </c>
      <c r="F5" s="59"/>
      <c r="G5" s="59"/>
      <c r="H5" s="59"/>
      <c r="I5" s="46"/>
      <c r="J5" s="38" t="s">
        <v>61</v>
      </c>
      <c r="K5" s="90"/>
      <c r="L5" s="90"/>
      <c r="M5" s="59"/>
      <c r="N5" s="59"/>
      <c r="O5" s="253" t="s">
        <v>215</v>
      </c>
      <c r="P5" s="22"/>
      <c r="Q5" s="255">
        <v>41851</v>
      </c>
    </row>
    <row r="6" spans="1:17" ht="15.75" thickBot="1">
      <c r="A6" s="200" t="s">
        <v>79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</row>
    <row r="7" spans="1:17">
      <c r="A7" s="150" t="s">
        <v>38</v>
      </c>
      <c r="B7" s="13" t="s">
        <v>49</v>
      </c>
      <c r="C7" s="205" t="s">
        <v>54</v>
      </c>
      <c r="D7" s="206"/>
      <c r="E7" s="205" t="s">
        <v>100</v>
      </c>
      <c r="F7" s="206"/>
      <c r="G7" s="205" t="s">
        <v>155</v>
      </c>
      <c r="H7" s="206"/>
      <c r="I7" s="205" t="s">
        <v>189</v>
      </c>
      <c r="J7" s="217"/>
      <c r="K7" s="206"/>
      <c r="L7" s="205" t="s">
        <v>109</v>
      </c>
      <c r="M7" s="217"/>
      <c r="N7" s="206"/>
      <c r="O7" s="83" t="s">
        <v>202</v>
      </c>
      <c r="P7" s="174"/>
      <c r="Q7" s="20"/>
    </row>
    <row r="8" spans="1:17">
      <c r="A8" s="74"/>
      <c r="B8" s="111" t="s">
        <v>188</v>
      </c>
      <c r="C8" s="216" t="s">
        <v>146</v>
      </c>
      <c r="D8" s="221"/>
      <c r="E8" s="216"/>
      <c r="F8" s="190"/>
      <c r="G8" s="216"/>
      <c r="H8" s="221"/>
      <c r="I8" s="222"/>
      <c r="J8" s="223"/>
      <c r="K8" s="224"/>
      <c r="L8" s="222" t="s">
        <v>59</v>
      </c>
      <c r="M8" s="223"/>
      <c r="N8" s="224"/>
      <c r="O8" s="26"/>
      <c r="P8" s="142"/>
      <c r="Q8" s="42"/>
    </row>
    <row r="9" spans="1:17" ht="15.75" thickBot="1">
      <c r="A9" s="132">
        <v>1</v>
      </c>
      <c r="B9" s="256">
        <v>9737269.0099999998</v>
      </c>
      <c r="C9" s="257">
        <v>0</v>
      </c>
      <c r="D9" s="258"/>
      <c r="E9" s="257">
        <v>0</v>
      </c>
      <c r="F9" s="259"/>
      <c r="G9" s="257">
        <f>B9+ E9</f>
        <v>9737269.0099999998</v>
      </c>
      <c r="H9" s="258"/>
      <c r="I9" s="259">
        <v>9737269.0099999998</v>
      </c>
      <c r="J9" s="259"/>
      <c r="K9" s="257"/>
      <c r="L9" s="259">
        <v>9737269.0099999998</v>
      </c>
      <c r="M9" s="259"/>
      <c r="N9" s="257"/>
      <c r="O9" s="240"/>
      <c r="P9" s="241"/>
      <c r="Q9" s="242"/>
    </row>
    <row r="10" spans="1:17" ht="15.75" thickBot="1">
      <c r="A10" s="200" t="s">
        <v>135</v>
      </c>
      <c r="B10" s="201"/>
      <c r="C10" s="201"/>
      <c r="D10" s="201"/>
      <c r="E10" s="201"/>
      <c r="F10" s="201"/>
      <c r="G10" s="201"/>
      <c r="H10" s="202"/>
      <c r="I10" s="261" t="s">
        <v>253</v>
      </c>
      <c r="J10" s="262"/>
      <c r="K10" s="262"/>
      <c r="L10" s="262"/>
      <c r="M10" s="262"/>
      <c r="N10" s="263"/>
      <c r="O10" s="262" t="s">
        <v>254</v>
      </c>
      <c r="P10" s="262"/>
      <c r="Q10" s="263"/>
    </row>
    <row r="11" spans="1:17">
      <c r="A11" s="146"/>
      <c r="B11" s="160"/>
      <c r="C11" s="10" t="s">
        <v>114</v>
      </c>
      <c r="D11" s="49"/>
      <c r="E11" s="10" t="s">
        <v>182</v>
      </c>
      <c r="F11" s="49"/>
      <c r="G11" s="10" t="s">
        <v>203</v>
      </c>
      <c r="H11" s="49"/>
      <c r="I11" s="268" t="s">
        <v>266</v>
      </c>
      <c r="J11" s="269">
        <f>I20/H20</f>
        <v>1.0110049140333006</v>
      </c>
      <c r="K11" s="167"/>
      <c r="L11" s="167"/>
      <c r="M11" s="159"/>
      <c r="N11" s="14"/>
      <c r="O11" s="159"/>
      <c r="P11" s="159"/>
      <c r="Q11" s="14"/>
    </row>
    <row r="12" spans="1:17">
      <c r="A12" s="146"/>
      <c r="B12" s="160"/>
      <c r="C12" s="136" t="s">
        <v>150</v>
      </c>
      <c r="D12" s="78"/>
      <c r="E12" s="136" t="s">
        <v>16</v>
      </c>
      <c r="F12" s="78"/>
      <c r="G12" s="27" t="s">
        <v>196</v>
      </c>
      <c r="H12" s="35"/>
      <c r="I12" s="27" t="s">
        <v>267</v>
      </c>
      <c r="J12" s="270">
        <f>I20/J20</f>
        <v>1.040710725167022</v>
      </c>
      <c r="K12" s="22"/>
      <c r="L12" s="22"/>
      <c r="M12" s="22"/>
      <c r="N12" s="128"/>
      <c r="O12" s="266" t="s">
        <v>256</v>
      </c>
      <c r="P12" s="267">
        <f>O64/(O20-I20)</f>
        <v>0.78569283807525425</v>
      </c>
      <c r="Q12" s="128"/>
    </row>
    <row r="13" spans="1:17" ht="15.75" thickBot="1">
      <c r="A13" s="146"/>
      <c r="B13" s="160"/>
      <c r="C13" s="264">
        <f>P20</f>
        <v>7038669</v>
      </c>
      <c r="D13" s="265"/>
      <c r="E13" s="264">
        <f>O20</f>
        <v>7086790.0733000003</v>
      </c>
      <c r="F13" s="265"/>
      <c r="G13" s="264">
        <f>Q20</f>
        <v>48121.07330000028</v>
      </c>
      <c r="H13" s="265"/>
      <c r="I13" s="230" t="s">
        <v>196</v>
      </c>
      <c r="J13" s="231"/>
      <c r="K13" s="231"/>
      <c r="L13" s="231"/>
      <c r="M13" s="231"/>
      <c r="N13" s="52"/>
      <c r="O13" s="60"/>
      <c r="P13" s="60"/>
      <c r="Q13" s="52"/>
    </row>
    <row r="14" spans="1:17" ht="15.75" thickBot="1">
      <c r="A14" s="200" t="s">
        <v>255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2"/>
    </row>
    <row r="15" spans="1:17" ht="15" customHeight="1" thickBot="1">
      <c r="A15" s="209" t="s">
        <v>178</v>
      </c>
      <c r="B15" s="210"/>
      <c r="C15" s="211" t="s">
        <v>115</v>
      </c>
      <c r="D15" s="212"/>
      <c r="E15" s="212"/>
      <c r="F15" s="212"/>
      <c r="G15" s="213"/>
      <c r="H15" s="211" t="s">
        <v>62</v>
      </c>
      <c r="I15" s="212"/>
      <c r="J15" s="212"/>
      <c r="K15" s="212"/>
      <c r="L15" s="212"/>
      <c r="M15" s="212"/>
      <c r="N15" s="213"/>
      <c r="O15" s="211" t="s">
        <v>150</v>
      </c>
      <c r="P15" s="238"/>
      <c r="Q15" s="239"/>
    </row>
    <row r="16" spans="1:17" ht="15.75" thickBot="1">
      <c r="A16" s="214" t="s">
        <v>31</v>
      </c>
      <c r="B16" s="215"/>
      <c r="C16" s="3" t="s">
        <v>144</v>
      </c>
      <c r="D16" s="7"/>
      <c r="E16" s="29" t="s">
        <v>92</v>
      </c>
      <c r="F16" s="117" t="s">
        <v>203</v>
      </c>
      <c r="G16" s="7"/>
      <c r="H16" s="117" t="s">
        <v>144</v>
      </c>
      <c r="I16" s="7"/>
      <c r="J16" s="207" t="s">
        <v>92</v>
      </c>
      <c r="K16" s="208"/>
      <c r="L16" s="218" t="s">
        <v>203</v>
      </c>
      <c r="M16" s="219"/>
      <c r="N16" s="220"/>
      <c r="O16" s="48" t="s">
        <v>172</v>
      </c>
      <c r="P16" s="48" t="s">
        <v>78</v>
      </c>
      <c r="Q16" s="29" t="s">
        <v>203</v>
      </c>
    </row>
    <row r="17" spans="1:17">
      <c r="A17" s="214" t="s">
        <v>113</v>
      </c>
      <c r="B17" s="215"/>
      <c r="C17" s="81" t="s">
        <v>151</v>
      </c>
      <c r="D17" s="29" t="s">
        <v>151</v>
      </c>
      <c r="E17" s="58" t="s">
        <v>84</v>
      </c>
      <c r="F17" s="58"/>
      <c r="G17" s="58"/>
      <c r="H17" s="29" t="s">
        <v>151</v>
      </c>
      <c r="I17" s="29" t="s">
        <v>151</v>
      </c>
      <c r="J17" s="216" t="s">
        <v>84</v>
      </c>
      <c r="K17" s="221"/>
      <c r="L17" s="207"/>
      <c r="M17" s="208"/>
      <c r="N17" s="171"/>
      <c r="O17" s="4"/>
      <c r="P17" s="4"/>
      <c r="Q17" s="58"/>
    </row>
    <row r="18" spans="1:17">
      <c r="A18" s="214" t="s">
        <v>145</v>
      </c>
      <c r="B18" s="215"/>
      <c r="C18" s="109" t="s">
        <v>169</v>
      </c>
      <c r="D18" s="58" t="s">
        <v>165</v>
      </c>
      <c r="E18" s="58" t="s">
        <v>165</v>
      </c>
      <c r="F18" s="58" t="s">
        <v>25</v>
      </c>
      <c r="G18" s="58" t="s">
        <v>130</v>
      </c>
      <c r="H18" s="58" t="s">
        <v>169</v>
      </c>
      <c r="I18" s="58" t="s">
        <v>165</v>
      </c>
      <c r="J18" s="216" t="s">
        <v>165</v>
      </c>
      <c r="K18" s="221"/>
      <c r="L18" s="216" t="s">
        <v>25</v>
      </c>
      <c r="M18" s="221"/>
      <c r="N18" s="58" t="s">
        <v>130</v>
      </c>
      <c r="O18" s="111"/>
      <c r="P18" s="111"/>
      <c r="Q18" s="171"/>
    </row>
    <row r="19" spans="1:17">
      <c r="A19" s="251" t="s">
        <v>27</v>
      </c>
      <c r="B19" s="252"/>
      <c r="C19" s="110" t="s">
        <v>111</v>
      </c>
      <c r="D19" s="62" t="s">
        <v>186</v>
      </c>
      <c r="E19" s="62" t="s">
        <v>42</v>
      </c>
      <c r="F19" s="62" t="s">
        <v>124</v>
      </c>
      <c r="G19" s="62" t="s">
        <v>195</v>
      </c>
      <c r="H19" s="62" t="s">
        <v>52</v>
      </c>
      <c r="I19" s="62" t="s">
        <v>139</v>
      </c>
      <c r="J19" s="203" t="s">
        <v>209</v>
      </c>
      <c r="K19" s="204"/>
      <c r="L19" s="203" t="s">
        <v>9</v>
      </c>
      <c r="M19" s="204"/>
      <c r="N19" s="62" t="s">
        <v>86</v>
      </c>
      <c r="O19" s="156" t="s">
        <v>102</v>
      </c>
      <c r="P19" s="156" t="s">
        <v>181</v>
      </c>
      <c r="Q19" s="62" t="s">
        <v>30</v>
      </c>
    </row>
    <row r="20" spans="1:17" s="273" customFormat="1" ht="18" customHeight="1">
      <c r="A20" s="271" t="s">
        <v>216</v>
      </c>
      <c r="B20" s="272"/>
      <c r="C20" s="274">
        <v>277581.96919999999</v>
      </c>
      <c r="D20" s="275">
        <v>393386.59029999998</v>
      </c>
      <c r="E20" s="276">
        <v>167139.14000000001</v>
      </c>
      <c r="F20" s="277">
        <v>115804.62109999999</v>
      </c>
      <c r="G20" s="278">
        <v>226247.45029999997</v>
      </c>
      <c r="H20" s="279">
        <v>3672940.7588</v>
      </c>
      <c r="I20" s="275">
        <v>3713361.1561000003</v>
      </c>
      <c r="J20" s="280">
        <v>3568101.1700000004</v>
      </c>
      <c r="K20" s="281"/>
      <c r="L20" s="280">
        <v>40420.397300000302</v>
      </c>
      <c r="M20" s="282"/>
      <c r="N20" s="283">
        <v>145259.98609999986</v>
      </c>
      <c r="O20" s="284">
        <v>7086790.0733000003</v>
      </c>
      <c r="P20" s="285">
        <v>7038669</v>
      </c>
      <c r="Q20" s="286">
        <f>O20-P20</f>
        <v>48121.07330000028</v>
      </c>
    </row>
    <row r="21" spans="1:17" s="273" customFormat="1" ht="18" customHeight="1">
      <c r="A21" s="271" t="s">
        <v>217</v>
      </c>
      <c r="B21" s="272"/>
      <c r="C21" s="274">
        <v>11825.6072</v>
      </c>
      <c r="D21" s="275">
        <v>11825.6072</v>
      </c>
      <c r="E21" s="276">
        <v>5974.65</v>
      </c>
      <c r="F21" s="277">
        <v>0</v>
      </c>
      <c r="G21" s="278">
        <v>5850.9572000000007</v>
      </c>
      <c r="H21" s="279">
        <v>165146.53049999999</v>
      </c>
      <c r="I21" s="275">
        <v>165146.53049999999</v>
      </c>
      <c r="J21" s="280">
        <v>106175.23999999999</v>
      </c>
      <c r="K21" s="281"/>
      <c r="L21" s="280">
        <v>0</v>
      </c>
      <c r="M21" s="282"/>
      <c r="N21" s="283">
        <v>58971.290500000003</v>
      </c>
      <c r="O21" s="284">
        <v>599014.89350000001</v>
      </c>
      <c r="P21" s="285">
        <v>550894</v>
      </c>
      <c r="Q21" s="286">
        <f t="shared" ref="Q21:Q63" si="0">O21-P21</f>
        <v>48120.893500000006</v>
      </c>
    </row>
    <row r="22" spans="1:17" hidden="1">
      <c r="A22" s="158" t="s">
        <v>257</v>
      </c>
      <c r="B22" s="94"/>
      <c r="C22" s="287">
        <v>11825.6072</v>
      </c>
      <c r="D22" s="288">
        <v>11825.6072</v>
      </c>
      <c r="E22" s="289">
        <v>5974.65</v>
      </c>
      <c r="F22" s="290">
        <v>0</v>
      </c>
      <c r="G22" s="291">
        <v>5850.9572000000007</v>
      </c>
      <c r="H22" s="292">
        <v>165146.53049999999</v>
      </c>
      <c r="I22" s="288">
        <v>165146.53049999999</v>
      </c>
      <c r="J22" s="293">
        <v>106175.23999999999</v>
      </c>
      <c r="K22" s="294"/>
      <c r="L22" s="295">
        <v>0</v>
      </c>
      <c r="M22" s="296"/>
      <c r="N22" s="297">
        <v>58971.290500000003</v>
      </c>
      <c r="O22" s="298">
        <v>599014.89350000001</v>
      </c>
      <c r="P22" s="299">
        <v>550894</v>
      </c>
      <c r="Q22" s="300">
        <f t="shared" si="0"/>
        <v>48120.893500000006</v>
      </c>
    </row>
    <row r="23" spans="1:17" ht="18" customHeight="1">
      <c r="A23" s="158" t="s">
        <v>258</v>
      </c>
      <c r="B23" s="94"/>
      <c r="C23" s="287">
        <v>0</v>
      </c>
      <c r="D23" s="288">
        <v>0</v>
      </c>
      <c r="E23" s="289">
        <v>0</v>
      </c>
      <c r="F23" s="290">
        <v>0</v>
      </c>
      <c r="G23" s="291">
        <v>0</v>
      </c>
      <c r="H23" s="292">
        <v>51346.422299999998</v>
      </c>
      <c r="I23" s="288">
        <v>51346.422299999998</v>
      </c>
      <c r="J23" s="293">
        <v>43225.82</v>
      </c>
      <c r="K23" s="294"/>
      <c r="L23" s="295">
        <v>0</v>
      </c>
      <c r="M23" s="296"/>
      <c r="N23" s="297">
        <v>8120.6022999999986</v>
      </c>
      <c r="O23" s="298">
        <v>51346.422299999998</v>
      </c>
      <c r="P23" s="299">
        <v>43225</v>
      </c>
      <c r="Q23" s="300">
        <f t="shared" si="0"/>
        <v>8121.4222999999984</v>
      </c>
    </row>
    <row r="24" spans="1:17" ht="18" customHeight="1">
      <c r="A24" s="158" t="s">
        <v>259</v>
      </c>
      <c r="B24" s="94"/>
      <c r="C24" s="287">
        <v>11825.6072</v>
      </c>
      <c r="D24" s="288">
        <v>11825.6072</v>
      </c>
      <c r="E24" s="289">
        <v>5974.65</v>
      </c>
      <c r="F24" s="290">
        <v>0</v>
      </c>
      <c r="G24" s="291">
        <v>5850.9572000000007</v>
      </c>
      <c r="H24" s="292">
        <v>113800.1082</v>
      </c>
      <c r="I24" s="288">
        <v>113800.1082</v>
      </c>
      <c r="J24" s="293">
        <v>62949.42</v>
      </c>
      <c r="K24" s="294"/>
      <c r="L24" s="295">
        <v>0</v>
      </c>
      <c r="M24" s="296"/>
      <c r="N24" s="297">
        <v>50850.688200000004</v>
      </c>
      <c r="O24" s="298">
        <v>133151.10190000001</v>
      </c>
      <c r="P24" s="299">
        <v>93151</v>
      </c>
      <c r="Q24" s="300">
        <f t="shared" si="0"/>
        <v>40000.101900000009</v>
      </c>
    </row>
    <row r="25" spans="1:17" ht="18" customHeight="1">
      <c r="A25" s="158" t="s">
        <v>260</v>
      </c>
      <c r="B25" s="94"/>
      <c r="C25" s="287">
        <v>0</v>
      </c>
      <c r="D25" s="288">
        <v>0</v>
      </c>
      <c r="E25" s="289">
        <v>0</v>
      </c>
      <c r="F25" s="290">
        <v>0</v>
      </c>
      <c r="G25" s="291">
        <v>0</v>
      </c>
      <c r="H25" s="292">
        <v>0</v>
      </c>
      <c r="I25" s="288">
        <v>0</v>
      </c>
      <c r="J25" s="293">
        <v>0</v>
      </c>
      <c r="K25" s="294"/>
      <c r="L25" s="295">
        <v>0</v>
      </c>
      <c r="M25" s="296"/>
      <c r="N25" s="297">
        <v>0</v>
      </c>
      <c r="O25" s="298">
        <v>140082.261</v>
      </c>
      <c r="P25" s="299">
        <v>140082.261</v>
      </c>
      <c r="Q25" s="300">
        <f t="shared" si="0"/>
        <v>0</v>
      </c>
    </row>
    <row r="26" spans="1:17" ht="18" customHeight="1">
      <c r="A26" s="158" t="s">
        <v>261</v>
      </c>
      <c r="B26" s="94"/>
      <c r="C26" s="287">
        <v>0</v>
      </c>
      <c r="D26" s="288">
        <v>0</v>
      </c>
      <c r="E26" s="289">
        <v>0</v>
      </c>
      <c r="F26" s="290">
        <v>0</v>
      </c>
      <c r="G26" s="291">
        <v>0</v>
      </c>
      <c r="H26" s="292">
        <v>0</v>
      </c>
      <c r="I26" s="288">
        <v>0</v>
      </c>
      <c r="J26" s="293">
        <v>0</v>
      </c>
      <c r="K26" s="294"/>
      <c r="L26" s="295">
        <v>0</v>
      </c>
      <c r="M26" s="296"/>
      <c r="N26" s="297">
        <v>0</v>
      </c>
      <c r="O26" s="298">
        <v>144212.26860000001</v>
      </c>
      <c r="P26" s="299">
        <v>144212.26860000001</v>
      </c>
      <c r="Q26" s="300">
        <f t="shared" si="0"/>
        <v>0</v>
      </c>
    </row>
    <row r="27" spans="1:17" ht="18" customHeight="1">
      <c r="A27" s="158" t="s">
        <v>262</v>
      </c>
      <c r="B27" s="94"/>
      <c r="C27" s="287">
        <v>0</v>
      </c>
      <c r="D27" s="288">
        <v>0</v>
      </c>
      <c r="E27" s="289">
        <v>0</v>
      </c>
      <c r="F27" s="290">
        <v>0</v>
      </c>
      <c r="G27" s="291">
        <v>0</v>
      </c>
      <c r="H27" s="292">
        <v>0</v>
      </c>
      <c r="I27" s="288">
        <v>0</v>
      </c>
      <c r="J27" s="293">
        <v>0</v>
      </c>
      <c r="K27" s="294"/>
      <c r="L27" s="295">
        <v>0</v>
      </c>
      <c r="M27" s="296"/>
      <c r="N27" s="297">
        <v>0</v>
      </c>
      <c r="O27" s="298">
        <v>130222.8397</v>
      </c>
      <c r="P27" s="299">
        <v>130222.8397</v>
      </c>
      <c r="Q27" s="300">
        <f t="shared" si="0"/>
        <v>0</v>
      </c>
    </row>
    <row r="28" spans="1:17" s="273" customFormat="1" ht="18" customHeight="1">
      <c r="A28" s="271" t="s">
        <v>218</v>
      </c>
      <c r="B28" s="272"/>
      <c r="C28" s="274">
        <v>17855.543099999999</v>
      </c>
      <c r="D28" s="275">
        <v>6400.6104999999998</v>
      </c>
      <c r="E28" s="276">
        <v>10208.35</v>
      </c>
      <c r="F28" s="277">
        <v>-11454.9326</v>
      </c>
      <c r="G28" s="278">
        <v>-3807.7395000000006</v>
      </c>
      <c r="H28" s="279">
        <v>235088.80320000002</v>
      </c>
      <c r="I28" s="275">
        <v>234545.02070000002</v>
      </c>
      <c r="J28" s="280">
        <v>251049.32</v>
      </c>
      <c r="K28" s="281"/>
      <c r="L28" s="280">
        <v>-543.78250000000116</v>
      </c>
      <c r="M28" s="282"/>
      <c r="N28" s="283">
        <v>-16504.299299999984</v>
      </c>
      <c r="O28" s="284">
        <v>486481.20630000002</v>
      </c>
      <c r="P28" s="285">
        <v>486481.20630000002</v>
      </c>
      <c r="Q28" s="286">
        <f t="shared" si="0"/>
        <v>0</v>
      </c>
    </row>
    <row r="29" spans="1:17" s="273" customFormat="1" ht="18" hidden="1" customHeight="1">
      <c r="A29" s="271" t="s">
        <v>219</v>
      </c>
      <c r="B29" s="272"/>
      <c r="C29" s="274">
        <v>17855.543099999999</v>
      </c>
      <c r="D29" s="275">
        <v>6400.6104999999998</v>
      </c>
      <c r="E29" s="276">
        <v>10208.35</v>
      </c>
      <c r="F29" s="277">
        <v>-11454.9326</v>
      </c>
      <c r="G29" s="278">
        <v>-3807.7395000000006</v>
      </c>
      <c r="H29" s="279">
        <v>235088.80320000002</v>
      </c>
      <c r="I29" s="275">
        <v>234545.02070000002</v>
      </c>
      <c r="J29" s="280">
        <v>251049.32</v>
      </c>
      <c r="K29" s="281"/>
      <c r="L29" s="280">
        <v>-543.78250000000116</v>
      </c>
      <c r="M29" s="282"/>
      <c r="N29" s="283">
        <v>-16504.299299999984</v>
      </c>
      <c r="O29" s="284">
        <v>486481.20630000002</v>
      </c>
      <c r="P29" s="285">
        <v>486481.20630000002</v>
      </c>
      <c r="Q29" s="286">
        <f t="shared" si="0"/>
        <v>0</v>
      </c>
    </row>
    <row r="30" spans="1:17" s="273" customFormat="1" ht="18" hidden="1" customHeight="1">
      <c r="A30" s="271" t="s">
        <v>220</v>
      </c>
      <c r="B30" s="272"/>
      <c r="C30" s="274">
        <v>17855.543099999999</v>
      </c>
      <c r="D30" s="275">
        <v>6400.6104999999998</v>
      </c>
      <c r="E30" s="276">
        <v>10208.35</v>
      </c>
      <c r="F30" s="277">
        <v>-11454.9326</v>
      </c>
      <c r="G30" s="278">
        <v>-3807.7395000000006</v>
      </c>
      <c r="H30" s="279">
        <v>235088.80320000002</v>
      </c>
      <c r="I30" s="275">
        <v>234545.02070000002</v>
      </c>
      <c r="J30" s="280">
        <v>251049.32</v>
      </c>
      <c r="K30" s="281"/>
      <c r="L30" s="280">
        <v>-543.78250000000116</v>
      </c>
      <c r="M30" s="282"/>
      <c r="N30" s="283">
        <v>-16504.299299999984</v>
      </c>
      <c r="O30" s="284">
        <v>486481.20630000002</v>
      </c>
      <c r="P30" s="285">
        <v>486481.20630000002</v>
      </c>
      <c r="Q30" s="286">
        <f t="shared" si="0"/>
        <v>0</v>
      </c>
    </row>
    <row r="31" spans="1:17" s="273" customFormat="1" ht="18" customHeight="1">
      <c r="A31" s="271" t="s">
        <v>221</v>
      </c>
      <c r="B31" s="272"/>
      <c r="C31" s="274">
        <v>215355.4872</v>
      </c>
      <c r="D31" s="275">
        <v>319267.87300000002</v>
      </c>
      <c r="E31" s="276">
        <v>137542.48000000001</v>
      </c>
      <c r="F31" s="277">
        <v>103912.38580000002</v>
      </c>
      <c r="G31" s="278">
        <v>181725.39300000001</v>
      </c>
      <c r="H31" s="279">
        <v>3066431.0255999998</v>
      </c>
      <c r="I31" s="275">
        <v>3132461.3248999999</v>
      </c>
      <c r="J31" s="280">
        <v>3091777.0900000003</v>
      </c>
      <c r="K31" s="281"/>
      <c r="L31" s="280">
        <v>66030.299300000072</v>
      </c>
      <c r="M31" s="282"/>
      <c r="N31" s="283">
        <v>40684.234899999574</v>
      </c>
      <c r="O31" s="284">
        <v>3744614.5560999997</v>
      </c>
      <c r="P31" s="285">
        <v>3744614.5560999997</v>
      </c>
      <c r="Q31" s="286">
        <f t="shared" si="0"/>
        <v>0</v>
      </c>
    </row>
    <row r="32" spans="1:17" ht="18" customHeight="1">
      <c r="A32" s="158" t="s">
        <v>222</v>
      </c>
      <c r="B32" s="94"/>
      <c r="C32" s="287">
        <v>30331.505399999998</v>
      </c>
      <c r="D32" s="288">
        <v>31577.338299999999</v>
      </c>
      <c r="E32" s="289">
        <v>21167.72</v>
      </c>
      <c r="F32" s="290">
        <v>1245.8329000000012</v>
      </c>
      <c r="G32" s="291">
        <v>10409.618299999998</v>
      </c>
      <c r="H32" s="292">
        <v>356758.87880000001</v>
      </c>
      <c r="I32" s="288">
        <v>356758.87880000001</v>
      </c>
      <c r="J32" s="293">
        <v>292283.87</v>
      </c>
      <c r="K32" s="294"/>
      <c r="L32" s="295">
        <v>0</v>
      </c>
      <c r="M32" s="296"/>
      <c r="N32" s="297">
        <v>64475.008800000011</v>
      </c>
      <c r="O32" s="298">
        <v>413528.87310000003</v>
      </c>
      <c r="P32" s="299">
        <v>413528.87310000003</v>
      </c>
      <c r="Q32" s="300">
        <f t="shared" si="0"/>
        <v>0</v>
      </c>
    </row>
    <row r="33" spans="1:17" ht="18" hidden="1" customHeight="1">
      <c r="A33" s="158" t="s">
        <v>223</v>
      </c>
      <c r="B33" s="94"/>
      <c r="C33" s="287">
        <v>30331.505399999998</v>
      </c>
      <c r="D33" s="288">
        <v>31577.338299999999</v>
      </c>
      <c r="E33" s="289">
        <v>21167.72</v>
      </c>
      <c r="F33" s="290">
        <v>1245.8329000000012</v>
      </c>
      <c r="G33" s="291">
        <v>10409.618299999998</v>
      </c>
      <c r="H33" s="292">
        <v>356758.87880000001</v>
      </c>
      <c r="I33" s="288">
        <v>356758.87880000001</v>
      </c>
      <c r="J33" s="293">
        <v>292283.87</v>
      </c>
      <c r="K33" s="294"/>
      <c r="L33" s="295">
        <v>0</v>
      </c>
      <c r="M33" s="296"/>
      <c r="N33" s="297">
        <v>64475.008800000011</v>
      </c>
      <c r="O33" s="298">
        <v>413528.87310000003</v>
      </c>
      <c r="P33" s="299">
        <v>413528.87310000003</v>
      </c>
      <c r="Q33" s="300">
        <f t="shared" si="0"/>
        <v>0</v>
      </c>
    </row>
    <row r="34" spans="1:17" ht="18" customHeight="1">
      <c r="A34" s="158" t="s">
        <v>224</v>
      </c>
      <c r="B34" s="94"/>
      <c r="C34" s="287">
        <v>7579.6315999999997</v>
      </c>
      <c r="D34" s="288">
        <v>7579.6315999999997</v>
      </c>
      <c r="E34" s="289">
        <v>0</v>
      </c>
      <c r="F34" s="290">
        <v>0</v>
      </c>
      <c r="G34" s="291">
        <v>7579.6315999999997</v>
      </c>
      <c r="H34" s="292">
        <v>236065.78479999999</v>
      </c>
      <c r="I34" s="288">
        <v>236065.78479999999</v>
      </c>
      <c r="J34" s="293">
        <v>209827.85</v>
      </c>
      <c r="K34" s="294"/>
      <c r="L34" s="295">
        <v>0</v>
      </c>
      <c r="M34" s="296"/>
      <c r="N34" s="297">
        <v>26237.934799999988</v>
      </c>
      <c r="O34" s="298">
        <v>236065.78479999999</v>
      </c>
      <c r="P34" s="299">
        <v>236065.78479999999</v>
      </c>
      <c r="Q34" s="300">
        <f t="shared" si="0"/>
        <v>0</v>
      </c>
    </row>
    <row r="35" spans="1:17" ht="18" hidden="1" customHeight="1">
      <c r="A35" s="158" t="s">
        <v>225</v>
      </c>
      <c r="B35" s="94"/>
      <c r="C35" s="287">
        <v>7579.6315999999997</v>
      </c>
      <c r="D35" s="288">
        <v>7579.6315999999997</v>
      </c>
      <c r="E35" s="289">
        <v>0</v>
      </c>
      <c r="F35" s="290">
        <v>0</v>
      </c>
      <c r="G35" s="291">
        <v>7579.6315999999997</v>
      </c>
      <c r="H35" s="292">
        <v>236065.78479999999</v>
      </c>
      <c r="I35" s="288">
        <v>236065.78479999999</v>
      </c>
      <c r="J35" s="293">
        <v>209827.85</v>
      </c>
      <c r="K35" s="294"/>
      <c r="L35" s="295">
        <v>0</v>
      </c>
      <c r="M35" s="296"/>
      <c r="N35" s="297">
        <v>26237.934799999988</v>
      </c>
      <c r="O35" s="298">
        <v>236065.78479999999</v>
      </c>
      <c r="P35" s="299">
        <v>236065.78479999999</v>
      </c>
      <c r="Q35" s="300">
        <f t="shared" si="0"/>
        <v>0</v>
      </c>
    </row>
    <row r="36" spans="1:17" ht="18" customHeight="1">
      <c r="A36" s="158" t="s">
        <v>226</v>
      </c>
      <c r="B36" s="94"/>
      <c r="C36" s="287">
        <v>4123.7753000000002</v>
      </c>
      <c r="D36" s="288">
        <v>2794.9991</v>
      </c>
      <c r="E36" s="289">
        <v>718.08</v>
      </c>
      <c r="F36" s="290">
        <v>-1328.7762000000002</v>
      </c>
      <c r="G36" s="291">
        <v>2076.9191000000001</v>
      </c>
      <c r="H36" s="292">
        <v>46383.636400000003</v>
      </c>
      <c r="I36" s="288">
        <v>44134.304499999998</v>
      </c>
      <c r="J36" s="293">
        <v>37604.76</v>
      </c>
      <c r="K36" s="294"/>
      <c r="L36" s="295">
        <v>-2249.3319000000047</v>
      </c>
      <c r="M36" s="296"/>
      <c r="N36" s="297">
        <v>6529.5444999999963</v>
      </c>
      <c r="O36" s="298">
        <v>49757.634400000003</v>
      </c>
      <c r="P36" s="299">
        <v>49757.634400000003</v>
      </c>
      <c r="Q36" s="300">
        <f t="shared" si="0"/>
        <v>0</v>
      </c>
    </row>
    <row r="37" spans="1:17" ht="18" hidden="1" customHeight="1">
      <c r="A37" s="158" t="s">
        <v>227</v>
      </c>
      <c r="B37" s="94"/>
      <c r="C37" s="287">
        <v>4123.7753000000002</v>
      </c>
      <c r="D37" s="288">
        <v>2794.9991</v>
      </c>
      <c r="E37" s="289">
        <v>718.08</v>
      </c>
      <c r="F37" s="290">
        <v>-1328.7762000000002</v>
      </c>
      <c r="G37" s="291">
        <v>2076.9191000000001</v>
      </c>
      <c r="H37" s="292">
        <v>46383.636400000003</v>
      </c>
      <c r="I37" s="288">
        <v>44134.304499999998</v>
      </c>
      <c r="J37" s="293">
        <v>37604.76</v>
      </c>
      <c r="K37" s="294"/>
      <c r="L37" s="295">
        <v>-2249.3319000000047</v>
      </c>
      <c r="M37" s="296"/>
      <c r="N37" s="297">
        <v>6529.5444999999963</v>
      </c>
      <c r="O37" s="298">
        <v>49757.634400000003</v>
      </c>
      <c r="P37" s="299">
        <v>49757.634400000003</v>
      </c>
      <c r="Q37" s="300">
        <f t="shared" si="0"/>
        <v>0</v>
      </c>
    </row>
    <row r="38" spans="1:17" ht="18" customHeight="1">
      <c r="A38" s="158" t="s">
        <v>228</v>
      </c>
      <c r="B38" s="94"/>
      <c r="C38" s="287">
        <v>138493.01310000001</v>
      </c>
      <c r="D38" s="288">
        <v>253667.95420000001</v>
      </c>
      <c r="E38" s="289">
        <v>95195.57</v>
      </c>
      <c r="F38" s="290">
        <v>115174.9411</v>
      </c>
      <c r="G38" s="291">
        <v>158472.3842</v>
      </c>
      <c r="H38" s="292">
        <v>1117502.3838</v>
      </c>
      <c r="I38" s="288">
        <v>1164822.5855</v>
      </c>
      <c r="J38" s="293">
        <v>1337982.1200000001</v>
      </c>
      <c r="K38" s="294"/>
      <c r="L38" s="295">
        <v>47320.201700000092</v>
      </c>
      <c r="M38" s="296"/>
      <c r="N38" s="297">
        <v>-173159.53450000007</v>
      </c>
      <c r="O38" s="298">
        <v>1714582.4924999999</v>
      </c>
      <c r="P38" s="299">
        <v>1714582.4924999999</v>
      </c>
      <c r="Q38" s="300">
        <f t="shared" si="0"/>
        <v>0</v>
      </c>
    </row>
    <row r="39" spans="1:17" ht="18" hidden="1" customHeight="1">
      <c r="A39" s="158" t="s">
        <v>229</v>
      </c>
      <c r="B39" s="94"/>
      <c r="C39" s="287">
        <v>138493.01310000001</v>
      </c>
      <c r="D39" s="288">
        <v>253667.95420000001</v>
      </c>
      <c r="E39" s="289">
        <v>95195.57</v>
      </c>
      <c r="F39" s="290">
        <v>115174.9411</v>
      </c>
      <c r="G39" s="291">
        <v>158472.3842</v>
      </c>
      <c r="H39" s="292">
        <v>1117502.3838</v>
      </c>
      <c r="I39" s="288">
        <v>1164822.5855</v>
      </c>
      <c r="J39" s="293">
        <v>1337982.1200000001</v>
      </c>
      <c r="K39" s="294"/>
      <c r="L39" s="295">
        <v>47320.201700000092</v>
      </c>
      <c r="M39" s="296"/>
      <c r="N39" s="297">
        <v>-173159.53450000007</v>
      </c>
      <c r="O39" s="298">
        <v>1714582.4924999999</v>
      </c>
      <c r="P39" s="299">
        <v>1714582.4924999999</v>
      </c>
      <c r="Q39" s="300">
        <f t="shared" si="0"/>
        <v>0</v>
      </c>
    </row>
    <row r="40" spans="1:17" ht="18" customHeight="1">
      <c r="A40" s="158" t="s">
        <v>230</v>
      </c>
      <c r="B40" s="94"/>
      <c r="C40" s="287">
        <v>15081.4583</v>
      </c>
      <c r="D40" s="288">
        <v>7896.8501999999999</v>
      </c>
      <c r="E40" s="289">
        <v>197.2</v>
      </c>
      <c r="F40" s="290">
        <v>-7184.6081000000004</v>
      </c>
      <c r="G40" s="291">
        <v>7699.6502</v>
      </c>
      <c r="H40" s="292">
        <v>405632.77870000002</v>
      </c>
      <c r="I40" s="288">
        <v>426592.20819999999</v>
      </c>
      <c r="J40" s="293">
        <v>418933.86</v>
      </c>
      <c r="K40" s="294"/>
      <c r="L40" s="295">
        <v>20959.429499999969</v>
      </c>
      <c r="M40" s="296"/>
      <c r="N40" s="297">
        <v>7658.3482000000076</v>
      </c>
      <c r="O40" s="298">
        <v>426592.20819999999</v>
      </c>
      <c r="P40" s="299">
        <v>426592.20819999999</v>
      </c>
      <c r="Q40" s="300">
        <f t="shared" si="0"/>
        <v>0</v>
      </c>
    </row>
    <row r="41" spans="1:17" ht="18" hidden="1" customHeight="1">
      <c r="A41" s="158" t="s">
        <v>231</v>
      </c>
      <c r="B41" s="94"/>
      <c r="C41" s="287">
        <v>15081.4583</v>
      </c>
      <c r="D41" s="288">
        <v>7896.8501999999999</v>
      </c>
      <c r="E41" s="289">
        <v>197.2</v>
      </c>
      <c r="F41" s="290">
        <v>-7184.6081000000004</v>
      </c>
      <c r="G41" s="291">
        <v>7699.6502</v>
      </c>
      <c r="H41" s="292">
        <v>405632.77870000002</v>
      </c>
      <c r="I41" s="288">
        <v>426592.20819999999</v>
      </c>
      <c r="J41" s="293">
        <v>418933.86</v>
      </c>
      <c r="K41" s="294"/>
      <c r="L41" s="295">
        <v>20959.429499999969</v>
      </c>
      <c r="M41" s="296"/>
      <c r="N41" s="297">
        <v>7658.3482000000076</v>
      </c>
      <c r="O41" s="298">
        <v>426592.20819999999</v>
      </c>
      <c r="P41" s="299">
        <v>426592.20819999999</v>
      </c>
      <c r="Q41" s="300">
        <f t="shared" si="0"/>
        <v>0</v>
      </c>
    </row>
    <row r="42" spans="1:17" ht="18" customHeight="1">
      <c r="A42" s="158" t="s">
        <v>232</v>
      </c>
      <c r="B42" s="94"/>
      <c r="C42" s="287">
        <v>19746.103500000001</v>
      </c>
      <c r="D42" s="288">
        <v>0</v>
      </c>
      <c r="E42" s="289">
        <v>1303.25</v>
      </c>
      <c r="F42" s="290">
        <v>-19746.103500000001</v>
      </c>
      <c r="G42" s="291">
        <v>-1303.25</v>
      </c>
      <c r="H42" s="292">
        <v>737933.9081</v>
      </c>
      <c r="I42" s="288">
        <v>737933.9081</v>
      </c>
      <c r="J42" s="293">
        <v>585581.49</v>
      </c>
      <c r="K42" s="294"/>
      <c r="L42" s="295">
        <v>0</v>
      </c>
      <c r="M42" s="296"/>
      <c r="N42" s="297">
        <v>152352.41810000001</v>
      </c>
      <c r="O42" s="298">
        <v>737933.9081</v>
      </c>
      <c r="P42" s="299">
        <v>737933.9081</v>
      </c>
      <c r="Q42" s="300">
        <f t="shared" si="0"/>
        <v>0</v>
      </c>
    </row>
    <row r="43" spans="1:17" ht="18" hidden="1" customHeight="1">
      <c r="A43" s="158" t="s">
        <v>233</v>
      </c>
      <c r="B43" s="94"/>
      <c r="C43" s="287">
        <v>19746.103500000001</v>
      </c>
      <c r="D43" s="288">
        <v>0</v>
      </c>
      <c r="E43" s="289">
        <v>1303.25</v>
      </c>
      <c r="F43" s="290">
        <v>-19746.103500000001</v>
      </c>
      <c r="G43" s="291">
        <v>-1303.25</v>
      </c>
      <c r="H43" s="292">
        <v>737933.9081</v>
      </c>
      <c r="I43" s="288">
        <v>737933.9081</v>
      </c>
      <c r="J43" s="293">
        <v>585581.49</v>
      </c>
      <c r="K43" s="294"/>
      <c r="L43" s="295">
        <v>0</v>
      </c>
      <c r="M43" s="296"/>
      <c r="N43" s="297">
        <v>152352.41810000001</v>
      </c>
      <c r="O43" s="298">
        <v>737933.9081</v>
      </c>
      <c r="P43" s="299">
        <v>737933.9081</v>
      </c>
      <c r="Q43" s="300">
        <f t="shared" si="0"/>
        <v>0</v>
      </c>
    </row>
    <row r="44" spans="1:17" ht="18" customHeight="1">
      <c r="A44" s="158" t="s">
        <v>234</v>
      </c>
      <c r="B44" s="94"/>
      <c r="C44" s="287">
        <v>0</v>
      </c>
      <c r="D44" s="288">
        <v>15751.0996</v>
      </c>
      <c r="E44" s="289">
        <v>18960.66</v>
      </c>
      <c r="F44" s="290">
        <v>15751.0996</v>
      </c>
      <c r="G44" s="291">
        <v>-3209.5604000000003</v>
      </c>
      <c r="H44" s="292">
        <v>166153.655</v>
      </c>
      <c r="I44" s="288">
        <v>166153.655</v>
      </c>
      <c r="J44" s="293">
        <v>209563.14</v>
      </c>
      <c r="K44" s="294"/>
      <c r="L44" s="295">
        <v>0</v>
      </c>
      <c r="M44" s="296"/>
      <c r="N44" s="297">
        <v>-43409.485000000015</v>
      </c>
      <c r="O44" s="298">
        <v>166153.655</v>
      </c>
      <c r="P44" s="299">
        <v>166153.655</v>
      </c>
      <c r="Q44" s="300">
        <f t="shared" si="0"/>
        <v>0</v>
      </c>
    </row>
    <row r="45" spans="1:17" ht="18" hidden="1" customHeight="1">
      <c r="A45" s="158" t="s">
        <v>235</v>
      </c>
      <c r="B45" s="94"/>
      <c r="C45" s="287">
        <v>0</v>
      </c>
      <c r="D45" s="288">
        <v>15751.0996</v>
      </c>
      <c r="E45" s="289">
        <v>18960.66</v>
      </c>
      <c r="F45" s="290">
        <v>15751.0996</v>
      </c>
      <c r="G45" s="291">
        <v>-3209.5604000000003</v>
      </c>
      <c r="H45" s="292">
        <v>166153.655</v>
      </c>
      <c r="I45" s="288">
        <v>166153.655</v>
      </c>
      <c r="J45" s="293">
        <v>209563.14</v>
      </c>
      <c r="K45" s="294"/>
      <c r="L45" s="295">
        <v>0</v>
      </c>
      <c r="M45" s="296"/>
      <c r="N45" s="297">
        <v>-43409.485000000015</v>
      </c>
      <c r="O45" s="298">
        <v>166153.655</v>
      </c>
      <c r="P45" s="299">
        <v>166153.655</v>
      </c>
      <c r="Q45" s="300">
        <f t="shared" si="0"/>
        <v>0</v>
      </c>
    </row>
    <row r="46" spans="1:17" s="273" customFormat="1" ht="18" customHeight="1">
      <c r="A46" s="271" t="s">
        <v>236</v>
      </c>
      <c r="B46" s="272"/>
      <c r="C46" s="274">
        <v>17438.047900000001</v>
      </c>
      <c r="D46" s="275">
        <v>32712.789199999999</v>
      </c>
      <c r="E46" s="276">
        <v>0</v>
      </c>
      <c r="F46" s="277">
        <v>15274.741299999998</v>
      </c>
      <c r="G46" s="278">
        <v>32712.789199999999</v>
      </c>
      <c r="H46" s="279">
        <v>66070.265799999994</v>
      </c>
      <c r="I46" s="275">
        <v>65309.727999999901</v>
      </c>
      <c r="J46" s="280">
        <v>25166.400000000001</v>
      </c>
      <c r="K46" s="281"/>
      <c r="L46" s="280">
        <v>-760.53780000009283</v>
      </c>
      <c r="M46" s="282"/>
      <c r="N46" s="283">
        <v>40143.327999999899</v>
      </c>
      <c r="O46" s="284">
        <v>1720729.0943999998</v>
      </c>
      <c r="P46" s="285">
        <v>1720729.0943999998</v>
      </c>
      <c r="Q46" s="286">
        <f t="shared" si="0"/>
        <v>0</v>
      </c>
    </row>
    <row r="47" spans="1:17" ht="18" customHeight="1">
      <c r="A47" s="158" t="s">
        <v>237</v>
      </c>
      <c r="B47" s="94"/>
      <c r="C47" s="287">
        <v>17438.047900000001</v>
      </c>
      <c r="D47" s="288">
        <v>32712.789199999999</v>
      </c>
      <c r="E47" s="289">
        <v>0</v>
      </c>
      <c r="F47" s="290">
        <v>15274.741299999998</v>
      </c>
      <c r="G47" s="291">
        <v>32712.789199999999</v>
      </c>
      <c r="H47" s="292">
        <v>38871.341800000002</v>
      </c>
      <c r="I47" s="288">
        <v>38110.803999999902</v>
      </c>
      <c r="J47" s="293">
        <v>0</v>
      </c>
      <c r="K47" s="294"/>
      <c r="L47" s="295">
        <v>-760.53780000010011</v>
      </c>
      <c r="M47" s="296"/>
      <c r="N47" s="297">
        <v>38110.803999999902</v>
      </c>
      <c r="O47" s="298">
        <v>1693530.1703999999</v>
      </c>
      <c r="P47" s="299">
        <v>1693530.1703999999</v>
      </c>
      <c r="Q47" s="300">
        <f t="shared" si="0"/>
        <v>0</v>
      </c>
    </row>
    <row r="48" spans="1:17" ht="18" hidden="1" customHeight="1">
      <c r="A48" s="158" t="s">
        <v>238</v>
      </c>
      <c r="B48" s="94"/>
      <c r="C48" s="287">
        <v>17438.047900000001</v>
      </c>
      <c r="D48" s="288">
        <v>32712.789199999999</v>
      </c>
      <c r="E48" s="289">
        <v>0</v>
      </c>
      <c r="F48" s="290">
        <v>15274.741299999998</v>
      </c>
      <c r="G48" s="291">
        <v>32712.789199999999</v>
      </c>
      <c r="H48" s="292">
        <v>38871.341800000002</v>
      </c>
      <c r="I48" s="288">
        <v>38110.803999999902</v>
      </c>
      <c r="J48" s="293">
        <v>0</v>
      </c>
      <c r="K48" s="294"/>
      <c r="L48" s="295">
        <v>-760.53780000010011</v>
      </c>
      <c r="M48" s="296"/>
      <c r="N48" s="297">
        <v>38110.803999999902</v>
      </c>
      <c r="O48" s="298">
        <v>1693530.1703999999</v>
      </c>
      <c r="P48" s="299">
        <v>1693530.1703999999</v>
      </c>
      <c r="Q48" s="300">
        <f t="shared" si="0"/>
        <v>0</v>
      </c>
    </row>
    <row r="49" spans="1:17" ht="18" customHeight="1">
      <c r="A49" s="158" t="s">
        <v>239</v>
      </c>
      <c r="B49" s="94"/>
      <c r="C49" s="287">
        <v>0</v>
      </c>
      <c r="D49" s="288">
        <v>0</v>
      </c>
      <c r="E49" s="289">
        <v>0</v>
      </c>
      <c r="F49" s="290">
        <v>0</v>
      </c>
      <c r="G49" s="291">
        <v>0</v>
      </c>
      <c r="H49" s="292">
        <v>27198.923999999999</v>
      </c>
      <c r="I49" s="288">
        <v>27198.923999999999</v>
      </c>
      <c r="J49" s="293">
        <v>25166.400000000001</v>
      </c>
      <c r="K49" s="294"/>
      <c r="L49" s="295">
        <v>0</v>
      </c>
      <c r="M49" s="296"/>
      <c r="N49" s="297">
        <v>2032.5239999999976</v>
      </c>
      <c r="O49" s="298">
        <v>27198.923999999999</v>
      </c>
      <c r="P49" s="299">
        <v>27198.923999999999</v>
      </c>
      <c r="Q49" s="300">
        <f t="shared" si="0"/>
        <v>0</v>
      </c>
    </row>
    <row r="50" spans="1:17" ht="18" hidden="1" customHeight="1">
      <c r="A50" s="158" t="s">
        <v>240</v>
      </c>
      <c r="B50" s="94"/>
      <c r="C50" s="287">
        <v>0</v>
      </c>
      <c r="D50" s="288">
        <v>0</v>
      </c>
      <c r="E50" s="289">
        <v>0</v>
      </c>
      <c r="F50" s="290">
        <v>0</v>
      </c>
      <c r="G50" s="291">
        <v>0</v>
      </c>
      <c r="H50" s="292">
        <v>27198.923999999999</v>
      </c>
      <c r="I50" s="288">
        <v>27198.923999999999</v>
      </c>
      <c r="J50" s="293">
        <v>25166.400000000001</v>
      </c>
      <c r="K50" s="294"/>
      <c r="L50" s="295">
        <v>0</v>
      </c>
      <c r="M50" s="296"/>
      <c r="N50" s="297">
        <v>2032.5239999999976</v>
      </c>
      <c r="O50" s="298">
        <v>27198.923999999999</v>
      </c>
      <c r="P50" s="299">
        <v>27198.923999999999</v>
      </c>
      <c r="Q50" s="300">
        <f t="shared" si="0"/>
        <v>0</v>
      </c>
    </row>
    <row r="51" spans="1:17" s="273" customFormat="1" ht="18" customHeight="1">
      <c r="A51" s="271" t="s">
        <v>241</v>
      </c>
      <c r="B51" s="272"/>
      <c r="C51" s="274">
        <v>15107.283799999999</v>
      </c>
      <c r="D51" s="275">
        <v>23179.7104</v>
      </c>
      <c r="E51" s="276">
        <v>13413.66</v>
      </c>
      <c r="F51" s="277">
        <v>8072.4266000000007</v>
      </c>
      <c r="G51" s="278">
        <v>9766.0504000000001</v>
      </c>
      <c r="H51" s="279">
        <v>140204.13370000001</v>
      </c>
      <c r="I51" s="275">
        <v>115898.552</v>
      </c>
      <c r="J51" s="280">
        <v>93933.12000000001</v>
      </c>
      <c r="K51" s="281"/>
      <c r="L51" s="280">
        <v>-24305.58170000001</v>
      </c>
      <c r="M51" s="282"/>
      <c r="N51" s="283">
        <v>21965.431999999986</v>
      </c>
      <c r="O51" s="284">
        <v>155311.41750000001</v>
      </c>
      <c r="P51" s="285">
        <v>155311.41750000001</v>
      </c>
      <c r="Q51" s="286">
        <f t="shared" si="0"/>
        <v>0</v>
      </c>
    </row>
    <row r="52" spans="1:17" s="273" customFormat="1" ht="18" hidden="1" customHeight="1">
      <c r="A52" s="271" t="s">
        <v>242</v>
      </c>
      <c r="B52" s="272"/>
      <c r="C52" s="274">
        <v>15107.283799999999</v>
      </c>
      <c r="D52" s="275">
        <v>23179.7104</v>
      </c>
      <c r="E52" s="276">
        <v>13413.66</v>
      </c>
      <c r="F52" s="277">
        <v>8072.4266000000007</v>
      </c>
      <c r="G52" s="278">
        <v>9766.0504000000001</v>
      </c>
      <c r="H52" s="279">
        <v>140204.13370000001</v>
      </c>
      <c r="I52" s="275">
        <v>115898.552</v>
      </c>
      <c r="J52" s="280">
        <v>93933.12000000001</v>
      </c>
      <c r="K52" s="281"/>
      <c r="L52" s="280">
        <v>-24305.58170000001</v>
      </c>
      <c r="M52" s="282"/>
      <c r="N52" s="283">
        <v>21965.431999999986</v>
      </c>
      <c r="O52" s="284">
        <v>155311.41750000001</v>
      </c>
      <c r="P52" s="285">
        <v>155311.41750000001</v>
      </c>
      <c r="Q52" s="286">
        <f t="shared" si="0"/>
        <v>0</v>
      </c>
    </row>
    <row r="53" spans="1:17" s="273" customFormat="1" ht="18" hidden="1" customHeight="1">
      <c r="A53" s="271" t="s">
        <v>243</v>
      </c>
      <c r="B53" s="272"/>
      <c r="C53" s="274">
        <v>15107.283799999999</v>
      </c>
      <c r="D53" s="275">
        <v>23179.7104</v>
      </c>
      <c r="E53" s="276">
        <v>13413.66</v>
      </c>
      <c r="F53" s="277">
        <v>8072.4266000000007</v>
      </c>
      <c r="G53" s="278">
        <v>9766.0504000000001</v>
      </c>
      <c r="H53" s="279">
        <v>140204.13370000001</v>
      </c>
      <c r="I53" s="275">
        <v>115898.552</v>
      </c>
      <c r="J53" s="280">
        <v>93933.12000000001</v>
      </c>
      <c r="K53" s="281"/>
      <c r="L53" s="280">
        <v>-24305.58170000001</v>
      </c>
      <c r="M53" s="282"/>
      <c r="N53" s="283">
        <v>21965.431999999986</v>
      </c>
      <c r="O53" s="284">
        <v>155311.41750000001</v>
      </c>
      <c r="P53" s="285">
        <v>155311.41750000001</v>
      </c>
      <c r="Q53" s="286">
        <f t="shared" si="0"/>
        <v>0</v>
      </c>
    </row>
    <row r="54" spans="1:17" s="273" customFormat="1" ht="18" customHeight="1">
      <c r="A54" s="271" t="s">
        <v>244</v>
      </c>
      <c r="B54" s="272"/>
      <c r="C54" s="274">
        <v>0</v>
      </c>
      <c r="D54" s="275">
        <v>0</v>
      </c>
      <c r="E54" s="276">
        <v>0</v>
      </c>
      <c r="F54" s="277">
        <v>0</v>
      </c>
      <c r="G54" s="278">
        <v>0</v>
      </c>
      <c r="H54" s="279">
        <v>0</v>
      </c>
      <c r="I54" s="275">
        <v>0</v>
      </c>
      <c r="J54" s="280">
        <v>0</v>
      </c>
      <c r="K54" s="281"/>
      <c r="L54" s="280">
        <v>0</v>
      </c>
      <c r="M54" s="282"/>
      <c r="N54" s="283">
        <v>0</v>
      </c>
      <c r="O54" s="284">
        <v>151583.03709999999</v>
      </c>
      <c r="P54" s="285">
        <v>151583.03709999999</v>
      </c>
      <c r="Q54" s="286">
        <f t="shared" si="0"/>
        <v>0</v>
      </c>
    </row>
    <row r="55" spans="1:17" s="273" customFormat="1" ht="18" hidden="1" customHeight="1">
      <c r="A55" s="271" t="s">
        <v>245</v>
      </c>
      <c r="B55" s="272"/>
      <c r="C55" s="274">
        <v>0</v>
      </c>
      <c r="D55" s="275">
        <v>0</v>
      </c>
      <c r="E55" s="276">
        <v>0</v>
      </c>
      <c r="F55" s="277">
        <v>0</v>
      </c>
      <c r="G55" s="278">
        <v>0</v>
      </c>
      <c r="H55" s="279">
        <v>0</v>
      </c>
      <c r="I55" s="275">
        <v>0</v>
      </c>
      <c r="J55" s="280">
        <v>0</v>
      </c>
      <c r="K55" s="281"/>
      <c r="L55" s="280">
        <v>0</v>
      </c>
      <c r="M55" s="282"/>
      <c r="N55" s="283">
        <v>0</v>
      </c>
      <c r="O55" s="284">
        <v>151583.03709999999</v>
      </c>
      <c r="P55" s="285">
        <v>151583.03709999999</v>
      </c>
      <c r="Q55" s="286">
        <f t="shared" si="0"/>
        <v>0</v>
      </c>
    </row>
    <row r="56" spans="1:17" s="273" customFormat="1" ht="18" hidden="1" customHeight="1">
      <c r="A56" s="271" t="s">
        <v>246</v>
      </c>
      <c r="B56" s="272"/>
      <c r="C56" s="274">
        <v>0</v>
      </c>
      <c r="D56" s="275">
        <v>0</v>
      </c>
      <c r="E56" s="276">
        <v>0</v>
      </c>
      <c r="F56" s="277">
        <v>0</v>
      </c>
      <c r="G56" s="278">
        <v>0</v>
      </c>
      <c r="H56" s="279">
        <v>0</v>
      </c>
      <c r="I56" s="275">
        <v>0</v>
      </c>
      <c r="J56" s="280">
        <v>0</v>
      </c>
      <c r="K56" s="281"/>
      <c r="L56" s="280">
        <v>0</v>
      </c>
      <c r="M56" s="282"/>
      <c r="N56" s="283">
        <v>0</v>
      </c>
      <c r="O56" s="284">
        <v>151583.03709999999</v>
      </c>
      <c r="P56" s="285">
        <v>151583.03709999999</v>
      </c>
      <c r="Q56" s="286">
        <f t="shared" si="0"/>
        <v>0</v>
      </c>
    </row>
    <row r="57" spans="1:17" s="273" customFormat="1" ht="18" customHeight="1">
      <c r="A57" s="271" t="s">
        <v>247</v>
      </c>
      <c r="B57" s="272"/>
      <c r="C57" s="274">
        <v>0</v>
      </c>
      <c r="D57" s="275">
        <v>0</v>
      </c>
      <c r="E57" s="276">
        <v>0</v>
      </c>
      <c r="F57" s="277">
        <v>0</v>
      </c>
      <c r="G57" s="278">
        <v>0</v>
      </c>
      <c r="H57" s="279">
        <v>0</v>
      </c>
      <c r="I57" s="275">
        <v>0</v>
      </c>
      <c r="J57" s="280">
        <v>0</v>
      </c>
      <c r="K57" s="281"/>
      <c r="L57" s="280">
        <v>0</v>
      </c>
      <c r="M57" s="282"/>
      <c r="N57" s="283">
        <v>0</v>
      </c>
      <c r="O57" s="284">
        <v>122290.7136</v>
      </c>
      <c r="P57" s="285">
        <v>122290.7136</v>
      </c>
      <c r="Q57" s="286">
        <f t="shared" si="0"/>
        <v>0</v>
      </c>
    </row>
    <row r="58" spans="1:17" s="273" customFormat="1" ht="18" hidden="1" customHeight="1">
      <c r="A58" s="271" t="s">
        <v>248</v>
      </c>
      <c r="B58" s="272"/>
      <c r="C58" s="274">
        <v>0</v>
      </c>
      <c r="D58" s="275">
        <v>0</v>
      </c>
      <c r="E58" s="276">
        <v>0</v>
      </c>
      <c r="F58" s="277">
        <v>0</v>
      </c>
      <c r="G58" s="278">
        <v>0</v>
      </c>
      <c r="H58" s="279">
        <v>0</v>
      </c>
      <c r="I58" s="275">
        <v>0</v>
      </c>
      <c r="J58" s="280">
        <v>0</v>
      </c>
      <c r="K58" s="281"/>
      <c r="L58" s="280">
        <v>0</v>
      </c>
      <c r="M58" s="282"/>
      <c r="N58" s="283">
        <v>0</v>
      </c>
      <c r="O58" s="284">
        <v>122290.7136</v>
      </c>
      <c r="P58" s="285">
        <v>122290.7136</v>
      </c>
      <c r="Q58" s="286">
        <f t="shared" si="0"/>
        <v>0</v>
      </c>
    </row>
    <row r="59" spans="1:17" s="273" customFormat="1" ht="18" hidden="1" customHeight="1">
      <c r="A59" s="271" t="s">
        <v>249</v>
      </c>
      <c r="B59" s="272"/>
      <c r="C59" s="274">
        <v>0</v>
      </c>
      <c r="D59" s="275">
        <v>0</v>
      </c>
      <c r="E59" s="276">
        <v>0</v>
      </c>
      <c r="F59" s="277">
        <v>0</v>
      </c>
      <c r="G59" s="278">
        <v>0</v>
      </c>
      <c r="H59" s="279">
        <v>0</v>
      </c>
      <c r="I59" s="275">
        <v>0</v>
      </c>
      <c r="J59" s="280">
        <v>0</v>
      </c>
      <c r="K59" s="281"/>
      <c r="L59" s="280">
        <v>0</v>
      </c>
      <c r="M59" s="282"/>
      <c r="N59" s="283">
        <v>0</v>
      </c>
      <c r="O59" s="284">
        <v>122290.7136</v>
      </c>
      <c r="P59" s="285">
        <v>122290.7136</v>
      </c>
      <c r="Q59" s="286">
        <f t="shared" si="0"/>
        <v>0</v>
      </c>
    </row>
    <row r="60" spans="1:17" s="273" customFormat="1" ht="18" customHeight="1">
      <c r="A60" s="271" t="s">
        <v>250</v>
      </c>
      <c r="B60" s="272"/>
      <c r="C60" s="274">
        <v>0</v>
      </c>
      <c r="D60" s="275">
        <v>0</v>
      </c>
      <c r="E60" s="276">
        <v>0</v>
      </c>
      <c r="F60" s="277">
        <v>0</v>
      </c>
      <c r="G60" s="278">
        <v>0</v>
      </c>
      <c r="H60" s="279">
        <v>0</v>
      </c>
      <c r="I60" s="275">
        <v>0</v>
      </c>
      <c r="J60" s="280">
        <v>0</v>
      </c>
      <c r="K60" s="281"/>
      <c r="L60" s="280">
        <v>0</v>
      </c>
      <c r="M60" s="282"/>
      <c r="N60" s="283">
        <v>0</v>
      </c>
      <c r="O60" s="284">
        <v>106765.1548</v>
      </c>
      <c r="P60" s="285">
        <v>106765.1548</v>
      </c>
      <c r="Q60" s="286">
        <f t="shared" si="0"/>
        <v>0</v>
      </c>
    </row>
    <row r="61" spans="1:17" ht="18" hidden="1" customHeight="1">
      <c r="A61" s="158" t="s">
        <v>251</v>
      </c>
      <c r="B61" s="94"/>
      <c r="C61" s="287">
        <v>0</v>
      </c>
      <c r="D61" s="288">
        <v>0</v>
      </c>
      <c r="E61" s="289">
        <v>0</v>
      </c>
      <c r="F61" s="290">
        <v>0</v>
      </c>
      <c r="G61" s="291">
        <v>0</v>
      </c>
      <c r="H61" s="292">
        <v>0</v>
      </c>
      <c r="I61" s="288">
        <v>0</v>
      </c>
      <c r="J61" s="293">
        <v>0</v>
      </c>
      <c r="K61" s="294"/>
      <c r="L61" s="295">
        <v>0</v>
      </c>
      <c r="M61" s="296"/>
      <c r="N61" s="297">
        <v>0</v>
      </c>
      <c r="O61" s="298">
        <v>106765.1548</v>
      </c>
      <c r="P61" s="299">
        <v>106765.1548</v>
      </c>
      <c r="Q61" s="300">
        <f t="shared" si="0"/>
        <v>0</v>
      </c>
    </row>
    <row r="62" spans="1:17" ht="18" hidden="1" customHeight="1">
      <c r="A62" s="158" t="s">
        <v>252</v>
      </c>
      <c r="B62" s="94"/>
      <c r="C62" s="287">
        <v>0</v>
      </c>
      <c r="D62" s="288">
        <v>0</v>
      </c>
      <c r="E62" s="289">
        <v>0</v>
      </c>
      <c r="F62" s="290">
        <v>0</v>
      </c>
      <c r="G62" s="291">
        <v>0</v>
      </c>
      <c r="H62" s="292">
        <v>0</v>
      </c>
      <c r="I62" s="288">
        <v>0</v>
      </c>
      <c r="J62" s="293">
        <v>0</v>
      </c>
      <c r="K62" s="294"/>
      <c r="L62" s="295">
        <v>0</v>
      </c>
      <c r="M62" s="296"/>
      <c r="N62" s="297">
        <v>0</v>
      </c>
      <c r="O62" s="298">
        <v>106765.1548</v>
      </c>
      <c r="P62" s="299">
        <v>106765.1548</v>
      </c>
      <c r="Q62" s="300">
        <f t="shared" si="0"/>
        <v>0</v>
      </c>
    </row>
    <row r="63" spans="1:17" s="273" customFormat="1">
      <c r="A63" s="50" t="s">
        <v>263</v>
      </c>
      <c r="B63" s="163"/>
      <c r="C63" s="301">
        <v>277581.96919999999</v>
      </c>
      <c r="D63" s="302">
        <v>393386.59029999998</v>
      </c>
      <c r="E63" s="303">
        <v>167139.14000000001</v>
      </c>
      <c r="F63" s="277">
        <v>115804.62109999999</v>
      </c>
      <c r="G63" s="304">
        <v>226247.45029999997</v>
      </c>
      <c r="H63" s="305">
        <v>3672940.7588</v>
      </c>
      <c r="I63" s="306">
        <v>3713361.1561000003</v>
      </c>
      <c r="J63" s="307">
        <v>3568101.1700000004</v>
      </c>
      <c r="K63" s="308"/>
      <c r="L63" s="307">
        <v>40420.397300000302</v>
      </c>
      <c r="M63" s="309"/>
      <c r="N63" s="310">
        <v>145259.98609999986</v>
      </c>
      <c r="O63" s="302">
        <v>7086790.0833000001</v>
      </c>
      <c r="P63" s="305">
        <v>7038669</v>
      </c>
      <c r="Q63" s="286">
        <f t="shared" si="0"/>
        <v>48121.083300000057</v>
      </c>
    </row>
    <row r="64" spans="1:17" s="273" customFormat="1">
      <c r="A64" s="165" t="s">
        <v>264</v>
      </c>
      <c r="B64" s="84"/>
      <c r="C64" s="311"/>
      <c r="D64" s="312"/>
      <c r="E64" s="312"/>
      <c r="F64" s="312"/>
      <c r="G64" s="312"/>
      <c r="H64" s="312"/>
      <c r="I64" s="312"/>
      <c r="J64" s="313"/>
      <c r="K64" s="313"/>
      <c r="L64" s="313"/>
      <c r="M64" s="313"/>
      <c r="N64" s="312"/>
      <c r="O64" s="314">
        <v>2650478.94</v>
      </c>
      <c r="P64" s="311"/>
      <c r="Q64" s="315"/>
    </row>
    <row r="65" spans="1:17" s="273" customFormat="1" ht="15.75" thickBot="1">
      <c r="A65" s="157" t="s">
        <v>265</v>
      </c>
      <c r="B65" s="260"/>
      <c r="C65" s="316">
        <v>277581.96919999999</v>
      </c>
      <c r="D65" s="317">
        <v>393386.59029999998</v>
      </c>
      <c r="E65" s="318">
        <v>167139.14000000001</v>
      </c>
      <c r="F65" s="319">
        <v>115804.62109999999</v>
      </c>
      <c r="G65" s="320">
        <v>226247.45029999997</v>
      </c>
      <c r="H65" s="319">
        <v>3672940.7588</v>
      </c>
      <c r="I65" s="317">
        <v>3713361.1561000003</v>
      </c>
      <c r="J65" s="321">
        <v>3568101.1700000004</v>
      </c>
      <c r="K65" s="322"/>
      <c r="L65" s="321">
        <v>40420.397300000302</v>
      </c>
      <c r="M65" s="323"/>
      <c r="N65" s="320">
        <v>145259.98609999986</v>
      </c>
      <c r="O65" s="319">
        <v>9737269.0232999995</v>
      </c>
      <c r="P65" s="324"/>
      <c r="Q65" s="325"/>
    </row>
  </sheetData>
  <mergeCells count="131">
    <mergeCell ref="E13:F13"/>
    <mergeCell ref="C13:D13"/>
    <mergeCell ref="G13:H13"/>
    <mergeCell ref="G8:H8"/>
    <mergeCell ref="L19:M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E1:N1"/>
    <mergeCell ref="E2:N2"/>
    <mergeCell ref="C8:D8"/>
    <mergeCell ref="J18:K18"/>
    <mergeCell ref="G9:H9"/>
    <mergeCell ref="L18:M18"/>
    <mergeCell ref="C9:D9"/>
    <mergeCell ref="A19:B19"/>
    <mergeCell ref="J19:K19"/>
    <mergeCell ref="C7:D7"/>
    <mergeCell ref="L17:M17"/>
    <mergeCell ref="A15:B15"/>
    <mergeCell ref="C15:G15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I13:M13"/>
    <mergeCell ref="L7:N7"/>
    <mergeCell ref="J16:K16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J65:K65"/>
    <mergeCell ref="L63:M63"/>
    <mergeCell ref="J63:K63"/>
    <mergeCell ref="L65:M65"/>
  </mergeCells>
  <pageMargins left="0.2" right="0.2" top="0.24" bottom="0.23" header="0.21" footer="0.21"/>
  <pageSetup paperSize="9" scale="75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opLeftCell="A4" zoomScale="90" workbookViewId="0">
      <selection activeCell="A4" sqref="A4"/>
    </sheetView>
  </sheetViews>
  <sheetFormatPr defaultRowHeight="15"/>
  <cols>
    <col min="1" max="1" width="28.42578125" style="149" customWidth="1"/>
    <col min="2" max="10" width="13.7109375" style="149" customWidth="1"/>
    <col min="11" max="14" width="7.28515625" style="149" customWidth="1"/>
    <col min="15" max="21" width="13.7109375" style="149" customWidth="1"/>
    <col min="22" max="16384" width="9.140625" style="149"/>
  </cols>
  <sheetData>
    <row r="1" spans="1:21" ht="17.25" customHeight="1">
      <c r="A1" s="149" t="s">
        <v>127</v>
      </c>
      <c r="I1" s="237" t="s">
        <v>103</v>
      </c>
      <c r="J1" s="237"/>
      <c r="K1" s="237"/>
      <c r="L1" s="237"/>
      <c r="M1" s="237"/>
      <c r="N1" s="237"/>
    </row>
    <row r="2" spans="1:21" ht="15.75" thickBot="1">
      <c r="A2" s="149" t="s">
        <v>127</v>
      </c>
      <c r="B2" s="246" t="s">
        <v>60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1:21" ht="18.75">
      <c r="A3" s="149" t="s">
        <v>127</v>
      </c>
      <c r="B3" s="112"/>
      <c r="C3" s="97"/>
      <c r="D3" s="97"/>
      <c r="E3" s="97"/>
      <c r="F3" s="244" t="s">
        <v>137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124"/>
      <c r="S3" s="33"/>
      <c r="T3" s="13" t="s">
        <v>206</v>
      </c>
      <c r="U3" s="131"/>
    </row>
    <row r="4" spans="1:21" ht="19.5" thickBot="1">
      <c r="A4" s="149" t="s">
        <v>127</v>
      </c>
      <c r="B4" s="36"/>
      <c r="C4" s="99"/>
      <c r="D4" s="99"/>
      <c r="E4" s="99"/>
      <c r="F4" s="245" t="s">
        <v>35</v>
      </c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55" t="s">
        <v>157</v>
      </c>
      <c r="S4" s="9" t="s">
        <v>70</v>
      </c>
      <c r="T4" s="127" t="s">
        <v>13</v>
      </c>
      <c r="U4" s="77"/>
    </row>
    <row r="5" spans="1:21" ht="15.75" thickBot="1">
      <c r="A5" s="149" t="s">
        <v>127</v>
      </c>
      <c r="B5" s="31" t="s">
        <v>63</v>
      </c>
      <c r="C5" s="69"/>
      <c r="D5" s="69"/>
      <c r="E5" s="176"/>
      <c r="F5" s="31" t="s">
        <v>117</v>
      </c>
      <c r="G5" s="69"/>
      <c r="H5" s="69"/>
      <c r="I5" s="69"/>
      <c r="J5" s="176"/>
      <c r="K5" s="31" t="s">
        <v>15</v>
      </c>
      <c r="L5" s="66"/>
      <c r="M5" s="66"/>
      <c r="N5" s="69"/>
      <c r="O5" s="69"/>
      <c r="P5" s="69"/>
      <c r="Q5" s="69"/>
      <c r="R5" s="176"/>
      <c r="S5" s="31" t="s">
        <v>82</v>
      </c>
      <c r="T5" s="69"/>
      <c r="U5" s="176"/>
    </row>
    <row r="6" spans="1:21">
      <c r="A6" s="149" t="s">
        <v>127</v>
      </c>
      <c r="B6" s="111" t="s">
        <v>90</v>
      </c>
      <c r="C6" s="22"/>
      <c r="D6" s="22"/>
      <c r="E6" s="128"/>
      <c r="F6" s="170" t="s">
        <v>90</v>
      </c>
      <c r="G6" s="56"/>
      <c r="H6" s="56"/>
      <c r="I6" s="56"/>
      <c r="J6" s="101"/>
      <c r="K6" s="170" t="s">
        <v>90</v>
      </c>
      <c r="L6" s="159"/>
      <c r="M6" s="159"/>
      <c r="N6" s="56"/>
      <c r="O6" s="56"/>
      <c r="P6" s="56"/>
      <c r="Q6" s="56"/>
      <c r="R6" s="101"/>
      <c r="S6" s="170" t="s">
        <v>7</v>
      </c>
      <c r="T6" s="56"/>
      <c r="U6" s="101"/>
    </row>
    <row r="7" spans="1:21" ht="15.75" thickBot="1">
      <c r="A7" s="149" t="s">
        <v>127</v>
      </c>
      <c r="B7" s="141" t="s">
        <v>210</v>
      </c>
      <c r="C7" s="90"/>
      <c r="D7" s="59"/>
      <c r="E7" s="46"/>
      <c r="F7" s="89" t="s">
        <v>26</v>
      </c>
      <c r="G7" s="59"/>
      <c r="H7" s="59"/>
      <c r="I7" s="59"/>
      <c r="J7" s="46"/>
      <c r="K7" s="89" t="s">
        <v>204</v>
      </c>
      <c r="L7" s="90"/>
      <c r="M7" s="90"/>
      <c r="N7" s="59"/>
      <c r="O7" s="59"/>
      <c r="P7" s="59"/>
      <c r="Q7" s="59"/>
      <c r="R7" s="46"/>
      <c r="S7" s="47"/>
      <c r="T7" s="22"/>
      <c r="U7" s="169"/>
    </row>
    <row r="8" spans="1:21" ht="15.75" thickBot="1">
      <c r="A8" s="149" t="s">
        <v>127</v>
      </c>
      <c r="B8" s="170" t="s">
        <v>159</v>
      </c>
      <c r="C8" s="56"/>
      <c r="D8" s="56"/>
      <c r="E8" s="101"/>
      <c r="F8" s="170" t="s">
        <v>68</v>
      </c>
      <c r="G8" s="56"/>
      <c r="H8" s="56"/>
      <c r="I8" s="56"/>
      <c r="J8" s="101"/>
      <c r="K8" s="170" t="s">
        <v>160</v>
      </c>
      <c r="L8" s="159"/>
      <c r="M8" s="159"/>
      <c r="N8" s="56"/>
      <c r="O8" s="56"/>
      <c r="P8" s="56"/>
      <c r="Q8" s="56"/>
      <c r="R8" s="56"/>
      <c r="S8" s="92" t="s">
        <v>158</v>
      </c>
      <c r="T8" s="138"/>
      <c r="U8" s="32"/>
    </row>
    <row r="9" spans="1:21" ht="15.75" thickBot="1">
      <c r="A9" s="149" t="s">
        <v>127</v>
      </c>
      <c r="B9" s="118" t="s">
        <v>201</v>
      </c>
      <c r="C9" s="24"/>
      <c r="D9" s="22"/>
      <c r="E9" s="128"/>
      <c r="F9" s="89" t="s">
        <v>177</v>
      </c>
      <c r="G9" s="59"/>
      <c r="H9" s="59"/>
      <c r="I9" s="59"/>
      <c r="J9" s="46"/>
      <c r="K9" s="89" t="s">
        <v>94</v>
      </c>
      <c r="L9" s="12"/>
      <c r="M9" s="12"/>
      <c r="N9" s="12"/>
      <c r="O9" s="59"/>
      <c r="P9" s="59"/>
      <c r="Q9" s="59"/>
      <c r="R9" s="46"/>
      <c r="S9" s="111" t="s">
        <v>32</v>
      </c>
      <c r="T9" s="22"/>
      <c r="U9" s="128"/>
    </row>
    <row r="10" spans="1:21">
      <c r="A10" s="149" t="s">
        <v>127</v>
      </c>
      <c r="B10" s="17"/>
      <c r="C10" s="22"/>
      <c r="D10" s="22"/>
      <c r="E10" s="128"/>
      <c r="F10" s="170" t="s">
        <v>152</v>
      </c>
      <c r="G10" s="56"/>
      <c r="H10" s="101"/>
      <c r="I10" s="170" t="s">
        <v>212</v>
      </c>
      <c r="J10" s="101"/>
      <c r="K10" s="170" t="s">
        <v>122</v>
      </c>
      <c r="L10" s="170"/>
      <c r="M10" s="159"/>
      <c r="N10" s="56"/>
      <c r="O10" s="56"/>
      <c r="P10" s="56"/>
      <c r="Q10" s="56"/>
      <c r="R10" s="101"/>
      <c r="S10" s="17"/>
      <c r="T10" s="22"/>
      <c r="U10" s="128"/>
    </row>
    <row r="11" spans="1:21" ht="15.75" thickBot="1">
      <c r="A11" s="149" t="s">
        <v>127</v>
      </c>
      <c r="B11" s="6"/>
      <c r="C11" s="59"/>
      <c r="D11" s="59"/>
      <c r="E11" s="46"/>
      <c r="F11" s="89" t="s">
        <v>0</v>
      </c>
      <c r="G11" s="59"/>
      <c r="H11" s="46"/>
      <c r="I11" s="89" t="s">
        <v>142</v>
      </c>
      <c r="J11" s="46"/>
      <c r="K11" s="133" t="s">
        <v>164</v>
      </c>
      <c r="L11" s="2" t="s">
        <v>175</v>
      </c>
      <c r="M11" s="2" t="s">
        <v>193</v>
      </c>
      <c r="N11" s="23" t="s">
        <v>207</v>
      </c>
      <c r="O11" s="162" t="s">
        <v>10</v>
      </c>
      <c r="P11" s="108" t="s">
        <v>126</v>
      </c>
      <c r="Q11" s="155"/>
      <c r="R11" s="37"/>
      <c r="S11" s="92" t="s">
        <v>40</v>
      </c>
      <c r="T11" s="138"/>
      <c r="U11" s="32"/>
    </row>
    <row r="12" spans="1:21" ht="15.75" thickBot="1">
      <c r="A12" s="149" t="s">
        <v>127</v>
      </c>
      <c r="B12" s="200" t="s">
        <v>79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2"/>
    </row>
    <row r="13" spans="1:21">
      <c r="A13" s="149" t="s">
        <v>127</v>
      </c>
      <c r="B13" s="150" t="s">
        <v>38</v>
      </c>
      <c r="C13" s="13" t="s">
        <v>49</v>
      </c>
      <c r="D13" s="205" t="s">
        <v>54</v>
      </c>
      <c r="E13" s="206"/>
      <c r="F13" s="205" t="s">
        <v>100</v>
      </c>
      <c r="G13" s="206"/>
      <c r="H13" s="205" t="s">
        <v>155</v>
      </c>
      <c r="I13" s="206"/>
      <c r="J13" s="205" t="s">
        <v>189</v>
      </c>
      <c r="K13" s="217"/>
      <c r="L13" s="206"/>
      <c r="M13" s="205" t="s">
        <v>109</v>
      </c>
      <c r="N13" s="217"/>
      <c r="O13" s="206"/>
      <c r="P13" s="225" t="s">
        <v>48</v>
      </c>
      <c r="Q13" s="226"/>
      <c r="R13" s="227"/>
      <c r="S13" s="83" t="s">
        <v>202</v>
      </c>
      <c r="T13" s="174"/>
      <c r="U13" s="20"/>
    </row>
    <row r="14" spans="1:21">
      <c r="A14" s="149" t="s">
        <v>127</v>
      </c>
      <c r="B14" s="74"/>
      <c r="C14" s="111" t="s">
        <v>188</v>
      </c>
      <c r="D14" s="216" t="s">
        <v>146</v>
      </c>
      <c r="E14" s="221"/>
      <c r="F14" s="216"/>
      <c r="G14" s="190"/>
      <c r="H14" s="216"/>
      <c r="I14" s="221"/>
      <c r="J14" s="222"/>
      <c r="K14" s="223"/>
      <c r="L14" s="224"/>
      <c r="M14" s="222" t="s">
        <v>59</v>
      </c>
      <c r="N14" s="223"/>
      <c r="O14" s="224"/>
      <c r="P14" s="104"/>
      <c r="Q14" s="123"/>
      <c r="R14" s="123"/>
      <c r="S14" s="26"/>
      <c r="T14" s="142"/>
      <c r="U14" s="42"/>
    </row>
    <row r="15" spans="1:21" ht="15.75" thickBot="1">
      <c r="A15" s="149" t="s">
        <v>127</v>
      </c>
      <c r="B15" s="132" t="s">
        <v>66</v>
      </c>
      <c r="C15" s="132" t="s">
        <v>76</v>
      </c>
      <c r="D15" s="228" t="s">
        <v>87</v>
      </c>
      <c r="E15" s="243"/>
      <c r="F15" s="228" t="s">
        <v>91</v>
      </c>
      <c r="G15" s="229"/>
      <c r="H15" s="228" t="s">
        <v>149</v>
      </c>
      <c r="I15" s="243"/>
      <c r="J15" s="229" t="s">
        <v>190</v>
      </c>
      <c r="K15" s="229"/>
      <c r="L15" s="228"/>
      <c r="M15" s="228" t="s">
        <v>71</v>
      </c>
      <c r="N15" s="229"/>
      <c r="O15" s="243"/>
      <c r="P15" s="228" t="s">
        <v>18</v>
      </c>
      <c r="Q15" s="229"/>
      <c r="R15" s="229"/>
      <c r="S15" s="240" t="s">
        <v>83</v>
      </c>
      <c r="T15" s="241"/>
      <c r="U15" s="242"/>
    </row>
    <row r="16" spans="1:21" ht="15.75" thickBot="1">
      <c r="A16" s="149" t="s">
        <v>127</v>
      </c>
      <c r="B16" s="200" t="s">
        <v>135</v>
      </c>
      <c r="C16" s="201"/>
      <c r="D16" s="201"/>
      <c r="E16" s="201"/>
      <c r="F16" s="201"/>
      <c r="G16" s="201"/>
      <c r="H16" s="201"/>
      <c r="I16" s="202"/>
      <c r="J16" s="200" t="s">
        <v>41</v>
      </c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2"/>
    </row>
    <row r="17" spans="1:21">
      <c r="A17" s="149" t="s">
        <v>127</v>
      </c>
      <c r="B17" s="146"/>
      <c r="C17" s="160"/>
      <c r="D17" s="10" t="s">
        <v>114</v>
      </c>
      <c r="E17" s="49"/>
      <c r="F17" s="10" t="s">
        <v>182</v>
      </c>
      <c r="G17" s="49"/>
      <c r="H17" s="10" t="s">
        <v>203</v>
      </c>
      <c r="I17" s="49"/>
      <c r="J17" s="170" t="s">
        <v>185</v>
      </c>
      <c r="K17" s="167" t="s">
        <v>1</v>
      </c>
      <c r="L17" s="167"/>
      <c r="M17" s="167"/>
      <c r="N17" s="159"/>
      <c r="O17" s="14"/>
      <c r="P17" s="170" t="s">
        <v>56</v>
      </c>
      <c r="Q17" s="159"/>
      <c r="R17" s="159"/>
      <c r="S17" s="159"/>
      <c r="T17" s="159"/>
      <c r="U17" s="14"/>
    </row>
    <row r="18" spans="1:21">
      <c r="A18" s="149" t="s">
        <v>127</v>
      </c>
      <c r="B18" s="146"/>
      <c r="C18" s="160"/>
      <c r="D18" s="136" t="s">
        <v>150</v>
      </c>
      <c r="E18" s="78"/>
      <c r="F18" s="136" t="s">
        <v>16</v>
      </c>
      <c r="G18" s="78"/>
      <c r="H18" s="27" t="s">
        <v>196</v>
      </c>
      <c r="I18" s="35"/>
      <c r="J18" s="47"/>
      <c r="K18" s="22"/>
      <c r="L18" s="22"/>
      <c r="M18" s="22"/>
      <c r="N18" s="22"/>
      <c r="O18" s="128"/>
      <c r="P18" s="47"/>
      <c r="Q18" s="24"/>
      <c r="R18" s="24"/>
      <c r="S18" s="22"/>
      <c r="T18" s="22"/>
      <c r="U18" s="128"/>
    </row>
    <row r="19" spans="1:21" ht="15.75" thickBot="1">
      <c r="A19" s="149" t="s">
        <v>127</v>
      </c>
      <c r="B19" s="146"/>
      <c r="C19" s="160"/>
      <c r="D19" s="16" t="s">
        <v>27</v>
      </c>
      <c r="E19" s="78"/>
      <c r="F19" s="117" t="s">
        <v>111</v>
      </c>
      <c r="G19" s="7"/>
      <c r="H19" s="117" t="s">
        <v>186</v>
      </c>
      <c r="I19" s="7"/>
      <c r="J19" s="230" t="s">
        <v>138</v>
      </c>
      <c r="K19" s="231"/>
      <c r="L19" s="231"/>
      <c r="M19" s="231"/>
      <c r="N19" s="231"/>
      <c r="O19" s="52"/>
      <c r="P19" s="230" t="s">
        <v>192</v>
      </c>
      <c r="Q19" s="231"/>
      <c r="R19" s="231"/>
      <c r="S19" s="60"/>
      <c r="T19" s="60"/>
      <c r="U19" s="52"/>
    </row>
    <row r="20" spans="1:21" ht="15.75" thickBot="1">
      <c r="A20" s="149" t="s">
        <v>127</v>
      </c>
      <c r="B20" s="205" t="s">
        <v>51</v>
      </c>
      <c r="C20" s="206"/>
      <c r="D20" s="82" t="s">
        <v>153</v>
      </c>
      <c r="E20" s="164"/>
      <c r="F20" s="18"/>
      <c r="G20" s="44"/>
      <c r="H20" s="18"/>
      <c r="I20" s="44"/>
      <c r="J20" s="170" t="s">
        <v>123</v>
      </c>
      <c r="K20" s="56"/>
      <c r="L20" s="56"/>
      <c r="M20" s="56"/>
      <c r="N20" s="56"/>
      <c r="O20" s="56"/>
      <c r="P20" s="56"/>
      <c r="Q20" s="56"/>
      <c r="R20" s="101"/>
      <c r="S20" s="170" t="s">
        <v>191</v>
      </c>
      <c r="T20" s="166" t="s">
        <v>10</v>
      </c>
      <c r="U20" s="101"/>
    </row>
    <row r="21" spans="1:21" ht="15.75" thickBot="1">
      <c r="A21" s="149" t="s">
        <v>127</v>
      </c>
      <c r="B21" s="249" t="s">
        <v>184</v>
      </c>
      <c r="C21" s="250"/>
      <c r="D21" s="82" t="s">
        <v>183</v>
      </c>
      <c r="E21" s="164"/>
      <c r="F21" s="146"/>
      <c r="G21" s="75"/>
      <c r="H21" s="146"/>
      <c r="I21" s="75"/>
      <c r="J21" s="17"/>
      <c r="K21" s="22"/>
      <c r="L21" s="22"/>
      <c r="M21" s="22"/>
      <c r="N21" s="22"/>
      <c r="O21" s="22"/>
      <c r="P21" s="22"/>
      <c r="Q21" s="22"/>
      <c r="R21" s="128"/>
      <c r="S21" s="111"/>
      <c r="T21" s="22"/>
      <c r="U21" s="128"/>
    </row>
    <row r="22" spans="1:21" ht="15.75" thickBot="1">
      <c r="A22" s="149" t="s">
        <v>127</v>
      </c>
      <c r="B22" s="247" t="s">
        <v>105</v>
      </c>
      <c r="C22" s="248"/>
      <c r="D22" s="139" t="s">
        <v>95</v>
      </c>
      <c r="E22" s="30"/>
      <c r="F22" s="126" t="s">
        <v>120</v>
      </c>
      <c r="G22" s="164"/>
      <c r="H22" s="126" t="s">
        <v>64</v>
      </c>
      <c r="I22" s="164"/>
      <c r="J22" s="59"/>
      <c r="K22" s="59"/>
      <c r="L22" s="59"/>
      <c r="M22" s="59"/>
      <c r="N22" s="59"/>
      <c r="O22" s="59"/>
      <c r="P22" s="59"/>
      <c r="Q22" s="59"/>
      <c r="R22" s="46"/>
      <c r="S22" s="6"/>
      <c r="T22" s="59"/>
      <c r="U22" s="46"/>
    </row>
    <row r="23" spans="1:21" ht="15.75" thickBot="1">
      <c r="A23" s="149" t="s">
        <v>127</v>
      </c>
      <c r="B23" s="200" t="s">
        <v>45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2"/>
    </row>
    <row r="24" spans="1:21" ht="15.75" thickBot="1">
      <c r="A24" s="149" t="s">
        <v>127</v>
      </c>
      <c r="B24" s="209" t="s">
        <v>93</v>
      </c>
      <c r="C24" s="210"/>
      <c r="D24" s="211" t="s">
        <v>115</v>
      </c>
      <c r="E24" s="212"/>
      <c r="F24" s="212"/>
      <c r="G24" s="212"/>
      <c r="H24" s="213"/>
      <c r="I24" s="211" t="s">
        <v>62</v>
      </c>
      <c r="J24" s="212"/>
      <c r="K24" s="212"/>
      <c r="L24" s="212"/>
      <c r="M24" s="212"/>
      <c r="N24" s="212"/>
      <c r="O24" s="213"/>
      <c r="P24" s="232" t="s">
        <v>75</v>
      </c>
      <c r="Q24" s="233"/>
      <c r="R24" s="234"/>
      <c r="S24" s="211" t="s">
        <v>150</v>
      </c>
      <c r="T24" s="238"/>
      <c r="U24" s="239"/>
    </row>
    <row r="25" spans="1:21" ht="15.75" thickBot="1">
      <c r="A25" s="149" t="s">
        <v>127</v>
      </c>
      <c r="B25" s="214"/>
      <c r="C25" s="215"/>
      <c r="D25" s="3" t="s">
        <v>144</v>
      </c>
      <c r="E25" s="7"/>
      <c r="F25" s="29" t="s">
        <v>92</v>
      </c>
      <c r="G25" s="117" t="s">
        <v>203</v>
      </c>
      <c r="H25" s="7"/>
      <c r="I25" s="117" t="s">
        <v>144</v>
      </c>
      <c r="J25" s="7"/>
      <c r="K25" s="207" t="s">
        <v>92</v>
      </c>
      <c r="L25" s="208"/>
      <c r="M25" s="218" t="s">
        <v>203</v>
      </c>
      <c r="N25" s="219"/>
      <c r="O25" s="220"/>
      <c r="P25" s="235"/>
      <c r="Q25" s="236"/>
      <c r="R25" s="236"/>
      <c r="S25" s="48" t="s">
        <v>172</v>
      </c>
      <c r="T25" s="48" t="s">
        <v>78</v>
      </c>
      <c r="U25" s="29" t="s">
        <v>203</v>
      </c>
    </row>
    <row r="26" spans="1:21">
      <c r="A26" s="149" t="s">
        <v>127</v>
      </c>
      <c r="B26" s="214"/>
      <c r="C26" s="215"/>
      <c r="D26" s="81" t="s">
        <v>151</v>
      </c>
      <c r="E26" s="29" t="s">
        <v>151</v>
      </c>
      <c r="F26" s="58" t="s">
        <v>84</v>
      </c>
      <c r="G26" s="58"/>
      <c r="H26" s="58"/>
      <c r="I26" s="29" t="s">
        <v>151</v>
      </c>
      <c r="J26" s="29" t="s">
        <v>151</v>
      </c>
      <c r="K26" s="216" t="s">
        <v>84</v>
      </c>
      <c r="L26" s="221"/>
      <c r="M26" s="207"/>
      <c r="N26" s="208"/>
      <c r="O26" s="171"/>
      <c r="P26" s="29" t="s">
        <v>130</v>
      </c>
      <c r="Q26" s="29" t="s">
        <v>25</v>
      </c>
      <c r="R26" s="48"/>
      <c r="S26" s="4"/>
      <c r="T26" s="4"/>
      <c r="U26" s="58"/>
    </row>
    <row r="27" spans="1:21">
      <c r="A27" s="149" t="s">
        <v>127</v>
      </c>
      <c r="B27" s="214" t="s">
        <v>167</v>
      </c>
      <c r="C27" s="215"/>
      <c r="D27" s="109" t="s">
        <v>169</v>
      </c>
      <c r="E27" s="58" t="s">
        <v>165</v>
      </c>
      <c r="F27" s="58" t="s">
        <v>165</v>
      </c>
      <c r="G27" s="58" t="s">
        <v>25</v>
      </c>
      <c r="H27" s="58" t="s">
        <v>130</v>
      </c>
      <c r="I27" s="58" t="s">
        <v>169</v>
      </c>
      <c r="J27" s="58" t="s">
        <v>165</v>
      </c>
      <c r="K27" s="216" t="s">
        <v>165</v>
      </c>
      <c r="L27" s="221"/>
      <c r="M27" s="216" t="s">
        <v>25</v>
      </c>
      <c r="N27" s="221"/>
      <c r="O27" s="58" t="s">
        <v>130</v>
      </c>
      <c r="P27" s="58" t="s">
        <v>203</v>
      </c>
      <c r="Q27" s="58" t="s">
        <v>203</v>
      </c>
      <c r="R27" s="4" t="s">
        <v>58</v>
      </c>
      <c r="S27" s="111"/>
      <c r="T27" s="111"/>
      <c r="U27" s="171"/>
    </row>
    <row r="28" spans="1:21">
      <c r="A28" s="149" t="s">
        <v>127</v>
      </c>
      <c r="B28" s="251" t="s">
        <v>27</v>
      </c>
      <c r="C28" s="252"/>
      <c r="D28" s="110" t="s">
        <v>111</v>
      </c>
      <c r="E28" s="62" t="s">
        <v>186</v>
      </c>
      <c r="F28" s="62" t="s">
        <v>42</v>
      </c>
      <c r="G28" s="62" t="s">
        <v>124</v>
      </c>
      <c r="H28" s="62" t="s">
        <v>195</v>
      </c>
      <c r="I28" s="62" t="s">
        <v>52</v>
      </c>
      <c r="J28" s="62" t="s">
        <v>139</v>
      </c>
      <c r="K28" s="203" t="s">
        <v>209</v>
      </c>
      <c r="L28" s="204"/>
      <c r="M28" s="203" t="s">
        <v>9</v>
      </c>
      <c r="N28" s="204"/>
      <c r="O28" s="62" t="s">
        <v>86</v>
      </c>
      <c r="P28" s="62" t="s">
        <v>37</v>
      </c>
      <c r="Q28" s="62" t="s">
        <v>118</v>
      </c>
      <c r="R28" s="156" t="s">
        <v>22</v>
      </c>
      <c r="S28" s="156" t="s">
        <v>102</v>
      </c>
      <c r="T28" s="156" t="s">
        <v>181</v>
      </c>
      <c r="U28" s="62" t="s">
        <v>30</v>
      </c>
    </row>
    <row r="29" spans="1:21" ht="18" customHeight="1">
      <c r="A29" s="51" t="s">
        <v>176</v>
      </c>
      <c r="B29" s="158" t="s">
        <v>50</v>
      </c>
      <c r="C29" s="94"/>
      <c r="D29" s="63" t="s">
        <v>121</v>
      </c>
      <c r="E29" s="140" t="s">
        <v>143</v>
      </c>
      <c r="F29" s="151" t="s">
        <v>162</v>
      </c>
      <c r="G29" s="15" t="s">
        <v>101</v>
      </c>
      <c r="H29" s="148" t="s">
        <v>133</v>
      </c>
      <c r="I29" s="93" t="s">
        <v>88</v>
      </c>
      <c r="J29" s="140" t="s">
        <v>163</v>
      </c>
      <c r="K29" s="186" t="s">
        <v>4</v>
      </c>
      <c r="L29" s="187"/>
      <c r="M29" s="194" t="s">
        <v>208</v>
      </c>
      <c r="N29" s="195"/>
      <c r="O29" s="122" t="s">
        <v>43</v>
      </c>
      <c r="P29" s="130" t="s">
        <v>97</v>
      </c>
      <c r="Q29" s="145" t="s">
        <v>171</v>
      </c>
      <c r="R29" s="76" t="s">
        <v>24</v>
      </c>
      <c r="S29" s="129" t="s">
        <v>20</v>
      </c>
      <c r="T29" s="135" t="s">
        <v>21</v>
      </c>
      <c r="U29" s="115" t="s">
        <v>147</v>
      </c>
    </row>
    <row r="30" spans="1:21">
      <c r="A30" s="142" t="s">
        <v>112</v>
      </c>
      <c r="B30" s="173" t="s">
        <v>154</v>
      </c>
      <c r="C30" s="96"/>
      <c r="D30" s="63" t="s">
        <v>121</v>
      </c>
      <c r="E30" s="102" t="s">
        <v>143</v>
      </c>
      <c r="F30" s="151" t="s">
        <v>162</v>
      </c>
      <c r="G30" s="15" t="s">
        <v>101</v>
      </c>
      <c r="H30" s="175" t="s">
        <v>133</v>
      </c>
      <c r="I30" s="135" t="s">
        <v>88</v>
      </c>
      <c r="J30" s="102" t="s">
        <v>163</v>
      </c>
      <c r="K30" s="186" t="s">
        <v>4</v>
      </c>
      <c r="L30" s="187"/>
      <c r="M30" s="194" t="s">
        <v>208</v>
      </c>
      <c r="N30" s="195"/>
      <c r="O30" s="80" t="s">
        <v>43</v>
      </c>
      <c r="P30" s="130" t="s">
        <v>97</v>
      </c>
      <c r="Q30" s="145" t="s">
        <v>171</v>
      </c>
      <c r="R30" s="76" t="s">
        <v>24</v>
      </c>
      <c r="S30" s="85" t="s">
        <v>20</v>
      </c>
      <c r="T30" s="135" t="s">
        <v>21</v>
      </c>
      <c r="U30" s="115" t="s">
        <v>147</v>
      </c>
    </row>
    <row r="31" spans="1:21">
      <c r="A31" s="142" t="s">
        <v>197</v>
      </c>
      <c r="B31" s="173" t="s">
        <v>67</v>
      </c>
      <c r="C31" s="96"/>
      <c r="D31" s="63" t="s">
        <v>121</v>
      </c>
      <c r="E31" s="102" t="s">
        <v>143</v>
      </c>
      <c r="F31" s="151" t="s">
        <v>162</v>
      </c>
      <c r="G31" s="15" t="s">
        <v>101</v>
      </c>
      <c r="H31" s="175" t="s">
        <v>133</v>
      </c>
      <c r="I31" s="135" t="s">
        <v>88</v>
      </c>
      <c r="J31" s="102" t="s">
        <v>163</v>
      </c>
      <c r="K31" s="186" t="s">
        <v>4</v>
      </c>
      <c r="L31" s="187"/>
      <c r="M31" s="194" t="s">
        <v>208</v>
      </c>
      <c r="N31" s="195"/>
      <c r="O31" s="80" t="s">
        <v>43</v>
      </c>
      <c r="P31" s="130" t="s">
        <v>97</v>
      </c>
      <c r="Q31" s="145" t="s">
        <v>171</v>
      </c>
      <c r="R31" s="76" t="s">
        <v>24</v>
      </c>
      <c r="S31" s="85" t="s">
        <v>20</v>
      </c>
      <c r="T31" s="135" t="s">
        <v>21</v>
      </c>
      <c r="U31" s="115" t="s">
        <v>147</v>
      </c>
    </row>
    <row r="32" spans="1:21">
      <c r="A32" s="142" t="s">
        <v>34</v>
      </c>
      <c r="B32" s="173" t="s">
        <v>194</v>
      </c>
      <c r="C32" s="96"/>
      <c r="D32" s="161"/>
      <c r="E32" s="105"/>
      <c r="F32" s="105"/>
      <c r="G32" s="105"/>
      <c r="H32" s="105"/>
      <c r="I32" s="105"/>
      <c r="J32" s="105"/>
      <c r="K32" s="25"/>
      <c r="L32" s="25"/>
      <c r="M32" s="25"/>
      <c r="N32" s="25"/>
      <c r="O32" s="105"/>
      <c r="P32" s="105"/>
      <c r="Q32" s="105"/>
      <c r="R32" s="103"/>
      <c r="S32" s="71" t="s">
        <v>2</v>
      </c>
      <c r="T32" s="121" t="s">
        <v>132</v>
      </c>
      <c r="U32" s="115" t="s">
        <v>147</v>
      </c>
    </row>
    <row r="33" spans="1:21" s="21" customFormat="1">
      <c r="A33" s="19" t="s">
        <v>81</v>
      </c>
      <c r="B33" s="50" t="s">
        <v>136</v>
      </c>
      <c r="C33" s="163"/>
      <c r="D33" s="34" t="s">
        <v>36</v>
      </c>
      <c r="E33" s="61" t="s">
        <v>36</v>
      </c>
      <c r="F33" s="120" t="s">
        <v>36</v>
      </c>
      <c r="G33" s="15" t="s">
        <v>101</v>
      </c>
      <c r="H33" s="5" t="s">
        <v>133</v>
      </c>
      <c r="I33" s="107" t="s">
        <v>36</v>
      </c>
      <c r="J33" s="73" t="s">
        <v>36</v>
      </c>
      <c r="K33" s="197" t="s">
        <v>36</v>
      </c>
      <c r="L33" s="199"/>
      <c r="M33" s="197" t="s">
        <v>208</v>
      </c>
      <c r="N33" s="198"/>
      <c r="O33" s="1" t="s">
        <v>43</v>
      </c>
      <c r="P33" s="107" t="s">
        <v>36</v>
      </c>
      <c r="Q33" s="120" t="s">
        <v>36</v>
      </c>
      <c r="R33" s="57" t="s">
        <v>36</v>
      </c>
      <c r="S33" s="61" t="s">
        <v>180</v>
      </c>
      <c r="T33" s="107" t="s">
        <v>180</v>
      </c>
      <c r="U33" s="115" t="s">
        <v>147</v>
      </c>
    </row>
    <row r="34" spans="1:21">
      <c r="A34" s="142" t="s">
        <v>34</v>
      </c>
      <c r="B34" s="165" t="s">
        <v>29</v>
      </c>
      <c r="C34" s="84"/>
      <c r="D34" s="114"/>
      <c r="E34" s="67"/>
      <c r="F34" s="67"/>
      <c r="G34" s="67"/>
      <c r="H34" s="67"/>
      <c r="I34" s="67"/>
      <c r="J34" s="67"/>
      <c r="K34" s="172"/>
      <c r="L34" s="172"/>
      <c r="M34" s="172"/>
      <c r="N34" s="172"/>
      <c r="O34" s="67"/>
      <c r="P34" s="67"/>
      <c r="Q34" s="67"/>
      <c r="R34" s="68"/>
      <c r="S34" s="45" t="s">
        <v>12</v>
      </c>
      <c r="T34" s="114"/>
      <c r="U34" s="64"/>
    </row>
    <row r="35" spans="1:21" ht="15.75" thickBot="1">
      <c r="A35" s="142" t="s">
        <v>34</v>
      </c>
      <c r="B35" s="147" t="s">
        <v>80</v>
      </c>
      <c r="C35" s="153"/>
      <c r="D35" s="88" t="s">
        <v>11</v>
      </c>
      <c r="E35" s="79" t="s">
        <v>11</v>
      </c>
      <c r="F35" s="28" t="s">
        <v>11</v>
      </c>
      <c r="G35" s="86" t="s">
        <v>131</v>
      </c>
      <c r="H35" s="152" t="s">
        <v>168</v>
      </c>
      <c r="I35" s="119" t="s">
        <v>11</v>
      </c>
      <c r="J35" s="79" t="s">
        <v>11</v>
      </c>
      <c r="K35" s="188" t="s">
        <v>11</v>
      </c>
      <c r="L35" s="196"/>
      <c r="M35" s="188" t="s">
        <v>129</v>
      </c>
      <c r="N35" s="189"/>
      <c r="O35" s="152" t="s">
        <v>43</v>
      </c>
      <c r="P35" s="65" t="s">
        <v>11</v>
      </c>
      <c r="Q35" s="28" t="s">
        <v>11</v>
      </c>
      <c r="R35" s="39" t="s">
        <v>11</v>
      </c>
      <c r="S35" s="119" t="s">
        <v>141</v>
      </c>
      <c r="T35" s="100"/>
      <c r="U35" s="53"/>
    </row>
    <row r="36" spans="1:21" ht="15.75" thickBot="1">
      <c r="A36" s="142" t="s">
        <v>34</v>
      </c>
      <c r="B36" s="183" t="s">
        <v>8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5"/>
    </row>
    <row r="37" spans="1:21">
      <c r="A37" s="142" t="s">
        <v>34</v>
      </c>
      <c r="B37" s="116" t="s">
        <v>19</v>
      </c>
      <c r="C37" s="54"/>
      <c r="D37" s="154"/>
      <c r="E37" s="154"/>
      <c r="F37" s="154"/>
      <c r="G37" s="154"/>
      <c r="H37" s="154"/>
      <c r="I37" s="154"/>
      <c r="J37" s="154"/>
      <c r="K37" s="154"/>
      <c r="L37" s="154"/>
      <c r="M37" s="181"/>
      <c r="N37" s="182"/>
      <c r="O37" s="72"/>
      <c r="P37" s="154"/>
      <c r="Q37" s="154"/>
      <c r="R37" s="154"/>
      <c r="S37" s="154"/>
      <c r="T37" s="154"/>
      <c r="U37" s="70"/>
    </row>
    <row r="38" spans="1:21" ht="15.75" thickBot="1">
      <c r="A38" s="142" t="s">
        <v>34</v>
      </c>
      <c r="B38" s="157" t="s">
        <v>213</v>
      </c>
      <c r="C38" s="113"/>
      <c r="D38" s="143"/>
      <c r="E38" s="134"/>
      <c r="F38" s="134"/>
      <c r="G38" s="134"/>
      <c r="H38" s="134"/>
      <c r="I38" s="134"/>
      <c r="J38" s="134"/>
      <c r="K38" s="134"/>
      <c r="L38" s="134"/>
      <c r="M38" s="179" t="s">
        <v>77</v>
      </c>
      <c r="N38" s="180"/>
      <c r="O38" s="168" t="s">
        <v>77</v>
      </c>
      <c r="P38" s="134"/>
      <c r="Q38" s="134"/>
      <c r="R38" s="134"/>
      <c r="S38" s="41" t="s">
        <v>120</v>
      </c>
      <c r="T38" s="41" t="s">
        <v>95</v>
      </c>
      <c r="U38" s="43" t="s">
        <v>147</v>
      </c>
    </row>
    <row r="39" spans="1:21">
      <c r="A39" s="142" t="s">
        <v>34</v>
      </c>
      <c r="I39" s="178" t="s">
        <v>103</v>
      </c>
      <c r="J39" s="178"/>
      <c r="K39" s="178"/>
      <c r="L39" s="178"/>
      <c r="M39" s="178"/>
      <c r="N39" s="178"/>
    </row>
    <row r="40" spans="1:21">
      <c r="A40" s="142" t="s">
        <v>34</v>
      </c>
      <c r="B40" s="190" t="s">
        <v>60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</row>
    <row r="41" spans="1:21">
      <c r="A41" s="137" t="s">
        <v>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>
      <c r="A42" s="137" t="s">
        <v>6</v>
      </c>
      <c r="B42" s="192" t="s">
        <v>5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</row>
    <row r="43" spans="1:21">
      <c r="A43" s="137" t="s">
        <v>6</v>
      </c>
      <c r="B43" s="193" t="s">
        <v>85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</row>
    <row r="44" spans="1:21">
      <c r="A44" s="137" t="s">
        <v>6</v>
      </c>
      <c r="B44" s="193" t="s">
        <v>198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</row>
    <row r="45" spans="1:21">
      <c r="A45" s="137" t="s">
        <v>6</v>
      </c>
      <c r="B45" s="193" t="s">
        <v>44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</row>
    <row r="46" spans="1:21">
      <c r="A46" s="137" t="s">
        <v>6</v>
      </c>
      <c r="B46" s="191" t="s">
        <v>47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</row>
    <row r="47" spans="1:21">
      <c r="O47" s="142"/>
      <c r="P47" s="125"/>
      <c r="Q47" s="125"/>
      <c r="R47" s="125"/>
      <c r="S47" t="s">
        <v>125</v>
      </c>
      <c r="T47" t="s">
        <v>104</v>
      </c>
      <c r="U47" t="s">
        <v>108</v>
      </c>
    </row>
    <row r="48" spans="1:21">
      <c r="O48" s="142"/>
      <c r="P48" s="142"/>
      <c r="Q48" s="142"/>
      <c r="S48" s="87" t="s">
        <v>107</v>
      </c>
      <c r="T48" s="106" t="s">
        <v>106</v>
      </c>
      <c r="U48" s="98" t="s">
        <v>108</v>
      </c>
    </row>
    <row r="49" spans="15:17">
      <c r="O49" s="142"/>
      <c r="P49" s="142"/>
      <c r="Q49" s="142"/>
    </row>
    <row r="51" spans="15:17">
      <c r="O51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46:U46"/>
    <mergeCell ref="B42:U42"/>
    <mergeCell ref="B43:U43"/>
    <mergeCell ref="B44:U44"/>
    <mergeCell ref="B45:U45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/>
  </sheetViews>
  <sheetFormatPr defaultColWidth="20.85546875" defaultRowHeight="15"/>
  <sheetData>
    <row r="1" spans="1:3">
      <c r="A1" s="11" t="s">
        <v>46</v>
      </c>
      <c r="B1" s="11" t="s">
        <v>179</v>
      </c>
      <c r="C1" s="11" t="s">
        <v>199</v>
      </c>
    </row>
    <row r="2" spans="1:3">
      <c r="A2" s="40">
        <v>41820</v>
      </c>
      <c r="B2" s="11" t="s">
        <v>128</v>
      </c>
      <c r="C2">
        <v>11576</v>
      </c>
    </row>
    <row r="3" spans="1:3">
      <c r="A3" s="40">
        <v>41851</v>
      </c>
      <c r="B3" s="11" t="s">
        <v>28</v>
      </c>
      <c r="C3">
        <v>176</v>
      </c>
    </row>
    <row r="4" spans="1:3">
      <c r="A4" s="40">
        <v>45565</v>
      </c>
      <c r="B4" s="11" t="s">
        <v>23</v>
      </c>
      <c r="C4">
        <v>20448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workbookViewId="0"/>
  </sheetViews>
  <sheetFormatPr defaultColWidth="20.85546875" defaultRowHeight="15"/>
  <sheetData>
    <row r="1" spans="1:9">
      <c r="A1" s="11" t="s">
        <v>178</v>
      </c>
      <c r="B1" s="11" t="s">
        <v>31</v>
      </c>
      <c r="C1" s="11" t="s">
        <v>113</v>
      </c>
      <c r="D1" s="11" t="s">
        <v>145</v>
      </c>
      <c r="E1" s="11" t="s">
        <v>14</v>
      </c>
      <c r="F1" s="11" t="s">
        <v>205</v>
      </c>
      <c r="G1" s="11" t="s">
        <v>46</v>
      </c>
      <c r="H1" s="11" t="s">
        <v>148</v>
      </c>
      <c r="I1" s="11" t="s">
        <v>74</v>
      </c>
    </row>
    <row r="2" spans="1:9">
      <c r="E2" s="11" t="s">
        <v>173</v>
      </c>
      <c r="F2" s="11" t="s">
        <v>166</v>
      </c>
      <c r="G2" s="40">
        <v>41820</v>
      </c>
      <c r="H2" s="91">
        <v>1124452.0071</v>
      </c>
      <c r="I2" t="b">
        <v>1</v>
      </c>
    </row>
    <row r="3" spans="1:9">
      <c r="E3" s="11" t="s">
        <v>173</v>
      </c>
      <c r="F3" s="11" t="s">
        <v>166</v>
      </c>
      <c r="G3" s="40">
        <v>41851</v>
      </c>
      <c r="H3" s="91">
        <v>114868.5877</v>
      </c>
      <c r="I3" t="b">
        <v>1</v>
      </c>
    </row>
    <row r="4" spans="1:9">
      <c r="E4" s="11" t="s">
        <v>173</v>
      </c>
      <c r="F4" s="11" t="s">
        <v>166</v>
      </c>
      <c r="G4" s="40">
        <v>45565</v>
      </c>
      <c r="H4" s="91">
        <v>1306354.5617</v>
      </c>
      <c r="I4" t="b">
        <v>1</v>
      </c>
    </row>
    <row r="5" spans="1:9">
      <c r="E5" s="11" t="s">
        <v>173</v>
      </c>
      <c r="F5" s="11" t="s">
        <v>211</v>
      </c>
      <c r="G5" s="40">
        <v>41820</v>
      </c>
      <c r="H5" s="91">
        <v>1079374.8976</v>
      </c>
      <c r="I5" t="b">
        <v>1</v>
      </c>
    </row>
    <row r="6" spans="1:9">
      <c r="E6" s="11" t="s">
        <v>173</v>
      </c>
      <c r="F6" s="11" t="s">
        <v>211</v>
      </c>
      <c r="G6" s="40">
        <v>41851</v>
      </c>
      <c r="H6" s="91">
        <v>153997.48550000001</v>
      </c>
      <c r="I6" t="b">
        <v>1</v>
      </c>
    </row>
    <row r="7" spans="1:9">
      <c r="E7" s="11" t="s">
        <v>173</v>
      </c>
      <c r="F7" s="11" t="s">
        <v>187</v>
      </c>
      <c r="G7" s="40">
        <v>41820</v>
      </c>
      <c r="H7" s="91">
        <v>1187999.33</v>
      </c>
      <c r="I7" t="b">
        <v>1</v>
      </c>
    </row>
    <row r="8" spans="1:9">
      <c r="E8" s="11" t="s">
        <v>173</v>
      </c>
      <c r="F8" s="11" t="s">
        <v>187</v>
      </c>
      <c r="G8" s="40">
        <v>41851</v>
      </c>
      <c r="H8" s="91">
        <v>75054.67</v>
      </c>
      <c r="I8" t="b">
        <v>1</v>
      </c>
    </row>
    <row r="9" spans="1:9">
      <c r="A9" s="11" t="s">
        <v>170</v>
      </c>
      <c r="B9" s="11" t="s">
        <v>174</v>
      </c>
      <c r="C9" s="11" t="s">
        <v>57</v>
      </c>
      <c r="D9" s="11" t="s">
        <v>156</v>
      </c>
      <c r="F9" s="11" t="s">
        <v>166</v>
      </c>
      <c r="G9" s="40">
        <v>41820</v>
      </c>
      <c r="H9" s="91">
        <v>51346.422299999998</v>
      </c>
      <c r="I9" t="b">
        <v>1</v>
      </c>
    </row>
    <row r="10" spans="1:9">
      <c r="A10" s="11" t="s">
        <v>170</v>
      </c>
      <c r="B10" s="11" t="s">
        <v>174</v>
      </c>
      <c r="C10" s="11" t="s">
        <v>57</v>
      </c>
      <c r="D10" s="11" t="s">
        <v>156</v>
      </c>
      <c r="F10" s="11" t="s">
        <v>211</v>
      </c>
      <c r="G10" s="40">
        <v>41820</v>
      </c>
      <c r="H10" s="91">
        <v>51346.422299999998</v>
      </c>
      <c r="I10" t="b">
        <v>1</v>
      </c>
    </row>
    <row r="11" spans="1:9">
      <c r="A11" s="11" t="s">
        <v>170</v>
      </c>
      <c r="B11" s="11" t="s">
        <v>174</v>
      </c>
      <c r="C11" s="11" t="s">
        <v>57</v>
      </c>
      <c r="D11" s="11" t="s">
        <v>156</v>
      </c>
      <c r="F11" s="11" t="s">
        <v>187</v>
      </c>
      <c r="G11" s="40">
        <v>41820</v>
      </c>
      <c r="H11" s="91">
        <v>43225.82</v>
      </c>
      <c r="I11" t="b">
        <v>1</v>
      </c>
    </row>
    <row r="12" spans="1:9">
      <c r="A12" s="11" t="s">
        <v>170</v>
      </c>
      <c r="B12" s="11" t="s">
        <v>174</v>
      </c>
      <c r="C12" s="11" t="s">
        <v>57</v>
      </c>
      <c r="D12" s="11" t="s">
        <v>134</v>
      </c>
      <c r="F12" s="11" t="s">
        <v>166</v>
      </c>
      <c r="G12" s="40">
        <v>41820</v>
      </c>
      <c r="H12" s="91">
        <v>101974.501</v>
      </c>
      <c r="I12" t="b">
        <v>1</v>
      </c>
    </row>
    <row r="13" spans="1:9">
      <c r="A13" s="11" t="s">
        <v>170</v>
      </c>
      <c r="B13" s="11" t="s">
        <v>174</v>
      </c>
      <c r="C13" s="11" t="s">
        <v>57</v>
      </c>
      <c r="D13" s="11" t="s">
        <v>134</v>
      </c>
      <c r="F13" s="11" t="s">
        <v>166</v>
      </c>
      <c r="G13" s="40">
        <v>41851</v>
      </c>
      <c r="H13" s="91">
        <v>11825.6072</v>
      </c>
      <c r="I13" t="b">
        <v>1</v>
      </c>
    </row>
    <row r="14" spans="1:9">
      <c r="A14" s="11" t="s">
        <v>170</v>
      </c>
      <c r="B14" s="11" t="s">
        <v>174</v>
      </c>
      <c r="C14" s="11" t="s">
        <v>57</v>
      </c>
      <c r="D14" s="11" t="s">
        <v>134</v>
      </c>
      <c r="F14" s="11" t="s">
        <v>166</v>
      </c>
      <c r="G14" s="40">
        <v>45565</v>
      </c>
      <c r="H14" s="91">
        <v>19350.993699999999</v>
      </c>
      <c r="I14" t="b">
        <v>1</v>
      </c>
    </row>
    <row r="15" spans="1:9">
      <c r="A15" s="11" t="s">
        <v>170</v>
      </c>
      <c r="B15" s="11" t="s">
        <v>174</v>
      </c>
      <c r="C15" s="11" t="s">
        <v>57</v>
      </c>
      <c r="D15" s="11" t="s">
        <v>134</v>
      </c>
      <c r="F15" s="11" t="s">
        <v>211</v>
      </c>
      <c r="G15" s="40">
        <v>41820</v>
      </c>
      <c r="H15" s="91">
        <v>101974.501</v>
      </c>
      <c r="I15" t="b">
        <v>1</v>
      </c>
    </row>
    <row r="16" spans="1:9">
      <c r="A16" s="11" t="s">
        <v>170</v>
      </c>
      <c r="B16" s="11" t="s">
        <v>174</v>
      </c>
      <c r="C16" s="11" t="s">
        <v>57</v>
      </c>
      <c r="D16" s="11" t="s">
        <v>134</v>
      </c>
      <c r="F16" s="11" t="s">
        <v>211</v>
      </c>
      <c r="G16" s="40">
        <v>41851</v>
      </c>
      <c r="H16" s="91">
        <v>11825.6072</v>
      </c>
      <c r="I16" t="b">
        <v>1</v>
      </c>
    </row>
    <row r="17" spans="1:9">
      <c r="A17" s="11" t="s">
        <v>170</v>
      </c>
      <c r="B17" s="11" t="s">
        <v>174</v>
      </c>
      <c r="C17" s="11" t="s">
        <v>57</v>
      </c>
      <c r="D17" s="11" t="s">
        <v>134</v>
      </c>
      <c r="F17" s="11" t="s">
        <v>187</v>
      </c>
      <c r="G17" s="40">
        <v>41820</v>
      </c>
      <c r="H17" s="91">
        <v>56974.77</v>
      </c>
      <c r="I17" t="b">
        <v>1</v>
      </c>
    </row>
    <row r="18" spans="1:9">
      <c r="A18" s="11" t="s">
        <v>170</v>
      </c>
      <c r="B18" s="11" t="s">
        <v>174</v>
      </c>
      <c r="C18" s="11" t="s">
        <v>57</v>
      </c>
      <c r="D18" s="11" t="s">
        <v>134</v>
      </c>
      <c r="F18" s="11" t="s">
        <v>187</v>
      </c>
      <c r="G18" s="40">
        <v>41851</v>
      </c>
      <c r="H18" s="91">
        <v>5974.65</v>
      </c>
      <c r="I18" t="b">
        <v>1</v>
      </c>
    </row>
    <row r="19" spans="1:9">
      <c r="A19" s="11" t="s">
        <v>170</v>
      </c>
      <c r="B19" s="11" t="s">
        <v>174</v>
      </c>
      <c r="C19" s="11" t="s">
        <v>57</v>
      </c>
      <c r="D19" s="11" t="s">
        <v>110</v>
      </c>
      <c r="F19" s="11" t="s">
        <v>166</v>
      </c>
      <c r="G19" s="40">
        <v>45565</v>
      </c>
      <c r="H19" s="91">
        <v>140082.261</v>
      </c>
      <c r="I19" t="b">
        <v>1</v>
      </c>
    </row>
    <row r="20" spans="1:9">
      <c r="A20" s="11" t="s">
        <v>170</v>
      </c>
      <c r="B20" s="11" t="s">
        <v>174</v>
      </c>
      <c r="C20" s="11" t="s">
        <v>57</v>
      </c>
      <c r="D20" s="11" t="s">
        <v>89</v>
      </c>
      <c r="F20" s="11" t="s">
        <v>166</v>
      </c>
      <c r="G20" s="40">
        <v>45565</v>
      </c>
      <c r="H20" s="91">
        <v>144212.26860000001</v>
      </c>
      <c r="I20" t="b">
        <v>1</v>
      </c>
    </row>
    <row r="21" spans="1:9">
      <c r="A21" s="11" t="s">
        <v>170</v>
      </c>
      <c r="B21" s="11" t="s">
        <v>174</v>
      </c>
      <c r="C21" s="11" t="s">
        <v>57</v>
      </c>
      <c r="D21" s="11" t="s">
        <v>65</v>
      </c>
      <c r="F21" s="11" t="s">
        <v>166</v>
      </c>
      <c r="G21" s="40">
        <v>45565</v>
      </c>
      <c r="H21" s="91">
        <v>130222.8397</v>
      </c>
      <c r="I21" t="b">
        <v>1</v>
      </c>
    </row>
    <row r="22" spans="1:9">
      <c r="A22" s="11" t="s">
        <v>170</v>
      </c>
      <c r="B22" s="11" t="s">
        <v>161</v>
      </c>
      <c r="C22" s="11" t="s">
        <v>161</v>
      </c>
      <c r="D22" s="11" t="s">
        <v>161</v>
      </c>
      <c r="F22" s="11" t="s">
        <v>166</v>
      </c>
      <c r="G22" s="40">
        <v>41820</v>
      </c>
      <c r="H22" s="91">
        <v>217233.26010000001</v>
      </c>
      <c r="I22" t="b">
        <v>1</v>
      </c>
    </row>
    <row r="23" spans="1:9">
      <c r="A23" s="11" t="s">
        <v>170</v>
      </c>
      <c r="B23" s="11" t="s">
        <v>161</v>
      </c>
      <c r="C23" s="11" t="s">
        <v>161</v>
      </c>
      <c r="D23" s="11" t="s">
        <v>161</v>
      </c>
      <c r="F23" s="11" t="s">
        <v>166</v>
      </c>
      <c r="G23" s="40">
        <v>41851</v>
      </c>
      <c r="H23" s="91">
        <v>17855.543099999999</v>
      </c>
      <c r="I23" t="b">
        <v>1</v>
      </c>
    </row>
    <row r="24" spans="1:9">
      <c r="A24" s="11" t="s">
        <v>170</v>
      </c>
      <c r="B24" s="11" t="s">
        <v>161</v>
      </c>
      <c r="C24" s="11" t="s">
        <v>161</v>
      </c>
      <c r="D24" s="11" t="s">
        <v>161</v>
      </c>
      <c r="F24" s="11" t="s">
        <v>166</v>
      </c>
      <c r="G24" s="40">
        <v>45565</v>
      </c>
      <c r="H24" s="91">
        <v>251392.4031</v>
      </c>
      <c r="I24" t="b">
        <v>1</v>
      </c>
    </row>
    <row r="25" spans="1:9">
      <c r="A25" s="11" t="s">
        <v>170</v>
      </c>
      <c r="B25" s="11" t="s">
        <v>161</v>
      </c>
      <c r="C25" s="11" t="s">
        <v>161</v>
      </c>
      <c r="D25" s="11" t="s">
        <v>161</v>
      </c>
      <c r="F25" s="11" t="s">
        <v>211</v>
      </c>
      <c r="G25" s="40">
        <v>41820</v>
      </c>
      <c r="H25" s="91">
        <v>228144.41020000001</v>
      </c>
      <c r="I25" t="b">
        <v>1</v>
      </c>
    </row>
    <row r="26" spans="1:9">
      <c r="A26" s="11" t="s">
        <v>170</v>
      </c>
      <c r="B26" s="11" t="s">
        <v>161</v>
      </c>
      <c r="C26" s="11" t="s">
        <v>161</v>
      </c>
      <c r="D26" s="11" t="s">
        <v>161</v>
      </c>
      <c r="F26" s="11" t="s">
        <v>211</v>
      </c>
      <c r="G26" s="40">
        <v>41851</v>
      </c>
      <c r="H26" s="91">
        <v>6400.6104999999998</v>
      </c>
      <c r="I26" t="b">
        <v>1</v>
      </c>
    </row>
    <row r="27" spans="1:9">
      <c r="A27" s="11" t="s">
        <v>170</v>
      </c>
      <c r="B27" s="11" t="s">
        <v>161</v>
      </c>
      <c r="C27" s="11" t="s">
        <v>161</v>
      </c>
      <c r="D27" s="11" t="s">
        <v>161</v>
      </c>
      <c r="F27" s="11" t="s">
        <v>187</v>
      </c>
      <c r="G27" s="40">
        <v>41820</v>
      </c>
      <c r="H27" s="91">
        <v>240840.97</v>
      </c>
      <c r="I27" t="b">
        <v>1</v>
      </c>
    </row>
    <row r="28" spans="1:9">
      <c r="A28" s="11" t="s">
        <v>170</v>
      </c>
      <c r="B28" s="11" t="s">
        <v>161</v>
      </c>
      <c r="C28" s="11" t="s">
        <v>161</v>
      </c>
      <c r="D28" s="11" t="s">
        <v>161</v>
      </c>
      <c r="F28" s="11" t="s">
        <v>187</v>
      </c>
      <c r="G28" s="40">
        <v>41851</v>
      </c>
      <c r="H28" s="91">
        <v>10208.35</v>
      </c>
      <c r="I28" t="b">
        <v>1</v>
      </c>
    </row>
    <row r="29" spans="1:9">
      <c r="A29" s="11" t="s">
        <v>170</v>
      </c>
      <c r="B29" s="11" t="s">
        <v>140</v>
      </c>
      <c r="C29" s="11" t="s">
        <v>99</v>
      </c>
      <c r="D29" s="11" t="s">
        <v>99</v>
      </c>
      <c r="F29" s="11" t="s">
        <v>166</v>
      </c>
      <c r="G29" s="40">
        <v>41820</v>
      </c>
      <c r="H29" s="91">
        <v>326427.37339999998</v>
      </c>
      <c r="I29" t="b">
        <v>1</v>
      </c>
    </row>
    <row r="30" spans="1:9">
      <c r="A30" s="11" t="s">
        <v>170</v>
      </c>
      <c r="B30" s="11" t="s">
        <v>140</v>
      </c>
      <c r="C30" s="11" t="s">
        <v>99</v>
      </c>
      <c r="D30" s="11" t="s">
        <v>99</v>
      </c>
      <c r="F30" s="11" t="s">
        <v>166</v>
      </c>
      <c r="G30" s="40">
        <v>41851</v>
      </c>
      <c r="H30" s="91">
        <v>30331.505399999998</v>
      </c>
      <c r="I30" t="b">
        <v>1</v>
      </c>
    </row>
    <row r="31" spans="1:9">
      <c r="A31" s="11" t="s">
        <v>170</v>
      </c>
      <c r="B31" s="11" t="s">
        <v>140</v>
      </c>
      <c r="C31" s="11" t="s">
        <v>99</v>
      </c>
      <c r="D31" s="11" t="s">
        <v>99</v>
      </c>
      <c r="F31" s="11" t="s">
        <v>166</v>
      </c>
      <c r="G31" s="40">
        <v>45565</v>
      </c>
      <c r="H31" s="91">
        <v>56769.994299999998</v>
      </c>
      <c r="I31" t="b">
        <v>1</v>
      </c>
    </row>
    <row r="32" spans="1:9">
      <c r="A32" s="11" t="s">
        <v>170</v>
      </c>
      <c r="B32" s="11" t="s">
        <v>140</v>
      </c>
      <c r="C32" s="11" t="s">
        <v>99</v>
      </c>
      <c r="D32" s="11" t="s">
        <v>99</v>
      </c>
      <c r="F32" s="11" t="s">
        <v>211</v>
      </c>
      <c r="G32" s="40">
        <v>41820</v>
      </c>
      <c r="H32" s="91">
        <v>325181.5405</v>
      </c>
      <c r="I32" t="b">
        <v>1</v>
      </c>
    </row>
    <row r="33" spans="1:9">
      <c r="A33" s="11" t="s">
        <v>170</v>
      </c>
      <c r="B33" s="11" t="s">
        <v>140</v>
      </c>
      <c r="C33" s="11" t="s">
        <v>99</v>
      </c>
      <c r="D33" s="11" t="s">
        <v>99</v>
      </c>
      <c r="F33" s="11" t="s">
        <v>211</v>
      </c>
      <c r="G33" s="40">
        <v>41851</v>
      </c>
      <c r="H33" s="91">
        <v>31577.338299999999</v>
      </c>
      <c r="I33" t="b">
        <v>1</v>
      </c>
    </row>
    <row r="34" spans="1:9">
      <c r="A34" s="11" t="s">
        <v>170</v>
      </c>
      <c r="B34" s="11" t="s">
        <v>140</v>
      </c>
      <c r="C34" s="11" t="s">
        <v>99</v>
      </c>
      <c r="D34" s="11" t="s">
        <v>99</v>
      </c>
      <c r="F34" s="11" t="s">
        <v>187</v>
      </c>
      <c r="G34" s="40">
        <v>41820</v>
      </c>
      <c r="H34" s="91">
        <v>271116.15000000002</v>
      </c>
      <c r="I34" t="b">
        <v>1</v>
      </c>
    </row>
    <row r="35" spans="1:9">
      <c r="A35" s="11" t="s">
        <v>170</v>
      </c>
      <c r="B35" s="11" t="s">
        <v>140</v>
      </c>
      <c r="C35" s="11" t="s">
        <v>99</v>
      </c>
      <c r="D35" s="11" t="s">
        <v>99</v>
      </c>
      <c r="F35" s="11" t="s">
        <v>187</v>
      </c>
      <c r="G35" s="40">
        <v>41851</v>
      </c>
      <c r="H35" s="91">
        <v>21167.72</v>
      </c>
      <c r="I35" t="b">
        <v>1</v>
      </c>
    </row>
    <row r="36" spans="1:9">
      <c r="A36" s="11" t="s">
        <v>170</v>
      </c>
      <c r="B36" s="11" t="s">
        <v>140</v>
      </c>
      <c r="C36" s="11" t="s">
        <v>72</v>
      </c>
      <c r="D36" s="11" t="s">
        <v>72</v>
      </c>
      <c r="F36" s="11" t="s">
        <v>166</v>
      </c>
      <c r="G36" s="40">
        <v>41820</v>
      </c>
      <c r="H36" s="91">
        <v>228486.1532</v>
      </c>
      <c r="I36" t="b">
        <v>1</v>
      </c>
    </row>
    <row r="37" spans="1:9">
      <c r="A37" s="11" t="s">
        <v>170</v>
      </c>
      <c r="B37" s="11" t="s">
        <v>140</v>
      </c>
      <c r="C37" s="11" t="s">
        <v>72</v>
      </c>
      <c r="D37" s="11" t="s">
        <v>72</v>
      </c>
      <c r="F37" s="11" t="s">
        <v>166</v>
      </c>
      <c r="G37" s="40">
        <v>41851</v>
      </c>
      <c r="H37" s="91">
        <v>7579.6315999999997</v>
      </c>
      <c r="I37" t="b">
        <v>1</v>
      </c>
    </row>
    <row r="38" spans="1:9">
      <c r="A38" s="11" t="s">
        <v>170</v>
      </c>
      <c r="B38" s="11" t="s">
        <v>140</v>
      </c>
      <c r="C38" s="11" t="s">
        <v>72</v>
      </c>
      <c r="D38" s="11" t="s">
        <v>72</v>
      </c>
      <c r="F38" s="11" t="s">
        <v>211</v>
      </c>
      <c r="G38" s="40">
        <v>41820</v>
      </c>
      <c r="H38" s="91">
        <v>228486.1532</v>
      </c>
      <c r="I38" t="b">
        <v>1</v>
      </c>
    </row>
    <row r="39" spans="1:9">
      <c r="A39" s="11" t="s">
        <v>170</v>
      </c>
      <c r="B39" s="11" t="s">
        <v>140</v>
      </c>
      <c r="C39" s="11" t="s">
        <v>72</v>
      </c>
      <c r="D39" s="11" t="s">
        <v>72</v>
      </c>
      <c r="F39" s="11" t="s">
        <v>211</v>
      </c>
      <c r="G39" s="40">
        <v>41851</v>
      </c>
      <c r="H39" s="91">
        <v>7579.6315999999997</v>
      </c>
      <c r="I39" t="b">
        <v>1</v>
      </c>
    </row>
    <row r="40" spans="1:9">
      <c r="A40" s="11" t="s">
        <v>170</v>
      </c>
      <c r="B40" s="11" t="s">
        <v>140</v>
      </c>
      <c r="C40" s="11" t="s">
        <v>72</v>
      </c>
      <c r="D40" s="11" t="s">
        <v>72</v>
      </c>
      <c r="F40" s="11" t="s">
        <v>187</v>
      </c>
      <c r="G40" s="40">
        <v>41820</v>
      </c>
      <c r="H40" s="91">
        <v>209827.85</v>
      </c>
      <c r="I40" t="b">
        <v>1</v>
      </c>
    </row>
    <row r="41" spans="1:9">
      <c r="A41" s="11" t="s">
        <v>170</v>
      </c>
      <c r="B41" s="11" t="s">
        <v>140</v>
      </c>
      <c r="C41" s="11" t="s">
        <v>55</v>
      </c>
      <c r="D41" s="11" t="s">
        <v>55</v>
      </c>
      <c r="F41" s="11" t="s">
        <v>166</v>
      </c>
      <c r="G41" s="40">
        <v>41820</v>
      </c>
      <c r="H41" s="91">
        <v>42259.861100000002</v>
      </c>
      <c r="I41" t="b">
        <v>1</v>
      </c>
    </row>
    <row r="42" spans="1:9">
      <c r="A42" s="11" t="s">
        <v>170</v>
      </c>
      <c r="B42" s="11" t="s">
        <v>140</v>
      </c>
      <c r="C42" s="11" t="s">
        <v>55</v>
      </c>
      <c r="D42" s="11" t="s">
        <v>55</v>
      </c>
      <c r="F42" s="11" t="s">
        <v>166</v>
      </c>
      <c r="G42" s="40">
        <v>41851</v>
      </c>
      <c r="H42" s="91">
        <v>4123.7753000000002</v>
      </c>
      <c r="I42" t="b">
        <v>1</v>
      </c>
    </row>
    <row r="43" spans="1:9">
      <c r="A43" s="11" t="s">
        <v>170</v>
      </c>
      <c r="B43" s="11" t="s">
        <v>140</v>
      </c>
      <c r="C43" s="11" t="s">
        <v>55</v>
      </c>
      <c r="D43" s="11" t="s">
        <v>55</v>
      </c>
      <c r="F43" s="11" t="s">
        <v>166</v>
      </c>
      <c r="G43" s="40">
        <v>45565</v>
      </c>
      <c r="H43" s="91">
        <v>3373.998</v>
      </c>
      <c r="I43" t="b">
        <v>1</v>
      </c>
    </row>
    <row r="44" spans="1:9">
      <c r="A44" s="11" t="s">
        <v>170</v>
      </c>
      <c r="B44" s="11" t="s">
        <v>140</v>
      </c>
      <c r="C44" s="11" t="s">
        <v>55</v>
      </c>
      <c r="D44" s="11" t="s">
        <v>55</v>
      </c>
      <c r="F44" s="11" t="s">
        <v>211</v>
      </c>
      <c r="G44" s="40">
        <v>41820</v>
      </c>
      <c r="H44" s="91">
        <v>41339.305399999997</v>
      </c>
      <c r="I44" t="b">
        <v>1</v>
      </c>
    </row>
    <row r="45" spans="1:9">
      <c r="A45" s="11" t="s">
        <v>170</v>
      </c>
      <c r="B45" s="11" t="s">
        <v>140</v>
      </c>
      <c r="C45" s="11" t="s">
        <v>55</v>
      </c>
      <c r="D45" s="11" t="s">
        <v>55</v>
      </c>
      <c r="F45" s="11" t="s">
        <v>211</v>
      </c>
      <c r="G45" s="40">
        <v>41851</v>
      </c>
      <c r="H45" s="91">
        <v>2794.9991</v>
      </c>
      <c r="I45" t="b">
        <v>1</v>
      </c>
    </row>
    <row r="46" spans="1:9">
      <c r="A46" s="11" t="s">
        <v>170</v>
      </c>
      <c r="B46" s="11" t="s">
        <v>140</v>
      </c>
      <c r="C46" s="11" t="s">
        <v>55</v>
      </c>
      <c r="D46" s="11" t="s">
        <v>55</v>
      </c>
      <c r="F46" s="11" t="s">
        <v>187</v>
      </c>
      <c r="G46" s="40">
        <v>41820</v>
      </c>
      <c r="H46" s="91">
        <v>36886.68</v>
      </c>
      <c r="I46" t="b">
        <v>1</v>
      </c>
    </row>
    <row r="47" spans="1:9">
      <c r="A47" s="11" t="s">
        <v>170</v>
      </c>
      <c r="B47" s="11" t="s">
        <v>140</v>
      </c>
      <c r="C47" s="11" t="s">
        <v>55</v>
      </c>
      <c r="D47" s="11" t="s">
        <v>55</v>
      </c>
      <c r="F47" s="11" t="s">
        <v>187</v>
      </c>
      <c r="G47" s="40">
        <v>41851</v>
      </c>
      <c r="H47" s="91">
        <v>718.08</v>
      </c>
      <c r="I47" t="b">
        <v>1</v>
      </c>
    </row>
    <row r="48" spans="1:9">
      <c r="A48" s="11" t="s">
        <v>170</v>
      </c>
      <c r="B48" s="11" t="s">
        <v>140</v>
      </c>
      <c r="C48" s="11" t="s">
        <v>39</v>
      </c>
      <c r="D48" s="11" t="s">
        <v>39</v>
      </c>
      <c r="F48" s="11" t="s">
        <v>166</v>
      </c>
      <c r="G48" s="40">
        <v>41820</v>
      </c>
      <c r="H48" s="91">
        <v>979009.37069999997</v>
      </c>
      <c r="I48" t="b">
        <v>1</v>
      </c>
    </row>
    <row r="49" spans="1:9">
      <c r="A49" s="11" t="s">
        <v>170</v>
      </c>
      <c r="B49" s="11" t="s">
        <v>140</v>
      </c>
      <c r="C49" s="11" t="s">
        <v>39</v>
      </c>
      <c r="D49" s="11" t="s">
        <v>39</v>
      </c>
      <c r="F49" s="11" t="s">
        <v>166</v>
      </c>
      <c r="G49" s="40">
        <v>41851</v>
      </c>
      <c r="H49" s="91">
        <v>138493.01310000001</v>
      </c>
      <c r="I49" t="b">
        <v>1</v>
      </c>
    </row>
    <row r="50" spans="1:9">
      <c r="A50" s="11" t="s">
        <v>170</v>
      </c>
      <c r="B50" s="11" t="s">
        <v>140</v>
      </c>
      <c r="C50" s="11" t="s">
        <v>39</v>
      </c>
      <c r="D50" s="11" t="s">
        <v>39</v>
      </c>
      <c r="F50" s="11" t="s">
        <v>166</v>
      </c>
      <c r="G50" s="40">
        <v>45565</v>
      </c>
      <c r="H50" s="91">
        <v>597080.10869999998</v>
      </c>
      <c r="I50" t="b">
        <v>1</v>
      </c>
    </row>
    <row r="51" spans="1:9">
      <c r="A51" s="11" t="s">
        <v>170</v>
      </c>
      <c r="B51" s="11" t="s">
        <v>140</v>
      </c>
      <c r="C51" s="11" t="s">
        <v>39</v>
      </c>
      <c r="D51" s="11" t="s">
        <v>39</v>
      </c>
      <c r="F51" s="11" t="s">
        <v>211</v>
      </c>
      <c r="G51" s="40">
        <v>41820</v>
      </c>
      <c r="H51" s="91">
        <v>911154.63130000001</v>
      </c>
      <c r="I51" t="b">
        <v>1</v>
      </c>
    </row>
    <row r="52" spans="1:9">
      <c r="A52" s="11" t="s">
        <v>170</v>
      </c>
      <c r="B52" s="11" t="s">
        <v>140</v>
      </c>
      <c r="C52" s="11" t="s">
        <v>39</v>
      </c>
      <c r="D52" s="11" t="s">
        <v>39</v>
      </c>
      <c r="F52" s="11" t="s">
        <v>211</v>
      </c>
      <c r="G52" s="40">
        <v>41851</v>
      </c>
      <c r="H52" s="91">
        <v>253667.95420000001</v>
      </c>
      <c r="I52" t="b">
        <v>1</v>
      </c>
    </row>
    <row r="53" spans="1:9">
      <c r="A53" s="11" t="s">
        <v>170</v>
      </c>
      <c r="B53" s="11" t="s">
        <v>140</v>
      </c>
      <c r="C53" s="11" t="s">
        <v>39</v>
      </c>
      <c r="D53" s="11" t="s">
        <v>39</v>
      </c>
      <c r="F53" s="11" t="s">
        <v>187</v>
      </c>
      <c r="G53" s="40">
        <v>41820</v>
      </c>
      <c r="H53" s="91">
        <v>1242786.55</v>
      </c>
      <c r="I53" t="b">
        <v>1</v>
      </c>
    </row>
    <row r="54" spans="1:9">
      <c r="A54" s="11" t="s">
        <v>170</v>
      </c>
      <c r="B54" s="11" t="s">
        <v>140</v>
      </c>
      <c r="C54" s="11" t="s">
        <v>39</v>
      </c>
      <c r="D54" s="11" t="s">
        <v>39</v>
      </c>
      <c r="F54" s="11" t="s">
        <v>187</v>
      </c>
      <c r="G54" s="40">
        <v>41851</v>
      </c>
      <c r="H54" s="91">
        <v>95195.57</v>
      </c>
      <c r="I54" t="b">
        <v>1</v>
      </c>
    </row>
    <row r="55" spans="1:9">
      <c r="A55" s="11" t="s">
        <v>170</v>
      </c>
      <c r="B55" s="11" t="s">
        <v>140</v>
      </c>
      <c r="C55" s="11" t="s">
        <v>17</v>
      </c>
      <c r="D55" s="11" t="s">
        <v>17</v>
      </c>
      <c r="F55" s="11" t="s">
        <v>166</v>
      </c>
      <c r="G55" s="40">
        <v>41820</v>
      </c>
      <c r="H55" s="91">
        <v>390551.32040000003</v>
      </c>
      <c r="I55" t="b">
        <v>1</v>
      </c>
    </row>
    <row r="56" spans="1:9">
      <c r="A56" s="11" t="s">
        <v>170</v>
      </c>
      <c r="B56" s="11" t="s">
        <v>140</v>
      </c>
      <c r="C56" s="11" t="s">
        <v>17</v>
      </c>
      <c r="D56" s="11" t="s">
        <v>17</v>
      </c>
      <c r="F56" s="11" t="s">
        <v>166</v>
      </c>
      <c r="G56" s="40">
        <v>41851</v>
      </c>
      <c r="H56" s="91">
        <v>15081.4583</v>
      </c>
      <c r="I56" t="b">
        <v>1</v>
      </c>
    </row>
    <row r="57" spans="1:9">
      <c r="A57" s="11" t="s">
        <v>170</v>
      </c>
      <c r="B57" s="11" t="s">
        <v>140</v>
      </c>
      <c r="C57" s="11" t="s">
        <v>17</v>
      </c>
      <c r="D57" s="11" t="s">
        <v>17</v>
      </c>
      <c r="F57" s="11" t="s">
        <v>166</v>
      </c>
      <c r="G57" s="40">
        <v>45565</v>
      </c>
      <c r="H57" s="91">
        <v>20959.429499999998</v>
      </c>
      <c r="I57" t="b">
        <v>1</v>
      </c>
    </row>
    <row r="58" spans="1:9">
      <c r="A58" s="11" t="s">
        <v>170</v>
      </c>
      <c r="B58" s="11" t="s">
        <v>140</v>
      </c>
      <c r="C58" s="11" t="s">
        <v>17</v>
      </c>
      <c r="D58" s="11" t="s">
        <v>17</v>
      </c>
      <c r="F58" s="11" t="s">
        <v>211</v>
      </c>
      <c r="G58" s="40">
        <v>41820</v>
      </c>
      <c r="H58" s="91">
        <v>418695.35800000001</v>
      </c>
      <c r="I58" t="b">
        <v>1</v>
      </c>
    </row>
    <row r="59" spans="1:9">
      <c r="A59" s="11" t="s">
        <v>170</v>
      </c>
      <c r="B59" s="11" t="s">
        <v>140</v>
      </c>
      <c r="C59" s="11" t="s">
        <v>17</v>
      </c>
      <c r="D59" s="11" t="s">
        <v>17</v>
      </c>
      <c r="F59" s="11" t="s">
        <v>211</v>
      </c>
      <c r="G59" s="40">
        <v>41851</v>
      </c>
      <c r="H59" s="91">
        <v>7896.8501999999999</v>
      </c>
      <c r="I59" t="b">
        <v>1</v>
      </c>
    </row>
    <row r="60" spans="1:9">
      <c r="A60" s="11" t="s">
        <v>170</v>
      </c>
      <c r="B60" s="11" t="s">
        <v>140</v>
      </c>
      <c r="C60" s="11" t="s">
        <v>17</v>
      </c>
      <c r="D60" s="11" t="s">
        <v>17</v>
      </c>
      <c r="F60" s="11" t="s">
        <v>187</v>
      </c>
      <c r="G60" s="40">
        <v>41820</v>
      </c>
      <c r="H60" s="91">
        <v>418736.66</v>
      </c>
      <c r="I60" t="b">
        <v>1</v>
      </c>
    </row>
    <row r="61" spans="1:9">
      <c r="A61" s="11" t="s">
        <v>170</v>
      </c>
      <c r="B61" s="11" t="s">
        <v>140</v>
      </c>
      <c r="C61" s="11" t="s">
        <v>17</v>
      </c>
      <c r="D61" s="11" t="s">
        <v>17</v>
      </c>
      <c r="F61" s="11" t="s">
        <v>187</v>
      </c>
      <c r="G61" s="40">
        <v>41851</v>
      </c>
      <c r="H61" s="91">
        <v>197.2</v>
      </c>
      <c r="I61" t="b">
        <v>1</v>
      </c>
    </row>
    <row r="62" spans="1:9">
      <c r="A62" s="11" t="s">
        <v>170</v>
      </c>
      <c r="B62" s="11" t="s">
        <v>140</v>
      </c>
      <c r="C62" s="11" t="s">
        <v>3</v>
      </c>
      <c r="D62" s="11" t="s">
        <v>3</v>
      </c>
      <c r="F62" s="11" t="s">
        <v>166</v>
      </c>
      <c r="G62" s="40">
        <v>41820</v>
      </c>
      <c r="H62" s="91">
        <v>718187.80460000003</v>
      </c>
      <c r="I62" t="b">
        <v>1</v>
      </c>
    </row>
    <row r="63" spans="1:9">
      <c r="A63" s="11" t="s">
        <v>170</v>
      </c>
      <c r="B63" s="11" t="s">
        <v>140</v>
      </c>
      <c r="C63" s="11" t="s">
        <v>3</v>
      </c>
      <c r="D63" s="11" t="s">
        <v>3</v>
      </c>
      <c r="F63" s="11" t="s">
        <v>166</v>
      </c>
      <c r="G63" s="40">
        <v>41851</v>
      </c>
      <c r="H63" s="91">
        <v>19746.103500000001</v>
      </c>
      <c r="I63" t="b">
        <v>1</v>
      </c>
    </row>
    <row r="64" spans="1:9">
      <c r="A64" s="11" t="s">
        <v>170</v>
      </c>
      <c r="B64" s="11" t="s">
        <v>140</v>
      </c>
      <c r="C64" s="11" t="s">
        <v>3</v>
      </c>
      <c r="D64" s="11" t="s">
        <v>3</v>
      </c>
      <c r="F64" s="11" t="s">
        <v>211</v>
      </c>
      <c r="G64" s="40">
        <v>41820</v>
      </c>
      <c r="H64" s="91">
        <v>737933.9081</v>
      </c>
      <c r="I64" t="b">
        <v>1</v>
      </c>
    </row>
    <row r="65" spans="1:9">
      <c r="A65" s="11" t="s">
        <v>170</v>
      </c>
      <c r="B65" s="11" t="s">
        <v>140</v>
      </c>
      <c r="C65" s="11" t="s">
        <v>3</v>
      </c>
      <c r="D65" s="11" t="s">
        <v>3</v>
      </c>
      <c r="F65" s="11" t="s">
        <v>187</v>
      </c>
      <c r="G65" s="40">
        <v>41820</v>
      </c>
      <c r="H65" s="91">
        <v>584278.24</v>
      </c>
      <c r="I65" t="b">
        <v>1</v>
      </c>
    </row>
    <row r="66" spans="1:9">
      <c r="A66" s="11" t="s">
        <v>170</v>
      </c>
      <c r="B66" s="11" t="s">
        <v>140</v>
      </c>
      <c r="C66" s="11" t="s">
        <v>3</v>
      </c>
      <c r="D66" s="11" t="s">
        <v>3</v>
      </c>
      <c r="F66" s="11" t="s">
        <v>187</v>
      </c>
      <c r="G66" s="40">
        <v>41851</v>
      </c>
      <c r="H66" s="91">
        <v>1303.25</v>
      </c>
      <c r="I66" t="b">
        <v>1</v>
      </c>
    </row>
    <row r="67" spans="1:9">
      <c r="A67" s="11" t="s">
        <v>170</v>
      </c>
      <c r="B67" s="11" t="s">
        <v>140</v>
      </c>
      <c r="C67" s="11" t="s">
        <v>200</v>
      </c>
      <c r="D67" s="11" t="s">
        <v>200</v>
      </c>
      <c r="F67" s="11" t="s">
        <v>166</v>
      </c>
      <c r="G67" s="40">
        <v>41820</v>
      </c>
      <c r="H67" s="91">
        <v>166153.655</v>
      </c>
      <c r="I67" t="b">
        <v>1</v>
      </c>
    </row>
    <row r="68" spans="1:9">
      <c r="A68" s="11" t="s">
        <v>170</v>
      </c>
      <c r="B68" s="11" t="s">
        <v>140</v>
      </c>
      <c r="C68" s="11" t="s">
        <v>200</v>
      </c>
      <c r="D68" s="11" t="s">
        <v>200</v>
      </c>
      <c r="F68" s="11" t="s">
        <v>211</v>
      </c>
      <c r="G68" s="40">
        <v>41820</v>
      </c>
      <c r="H68" s="91">
        <v>150402.55540000001</v>
      </c>
      <c r="I68" t="b">
        <v>1</v>
      </c>
    </row>
    <row r="69" spans="1:9">
      <c r="A69" s="11" t="s">
        <v>170</v>
      </c>
      <c r="B69" s="11" t="s">
        <v>140</v>
      </c>
      <c r="C69" s="11" t="s">
        <v>200</v>
      </c>
      <c r="D69" s="11" t="s">
        <v>200</v>
      </c>
      <c r="F69" s="11" t="s">
        <v>211</v>
      </c>
      <c r="G69" s="40">
        <v>41851</v>
      </c>
      <c r="H69" s="91">
        <v>15751.0996</v>
      </c>
      <c r="I69" t="b">
        <v>1</v>
      </c>
    </row>
    <row r="70" spans="1:9">
      <c r="A70" s="11" t="s">
        <v>170</v>
      </c>
      <c r="B70" s="11" t="s">
        <v>140</v>
      </c>
      <c r="C70" s="11" t="s">
        <v>200</v>
      </c>
      <c r="D70" s="11" t="s">
        <v>200</v>
      </c>
      <c r="F70" s="11" t="s">
        <v>187</v>
      </c>
      <c r="G70" s="40">
        <v>41820</v>
      </c>
      <c r="H70" s="91">
        <v>190602.48</v>
      </c>
      <c r="I70" t="b">
        <v>1</v>
      </c>
    </row>
    <row r="71" spans="1:9">
      <c r="A71" s="11" t="s">
        <v>170</v>
      </c>
      <c r="B71" s="11" t="s">
        <v>140</v>
      </c>
      <c r="C71" s="11" t="s">
        <v>200</v>
      </c>
      <c r="D71" s="11" t="s">
        <v>200</v>
      </c>
      <c r="F71" s="11" t="s">
        <v>187</v>
      </c>
      <c r="G71" s="40">
        <v>41851</v>
      </c>
      <c r="H71" s="91">
        <v>18960.66</v>
      </c>
      <c r="I71" t="b">
        <v>1</v>
      </c>
    </row>
    <row r="72" spans="1:9">
      <c r="A72" s="11" t="s">
        <v>170</v>
      </c>
      <c r="B72" s="11" t="s">
        <v>116</v>
      </c>
      <c r="C72" s="11" t="s">
        <v>119</v>
      </c>
      <c r="D72" s="11" t="s">
        <v>119</v>
      </c>
      <c r="F72" s="11" t="s">
        <v>166</v>
      </c>
      <c r="G72" s="40">
        <v>41820</v>
      </c>
      <c r="H72" s="91">
        <v>21433.293900000001</v>
      </c>
      <c r="I72" t="b">
        <v>1</v>
      </c>
    </row>
    <row r="73" spans="1:9">
      <c r="A73" s="11" t="s">
        <v>170</v>
      </c>
      <c r="B73" s="11" t="s">
        <v>116</v>
      </c>
      <c r="C73" s="11" t="s">
        <v>119</v>
      </c>
      <c r="D73" s="11" t="s">
        <v>119</v>
      </c>
      <c r="F73" s="11" t="s">
        <v>166</v>
      </c>
      <c r="G73" s="40">
        <v>41851</v>
      </c>
      <c r="H73" s="91">
        <v>17438.047900000001</v>
      </c>
      <c r="I73" t="b">
        <v>1</v>
      </c>
    </row>
    <row r="74" spans="1:9">
      <c r="A74" s="11" t="s">
        <v>170</v>
      </c>
      <c r="B74" s="11" t="s">
        <v>116</v>
      </c>
      <c r="C74" s="11" t="s">
        <v>119</v>
      </c>
      <c r="D74" s="11" t="s">
        <v>119</v>
      </c>
      <c r="F74" s="11" t="s">
        <v>166</v>
      </c>
      <c r="G74" s="40">
        <v>45565</v>
      </c>
      <c r="H74" s="91">
        <v>1654658.8285999999</v>
      </c>
      <c r="I74" t="b">
        <v>1</v>
      </c>
    </row>
    <row r="75" spans="1:9">
      <c r="A75" s="11" t="s">
        <v>170</v>
      </c>
      <c r="B75" s="11" t="s">
        <v>116</v>
      </c>
      <c r="C75" s="11" t="s">
        <v>119</v>
      </c>
      <c r="D75" s="11" t="s">
        <v>119</v>
      </c>
      <c r="F75" s="11" t="s">
        <v>211</v>
      </c>
      <c r="G75" s="40">
        <v>41820</v>
      </c>
      <c r="H75" s="91">
        <v>5398.0147999999999</v>
      </c>
      <c r="I75" t="b">
        <v>1</v>
      </c>
    </row>
    <row r="76" spans="1:9">
      <c r="A76" s="11" t="s">
        <v>170</v>
      </c>
      <c r="B76" s="11" t="s">
        <v>116</v>
      </c>
      <c r="C76" s="11" t="s">
        <v>119</v>
      </c>
      <c r="D76" s="11" t="s">
        <v>119</v>
      </c>
      <c r="F76" s="11" t="s">
        <v>211</v>
      </c>
      <c r="G76" s="40">
        <v>41851</v>
      </c>
      <c r="H76" s="91">
        <v>32712.789199999999</v>
      </c>
      <c r="I76" t="b">
        <v>1</v>
      </c>
    </row>
    <row r="77" spans="1:9">
      <c r="A77" s="11" t="s">
        <v>170</v>
      </c>
      <c r="B77" s="11" t="s">
        <v>116</v>
      </c>
      <c r="C77" s="11" t="s">
        <v>98</v>
      </c>
      <c r="D77" s="11" t="s">
        <v>98</v>
      </c>
      <c r="F77" s="11" t="s">
        <v>166</v>
      </c>
      <c r="G77" s="40">
        <v>41820</v>
      </c>
      <c r="H77" s="91">
        <v>27198.923999999999</v>
      </c>
      <c r="I77" t="b">
        <v>1</v>
      </c>
    </row>
    <row r="78" spans="1:9">
      <c r="A78" s="11" t="s">
        <v>170</v>
      </c>
      <c r="B78" s="11" t="s">
        <v>116</v>
      </c>
      <c r="C78" s="11" t="s">
        <v>98</v>
      </c>
      <c r="D78" s="11" t="s">
        <v>98</v>
      </c>
      <c r="F78" s="11" t="s">
        <v>211</v>
      </c>
      <c r="G78" s="40">
        <v>41820</v>
      </c>
      <c r="H78" s="91">
        <v>27198.923999999999</v>
      </c>
      <c r="I78" t="b">
        <v>1</v>
      </c>
    </row>
    <row r="79" spans="1:9">
      <c r="A79" s="11" t="s">
        <v>170</v>
      </c>
      <c r="B79" s="11" t="s">
        <v>116</v>
      </c>
      <c r="C79" s="11" t="s">
        <v>98</v>
      </c>
      <c r="D79" s="11" t="s">
        <v>98</v>
      </c>
      <c r="F79" s="11" t="s">
        <v>187</v>
      </c>
      <c r="G79" s="40">
        <v>41820</v>
      </c>
      <c r="H79" s="91">
        <v>25166.400000000001</v>
      </c>
      <c r="I79" t="b">
        <v>1</v>
      </c>
    </row>
    <row r="80" spans="1:9">
      <c r="A80" s="11" t="s">
        <v>170</v>
      </c>
      <c r="B80" s="11" t="s">
        <v>96</v>
      </c>
      <c r="C80" s="11" t="s">
        <v>96</v>
      </c>
      <c r="D80" s="11" t="s">
        <v>96</v>
      </c>
      <c r="F80" s="11" t="s">
        <v>166</v>
      </c>
      <c r="G80" s="40">
        <v>41820</v>
      </c>
      <c r="H80" s="91">
        <v>125096.8499</v>
      </c>
      <c r="I80" t="b">
        <v>1</v>
      </c>
    </row>
    <row r="81" spans="1:9">
      <c r="A81" s="11" t="s">
        <v>170</v>
      </c>
      <c r="B81" s="11" t="s">
        <v>96</v>
      </c>
      <c r="C81" s="11" t="s">
        <v>96</v>
      </c>
      <c r="D81" s="11" t="s">
        <v>96</v>
      </c>
      <c r="F81" s="11" t="s">
        <v>166</v>
      </c>
      <c r="G81" s="40">
        <v>41851</v>
      </c>
      <c r="H81" s="91">
        <v>15107.283799999999</v>
      </c>
      <c r="I81" t="b">
        <v>1</v>
      </c>
    </row>
    <row r="82" spans="1:9">
      <c r="A82" s="11" t="s">
        <v>170</v>
      </c>
      <c r="B82" s="11" t="s">
        <v>96</v>
      </c>
      <c r="C82" s="11" t="s">
        <v>96</v>
      </c>
      <c r="D82" s="11" t="s">
        <v>96</v>
      </c>
      <c r="F82" s="11" t="s">
        <v>166</v>
      </c>
      <c r="G82" s="40">
        <v>45565</v>
      </c>
      <c r="H82" s="91">
        <v>15107.283799999999</v>
      </c>
      <c r="I82" t="b">
        <v>1</v>
      </c>
    </row>
    <row r="83" spans="1:9">
      <c r="A83" s="11" t="s">
        <v>170</v>
      </c>
      <c r="B83" s="11" t="s">
        <v>96</v>
      </c>
      <c r="C83" s="11" t="s">
        <v>96</v>
      </c>
      <c r="D83" s="11" t="s">
        <v>96</v>
      </c>
      <c r="F83" s="11" t="s">
        <v>211</v>
      </c>
      <c r="G83" s="40">
        <v>41820</v>
      </c>
      <c r="H83" s="91">
        <v>92718.8416</v>
      </c>
      <c r="I83" t="b">
        <v>1</v>
      </c>
    </row>
    <row r="84" spans="1:9">
      <c r="A84" s="11" t="s">
        <v>170</v>
      </c>
      <c r="B84" s="11" t="s">
        <v>96</v>
      </c>
      <c r="C84" s="11" t="s">
        <v>96</v>
      </c>
      <c r="D84" s="11" t="s">
        <v>96</v>
      </c>
      <c r="F84" s="11" t="s">
        <v>211</v>
      </c>
      <c r="G84" s="40">
        <v>41851</v>
      </c>
      <c r="H84" s="91">
        <v>23179.7104</v>
      </c>
      <c r="I84" t="b">
        <v>1</v>
      </c>
    </row>
    <row r="85" spans="1:9">
      <c r="A85" s="11" t="s">
        <v>170</v>
      </c>
      <c r="B85" s="11" t="s">
        <v>96</v>
      </c>
      <c r="C85" s="11" t="s">
        <v>96</v>
      </c>
      <c r="D85" s="11" t="s">
        <v>96</v>
      </c>
      <c r="F85" s="11" t="s">
        <v>187</v>
      </c>
      <c r="G85" s="40">
        <v>41820</v>
      </c>
      <c r="H85" s="91">
        <v>80519.460000000006</v>
      </c>
      <c r="I85" t="b">
        <v>1</v>
      </c>
    </row>
    <row r="86" spans="1:9">
      <c r="A86" s="11" t="s">
        <v>170</v>
      </c>
      <c r="B86" s="11" t="s">
        <v>96</v>
      </c>
      <c r="C86" s="11" t="s">
        <v>96</v>
      </c>
      <c r="D86" s="11" t="s">
        <v>96</v>
      </c>
      <c r="F86" s="11" t="s">
        <v>187</v>
      </c>
      <c r="G86" s="40">
        <v>41851</v>
      </c>
      <c r="H86" s="91">
        <v>13413.66</v>
      </c>
      <c r="I86" t="b">
        <v>1</v>
      </c>
    </row>
    <row r="87" spans="1:9">
      <c r="A87" s="11" t="s">
        <v>170</v>
      </c>
      <c r="B87" s="11" t="s">
        <v>69</v>
      </c>
      <c r="C87" s="11" t="s">
        <v>69</v>
      </c>
      <c r="D87" s="11" t="s">
        <v>69</v>
      </c>
      <c r="F87" s="11" t="s">
        <v>166</v>
      </c>
      <c r="G87" s="40">
        <v>45565</v>
      </c>
      <c r="H87" s="91">
        <v>151583.03709999999</v>
      </c>
      <c r="I87" t="b">
        <v>1</v>
      </c>
    </row>
    <row r="88" spans="1:9">
      <c r="A88" s="11" t="s">
        <v>170</v>
      </c>
      <c r="B88" s="11" t="s">
        <v>53</v>
      </c>
      <c r="C88" s="11" t="s">
        <v>53</v>
      </c>
      <c r="D88" s="11" t="s">
        <v>53</v>
      </c>
      <c r="F88" s="11" t="s">
        <v>166</v>
      </c>
      <c r="G88" s="40">
        <v>45565</v>
      </c>
      <c r="H88" s="91">
        <v>122290.7136</v>
      </c>
      <c r="I88" t="b">
        <v>1</v>
      </c>
    </row>
    <row r="89" spans="1:9">
      <c r="A89" s="11" t="s">
        <v>170</v>
      </c>
      <c r="B89" s="11" t="s">
        <v>33</v>
      </c>
      <c r="C89" s="11" t="s">
        <v>33</v>
      </c>
      <c r="D89" s="11" t="s">
        <v>33</v>
      </c>
      <c r="F89" s="11" t="s">
        <v>166</v>
      </c>
      <c r="G89" s="40">
        <v>45565</v>
      </c>
      <c r="H89" s="91">
        <v>106765.1548</v>
      </c>
      <c r="I89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</vt:lpstr>
      <vt:lpstr>Template</vt:lpstr>
      <vt:lpstr>Calendar</vt:lpstr>
      <vt:lpstr>Data</vt:lpstr>
      <vt:lpstr>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2014-08-06T14:25:46Z</cp:lastPrinted>
  <dcterms:created xsi:type="dcterms:W3CDTF">2014-08-06T13:55:05Z</dcterms:created>
  <dcterms:modified xsi:type="dcterms:W3CDTF">2014-08-06T14:25:49Z</dcterms:modified>
</cp:coreProperties>
</file>