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" i="1"/>
  <c r="A5" l="1"/>
  <c r="A22"/>
  <c r="A3"/>
  <c r="A19"/>
  <c r="A7"/>
  <c r="A24"/>
  <c r="A25"/>
  <c r="A20"/>
  <c r="A8"/>
  <c r="A6"/>
  <c r="A23"/>
  <c r="A9"/>
  <c r="A4"/>
  <c r="A10"/>
  <c r="A11"/>
  <c r="A12"/>
  <c r="A13"/>
  <c r="A14"/>
  <c r="A15"/>
  <c r="A16"/>
  <c r="A17"/>
  <c r="A18"/>
  <c r="A21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</calcChain>
</file>

<file path=xl/sharedStrings.xml><?xml version="1.0" encoding="utf-8"?>
<sst xmlns="http://schemas.openxmlformats.org/spreadsheetml/2006/main" count="60" uniqueCount="37">
  <si>
    <t xml:space="preserve"> </t>
  </si>
  <si>
    <t>A1301.03</t>
  </si>
  <si>
    <t>Cryo Basic Engineering</t>
  </si>
  <si>
    <t>Basic Engineering OS</t>
  </si>
  <si>
    <t>A1301.04.03</t>
  </si>
  <si>
    <t>Cryo ODH system</t>
  </si>
  <si>
    <t>Install ODH Equipment</t>
  </si>
  <si>
    <t>A1301.04.04</t>
  </si>
  <si>
    <t>Cryo Refrigerator System</t>
  </si>
  <si>
    <t>Refrig Syst Expanders Installation</t>
  </si>
  <si>
    <t>Refrig Syst  Painting T&amp;M</t>
  </si>
  <si>
    <t>Refrig Syst DCS Detailed Engineering</t>
  </si>
  <si>
    <t>Refrigeration Syst Valve Box Checkout</t>
  </si>
  <si>
    <t>Refrigeration Syst AP-10 Bayonet Can Checkout</t>
  </si>
  <si>
    <t>Refrigeration Syst g-2 Test Box Installation</t>
  </si>
  <si>
    <t>Refrigeration Syst Safety Documents</t>
  </si>
  <si>
    <t>Refrig Syst Electrical - 2nd Receive Matl for Electrical Work</t>
  </si>
  <si>
    <t>Refrig Syst - 2nd DCS Delivery Received</t>
  </si>
  <si>
    <t>Refrigeration Syst Mu2e Transfer Lines Checkout</t>
  </si>
  <si>
    <t>Refrig Syst Electrical - Installation (T&amp;M Oversight) Phase 2</t>
  </si>
  <si>
    <t>A1301.04.05</t>
  </si>
  <si>
    <t>Cryo Compressor System</t>
  </si>
  <si>
    <t>Compressor Syst - T&amp;M</t>
  </si>
  <si>
    <t>Compressor Syst Paint vessels &amp; base</t>
  </si>
  <si>
    <t>A1301.05.01</t>
  </si>
  <si>
    <t>Mu2e Interface Connection</t>
  </si>
  <si>
    <t>Mu2e Interface - Detailed Engineering</t>
  </si>
  <si>
    <t>A1301.06</t>
  </si>
  <si>
    <t>Cryo Safety Documents</t>
  </si>
  <si>
    <t>CTC</t>
  </si>
  <si>
    <t>WP</t>
  </si>
  <si>
    <t>Name</t>
  </si>
  <si>
    <t>BCWS</t>
  </si>
  <si>
    <t>BCWP</t>
  </si>
  <si>
    <t>Schedule Variance</t>
  </si>
  <si>
    <t>Task Code</t>
  </si>
  <si>
    <t>Cryp AIP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</si>
</sst>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/>
  </sheetViews>
  <sheetFormatPr defaultRowHeight="15"/>
  <cols>
    <col min="1" max="1" width="61.140625" bestFit="1" customWidth="1"/>
    <col min="2" max="2" width="14.140625" hidden="1" customWidth="1"/>
    <col min="3" max="3" width="5" hidden="1" customWidth="1"/>
    <col min="4" max="4" width="68.28515625" hidden="1" customWidth="1"/>
    <col min="5" max="6" width="10.140625" style="1" bestFit="1" customWidth="1"/>
    <col min="7" max="7" width="17.5703125" bestFit="1" customWidth="1"/>
  </cols>
  <sheetData>
    <row r="1" spans="1:7" s="2" customFormat="1">
      <c r="A1" s="2" t="s">
        <v>35</v>
      </c>
      <c r="B1" s="2" t="s">
        <v>29</v>
      </c>
      <c r="C1" s="2" t="s">
        <v>30</v>
      </c>
      <c r="D1" s="2" t="s">
        <v>31</v>
      </c>
      <c r="E1" s="3" t="s">
        <v>32</v>
      </c>
      <c r="F1" s="3" t="s">
        <v>33</v>
      </c>
      <c r="G1" s="2" t="s">
        <v>34</v>
      </c>
    </row>
    <row r="2" spans="1:7" s="2" customFormat="1">
      <c r="A2" s="2" t="s">
        <v>36</v>
      </c>
      <c r="E2" s="3">
        <v>3672940.7588</v>
      </c>
      <c r="F2" s="3">
        <v>3713361.1561000003</v>
      </c>
      <c r="G2" s="3">
        <f>F2-E2</f>
        <v>40420.397300000302</v>
      </c>
    </row>
    <row r="3" spans="1:7">
      <c r="A3" s="2" t="str">
        <f>CONCATENATE(B3," ",D3)</f>
        <v>A1301.03 Cryo Basic Engineering</v>
      </c>
      <c r="B3" s="2" t="s">
        <v>1</v>
      </c>
      <c r="C3" s="2" t="s">
        <v>0</v>
      </c>
      <c r="D3" s="2" t="s">
        <v>2</v>
      </c>
      <c r="E3" s="3">
        <v>235088.8</v>
      </c>
      <c r="F3" s="3">
        <v>234545.02</v>
      </c>
      <c r="G3" s="3">
        <f>F3-E3</f>
        <v>-543.77999999999884</v>
      </c>
    </row>
    <row r="4" spans="1:7">
      <c r="A4" s="4" t="str">
        <f>CONCATENATE(C4," ",D4)</f>
        <v>2832 Basic Engineering OS</v>
      </c>
      <c r="B4" t="s">
        <v>1</v>
      </c>
      <c r="C4">
        <v>2832</v>
      </c>
      <c r="D4" t="s">
        <v>3</v>
      </c>
      <c r="E4" s="1">
        <v>165709.53</v>
      </c>
      <c r="F4" s="1">
        <v>165165.75</v>
      </c>
      <c r="G4" s="1">
        <f>F4-E4</f>
        <v>-543.77999999999884</v>
      </c>
    </row>
    <row r="5" spans="1:7">
      <c r="A5" s="2" t="str">
        <f>CONCATENATE(B5," ",D5)</f>
        <v>A1301.04.03 Cryo ODH system</v>
      </c>
      <c r="B5" s="2" t="s">
        <v>4</v>
      </c>
      <c r="C5" s="2" t="s">
        <v>0</v>
      </c>
      <c r="D5" s="2" t="s">
        <v>5</v>
      </c>
      <c r="E5" s="3">
        <v>46383.64</v>
      </c>
      <c r="F5" s="3">
        <v>44134.3</v>
      </c>
      <c r="G5" s="3">
        <f>F5-E5</f>
        <v>-2249.3399999999965</v>
      </c>
    </row>
    <row r="6" spans="1:7">
      <c r="A6" s="4" t="str">
        <f>CONCATENATE(C6," ",D6)</f>
        <v>2583 Install ODH Equipment</v>
      </c>
      <c r="B6" t="s">
        <v>4</v>
      </c>
      <c r="C6">
        <v>2583</v>
      </c>
      <c r="D6" t="s">
        <v>6</v>
      </c>
      <c r="E6" s="1">
        <v>7806</v>
      </c>
      <c r="F6" s="1">
        <v>5556.67</v>
      </c>
      <c r="G6" s="1">
        <f>F6-E6</f>
        <v>-2249.33</v>
      </c>
    </row>
    <row r="7" spans="1:7">
      <c r="A7" s="2" t="str">
        <f>CONCATENATE(B7," ",D7)</f>
        <v>A1301.04.04 Cryo Refrigerator System</v>
      </c>
      <c r="B7" s="2" t="s">
        <v>7</v>
      </c>
      <c r="C7" s="2" t="s">
        <v>0</v>
      </c>
      <c r="D7" s="2" t="s">
        <v>8</v>
      </c>
      <c r="E7" s="3">
        <v>1117502.3799999999</v>
      </c>
      <c r="F7" s="3">
        <v>1164822.5900000001</v>
      </c>
      <c r="G7" s="3">
        <f>F7-E7</f>
        <v>47320.210000000196</v>
      </c>
    </row>
    <row r="8" spans="1:7">
      <c r="A8" s="4" t="str">
        <f>CONCATENATE(C8," ",D8)</f>
        <v>1375 Refrig Syst Expanders Installation</v>
      </c>
      <c r="B8" t="s">
        <v>7</v>
      </c>
      <c r="C8">
        <v>1375</v>
      </c>
      <c r="D8" t="s">
        <v>9</v>
      </c>
      <c r="E8" s="1">
        <v>19211.189999999999</v>
      </c>
      <c r="F8" s="1">
        <v>15368.95</v>
      </c>
      <c r="G8" s="1">
        <f>F8-E8</f>
        <v>-3842.239999999998</v>
      </c>
    </row>
    <row r="9" spans="1:7">
      <c r="A9" s="4" t="str">
        <f>CONCATENATE(C9," ",D9)</f>
        <v>2735 Refrig Syst  Painting T&amp;M</v>
      </c>
      <c r="B9" t="s">
        <v>7</v>
      </c>
      <c r="C9">
        <v>2735</v>
      </c>
      <c r="D9" t="s">
        <v>10</v>
      </c>
      <c r="E9" s="1">
        <v>0</v>
      </c>
      <c r="F9" s="1">
        <v>43374.42</v>
      </c>
      <c r="G9" s="1">
        <f>F9-E9</f>
        <v>43374.42</v>
      </c>
    </row>
    <row r="10" spans="1:7">
      <c r="A10" s="4" t="str">
        <f>CONCATENATE(C10," ",D10)</f>
        <v>2845 Refrig Syst DCS Detailed Engineering</v>
      </c>
      <c r="B10" t="s">
        <v>7</v>
      </c>
      <c r="C10">
        <v>2845</v>
      </c>
      <c r="D10" t="s">
        <v>11</v>
      </c>
      <c r="E10" s="1">
        <v>72022.67</v>
      </c>
      <c r="F10" s="1">
        <v>71634.64</v>
      </c>
      <c r="G10" s="1">
        <f>F10-E10</f>
        <v>-388.02999999999884</v>
      </c>
    </row>
    <row r="11" spans="1:7">
      <c r="A11" s="4" t="str">
        <f>CONCATENATE(C11," ",D11)</f>
        <v>2851 Refrigeration Syst Valve Box Checkout</v>
      </c>
      <c r="B11" t="s">
        <v>7</v>
      </c>
      <c r="C11">
        <v>2851</v>
      </c>
      <c r="D11" t="s">
        <v>12</v>
      </c>
      <c r="E11" s="1">
        <v>3104.24</v>
      </c>
      <c r="F11" s="1">
        <v>3161.66</v>
      </c>
      <c r="G11" s="1">
        <f>F11-E11</f>
        <v>57.420000000000073</v>
      </c>
    </row>
    <row r="12" spans="1:7">
      <c r="A12" s="4" t="str">
        <f>CONCATENATE(C12," ",D12)</f>
        <v>2856 Refrigeration Syst AP-10 Bayonet Can Checkout</v>
      </c>
      <c r="B12" t="s">
        <v>7</v>
      </c>
      <c r="C12">
        <v>2856</v>
      </c>
      <c r="D12" t="s">
        <v>13</v>
      </c>
      <c r="E12" s="1">
        <v>8084.25</v>
      </c>
      <c r="F12" s="1">
        <v>8488.4599999999991</v>
      </c>
      <c r="G12" s="1">
        <f>F12-E12</f>
        <v>404.20999999999913</v>
      </c>
    </row>
    <row r="13" spans="1:7">
      <c r="A13" s="4" t="str">
        <f>CONCATENATE(C13," ",D13)</f>
        <v>2872 Refrigeration Syst g-2 Test Box Installation</v>
      </c>
      <c r="B13" t="s">
        <v>7</v>
      </c>
      <c r="C13">
        <v>2872</v>
      </c>
      <c r="D13" t="s">
        <v>14</v>
      </c>
      <c r="E13" s="1">
        <v>11025.77</v>
      </c>
      <c r="F13" s="1">
        <v>8269.33</v>
      </c>
      <c r="G13" s="1">
        <f>F13-E13</f>
        <v>-2756.4400000000005</v>
      </c>
    </row>
    <row r="14" spans="1:7">
      <c r="A14" s="4" t="str">
        <f>CONCATENATE(C14," ",D14)</f>
        <v>2875 Refrigeration Syst Safety Documents</v>
      </c>
      <c r="B14" t="s">
        <v>7</v>
      </c>
      <c r="C14">
        <v>2875</v>
      </c>
      <c r="D14" t="s">
        <v>15</v>
      </c>
      <c r="E14" s="1">
        <v>8450.8700000000008</v>
      </c>
      <c r="F14" s="1">
        <v>8239.01</v>
      </c>
      <c r="G14" s="1">
        <f>F14-E14</f>
        <v>-211.86000000000058</v>
      </c>
    </row>
    <row r="15" spans="1:7">
      <c r="A15" s="4" t="str">
        <f>CONCATENATE(C15," ",D15)</f>
        <v>2879 Refrig Syst Electrical - 2nd Receive Matl for Electrical Work</v>
      </c>
      <c r="B15" t="s">
        <v>7</v>
      </c>
      <c r="C15">
        <v>2879</v>
      </c>
      <c r="D15" t="s">
        <v>16</v>
      </c>
      <c r="E15" s="1">
        <v>27405.99</v>
      </c>
      <c r="F15" s="1">
        <v>56112.47</v>
      </c>
      <c r="G15" s="1">
        <f>F15-E15</f>
        <v>28706.48</v>
      </c>
    </row>
    <row r="16" spans="1:7">
      <c r="A16" s="4" t="str">
        <f>CONCATENATE(C16," ",D16)</f>
        <v>2892 Refrig Syst - 2nd DCS Delivery Received</v>
      </c>
      <c r="B16" t="s">
        <v>7</v>
      </c>
      <c r="C16">
        <v>2892</v>
      </c>
      <c r="D16" t="s">
        <v>17</v>
      </c>
      <c r="E16" s="1">
        <v>20005.48</v>
      </c>
      <c r="F16" s="1">
        <v>19724.78</v>
      </c>
      <c r="G16" s="1">
        <f>F16-E16</f>
        <v>-280.70000000000073</v>
      </c>
    </row>
    <row r="17" spans="1:7">
      <c r="A17" s="4" t="str">
        <f>CONCATENATE(C17," ",D17)</f>
        <v>2910 Refrigeration Syst Mu2e Transfer Lines Checkout</v>
      </c>
      <c r="B17" t="s">
        <v>7</v>
      </c>
      <c r="C17">
        <v>2910</v>
      </c>
      <c r="D17" t="s">
        <v>18</v>
      </c>
      <c r="E17" s="1">
        <v>17798.23</v>
      </c>
      <c r="F17" s="1">
        <v>0</v>
      </c>
      <c r="G17" s="1">
        <f>F17-E17</f>
        <v>-17798.23</v>
      </c>
    </row>
    <row r="18" spans="1:7">
      <c r="A18" s="4" t="str">
        <f>CONCATENATE(C18," ",D18)</f>
        <v>2913 Refrig Syst Electrical - Installation (T&amp;M Oversight) Phase 2</v>
      </c>
      <c r="B18" t="s">
        <v>7</v>
      </c>
      <c r="C18">
        <v>2913</v>
      </c>
      <c r="D18" t="s">
        <v>19</v>
      </c>
      <c r="E18" s="1">
        <v>11032.17</v>
      </c>
      <c r="F18" s="1">
        <v>11087.33</v>
      </c>
      <c r="G18" s="1">
        <f>F18-E18</f>
        <v>55.159999999999854</v>
      </c>
    </row>
    <row r="19" spans="1:7">
      <c r="A19" s="2" t="str">
        <f>CONCATENATE(B19," ",D19)</f>
        <v>A1301.04.05 Cryo Compressor System</v>
      </c>
      <c r="B19" s="2" t="s">
        <v>20</v>
      </c>
      <c r="C19" s="2" t="s">
        <v>0</v>
      </c>
      <c r="D19" s="2" t="s">
        <v>21</v>
      </c>
      <c r="E19" s="3">
        <v>405632.78</v>
      </c>
      <c r="F19" s="3">
        <v>426592.21</v>
      </c>
      <c r="G19" s="3">
        <f>F19-E19</f>
        <v>20959.429999999993</v>
      </c>
    </row>
    <row r="20" spans="1:7" s="2" customFormat="1">
      <c r="A20" s="4" t="str">
        <f>CONCATENATE(C20," ",D20)</f>
        <v>1161 Compressor Syst - T&amp;M</v>
      </c>
      <c r="B20" t="s">
        <v>20</v>
      </c>
      <c r="C20">
        <v>1161</v>
      </c>
      <c r="D20" t="s">
        <v>22</v>
      </c>
      <c r="E20" s="1">
        <v>31322.18</v>
      </c>
      <c r="F20" s="1">
        <v>37782.61</v>
      </c>
      <c r="G20" s="1">
        <f>F20-E20</f>
        <v>6460.43</v>
      </c>
    </row>
    <row r="21" spans="1:7" s="2" customFormat="1">
      <c r="A21" s="4" t="str">
        <f>CONCATENATE(C21," ",D21)</f>
        <v>858 Compressor Syst Paint vessels &amp; base</v>
      </c>
      <c r="B21" t="s">
        <v>20</v>
      </c>
      <c r="C21">
        <v>858</v>
      </c>
      <c r="D21" t="s">
        <v>23</v>
      </c>
      <c r="E21" s="1">
        <v>42713.26</v>
      </c>
      <c r="F21" s="1">
        <v>57212.25</v>
      </c>
      <c r="G21" s="1">
        <f>F21-E21</f>
        <v>14498.989999999998</v>
      </c>
    </row>
    <row r="22" spans="1:7" s="2" customFormat="1">
      <c r="A22" s="2" t="str">
        <f>CONCATENATE(B22," ",D22)</f>
        <v>A1301.05.01 Mu2e Interface Connection</v>
      </c>
      <c r="B22" s="2" t="s">
        <v>24</v>
      </c>
      <c r="C22" s="2" t="s">
        <v>0</v>
      </c>
      <c r="D22" s="2" t="s">
        <v>25</v>
      </c>
      <c r="E22" s="3">
        <v>38871.339999999997</v>
      </c>
      <c r="F22" s="3">
        <v>38110.800000000003</v>
      </c>
      <c r="G22" s="3">
        <f>F22-E22</f>
        <v>-760.5399999999936</v>
      </c>
    </row>
    <row r="23" spans="1:7" s="2" customFormat="1">
      <c r="A23" s="4" t="str">
        <f>CONCATENATE(C23," ",D23)</f>
        <v>2700 Mu2e Interface - Detailed Engineering</v>
      </c>
      <c r="B23" t="s">
        <v>24</v>
      </c>
      <c r="C23">
        <v>2700</v>
      </c>
      <c r="D23" t="s">
        <v>26</v>
      </c>
      <c r="E23" s="1">
        <v>6844.84</v>
      </c>
      <c r="F23" s="1">
        <v>6084.3</v>
      </c>
      <c r="G23" s="1">
        <f>F23-E23</f>
        <v>-760.54</v>
      </c>
    </row>
    <row r="24" spans="1:7" s="2" customFormat="1">
      <c r="A24" s="2" t="str">
        <f>CONCATENATE(B24," ",D24)</f>
        <v>A1301.06 Cryo Safety Documents</v>
      </c>
      <c r="B24" s="2" t="s">
        <v>27</v>
      </c>
      <c r="C24" s="2" t="s">
        <v>0</v>
      </c>
      <c r="D24" s="2" t="s">
        <v>28</v>
      </c>
      <c r="E24" s="3">
        <v>140204.13</v>
      </c>
      <c r="F24" s="3">
        <v>115898.55</v>
      </c>
      <c r="G24" s="3">
        <f>F24-E24</f>
        <v>-24305.58</v>
      </c>
    </row>
    <row r="25" spans="1:7" s="2" customFormat="1">
      <c r="A25" s="4" t="str">
        <f>CONCATENATE(C25," ",D25)</f>
        <v>1126 Cryo Safety Documents</v>
      </c>
      <c r="B25" t="s">
        <v>27</v>
      </c>
      <c r="C25">
        <v>1126</v>
      </c>
      <c r="D25" t="s">
        <v>28</v>
      </c>
      <c r="E25" s="1">
        <v>140204.13</v>
      </c>
      <c r="F25" s="1">
        <v>115898.55</v>
      </c>
      <c r="G25" s="1">
        <f>F25-E25</f>
        <v>-24305.58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Fermilab | Accelerator Division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d</dc:creator>
  <cp:lastModifiedBy>Ken d</cp:lastModifiedBy>
  <dcterms:created xsi:type="dcterms:W3CDTF">2014-08-06T13:55:54Z</dcterms:created>
  <dcterms:modified xsi:type="dcterms:W3CDTF">2014-08-06T14:02:16Z</dcterms:modified>
</cp:coreProperties>
</file>