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0" windowWidth="18075" windowHeight="9900"/>
  </bookViews>
  <sheets>
    <sheet name="Report" sheetId="1" r:id="rId1"/>
    <sheet name="Template" sheetId="2" r:id="rId2"/>
    <sheet name="Calendar" sheetId="3" r:id="rId3"/>
    <sheet name="Data" sheetId="4" r:id="rId4"/>
  </sheets>
  <definedNames>
    <definedName name="_xlnm.Print_Area" localSheetId="0">Report!$A$1:$Q$65</definedName>
  </definedNames>
  <calcPr calcId="125725"/>
</workbook>
</file>

<file path=xl/calcChain.xml><?xml version="1.0" encoding="utf-8"?>
<calcChain xmlns="http://schemas.openxmlformats.org/spreadsheetml/2006/main">
  <c r="Q63" i="1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P12"/>
  <c r="J12"/>
  <c r="J11"/>
  <c r="G9" l="1"/>
  <c r="C13" l="1"/>
  <c r="E13" l="1"/>
  <c r="G13" l="1"/>
</calcChain>
</file>

<file path=xl/sharedStrings.xml><?xml version="1.0" encoding="utf-8"?>
<sst xmlns="http://schemas.openxmlformats.org/spreadsheetml/2006/main" count="832" uniqueCount="268">
  <si>
    <t>{CostProject.ContractType}</t>
  </si>
  <si>
    <t>(Last, First, Middle Initial)</t>
  </si>
  <si>
    <t>{CostProject.Ub}</t>
  </si>
  <si>
    <t>Cryo1.04.06</t>
  </si>
  <si>
    <t>{=(CostSet3.Period1.Value+CostSet3.Period2.Value)}</t>
  </si>
  <si>
    <t>Report Options</t>
  </si>
  <si>
    <t>&lt;Footer&gt;{Report}{PRINTIF(DisplayReportOptions,True)}</t>
  </si>
  <si>
    <r>
      <t xml:space="preserve">a.  FROM  </t>
    </r>
    <r>
      <rPr>
        <i/>
        <sz val="10"/>
        <rFont val="Calibri"/>
        <family val="2"/>
      </rPr>
      <t>(YYYYMMDD)</t>
    </r>
  </si>
  <si>
    <t>9. RECONCILIATION TO CONTRACT BUDGET BASELINE</t>
  </si>
  <si>
    <t>(10)</t>
  </si>
  <si>
    <t>(YYYYMMDD)</t>
  </si>
  <si>
    <t>{=Cell[R-2,C]}</t>
  </si>
  <si>
    <t>{CostProject.Mr}</t>
  </si>
  <si>
    <t>OMB No. 0704-0188</t>
  </si>
  <si>
    <t>Summary Code</t>
  </si>
  <si>
    <t>3.  PROGRAM</t>
  </si>
  <si>
    <t>BASE</t>
  </si>
  <si>
    <t>Cryo1.04.05</t>
  </si>
  <si>
    <t>{CostProject.EstCeiling}</t>
  </si>
  <si>
    <t>a. VARIANCE ADJUSTMENT</t>
  </si>
  <si>
    <t>{=(CostSet1.Period1.Value+CostSet1.Period2.Value+CostSet1.Period3.Value)}</t>
  </si>
  <si>
    <t>{=(CostSet4.Period1.Value+CostSet4.Period2.Value+CostSet4.Period3.Value)}</t>
  </si>
  <si>
    <t>(13)</t>
  </si>
  <si>
    <t>ATCOMPLETE</t>
  </si>
  <si>
    <t>{=(CostSet7.Period1.Value+CostSet7.Period2.Value+CostSet7.Period3.Value)}</t>
  </si>
  <si>
    <t>SCHEDULE</t>
  </si>
  <si>
    <t>{CostProject.ContractName}</t>
  </si>
  <si>
    <t>(1)</t>
  </si>
  <si>
    <t>TODATE</t>
  </si>
  <si>
    <t>f. MANAGEMENT RESERVE</t>
  </si>
  <si>
    <t>(16)</t>
  </si>
  <si>
    <t>Control Account.WBS (2)</t>
  </si>
  <si>
    <r>
      <t xml:space="preserve"> b.  TO  </t>
    </r>
    <r>
      <rPr>
        <i/>
        <sz val="10"/>
        <rFont val="Calibri"/>
        <family val="2"/>
      </rPr>
      <t>(YYYYMMDD)</t>
    </r>
  </si>
  <si>
    <t>Cryo1.09</t>
  </si>
  <si>
    <t>&lt;Footer&gt;{Report}</t>
  </si>
  <si>
    <t>FORMAT 1 - WORK BREAKDOWN STRUCTURE</t>
  </si>
  <si>
    <t>{Column.Total}</t>
  </si>
  <si>
    <t>(12a)</t>
  </si>
  <si>
    <t>a.  QUANTITY</t>
  </si>
  <si>
    <t>Cryo1.04.04</t>
  </si>
  <si>
    <t>{CostProject.StatusDate}{NoCellFormat}</t>
  </si>
  <si>
    <t>7.  AUTHORIZED CONTRACTOR REPRESENTATIVE</t>
  </si>
  <si>
    <t>(4)</t>
  </si>
  <si>
    <t>{=Cell[R,C-5] - Cell[R, C-4]}{HIGHLIGHT(Cell[R,C-5],C,C,S48)}</t>
  </si>
  <si>
    <t>Cost Sets: {ReportOptions.CostSets}</t>
  </si>
  <si>
    <t>8.  PERFORMANCE DATA</t>
  </si>
  <si>
    <t>Date</t>
  </si>
  <si>
    <t>Filter: {ReportOptions.Filter}</t>
  </si>
  <si>
    <t xml:space="preserve">   h.  ESTIMATED CONTRACT CEILING</t>
  </si>
  <si>
    <t xml:space="preserve">b.  NEGOTIATED </t>
  </si>
  <si>
    <t>{=CONCATENATE(REPT("   ",CriteriaN.Level-1),"CriteriaN.Id"," CriteriaN.Description")}</t>
  </si>
  <si>
    <t>a.  BEST CASE</t>
  </si>
  <si>
    <t>(7)</t>
  </si>
  <si>
    <t>Cryo1.08</t>
  </si>
  <si>
    <t>c.  ESTIMATED COST OF</t>
  </si>
  <si>
    <t>Cryo1.04.03</t>
  </si>
  <si>
    <t>b.  TITLE</t>
  </si>
  <si>
    <t>Cryo1.02.01</t>
  </si>
  <si>
    <t>BUDGET</t>
  </si>
  <si>
    <t xml:space="preserve">      </t>
  </si>
  <si>
    <t>CLASSIFICATION (When Filled In)</t>
  </si>
  <si>
    <t>Cryogenics AIP</t>
  </si>
  <si>
    <t>CUMULATIVE TO DATE</t>
  </si>
  <si>
    <t>1.  CONTRACTOR</t>
  </si>
  <si>
    <t>{=Cell[R,C-2]-Cell[R,C-4]}</t>
  </si>
  <si>
    <t>Cryo1.02.01.05</t>
  </si>
  <si>
    <t>{CostProject.Quantity}</t>
  </si>
  <si>
    <t>c. GENERAL AND ADMINISTRATIVE</t>
  </si>
  <si>
    <t>b.  NUMBER</t>
  </si>
  <si>
    <t>Cryo1.07</t>
  </si>
  <si>
    <t>{ReportSetting.ScaleCaption}</t>
  </si>
  <si>
    <t>{CostProject.Ceiling}</t>
  </si>
  <si>
    <t>Cryo1.04.02</t>
  </si>
  <si>
    <t>Dollars</t>
  </si>
  <si>
    <t>Currency</t>
  </si>
  <si>
    <t>REPROGRAMMING                                          ADJUSTMENTS</t>
  </si>
  <si>
    <t>{CostProject.Ctc}</t>
  </si>
  <si>
    <t>{=Cell[R-3,C]-Cell[R-1,C]}</t>
  </si>
  <si>
    <t>ESTIMATED</t>
  </si>
  <si>
    <t>5.  CONTRACT DATA</t>
  </si>
  <si>
    <t>g. TOTAL</t>
  </si>
  <si>
    <t>&lt;Footer&gt;{Report}{SubTotal}</t>
  </si>
  <si>
    <t>4.  REPORT PERIOD</t>
  </si>
  <si>
    <t>{CostProject.OtbDate}{NoCellFormat}</t>
  </si>
  <si>
    <t>COST WORK</t>
  </si>
  <si>
    <t>Criteria: {ReportOptions.Criteria}</t>
  </si>
  <si>
    <t>(11)</t>
  </si>
  <si>
    <t>{CostProject.Auw}</t>
  </si>
  <si>
    <t>{=(CostSet1.Period1.Value+CostSet1.Period2.Value)}</t>
  </si>
  <si>
    <t>Cryo1.02.01.04</t>
  </si>
  <si>
    <t>a.  NAME</t>
  </si>
  <si>
    <t>{CostProject.Fee}</t>
  </si>
  <si>
    <t>ACTUAL</t>
  </si>
  <si>
    <t>{CriteriaN.Title}{Down}{Replace}</t>
  </si>
  <si>
    <t>{CostProject.ContractPhase}</t>
  </si>
  <si>
    <t>{CostProject.Lre}</t>
  </si>
  <si>
    <t>Cryo1.06</t>
  </si>
  <si>
    <t>{=(CostSet5.Period1.Value+CostSet5.Period2.Value+CostSet5.Period3.Value)}</t>
  </si>
  <si>
    <t>Cryo1.05.02</t>
  </si>
  <si>
    <t>Cryo1.04.01</t>
  </si>
  <si>
    <t>d.  TARGET PROFIT/FEE</t>
  </si>
  <si>
    <t>{=Cell[R,C-2] - Cell[R, C-3]}{HIGHLIGHT(Cell[R,C-3],S,P,S48)}</t>
  </si>
  <si>
    <t>(14)</t>
  </si>
  <si>
    <t>{CostProject.Classification}</t>
  </si>
  <si>
    <t>%</t>
  </si>
  <si>
    <t>c.  MOST LIKELY</t>
  </si>
  <si>
    <t>Percent</t>
  </si>
  <si>
    <t>Dollar</t>
  </si>
  <si>
    <t>Both</t>
  </si>
  <si>
    <t>g.  CONTRACT CEILING</t>
  </si>
  <si>
    <t>Cryo1.02.01.03</t>
  </si>
  <si>
    <t>(2)</t>
  </si>
  <si>
    <t>&lt;Footer&gt;{Report}{SortCodeC}</t>
  </si>
  <si>
    <t>Control Account.WBS (3)</t>
  </si>
  <si>
    <t>MANAGEMENT ESTIMATE</t>
  </si>
  <si>
    <t>CURRENT PERIOD</t>
  </si>
  <si>
    <t>Cryo1.05</t>
  </si>
  <si>
    <t>2.  CONTRACT</t>
  </si>
  <si>
    <t>(12b)</t>
  </si>
  <si>
    <t>Cryo1.05.01</t>
  </si>
  <si>
    <t>{CostProject.Cbb}</t>
  </si>
  <si>
    <t>{CostSet1.Period2.Value}</t>
  </si>
  <si>
    <t>c.  EVMS ACCEPTANCE</t>
  </si>
  <si>
    <t>c.  SIGNATURE</t>
  </si>
  <si>
    <t>(5)</t>
  </si>
  <si>
    <t>$</t>
  </si>
  <si>
    <t>{=IF(OR(CostProject.EvmsAcceptance.Id=0,CostProject.EvmsAcceptance.Id=1), IF(CostProject.EvmsAcceptanceDate=0, " ", CostProject.EvmsAcceptanceDate), IF(CostProject.EvmsAcceptance.Id=2, "N/A"," "))}{NoCellFormat}</t>
  </si>
  <si>
    <t>&lt;Header&gt;{Report}</t>
  </si>
  <si>
    <t>PREVIOUS</t>
  </si>
  <si>
    <t>{=Cell[R-2,C]}{HIGHLIGHT(Cell[R,C-4],S,C,S48)}</t>
  </si>
  <si>
    <t>COST</t>
  </si>
  <si>
    <t>{=Cell[R-2,C]}{HIGHLIGHT(Cell[R,C-3],S,P,S48)}</t>
  </si>
  <si>
    <t>{CostProject.EstUb}</t>
  </si>
  <si>
    <t>{=Cell[R,C-3] - Cell[R, C-2]}{HIGHLIGHT(Cell[R,C-3],C,P,S48)}</t>
  </si>
  <si>
    <t>Cryo1.02.01.02</t>
  </si>
  <si>
    <t>6.  ESTIMATED COST AT COMPLETION</t>
  </si>
  <si>
    <t>e. SUBTOTAL</t>
  </si>
  <si>
    <t>CONTRACT PERFORMANCE REPORT</t>
  </si>
  <si>
    <t>{CostProject.ContractRepName}</t>
  </si>
  <si>
    <t>(8)</t>
  </si>
  <si>
    <t>Cryo1.04</t>
  </si>
  <si>
    <t>{=Cell[R-2,C] + Cell[R-1,C]}</t>
  </si>
  <si>
    <t>{CostProject.ShareRate}</t>
  </si>
  <si>
    <t>{CostSet2.Period2.Value}</t>
  </si>
  <si>
    <t>BUDGETED COST</t>
  </si>
  <si>
    <t>Control Account.WBS</t>
  </si>
  <si>
    <t>AUTHORIZED UNPRICED WORK</t>
  </si>
  <si>
    <t>{=Cell[R,C-2] - Cell[R, C-1]}{HIGHLIGHT(Cell[R,C-2],C,A,S48)}</t>
  </si>
  <si>
    <t>Value</t>
  </si>
  <si>
    <t>{=Cell[R,C-5]+ Cell[R,C-2]}</t>
  </si>
  <si>
    <t>AT COMPLETION</t>
  </si>
  <si>
    <t>WORK</t>
  </si>
  <si>
    <t>c.  TYPE</t>
  </si>
  <si>
    <t>{CostProject.EacBestCase}</t>
  </si>
  <si>
    <t>b. COST OF MONEY</t>
  </si>
  <si>
    <t xml:space="preserve"> e.  TARGET PRICE</t>
  </si>
  <si>
    <t>Cryo1.02.01.01</t>
  </si>
  <si>
    <t xml:space="preserve">DOLLARS IN </t>
  </si>
  <si>
    <t>{CostProject.PeriodStartDate}{NoCellFormat}</t>
  </si>
  <si>
    <t>b.  LOCATION (Address and ZIP Code)</t>
  </si>
  <si>
    <t xml:space="preserve">b.  PHASE </t>
  </si>
  <si>
    <t>Cryo1.03</t>
  </si>
  <si>
    <t>{CostSet3.Period2.Value}</t>
  </si>
  <si>
    <t>{=(CostSet2.Period1.Value+CostSet2.Period2.Value)}</t>
  </si>
  <si>
    <t>{=if(CostProject.EvmsAcceptance.Id=0,"X"," ")}</t>
  </si>
  <si>
    <t>PERFORMED</t>
  </si>
  <si>
    <t>Budget</t>
  </si>
  <si>
    <t>ITEM</t>
  </si>
  <si>
    <t>{=Cell[R-2,C]}{HIGHLIGHT(Cell[R,C-3],C,P,S48)}</t>
  </si>
  <si>
    <t>SCHEDULED</t>
  </si>
  <si>
    <t>Cryo1</t>
  </si>
  <si>
    <t>{=(CostSet6.Period1.Value+CostSet6.Period2.Value+CostSet6.Period3.Value)}</t>
  </si>
  <si>
    <t>BUDGETED</t>
  </si>
  <si>
    <t>O</t>
  </si>
  <si>
    <t>Cryo1.02</t>
  </si>
  <si>
    <t xml:space="preserve">NO </t>
  </si>
  <si>
    <t>&lt;Header&gt;{CriteriaN}</t>
  </si>
  <si>
    <t>{CostProject.ContractNumber}</t>
  </si>
  <si>
    <t>Control Account.WBS (1)</t>
  </si>
  <si>
    <t>18 Label</t>
  </si>
  <si>
    <t>{=Column.Total+Cell[R-1,C]}</t>
  </si>
  <si>
    <t>(15)</t>
  </si>
  <si>
    <t>CONTRACT BUDGET</t>
  </si>
  <si>
    <t>{CostProject.EacWorstCase}</t>
  </si>
  <si>
    <t>b.  WORST CASE</t>
  </si>
  <si>
    <t xml:space="preserve">a.  NAME </t>
  </si>
  <si>
    <t>(3)</t>
  </si>
  <si>
    <t>Actuals</t>
  </si>
  <si>
    <t xml:space="preserve">      COST</t>
  </si>
  <si>
    <t>f.  ESTIMATED PRICE</t>
  </si>
  <si>
    <t>{=Cell[R+7,C-6]+Cell[R,C-4]}</t>
  </si>
  <si>
    <t>d.  DATE SIGNED</t>
  </si>
  <si>
    <t>{CostProject.ContractRepTitle}</t>
  </si>
  <si>
    <t>{=if(CostProject.EvmsAcceptance.Id=1,"X"," ")}</t>
  </si>
  <si>
    <t>d. UNDISTRIBUTED BUDGET</t>
  </si>
  <si>
    <t>(6)</t>
  </si>
  <si>
    <t xml:space="preserve"> </t>
  </si>
  <si>
    <t>&lt;Footer&gt;{Report}{SortCodeG}</t>
  </si>
  <si>
    <t>Calendar: {ReportOptions.CalendarSet}</t>
  </si>
  <si>
    <t>Hours</t>
  </si>
  <si>
    <t>Cryo1.04.07</t>
  </si>
  <si>
    <t>{CostProject.ContractorLocation}</t>
  </si>
  <si>
    <r>
      <t>i. DATE OF OTB/OTS</t>
    </r>
    <r>
      <rPr>
        <b/>
        <i/>
        <sz val="10"/>
        <rFont val="Calibri"/>
        <family val="2"/>
      </rPr>
      <t xml:space="preserve">  </t>
    </r>
    <r>
      <rPr>
        <i/>
        <sz val="10"/>
        <rFont val="Calibri"/>
        <family val="2"/>
      </rPr>
      <t>(YYYYMMDD)</t>
    </r>
  </si>
  <si>
    <t>VARIANCE</t>
  </si>
  <si>
    <t>{CostProject.Description}</t>
  </si>
  <si>
    <t>Cost Set</t>
  </si>
  <si>
    <t>FORM APPROVED</t>
  </si>
  <si>
    <t>YES</t>
  </si>
  <si>
    <t>{=Cell[R,C-3] - Cell[R, C-4]}{HIGHLIGHT(Cell[R,C-4],S,C,S48)}</t>
  </si>
  <si>
    <t>(9)</t>
  </si>
  <si>
    <t>{CostProject.ContractorName}</t>
  </si>
  <si>
    <t>Earned</t>
  </si>
  <si>
    <t>d.  SHARE RATIO</t>
  </si>
  <si>
    <t>b. TOTAL CONTRACT VARIANCE</t>
  </si>
  <si>
    <t>OMB No. 0704-0188 (modified)</t>
  </si>
  <si>
    <r>
      <t xml:space="preserve">b. TO  </t>
    </r>
    <r>
      <rPr>
        <i/>
        <sz val="10"/>
        <rFont val="Calibri"/>
        <family val="2"/>
      </rPr>
      <t>(YYYYMMDD)</t>
    </r>
  </si>
  <si>
    <t>7. SCHED PERFORM INDEX/COST PERFORM INDEX</t>
  </si>
  <si>
    <t>8. CONTINGENCY (on remaining)</t>
  </si>
  <si>
    <t>9.  PERFORMANCE DATA</t>
  </si>
  <si>
    <t>Cryo1 Muon Campus Cryogenics - AIP</t>
  </si>
  <si>
    <t xml:space="preserve">   Cryo1.02 Cryo Project Management</t>
  </si>
  <si>
    <t xml:space="preserve">   Cryo1.03 Cryo Basic Engineering</t>
  </si>
  <si>
    <t xml:space="preserve">      Cryo1.03 Cryo Basic Engineering</t>
  </si>
  <si>
    <t xml:space="preserve">         Cryo1.03 Cryo Basic Engineering</t>
  </si>
  <si>
    <t xml:space="preserve">   Cryo1.04 Cryogenic plant sub systems</t>
  </si>
  <si>
    <t xml:space="preserve">      Cryo1.04.01 LN2 system</t>
  </si>
  <si>
    <t xml:space="preserve">         Cryo1.04.01 LN2 system</t>
  </si>
  <si>
    <t xml:space="preserve">      Cryo1.04.02 Gas management system</t>
  </si>
  <si>
    <t xml:space="preserve">         Cryo1.04.02 Gas management system</t>
  </si>
  <si>
    <t xml:space="preserve">      Cryo1.04.03 ODH system</t>
  </si>
  <si>
    <t xml:space="preserve">         Cryo1.04.03 ODH system</t>
  </si>
  <si>
    <t xml:space="preserve">      Cryo1.04.04 Cryo Refrigerator system</t>
  </si>
  <si>
    <t xml:space="preserve">         Cryo1.04.04 Cryo Refrigerator system</t>
  </si>
  <si>
    <t xml:space="preserve">      Cryo1.04.05 Cryo Compressor System</t>
  </si>
  <si>
    <t xml:space="preserve">         Cryo1.04.05 Cryo Compressor System</t>
  </si>
  <si>
    <t xml:space="preserve">      Cryo1.04.06 Cryo Interconnect Piping</t>
  </si>
  <si>
    <t xml:space="preserve">         Cryo1.04.06 Cryo Interconnect Piping</t>
  </si>
  <si>
    <t xml:space="preserve">      Cryo1.04.07 Cryo Interconnect Electrical &amp; Controls</t>
  </si>
  <si>
    <t xml:space="preserve">         Cryo1.04.07 Cryo Interconnect Electrical &amp; Controls</t>
  </si>
  <si>
    <t xml:space="preserve">   Cryo1.05 Experiment interfaces</t>
  </si>
  <si>
    <t xml:space="preserve">      Cryo1.05.01 Mu2e Interface Connection</t>
  </si>
  <si>
    <t xml:space="preserve">         Cryo1.05.01 Mu2e Interface Connection</t>
  </si>
  <si>
    <t xml:space="preserve">      Cryo1.05.02 g-2 interface connection</t>
  </si>
  <si>
    <t xml:space="preserve">         Cryo1.05.02 g-2 interface connection</t>
  </si>
  <si>
    <t xml:space="preserve">   Cryo1.06 Cryo Safety Documents</t>
  </si>
  <si>
    <t xml:space="preserve">      Cryo1.06 Cryo Safety Documents</t>
  </si>
  <si>
    <t xml:space="preserve">         Cryo1.06 Cryo Safety Documents</t>
  </si>
  <si>
    <t xml:space="preserve">   Cryo1.07 Testing/Checkout</t>
  </si>
  <si>
    <t xml:space="preserve">      Cryo1.07 Testing/Checkout</t>
  </si>
  <si>
    <t xml:space="preserve">         Cryo1.07 Testing/Checkout</t>
  </si>
  <si>
    <t xml:space="preserve">   Cryo1.08 Cryo g-2 Acceptance Tests</t>
  </si>
  <si>
    <t xml:space="preserve">      Cryo1.08 Cryo g-2 Acceptance Tests</t>
  </si>
  <si>
    <t xml:space="preserve">         Cryo1.08 Cryo g-2 Acceptance Tests</t>
  </si>
  <si>
    <t xml:space="preserve">   Cryo1.09 Cryo Mu2e Acceptance Tests</t>
  </si>
  <si>
    <t xml:space="preserve">      Cryo1.09 Cryo Mu2e Acceptance Tests</t>
  </si>
  <si>
    <t xml:space="preserve">         Cryo1.09 Cryo Mu2e Acceptance Tests</t>
  </si>
  <si>
    <t xml:space="preserve">SPI = </t>
  </si>
  <si>
    <t xml:space="preserve">CPI = </t>
  </si>
  <si>
    <t>Cont % =</t>
  </si>
  <si>
    <t>a. SUBTOTAL</t>
  </si>
  <si>
    <t>b. MANAGEMENT RESERVE</t>
  </si>
  <si>
    <t>c. TOTAL</t>
  </si>
  <si>
    <t xml:space="preserve">      Cryo1.02.01 Gen Proj OS</t>
  </si>
  <si>
    <t xml:space="preserve">         Cryo1.02.01.01 Cryo AIP Gen Proj OS - FY13</t>
  </si>
  <si>
    <t xml:space="preserve">         Cryo1.02.01.02 Cryo AIP Gen Proj OS - FY14</t>
  </si>
  <si>
    <t xml:space="preserve">         Cryo1.02.01.03 Cryo AIP Gen Proj OS - FY15</t>
  </si>
  <si>
    <t xml:space="preserve">         Cryo1.02.01.04 Cryo AIP Gen Proj OS - FY16</t>
  </si>
  <si>
    <t xml:space="preserve">         Cryo1.02.01.05 Cryo AIP Gen Proj OS - FY17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</si>
</sst>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yyyy\ /\ mm\ /\ dd"/>
    <numFmt numFmtId="165" formatCode="&quot;$&quot;#,##0.00;\-&quot;$&quot;#,##0.00"/>
    <numFmt numFmtId="166" formatCode="yyyy/mm/dd"/>
    <numFmt numFmtId="167" formatCode="&quot;$&quot;#,##0"/>
  </numFmts>
  <fonts count="2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color indexed="60"/>
      <name val="Calibri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  <scheme val="minor"/>
    </font>
    <font>
      <i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6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mediumGray">
        <fgColor indexed="9"/>
        <bgColor indexed="29"/>
      </patternFill>
    </fill>
    <fill>
      <patternFill patternType="mediumGray"/>
    </fill>
    <fill>
      <patternFill patternType="lightDown">
        <fgColor indexed="9"/>
        <bgColor indexed="43"/>
      </patternFill>
    </fill>
    <fill>
      <patternFill patternType="lightDown">
        <fgColor indexed="52"/>
        <bgColor indexed="47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327">
    <xf numFmtId="0" fontId="0" fillId="0" borderId="0" xfId="0"/>
    <xf numFmtId="0" fontId="1" fillId="0" borderId="1" xfId="0" applyFont="1" applyBorder="1"/>
    <xf numFmtId="0" fontId="2" fillId="0" borderId="3" xfId="0" applyFont="1" applyBorder="1" applyAlignment="1">
      <alignment horizontal="centerContinuous"/>
    </xf>
    <xf numFmtId="0" fontId="3" fillId="0" borderId="4" xfId="0" applyNumberFormat="1" applyFont="1" applyFill="1" applyBorder="1" applyAlignment="1" applyProtection="1"/>
    <xf numFmtId="3" fontId="0" fillId="0" borderId="5" xfId="1" applyNumberFormat="1" applyFont="1" applyBorder="1"/>
    <xf numFmtId="3" fontId="0" fillId="0" borderId="7" xfId="0" applyNumberFormat="1" applyFont="1" applyBorder="1"/>
    <xf numFmtId="0" fontId="4" fillId="2" borderId="8" xfId="0" applyFont="1" applyFill="1" applyBorder="1" applyAlignment="1"/>
    <xf numFmtId="0" fontId="5" fillId="3" borderId="9" xfId="0" applyFont="1" applyFill="1" applyBorder="1"/>
    <xf numFmtId="3" fontId="2" fillId="0" borderId="3" xfId="0" applyNumberFormat="1" applyFont="1" applyFill="1" applyBorder="1" applyAlignment="1" applyProtection="1">
      <alignment horizontal="centerContinuous"/>
    </xf>
    <xf numFmtId="0" fontId="1" fillId="0" borderId="10" xfId="0" applyFont="1" applyBorder="1"/>
    <xf numFmtId="0" fontId="1" fillId="0" borderId="11" xfId="0" applyNumberFormat="1" applyFont="1" applyFill="1" applyBorder="1" applyAlignment="1" applyProtection="1"/>
    <xf numFmtId="0" fontId="1" fillId="0" borderId="11" xfId="0" applyFont="1" applyBorder="1" applyAlignment="1">
      <alignment horizontal="right"/>
    </xf>
    <xf numFmtId="0" fontId="3" fillId="3" borderId="0" xfId="0" applyFont="1" applyFill="1" applyBorder="1"/>
    <xf numFmtId="0" fontId="1" fillId="0" borderId="13" xfId="0" applyFont="1" applyBorder="1"/>
    <xf numFmtId="3" fontId="5" fillId="3" borderId="14" xfId="1" applyNumberFormat="1" applyFont="1" applyFill="1" applyBorder="1"/>
    <xf numFmtId="3" fontId="0" fillId="0" borderId="16" xfId="0" applyNumberFormat="1" applyFont="1" applyBorder="1"/>
    <xf numFmtId="0" fontId="7" fillId="0" borderId="17" xfId="0" applyFont="1" applyBorder="1" applyAlignment="1"/>
    <xf numFmtId="0" fontId="2" fillId="0" borderId="11" xfId="0" applyFont="1" applyBorder="1" applyAlignment="1">
      <alignment horizontal="left"/>
    </xf>
    <xf numFmtId="3" fontId="8" fillId="0" borderId="7" xfId="0" applyNumberFormat="1" applyFont="1" applyBorder="1" applyAlignment="1"/>
    <xf numFmtId="0" fontId="9" fillId="0" borderId="0" xfId="0" applyFont="1" applyBorder="1"/>
    <xf numFmtId="0" fontId="3" fillId="0" borderId="10" xfId="0" applyFont="1" applyBorder="1"/>
    <xf numFmtId="0" fontId="10" fillId="0" borderId="2" xfId="0" applyFont="1" applyBorder="1"/>
    <xf numFmtId="0" fontId="1" fillId="0" borderId="19" xfId="0" applyFont="1" applyBorder="1" applyAlignment="1">
      <alignment horizontal="center"/>
    </xf>
    <xf numFmtId="3" fontId="0" fillId="0" borderId="7" xfId="1" applyNumberFormat="1" applyFont="1" applyBorder="1"/>
    <xf numFmtId="0" fontId="0" fillId="0" borderId="0" xfId="0" applyFont="1" applyBorder="1"/>
    <xf numFmtId="3" fontId="3" fillId="3" borderId="14" xfId="1" applyNumberFormat="1" applyFont="1" applyFill="1" applyBorder="1"/>
    <xf numFmtId="3" fontId="8" fillId="0" borderId="16" xfId="0" applyNumberFormat="1" applyFont="1" applyBorder="1" applyAlignment="1"/>
    <xf numFmtId="0" fontId="11" fillId="0" borderId="9" xfId="0" applyFont="1" applyFill="1" applyBorder="1"/>
    <xf numFmtId="0" fontId="12" fillId="0" borderId="22" xfId="0" applyNumberFormat="1" applyFont="1" applyFill="1" applyBorder="1" applyAlignment="1" applyProtection="1"/>
    <xf numFmtId="3" fontId="0" fillId="0" borderId="23" xfId="1" applyNumberFormat="1" applyFont="1" applyBorder="1"/>
    <xf numFmtId="164" fontId="1" fillId="0" borderId="15" xfId="0" applyNumberFormat="1" applyFont="1" applyFill="1" applyBorder="1" applyAlignment="1" applyProtection="1">
      <alignment horizontal="centerContinuous"/>
    </xf>
    <xf numFmtId="0" fontId="0" fillId="0" borderId="0" xfId="0" applyFont="1"/>
    <xf numFmtId="1" fontId="0" fillId="0" borderId="0" xfId="0" applyNumberFormat="1" applyFont="1" applyBorder="1"/>
    <xf numFmtId="0" fontId="6" fillId="0" borderId="3" xfId="0" applyNumberFormat="1" applyFont="1" applyBorder="1" applyAlignment="1">
      <alignment horizontal="left"/>
    </xf>
    <xf numFmtId="3" fontId="5" fillId="3" borderId="24" xfId="1" applyNumberFormat="1" applyFont="1" applyFill="1" applyBorder="1"/>
    <xf numFmtId="3" fontId="8" fillId="0" borderId="14" xfId="0" applyNumberFormat="1" applyFont="1" applyBorder="1" applyAlignment="1"/>
    <xf numFmtId="1" fontId="0" fillId="0" borderId="0" xfId="0" applyNumberFormat="1" applyFont="1"/>
    <xf numFmtId="0" fontId="11" fillId="0" borderId="9" xfId="0" applyFont="1" applyBorder="1"/>
    <xf numFmtId="0" fontId="3" fillId="3" borderId="19" xfId="0" applyFont="1" applyFill="1" applyBorder="1"/>
    <xf numFmtId="164" fontId="6" fillId="0" borderId="22" xfId="0" applyNumberFormat="1" applyFont="1" applyBorder="1"/>
    <xf numFmtId="3" fontId="0" fillId="0" borderId="14" xfId="1" applyNumberFormat="1" applyFont="1" applyBorder="1"/>
    <xf numFmtId="0" fontId="6" fillId="0" borderId="27" xfId="0" applyFont="1" applyBorder="1" applyAlignment="1">
      <alignment horizontal="left"/>
    </xf>
    <xf numFmtId="1" fontId="11" fillId="0" borderId="9" xfId="0" applyNumberFormat="1" applyFont="1" applyBorder="1"/>
    <xf numFmtId="0" fontId="3" fillId="0" borderId="15" xfId="0" applyFont="1" applyBorder="1" applyAlignment="1"/>
    <xf numFmtId="3" fontId="5" fillId="3" borderId="28" xfId="1" applyNumberFormat="1" applyFont="1" applyFill="1" applyBorder="1"/>
    <xf numFmtId="165" fontId="0" fillId="0" borderId="0" xfId="0" applyNumberFormat="1"/>
    <xf numFmtId="0" fontId="11" fillId="0" borderId="29" xfId="0" applyFont="1" applyFill="1" applyBorder="1"/>
    <xf numFmtId="0" fontId="3" fillId="0" borderId="15" xfId="0" applyFont="1" applyBorder="1"/>
    <xf numFmtId="3" fontId="0" fillId="0" borderId="22" xfId="1" applyNumberFormat="1" applyFont="1" applyBorder="1"/>
    <xf numFmtId="3" fontId="0" fillId="0" borderId="28" xfId="0" applyNumberFormat="1" applyFont="1" applyFill="1" applyBorder="1"/>
    <xf numFmtId="0" fontId="1" fillId="0" borderId="30" xfId="0" applyFont="1" applyBorder="1" applyAlignment="1">
      <alignment horizontal="center"/>
    </xf>
    <xf numFmtId="0" fontId="6" fillId="0" borderId="11" xfId="0" applyFont="1" applyBorder="1"/>
    <xf numFmtId="0" fontId="7" fillId="0" borderId="2" xfId="0" applyFont="1" applyBorder="1" applyAlignment="1"/>
    <xf numFmtId="3" fontId="5" fillId="3" borderId="9" xfId="1" applyNumberFormat="1" applyFont="1" applyFill="1" applyBorder="1"/>
    <xf numFmtId="0" fontId="2" fillId="0" borderId="19" xfId="0" applyFont="1" applyBorder="1" applyAlignment="1">
      <alignment horizontal="left"/>
    </xf>
    <xf numFmtId="0" fontId="6" fillId="0" borderId="4" xfId="0" applyFont="1" applyBorder="1" applyAlignment="1">
      <alignment horizontal="centerContinuous"/>
    </xf>
    <xf numFmtId="0" fontId="5" fillId="0" borderId="32" xfId="0" applyFont="1" applyBorder="1"/>
    <xf numFmtId="3" fontId="0" fillId="0" borderId="0" xfId="0" applyNumberFormat="1" applyFont="1" applyBorder="1"/>
    <xf numFmtId="3" fontId="0" fillId="0" borderId="24" xfId="1" applyNumberFormat="1" applyFont="1" applyBorder="1"/>
    <xf numFmtId="3" fontId="0" fillId="0" borderId="28" xfId="0" applyNumberFormat="1" applyFont="1" applyBorder="1"/>
    <xf numFmtId="3" fontId="0" fillId="0" borderId="9" xfId="0" applyNumberFormat="1" applyFont="1" applyFill="1" applyBorder="1"/>
    <xf numFmtId="3" fontId="2" fillId="0" borderId="20" xfId="0" applyNumberFormat="1" applyFont="1" applyFill="1" applyBorder="1" applyAlignment="1" applyProtection="1">
      <alignment horizontal="centerContinuous"/>
    </xf>
    <xf numFmtId="0" fontId="6" fillId="0" borderId="17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3" fillId="0" borderId="19" xfId="0" applyNumberFormat="1" applyFont="1" applyFill="1" applyBorder="1" applyAlignment="1" applyProtection="1"/>
    <xf numFmtId="0" fontId="1" fillId="0" borderId="1" xfId="0" applyFont="1" applyBorder="1" applyAlignment="1">
      <alignment horizontal="center"/>
    </xf>
    <xf numFmtId="164" fontId="6" fillId="0" borderId="17" xfId="0" applyNumberFormat="1" applyFont="1" applyFill="1" applyBorder="1" applyAlignment="1" applyProtection="1">
      <alignment horizontal="centerContinuous"/>
    </xf>
    <xf numFmtId="0" fontId="13" fillId="4" borderId="8" xfId="0" applyFont="1" applyFill="1" applyBorder="1" applyAlignment="1"/>
    <xf numFmtId="0" fontId="1" fillId="0" borderId="4" xfId="0" applyFont="1" applyBorder="1"/>
    <xf numFmtId="3" fontId="0" fillId="0" borderId="28" xfId="1" applyNumberFormat="1" applyFont="1" applyFill="1" applyBorder="1"/>
    <xf numFmtId="0" fontId="1" fillId="0" borderId="31" xfId="0" applyFont="1" applyBorder="1"/>
    <xf numFmtId="0" fontId="6" fillId="0" borderId="3" xfId="0" applyFont="1" applyBorder="1" applyAlignment="1">
      <alignment horizontal="centerContinuous"/>
    </xf>
    <xf numFmtId="0" fontId="1" fillId="0" borderId="33" xfId="0" applyFont="1" applyBorder="1"/>
    <xf numFmtId="0" fontId="0" fillId="0" borderId="2" xfId="0" applyFont="1" applyBorder="1"/>
    <xf numFmtId="3" fontId="0" fillId="0" borderId="9" xfId="0" applyNumberFormat="1" applyFont="1" applyBorder="1"/>
    <xf numFmtId="0" fontId="1" fillId="0" borderId="10" xfId="0" applyFont="1" applyBorder="1" applyAlignment="1">
      <alignment horizontal="center"/>
    </xf>
    <xf numFmtId="0" fontId="3" fillId="0" borderId="32" xfId="0" applyFont="1" applyBorder="1"/>
    <xf numFmtId="3" fontId="8" fillId="0" borderId="28" xfId="0" applyNumberFormat="1" applyFont="1" applyBorder="1" applyAlignment="1"/>
    <xf numFmtId="0" fontId="0" fillId="0" borderId="0" xfId="0" applyNumberFormat="1"/>
    <xf numFmtId="0" fontId="1" fillId="0" borderId="34" xfId="0" applyFont="1" applyBorder="1" applyAlignment="1">
      <alignment horizontal="center"/>
    </xf>
    <xf numFmtId="3" fontId="6" fillId="0" borderId="3" xfId="0" applyNumberFormat="1" applyFont="1" applyFill="1" applyBorder="1" applyAlignment="1" applyProtection="1">
      <alignment horizontal="centerContinuous"/>
    </xf>
    <xf numFmtId="0" fontId="6" fillId="0" borderId="3" xfId="0" applyFont="1" applyBorder="1" applyAlignment="1">
      <alignment horizontal="left"/>
    </xf>
    <xf numFmtId="3" fontId="6" fillId="0" borderId="36" xfId="0" applyNumberFormat="1" applyFont="1" applyFill="1" applyBorder="1" applyAlignment="1" applyProtection="1">
      <alignment horizontal="centerContinuous"/>
    </xf>
    <xf numFmtId="3" fontId="0" fillId="0" borderId="28" xfId="1" applyNumberFormat="1" applyFont="1" applyBorder="1"/>
    <xf numFmtId="0" fontId="3" fillId="0" borderId="4" xfId="0" applyFont="1" applyBorder="1"/>
    <xf numFmtId="0" fontId="1" fillId="0" borderId="11" xfId="0" applyFont="1" applyFill="1" applyBorder="1" applyAlignment="1" applyProtection="1">
      <alignment horizontal="centerContinuous"/>
    </xf>
    <xf numFmtId="3" fontId="5" fillId="3" borderId="29" xfId="1" applyNumberFormat="1" applyFont="1" applyFill="1" applyBorder="1"/>
    <xf numFmtId="0" fontId="5" fillId="0" borderId="36" xfId="0" applyFont="1" applyBorder="1"/>
    <xf numFmtId="3" fontId="8" fillId="0" borderId="9" xfId="0" applyNumberFormat="1" applyFont="1" applyBorder="1" applyAlignment="1"/>
    <xf numFmtId="164" fontId="3" fillId="0" borderId="3" xfId="0" applyNumberFormat="1" applyFont="1" applyFill="1" applyBorder="1" applyAlignment="1" applyProtection="1">
      <alignment horizontal="centerContinuous"/>
    </xf>
    <xf numFmtId="0" fontId="1" fillId="0" borderId="11" xfId="0" applyFont="1" applyBorder="1"/>
    <xf numFmtId="3" fontId="0" fillId="0" borderId="9" xfId="1" applyNumberFormat="1" applyFont="1" applyBorder="1"/>
    <xf numFmtId="0" fontId="3" fillId="0" borderId="3" xfId="0" applyFont="1" applyBorder="1"/>
    <xf numFmtId="3" fontId="0" fillId="0" borderId="26" xfId="0" applyNumberFormat="1" applyBorder="1"/>
    <xf numFmtId="0" fontId="5" fillId="3" borderId="28" xfId="0" applyFont="1" applyFill="1" applyBorder="1" applyAlignment="1">
      <alignment horizontal="right"/>
    </xf>
    <xf numFmtId="0" fontId="3" fillId="0" borderId="37" xfId="0" applyFont="1" applyBorder="1"/>
    <xf numFmtId="0" fontId="5" fillId="3" borderId="35" xfId="0" applyFont="1" applyFill="1" applyBorder="1"/>
    <xf numFmtId="0" fontId="1" fillId="0" borderId="31" xfId="0" applyFont="1" applyBorder="1" applyAlignment="1">
      <alignment horizontal="centerContinuous"/>
    </xf>
    <xf numFmtId="3" fontId="0" fillId="0" borderId="38" xfId="1" applyNumberFormat="1" applyFont="1" applyBorder="1"/>
    <xf numFmtId="0" fontId="3" fillId="0" borderId="11" xfId="0" applyFont="1" applyBorder="1"/>
    <xf numFmtId="0" fontId="14" fillId="0" borderId="28" xfId="0" applyFont="1" applyFill="1" applyBorder="1"/>
    <xf numFmtId="3" fontId="0" fillId="0" borderId="39" xfId="1" applyNumberFormat="1" applyFont="1" applyBorder="1"/>
    <xf numFmtId="0" fontId="1" fillId="0" borderId="31" xfId="0" applyFont="1" applyBorder="1" applyAlignment="1">
      <alignment horizontal="left"/>
    </xf>
    <xf numFmtId="3" fontId="0" fillId="0" borderId="40" xfId="0" applyNumberFormat="1" applyFont="1" applyBorder="1"/>
    <xf numFmtId="0" fontId="11" fillId="0" borderId="34" xfId="0" applyFont="1" applyFill="1" applyBorder="1"/>
    <xf numFmtId="0" fontId="6" fillId="0" borderId="17" xfId="0" applyFont="1" applyBorder="1" applyAlignment="1">
      <alignment horizontal="left"/>
    </xf>
    <xf numFmtId="3" fontId="0" fillId="0" borderId="41" xfId="0" applyNumberFormat="1" applyFont="1" applyFill="1" applyBorder="1"/>
    <xf numFmtId="0" fontId="0" fillId="0" borderId="16" xfId="0" applyNumberFormat="1" applyFont="1" applyBorder="1"/>
    <xf numFmtId="3" fontId="0" fillId="0" borderId="29" xfId="1" applyNumberFormat="1" applyFont="1" applyBorder="1"/>
    <xf numFmtId="0" fontId="1" fillId="0" borderId="26" xfId="0" applyFont="1" applyBorder="1" applyAlignment="1">
      <alignment horizontal="center"/>
    </xf>
    <xf numFmtId="0" fontId="2" fillId="0" borderId="15" xfId="0" applyFont="1" applyBorder="1"/>
    <xf numFmtId="14" fontId="0" fillId="0" borderId="0" xfId="0" applyNumberFormat="1"/>
    <xf numFmtId="3" fontId="0" fillId="0" borderId="14" xfId="0" applyNumberFormat="1" applyBorder="1"/>
    <xf numFmtId="0" fontId="2" fillId="0" borderId="2" xfId="0" applyFont="1" applyBorder="1" applyAlignment="1">
      <alignment horizontal="center"/>
    </xf>
    <xf numFmtId="0" fontId="14" fillId="0" borderId="28" xfId="0" applyFont="1" applyBorder="1"/>
    <xf numFmtId="164" fontId="2" fillId="0" borderId="22" xfId="0" applyNumberFormat="1" applyFont="1" applyFill="1" applyBorder="1" applyAlignment="1" applyProtection="1"/>
    <xf numFmtId="0" fontId="1" fillId="0" borderId="11" xfId="0" applyFont="1" applyBorder="1" applyAlignment="1">
      <alignment horizontal="centerContinuous"/>
    </xf>
    <xf numFmtId="0" fontId="5" fillId="3" borderId="26" xfId="0" applyFont="1" applyFill="1" applyBorder="1"/>
    <xf numFmtId="0" fontId="6" fillId="0" borderId="2" xfId="0" applyFont="1" applyBorder="1"/>
    <xf numFmtId="3" fontId="2" fillId="0" borderId="15" xfId="0" applyNumberFormat="1" applyFont="1" applyFill="1" applyBorder="1" applyAlignment="1" applyProtection="1"/>
    <xf numFmtId="0" fontId="3" fillId="0" borderId="0" xfId="0" applyFont="1" applyBorder="1"/>
    <xf numFmtId="1" fontId="1" fillId="0" borderId="11" xfId="0" applyNumberFormat="1" applyFont="1" applyBorder="1" applyAlignment="1">
      <alignment horizontal="centerContinuous"/>
    </xf>
    <xf numFmtId="1" fontId="14" fillId="0" borderId="28" xfId="0" applyNumberFormat="1" applyFont="1" applyBorder="1"/>
    <xf numFmtId="0" fontId="11" fillId="0" borderId="35" xfId="0" applyFont="1" applyFill="1" applyBorder="1"/>
    <xf numFmtId="0" fontId="14" fillId="0" borderId="39" xfId="0" applyFont="1" applyFill="1" applyBorder="1"/>
    <xf numFmtId="3" fontId="0" fillId="0" borderId="40" xfId="1" applyNumberFormat="1" applyFont="1" applyBorder="1"/>
    <xf numFmtId="0" fontId="7" fillId="0" borderId="15" xfId="0" applyFont="1" applyBorder="1" applyAlignment="1"/>
    <xf numFmtId="0" fontId="3" fillId="0" borderId="17" xfId="0" applyFont="1" applyBorder="1"/>
    <xf numFmtId="3" fontId="0" fillId="0" borderId="37" xfId="0" applyNumberFormat="1" applyFill="1" applyBorder="1"/>
    <xf numFmtId="0" fontId="0" fillId="0" borderId="42" xfId="0" applyFont="1" applyBorder="1"/>
    <xf numFmtId="3" fontId="0" fillId="0" borderId="43" xfId="0" applyNumberFormat="1" applyFont="1" applyFill="1" applyBorder="1"/>
    <xf numFmtId="0" fontId="6" fillId="0" borderId="19" xfId="0" applyFont="1" applyBorder="1" applyAlignment="1">
      <alignment horizontal="centerContinuous"/>
    </xf>
    <xf numFmtId="0" fontId="5" fillId="3" borderId="16" xfId="0" applyFont="1" applyFill="1" applyBorder="1"/>
    <xf numFmtId="3" fontId="6" fillId="0" borderId="20" xfId="0" applyNumberFormat="1" applyFont="1" applyFill="1" applyBorder="1" applyAlignment="1" applyProtection="1">
      <alignment horizontal="centerContinuous"/>
    </xf>
    <xf numFmtId="0" fontId="5" fillId="3" borderId="14" xfId="0" applyFont="1" applyFill="1" applyBorder="1"/>
    <xf numFmtId="0" fontId="1" fillId="0" borderId="19" xfId="0" applyFont="1" applyBorder="1"/>
    <xf numFmtId="0" fontId="1" fillId="0" borderId="17" xfId="0" applyFont="1" applyBorder="1" applyAlignment="1">
      <alignment horizontal="centerContinuous"/>
    </xf>
    <xf numFmtId="0" fontId="0" fillId="0" borderId="26" xfId="0" applyFont="1" applyFill="1" applyBorder="1"/>
    <xf numFmtId="0" fontId="1" fillId="0" borderId="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3" fontId="0" fillId="0" borderId="41" xfId="1" applyNumberFormat="1" applyFont="1" applyBorder="1"/>
    <xf numFmtId="0" fontId="1" fillId="0" borderId="17" xfId="0" applyFont="1" applyBorder="1" applyAlignment="1">
      <alignment horizontal="left"/>
    </xf>
    <xf numFmtId="0" fontId="15" fillId="0" borderId="0" xfId="0" applyFont="1"/>
    <xf numFmtId="0" fontId="2" fillId="0" borderId="15" xfId="0" applyFont="1" applyBorder="1" applyAlignment="1">
      <alignment horizontal="left"/>
    </xf>
    <xf numFmtId="0" fontId="16" fillId="5" borderId="8" xfId="0" applyFont="1" applyFill="1" applyBorder="1" applyAlignment="1"/>
    <xf numFmtId="0" fontId="5" fillId="3" borderId="22" xfId="0" applyFont="1" applyFill="1" applyBorder="1"/>
    <xf numFmtId="0" fontId="3" fillId="0" borderId="19" xfId="0" applyFont="1" applyBorder="1"/>
    <xf numFmtId="3" fontId="6" fillId="0" borderId="17" xfId="0" applyNumberFormat="1" applyFont="1" applyFill="1" applyBorder="1" applyAlignment="1" applyProtection="1">
      <alignment horizontal="center"/>
    </xf>
    <xf numFmtId="3" fontId="0" fillId="0" borderId="34" xfId="0" applyNumberFormat="1" applyFont="1" applyBorder="1"/>
    <xf numFmtId="0" fontId="3" fillId="0" borderId="20" xfId="0" applyFont="1" applyBorder="1"/>
    <xf numFmtId="0" fontId="1" fillId="0" borderId="2" xfId="0" applyFont="1" applyBorder="1"/>
    <xf numFmtId="3" fontId="0" fillId="0" borderId="44" xfId="0" applyNumberFormat="1" applyFont="1" applyBorder="1"/>
    <xf numFmtId="3" fontId="5" fillId="3" borderId="28" xfId="1" applyNumberFormat="1" applyFont="1" applyFill="1" applyBorder="1" applyAlignment="1">
      <alignment horizontal="right"/>
    </xf>
    <xf numFmtId="0" fontId="3" fillId="3" borderId="4" xfId="0" applyFont="1" applyFill="1" applyBorder="1"/>
    <xf numFmtId="3" fontId="0" fillId="0" borderId="28" xfId="0" applyNumberFormat="1" applyBorder="1"/>
    <xf numFmtId="0" fontId="1" fillId="0" borderId="11" xfId="0" applyFont="1" applyBorder="1" applyAlignment="1">
      <alignment horizontal="center"/>
    </xf>
    <xf numFmtId="0" fontId="2" fillId="0" borderId="3" xfId="0" applyFont="1" applyBorder="1"/>
    <xf numFmtId="3" fontId="0" fillId="0" borderId="43" xfId="1" applyNumberFormat="1" applyFont="1" applyBorder="1"/>
    <xf numFmtId="0" fontId="3" fillId="3" borderId="31" xfId="0" applyFont="1" applyFill="1" applyBorder="1"/>
    <xf numFmtId="0" fontId="0" fillId="0" borderId="34" xfId="0" applyNumberFormat="1" applyBorder="1"/>
    <xf numFmtId="0" fontId="7" fillId="0" borderId="31" xfId="0" applyFont="1" applyBorder="1" applyAlignment="1"/>
    <xf numFmtId="0" fontId="3" fillId="0" borderId="2" xfId="0" applyFont="1" applyBorder="1"/>
    <xf numFmtId="0" fontId="0" fillId="0" borderId="22" xfId="0" applyFont="1" applyFill="1" applyBorder="1"/>
    <xf numFmtId="3" fontId="0" fillId="0" borderId="45" xfId="0" applyNumberFormat="1" applyBorder="1"/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Continuous"/>
    </xf>
    <xf numFmtId="3" fontId="0" fillId="0" borderId="44" xfId="1" applyNumberFormat="1" applyFont="1" applyBorder="1"/>
    <xf numFmtId="0" fontId="0" fillId="0" borderId="4" xfId="0" applyFont="1" applyBorder="1"/>
    <xf numFmtId="0" fontId="1" fillId="0" borderId="31" xfId="0" applyNumberFormat="1" applyFont="1" applyFill="1" applyBorder="1" applyAlignment="1" applyProtection="1"/>
    <xf numFmtId="3" fontId="0" fillId="0" borderId="38" xfId="0" applyNumberFormat="1" applyBorder="1"/>
    <xf numFmtId="0" fontId="3" fillId="3" borderId="11" xfId="0" applyFont="1" applyFill="1" applyBorder="1"/>
    <xf numFmtId="0" fontId="1" fillId="0" borderId="22" xfId="0" applyNumberFormat="1" applyFont="1" applyFill="1" applyBorder="1" applyAlignment="1" applyProtection="1"/>
    <xf numFmtId="0" fontId="5" fillId="3" borderId="28" xfId="0" applyFont="1" applyFill="1" applyBorder="1"/>
    <xf numFmtId="0" fontId="6" fillId="0" borderId="27" xfId="0" applyNumberFormat="1" applyFont="1" applyBorder="1" applyAlignment="1">
      <alignment horizontal="left"/>
    </xf>
    <xf numFmtId="0" fontId="2" fillId="0" borderId="0" xfId="0" applyFont="1" applyBorder="1"/>
    <xf numFmtId="3" fontId="0" fillId="0" borderId="46" xfId="0" applyNumberFormat="1" applyFont="1" applyBorder="1"/>
    <xf numFmtId="0" fontId="1" fillId="0" borderId="17" xfId="0" applyFont="1" applyBorder="1" applyAlignment="1">
      <alignment horizontal="left"/>
    </xf>
    <xf numFmtId="166" fontId="2" fillId="0" borderId="4" xfId="0" applyNumberFormat="1" applyFont="1" applyBorder="1"/>
    <xf numFmtId="166" fontId="2" fillId="0" borderId="19" xfId="0" applyNumberFormat="1" applyFont="1" applyBorder="1" applyAlignment="1">
      <alignment horizontal="right"/>
    </xf>
    <xf numFmtId="167" fontId="6" fillId="0" borderId="17" xfId="0" applyNumberFormat="1" applyFont="1" applyFill="1" applyBorder="1" applyAlignment="1" applyProtection="1">
      <alignment horizontal="center"/>
    </xf>
    <xf numFmtId="167" fontId="6" fillId="0" borderId="19" xfId="0" applyNumberFormat="1" applyFont="1" applyBorder="1" applyAlignment="1">
      <alignment horizontal="centerContinuous"/>
    </xf>
    <xf numFmtId="167" fontId="6" fillId="0" borderId="3" xfId="0" applyNumberFormat="1" applyFont="1" applyBorder="1" applyAlignment="1">
      <alignment horizontal="centerContinuous"/>
    </xf>
    <xf numFmtId="167" fontId="6" fillId="0" borderId="11" xfId="0" applyNumberFormat="1" applyFont="1" applyBorder="1" applyAlignment="1">
      <alignment horizontal="centerContinuous"/>
    </xf>
    <xf numFmtId="167" fontId="6" fillId="0" borderId="17" xfId="0" applyNumberFormat="1" applyFont="1" applyBorder="1" applyAlignment="1">
      <alignment horizontal="centerContinuous"/>
    </xf>
    <xf numFmtId="0" fontId="5" fillId="0" borderId="36" xfId="0" applyFont="1" applyBorder="1" applyAlignment="1"/>
    <xf numFmtId="0" fontId="5" fillId="0" borderId="32" xfId="0" applyFont="1" applyBorder="1" applyAlignment="1"/>
    <xf numFmtId="0" fontId="5" fillId="0" borderId="20" xfId="0" applyFont="1" applyBorder="1" applyAlignment="1"/>
    <xf numFmtId="0" fontId="1" fillId="0" borderId="31" xfId="0" applyFont="1" applyBorder="1" applyAlignment="1">
      <alignment horizontal="right"/>
    </xf>
    <xf numFmtId="2" fontId="1" fillId="0" borderId="2" xfId="0" applyNumberFormat="1" applyFont="1" applyBorder="1"/>
    <xf numFmtId="2" fontId="1" fillId="0" borderId="0" xfId="0" applyNumberFormat="1" applyFont="1" applyBorder="1"/>
    <xf numFmtId="0" fontId="1" fillId="0" borderId="0" xfId="0" applyFont="1" applyBorder="1" applyAlignment="1">
      <alignment horizontal="right"/>
    </xf>
    <xf numFmtId="9" fontId="3" fillId="0" borderId="0" xfId="0" applyNumberFormat="1" applyFont="1" applyBorder="1" applyAlignment="1">
      <alignment horizontal="center"/>
    </xf>
    <xf numFmtId="0" fontId="14" fillId="0" borderId="22" xfId="0" applyFont="1" applyFill="1" applyBorder="1"/>
    <xf numFmtId="167" fontId="0" fillId="0" borderId="44" xfId="0" applyNumberFormat="1" applyFont="1" applyBorder="1"/>
    <xf numFmtId="167" fontId="0" fillId="0" borderId="46" xfId="0" applyNumberFormat="1" applyFont="1" applyBorder="1"/>
    <xf numFmtId="167" fontId="0" fillId="0" borderId="7" xfId="0" applyNumberFormat="1" applyFont="1" applyBorder="1"/>
    <xf numFmtId="167" fontId="0" fillId="0" borderId="45" xfId="0" applyNumberFormat="1" applyBorder="1"/>
    <xf numFmtId="167" fontId="0" fillId="0" borderId="26" xfId="0" applyNumberFormat="1" applyBorder="1"/>
    <xf numFmtId="167" fontId="0" fillId="0" borderId="34" xfId="0" applyNumberFormat="1" applyFont="1" applyBorder="1"/>
    <xf numFmtId="167" fontId="8" fillId="0" borderId="16" xfId="0" applyNumberFormat="1" applyFont="1" applyBorder="1" applyAlignment="1"/>
    <xf numFmtId="167" fontId="0" fillId="0" borderId="16" xfId="0" applyNumberFormat="1" applyFont="1" applyBorder="1"/>
    <xf numFmtId="167" fontId="0" fillId="0" borderId="9" xfId="0" applyNumberFormat="1" applyFont="1" applyBorder="1"/>
    <xf numFmtId="167" fontId="0" fillId="0" borderId="38" xfId="0" applyNumberFormat="1" applyBorder="1"/>
    <xf numFmtId="167" fontId="5" fillId="3" borderId="9" xfId="1" applyNumberFormat="1" applyFont="1" applyFill="1" applyBorder="1"/>
    <xf numFmtId="167" fontId="5" fillId="3" borderId="28" xfId="1" applyNumberFormat="1" applyFont="1" applyFill="1" applyBorder="1"/>
    <xf numFmtId="167" fontId="5" fillId="3" borderId="28" xfId="1" applyNumberFormat="1" applyFont="1" applyFill="1" applyBorder="1" applyAlignment="1">
      <alignment horizontal="right"/>
    </xf>
    <xf numFmtId="167" fontId="5" fillId="3" borderId="14" xfId="1" applyNumberFormat="1" applyFont="1" applyFill="1" applyBorder="1"/>
    <xf numFmtId="167" fontId="5" fillId="3" borderId="35" xfId="1" applyNumberFormat="1" applyFont="1" applyFill="1" applyBorder="1"/>
    <xf numFmtId="167" fontId="5" fillId="3" borderId="37" xfId="1" applyNumberFormat="1" applyFont="1" applyFill="1" applyBorder="1"/>
    <xf numFmtId="0" fontId="14" fillId="0" borderId="34" xfId="0" applyNumberFormat="1" applyFont="1" applyBorder="1"/>
    <xf numFmtId="0" fontId="14" fillId="0" borderId="16" xfId="0" applyNumberFormat="1" applyFont="1" applyBorder="1"/>
    <xf numFmtId="167" fontId="14" fillId="0" borderId="44" xfId="0" applyNumberFormat="1" applyFont="1" applyBorder="1"/>
    <xf numFmtId="167" fontId="14" fillId="0" borderId="46" xfId="0" applyNumberFormat="1" applyFont="1" applyBorder="1"/>
    <xf numFmtId="167" fontId="14" fillId="0" borderId="7" xfId="0" applyNumberFormat="1" applyFont="1" applyBorder="1"/>
    <xf numFmtId="167" fontId="14" fillId="0" borderId="45" xfId="0" applyNumberFormat="1" applyFont="1" applyBorder="1"/>
    <xf numFmtId="167" fontId="14" fillId="0" borderId="26" xfId="0" applyNumberFormat="1" applyFont="1" applyBorder="1"/>
    <xf numFmtId="167" fontId="14" fillId="0" borderId="34" xfId="0" applyNumberFormat="1" applyFont="1" applyBorder="1"/>
    <xf numFmtId="167" fontId="20" fillId="0" borderId="16" xfId="0" applyNumberFormat="1" applyFont="1" applyBorder="1" applyAlignment="1"/>
    <xf numFmtId="167" fontId="14" fillId="0" borderId="16" xfId="0" applyNumberFormat="1" applyFont="1" applyBorder="1"/>
    <xf numFmtId="167" fontId="14" fillId="0" borderId="9" xfId="0" applyNumberFormat="1" applyFont="1" applyBorder="1"/>
    <xf numFmtId="167" fontId="14" fillId="0" borderId="38" xfId="0" applyNumberFormat="1" applyFont="1" applyBorder="1"/>
    <xf numFmtId="0" fontId="14" fillId="0" borderId="0" xfId="0" applyFont="1"/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0" fillId="0" borderId="32" xfId="0" applyFont="1" applyBorder="1"/>
    <xf numFmtId="0" fontId="0" fillId="0" borderId="20" xfId="0" applyFont="1" applyBorder="1"/>
    <xf numFmtId="0" fontId="5" fillId="0" borderId="36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164" fontId="6" fillId="0" borderId="17" xfId="0" applyNumberFormat="1" applyFont="1" applyFill="1" applyBorder="1" applyAlignment="1" applyProtection="1">
      <alignment horizontal="center"/>
    </xf>
    <xf numFmtId="164" fontId="6" fillId="0" borderId="15" xfId="0" applyNumberFormat="1" applyFont="1" applyFill="1" applyBorder="1" applyAlignment="1" applyProtection="1">
      <alignment horizontal="center"/>
    </xf>
    <xf numFmtId="164" fontId="6" fillId="0" borderId="3" xfId="0" applyNumberFormat="1" applyFont="1" applyFill="1" applyBorder="1" applyAlignment="1" applyProtection="1">
      <alignment horizontal="center"/>
    </xf>
    <xf numFmtId="167" fontId="6" fillId="0" borderId="15" xfId="0" applyNumberFormat="1" applyFont="1" applyFill="1" applyBorder="1" applyAlignment="1" applyProtection="1">
      <alignment horizontal="center"/>
    </xf>
    <xf numFmtId="167" fontId="6" fillId="0" borderId="17" xfId="0" applyNumberFormat="1" applyFont="1" applyFill="1" applyBorder="1" applyAlignment="1" applyProtection="1">
      <alignment horizontal="center"/>
    </xf>
    <xf numFmtId="167" fontId="6" fillId="0" borderId="3" xfId="0" applyNumberFormat="1" applyFont="1" applyFill="1" applyBorder="1" applyAlignment="1" applyProtection="1">
      <alignment horizontal="center"/>
    </xf>
    <xf numFmtId="0" fontId="1" fillId="0" borderId="3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" fillId="0" borderId="34" xfId="0" applyNumberFormat="1" applyFont="1" applyFill="1" applyBorder="1" applyAlignment="1" applyProtection="1">
      <alignment horizontal="center"/>
    </xf>
    <xf numFmtId="0" fontId="1" fillId="0" borderId="26" xfId="0" applyNumberFormat="1" applyFont="1" applyFill="1" applyBorder="1" applyAlignment="1" applyProtection="1">
      <alignment horizontal="center"/>
    </xf>
    <xf numFmtId="0" fontId="1" fillId="0" borderId="3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1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0" fontId="5" fillId="0" borderId="3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" fillId="0" borderId="11" xfId="0" applyNumberFormat="1" applyFont="1" applyFill="1" applyBorder="1" applyAlignment="1" applyProtection="1">
      <alignment horizontal="center"/>
    </xf>
    <xf numFmtId="0" fontId="1" fillId="0" borderId="19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6" fillId="0" borderId="17" xfId="0" applyNumberFormat="1" applyFont="1" applyFill="1" applyBorder="1" applyAlignment="1" applyProtection="1">
      <alignment horizontal="left"/>
    </xf>
    <xf numFmtId="3" fontId="6" fillId="0" borderId="15" xfId="0" applyNumberFormat="1" applyFont="1" applyFill="1" applyBorder="1" applyAlignment="1" applyProtection="1">
      <alignment horizontal="left"/>
    </xf>
    <xf numFmtId="167" fontId="14" fillId="0" borderId="9" xfId="0" applyNumberFormat="1" applyFont="1" applyBorder="1" applyAlignment="1">
      <alignment horizontal="right"/>
    </xf>
    <xf numFmtId="167" fontId="14" fillId="0" borderId="14" xfId="0" applyNumberFormat="1" applyFont="1" applyBorder="1" applyAlignment="1">
      <alignment horizontal="right"/>
    </xf>
    <xf numFmtId="167" fontId="14" fillId="0" borderId="21" xfId="0" applyNumberFormat="1" applyFont="1" applyBorder="1" applyAlignment="1">
      <alignment horizontal="right"/>
    </xf>
    <xf numFmtId="167" fontId="0" fillId="0" borderId="9" xfId="0" applyNumberFormat="1" applyFont="1" applyBorder="1" applyAlignment="1">
      <alignment horizontal="right"/>
    </xf>
    <xf numFmtId="167" fontId="0" fillId="0" borderId="14" xfId="0" applyNumberFormat="1" applyFont="1" applyBorder="1" applyAlignment="1">
      <alignment horizontal="right"/>
    </xf>
    <xf numFmtId="167" fontId="0" fillId="0" borderId="9" xfId="0" applyNumberFormat="1" applyBorder="1" applyAlignment="1">
      <alignment horizontal="right"/>
    </xf>
    <xf numFmtId="167" fontId="0" fillId="0" borderId="21" xfId="0" applyNumberFormat="1" applyFont="1" applyBorder="1" applyAlignment="1">
      <alignment horizontal="right"/>
    </xf>
    <xf numFmtId="3" fontId="0" fillId="0" borderId="35" xfId="1" applyNumberFormat="1" applyFont="1" applyBorder="1" applyAlignment="1">
      <alignment horizontal="right"/>
    </xf>
    <xf numFmtId="3" fontId="0" fillId="0" borderId="37" xfId="1" applyNumberFormat="1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3" fontId="6" fillId="0" borderId="15" xfId="0" applyNumberFormat="1" applyFont="1" applyFill="1" applyBorder="1" applyAlignment="1" applyProtection="1">
      <alignment horizontal="center"/>
    </xf>
    <xf numFmtId="3" fontId="6" fillId="0" borderId="17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0" fontId="1" fillId="0" borderId="15" xfId="0" applyFont="1" applyBorder="1" applyAlignment="1">
      <alignment horizontal="center"/>
    </xf>
    <xf numFmtId="3" fontId="0" fillId="0" borderId="9" xfId="0" applyNumberForma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9" xfId="1" applyNumberFormat="1" applyFont="1" applyBorder="1" applyAlignment="1">
      <alignment horizontal="right"/>
    </xf>
    <xf numFmtId="3" fontId="0" fillId="0" borderId="21" xfId="1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4" xfId="1" applyNumberFormat="1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1" fillId="0" borderId="0" xfId="0" applyFont="1"/>
    <xf numFmtId="0" fontId="15" fillId="0" borderId="0" xfId="0" applyFont="1"/>
    <xf numFmtId="0" fontId="0" fillId="0" borderId="12" xfId="0" applyFont="1" applyBorder="1" applyAlignment="1">
      <alignment horizontal="center"/>
    </xf>
    <xf numFmtId="3" fontId="0" fillId="0" borderId="35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14" fillId="0" borderId="36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left"/>
    </xf>
    <xf numFmtId="0" fontId="14" fillId="0" borderId="20" xfId="0" applyFont="1" applyFill="1" applyBorder="1" applyAlignment="1">
      <alignment horizontal="left"/>
    </xf>
    <xf numFmtId="3" fontId="0" fillId="0" borderId="6" xfId="1" applyNumberFormat="1" applyFont="1" applyBorder="1" applyAlignment="1">
      <alignment horizontal="right"/>
    </xf>
    <xf numFmtId="0" fontId="1" fillId="0" borderId="31" xfId="0" applyFont="1" applyFill="1" applyBorder="1" applyAlignment="1" applyProtection="1">
      <alignment horizontal="left"/>
    </xf>
    <xf numFmtId="0" fontId="1" fillId="0" borderId="2" xfId="0" applyFont="1" applyFill="1" applyBorder="1" applyAlignment="1" applyProtection="1">
      <alignment horizontal="left"/>
    </xf>
    <xf numFmtId="0" fontId="1" fillId="0" borderId="4" xfId="0" applyFont="1" applyFill="1" applyBorder="1" applyAlignment="1" applyProtection="1">
      <alignment horizontal="left"/>
    </xf>
    <xf numFmtId="0" fontId="5" fillId="0" borderId="3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7" fontId="14" fillId="0" borderId="44" xfId="1" applyNumberFormat="1" applyFont="1" applyBorder="1"/>
    <xf numFmtId="167" fontId="14" fillId="0" borderId="28" xfId="1" applyNumberFormat="1" applyFont="1" applyBorder="1"/>
    <xf numFmtId="167" fontId="14" fillId="0" borderId="7" xfId="1" applyNumberFormat="1" applyFont="1" applyBorder="1"/>
    <xf numFmtId="167" fontId="14" fillId="0" borderId="38" xfId="1" applyNumberFormat="1" applyFont="1" applyBorder="1"/>
    <xf numFmtId="167" fontId="14" fillId="0" borderId="9" xfId="1" applyNumberFormat="1" applyFont="1" applyBorder="1"/>
    <xf numFmtId="167" fontId="14" fillId="0" borderId="40" xfId="1" applyNumberFormat="1" applyFont="1" applyBorder="1"/>
    <xf numFmtId="167" fontId="14" fillId="0" borderId="9" xfId="1" applyNumberFormat="1" applyFont="1" applyBorder="1" applyAlignment="1">
      <alignment horizontal="right"/>
    </xf>
    <xf numFmtId="167" fontId="14" fillId="0" borderId="14" xfId="1" applyNumberFormat="1" applyFont="1" applyBorder="1" applyAlignment="1">
      <alignment horizontal="right"/>
    </xf>
    <xf numFmtId="167" fontId="14" fillId="0" borderId="21" xfId="1" applyNumberFormat="1" applyFont="1" applyBorder="1" applyAlignment="1">
      <alignment horizontal="right"/>
    </xf>
    <xf numFmtId="167" fontId="14" fillId="0" borderId="28" xfId="0" applyNumberFormat="1" applyFont="1" applyBorder="1"/>
    <xf numFmtId="167" fontId="14" fillId="0" borderId="28" xfId="1" applyNumberFormat="1" applyFont="1" applyFill="1" applyBorder="1"/>
    <xf numFmtId="167" fontId="14" fillId="0" borderId="35" xfId="1" applyNumberFormat="1" applyFont="1" applyBorder="1"/>
    <xf numFmtId="167" fontId="14" fillId="0" borderId="5" xfId="1" applyNumberFormat="1" applyFont="1" applyBorder="1"/>
    <xf numFmtId="167" fontId="14" fillId="0" borderId="43" xfId="1" applyNumberFormat="1" applyFont="1" applyBorder="1"/>
    <xf numFmtId="167" fontId="14" fillId="0" borderId="22" xfId="1" applyNumberFormat="1" applyFont="1" applyBorder="1"/>
    <xf numFmtId="167" fontId="14" fillId="0" borderId="41" xfId="1" applyNumberFormat="1" applyFont="1" applyBorder="1"/>
    <xf numFmtId="167" fontId="14" fillId="0" borderId="35" xfId="1" applyNumberFormat="1" applyFont="1" applyBorder="1" applyAlignment="1">
      <alignment horizontal="right"/>
    </xf>
    <xf numFmtId="167" fontId="14" fillId="0" borderId="37" xfId="1" applyNumberFormat="1" applyFont="1" applyBorder="1" applyAlignment="1">
      <alignment horizontal="right"/>
    </xf>
    <xf numFmtId="167" fontId="14" fillId="0" borderId="6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="80" zoomScaleNormal="80" workbookViewId="0">
      <selection activeCell="D18" sqref="D18"/>
    </sheetView>
  </sheetViews>
  <sheetFormatPr defaultColWidth="8.85546875" defaultRowHeight="15"/>
  <cols>
    <col min="1" max="1" width="22.28515625" style="31" customWidth="1"/>
    <col min="2" max="2" width="17.5703125" style="31" customWidth="1"/>
    <col min="3" max="3" width="10.85546875" style="31" bestFit="1" customWidth="1"/>
    <col min="4" max="4" width="11.42578125" style="31" bestFit="1" customWidth="1"/>
    <col min="5" max="5" width="13.5703125" style="31" bestFit="1" customWidth="1"/>
    <col min="6" max="6" width="9.5703125" style="31" bestFit="1" customWidth="1"/>
    <col min="7" max="7" width="10.42578125" style="31" customWidth="1"/>
    <col min="8" max="8" width="11.42578125" style="31" customWidth="1"/>
    <col min="9" max="9" width="11.85546875" style="31" customWidth="1"/>
    <col min="10" max="10" width="7.28515625" style="31" customWidth="1"/>
    <col min="11" max="12" width="5.140625" style="31" customWidth="1"/>
    <col min="13" max="13" width="4.5703125" style="31" customWidth="1"/>
    <col min="14" max="14" width="10" style="31" bestFit="1" customWidth="1"/>
    <col min="15" max="15" width="13.7109375" style="31" customWidth="1"/>
    <col min="16" max="16" width="12.28515625" style="31" customWidth="1"/>
    <col min="17" max="17" width="9.85546875" style="31" bestFit="1" customWidth="1"/>
    <col min="18" max="16384" width="8.85546875" style="31"/>
  </cols>
  <sheetData>
    <row r="1" spans="1:17" ht="18.75">
      <c r="A1" s="161"/>
      <c r="B1" s="52"/>
      <c r="C1" s="52"/>
      <c r="D1" s="52"/>
      <c r="E1" s="244" t="s">
        <v>137</v>
      </c>
      <c r="F1" s="244"/>
      <c r="G1" s="244"/>
      <c r="H1" s="244"/>
      <c r="I1" s="244"/>
      <c r="J1" s="244"/>
      <c r="K1" s="244"/>
      <c r="L1" s="244"/>
      <c r="M1" s="244"/>
      <c r="N1" s="244"/>
      <c r="O1" s="168"/>
      <c r="P1" s="103" t="s">
        <v>206</v>
      </c>
      <c r="Q1" s="166"/>
    </row>
    <row r="2" spans="1:17" ht="19.5" thickBot="1">
      <c r="A2" s="16"/>
      <c r="B2" s="127"/>
      <c r="C2" s="127"/>
      <c r="D2" s="127"/>
      <c r="E2" s="245" t="s">
        <v>35</v>
      </c>
      <c r="F2" s="245"/>
      <c r="G2" s="245"/>
      <c r="H2" s="245"/>
      <c r="I2" s="245"/>
      <c r="J2" s="245"/>
      <c r="K2" s="245"/>
      <c r="L2" s="245"/>
      <c r="M2" s="245"/>
      <c r="N2" s="245"/>
      <c r="O2" s="33" t="s">
        <v>73</v>
      </c>
      <c r="P2" s="177" t="s">
        <v>214</v>
      </c>
      <c r="Q2" s="2"/>
    </row>
    <row r="3" spans="1:17" ht="15.75" thickBot="1">
      <c r="A3" s="88" t="s">
        <v>63</v>
      </c>
      <c r="B3" s="77"/>
      <c r="C3" s="77"/>
      <c r="D3" s="150"/>
      <c r="E3" s="88" t="s">
        <v>117</v>
      </c>
      <c r="F3" s="77"/>
      <c r="G3" s="77"/>
      <c r="H3" s="77"/>
      <c r="I3" s="150"/>
      <c r="J3" s="88" t="s">
        <v>15</v>
      </c>
      <c r="K3" s="56"/>
      <c r="L3" s="56"/>
      <c r="M3" s="77"/>
      <c r="N3" s="77"/>
      <c r="O3" s="88" t="s">
        <v>82</v>
      </c>
      <c r="P3" s="77"/>
      <c r="Q3" s="150"/>
    </row>
    <row r="4" spans="1:17">
      <c r="A4" s="91" t="s">
        <v>90</v>
      </c>
      <c r="B4" s="121"/>
      <c r="C4" s="121"/>
      <c r="D4" s="147"/>
      <c r="E4" s="71" t="s">
        <v>90</v>
      </c>
      <c r="F4" s="162"/>
      <c r="G4" s="162"/>
      <c r="H4" s="162"/>
      <c r="I4" s="85"/>
      <c r="J4" s="71" t="s">
        <v>90</v>
      </c>
      <c r="K4" s="151"/>
      <c r="L4" s="151"/>
      <c r="M4" s="162"/>
      <c r="N4" s="162"/>
      <c r="O4" s="71" t="s">
        <v>7</v>
      </c>
      <c r="P4" s="162"/>
      <c r="Q4" s="178">
        <v>41883</v>
      </c>
    </row>
    <row r="5" spans="1:17" ht="15.75" thickBot="1">
      <c r="A5" s="62" t="s">
        <v>196</v>
      </c>
      <c r="B5" s="144"/>
      <c r="C5" s="47"/>
      <c r="D5" s="93"/>
      <c r="E5" s="174" t="s">
        <v>196</v>
      </c>
      <c r="F5" s="47"/>
      <c r="G5" s="47"/>
      <c r="H5" s="47"/>
      <c r="I5" s="93"/>
      <c r="J5" s="174" t="s">
        <v>61</v>
      </c>
      <c r="K5" s="144"/>
      <c r="L5" s="144"/>
      <c r="M5" s="47"/>
      <c r="N5" s="47"/>
      <c r="O5" s="91" t="s">
        <v>215</v>
      </c>
      <c r="P5" s="121"/>
      <c r="Q5" s="179">
        <v>41912</v>
      </c>
    </row>
    <row r="6" spans="1:17" ht="15.75" thickBot="1">
      <c r="A6" s="230" t="s">
        <v>79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2"/>
    </row>
    <row r="7" spans="1:17">
      <c r="A7" s="1" t="s">
        <v>38</v>
      </c>
      <c r="B7" s="103" t="s">
        <v>49</v>
      </c>
      <c r="C7" s="239" t="s">
        <v>54</v>
      </c>
      <c r="D7" s="240"/>
      <c r="E7" s="239" t="s">
        <v>100</v>
      </c>
      <c r="F7" s="240"/>
      <c r="G7" s="239" t="s">
        <v>155</v>
      </c>
      <c r="H7" s="240"/>
      <c r="I7" s="239" t="s">
        <v>189</v>
      </c>
      <c r="J7" s="257"/>
      <c r="K7" s="240"/>
      <c r="L7" s="239" t="s">
        <v>109</v>
      </c>
      <c r="M7" s="257"/>
      <c r="N7" s="240"/>
      <c r="O7" s="169" t="s">
        <v>202</v>
      </c>
      <c r="P7" s="74"/>
      <c r="Q7" s="3"/>
    </row>
    <row r="8" spans="1:17">
      <c r="A8" s="20"/>
      <c r="B8" s="91" t="s">
        <v>188</v>
      </c>
      <c r="C8" s="223" t="s">
        <v>146</v>
      </c>
      <c r="D8" s="224"/>
      <c r="E8" s="223"/>
      <c r="F8" s="256"/>
      <c r="G8" s="223"/>
      <c r="H8" s="224"/>
      <c r="I8" s="241"/>
      <c r="J8" s="242"/>
      <c r="K8" s="243"/>
      <c r="L8" s="241" t="s">
        <v>59</v>
      </c>
      <c r="M8" s="242"/>
      <c r="N8" s="243"/>
      <c r="O8" s="10"/>
      <c r="P8" s="24"/>
      <c r="Q8" s="65"/>
    </row>
    <row r="9" spans="1:17" ht="15.75" thickBot="1">
      <c r="A9" s="148">
        <v>1</v>
      </c>
      <c r="B9" s="180">
        <v>9737269.0099999998</v>
      </c>
      <c r="C9" s="237">
        <v>0</v>
      </c>
      <c r="D9" s="238"/>
      <c r="E9" s="237">
        <v>0</v>
      </c>
      <c r="F9" s="236"/>
      <c r="G9" s="237">
        <f>B9+ E9</f>
        <v>9737269.0099999998</v>
      </c>
      <c r="H9" s="238"/>
      <c r="I9" s="236">
        <v>9737269.0099999998</v>
      </c>
      <c r="J9" s="236"/>
      <c r="K9" s="237"/>
      <c r="L9" s="237">
        <v>9737269.0099999998</v>
      </c>
      <c r="M9" s="236"/>
      <c r="N9" s="238"/>
      <c r="O9" s="233"/>
      <c r="P9" s="234"/>
      <c r="Q9" s="235"/>
    </row>
    <row r="10" spans="1:17" ht="15.75" thickBot="1">
      <c r="A10" s="230" t="s">
        <v>135</v>
      </c>
      <c r="B10" s="231"/>
      <c r="C10" s="231"/>
      <c r="D10" s="231"/>
      <c r="E10" s="231"/>
      <c r="F10" s="231"/>
      <c r="G10" s="231"/>
      <c r="H10" s="232"/>
      <c r="I10" s="185" t="s">
        <v>216</v>
      </c>
      <c r="J10" s="186"/>
      <c r="K10" s="186"/>
      <c r="L10" s="186"/>
      <c r="M10" s="186"/>
      <c r="N10" s="187"/>
      <c r="O10" s="186" t="s">
        <v>217</v>
      </c>
      <c r="P10" s="186"/>
      <c r="Q10" s="187"/>
    </row>
    <row r="11" spans="1:17">
      <c r="A11" s="171"/>
      <c r="B11" s="12"/>
      <c r="C11" s="98" t="s">
        <v>114</v>
      </c>
      <c r="D11" s="55"/>
      <c r="E11" s="98" t="s">
        <v>182</v>
      </c>
      <c r="F11" s="55"/>
      <c r="G11" s="98" t="s">
        <v>203</v>
      </c>
      <c r="H11" s="55"/>
      <c r="I11" s="188" t="s">
        <v>256</v>
      </c>
      <c r="J11" s="189">
        <f>I20/H20</f>
        <v>1.0000547976754286</v>
      </c>
      <c r="K11" s="119"/>
      <c r="L11" s="119"/>
      <c r="M11" s="151"/>
      <c r="N11" s="69"/>
      <c r="O11" s="151"/>
      <c r="P11" s="151"/>
      <c r="Q11" s="69"/>
    </row>
    <row r="12" spans="1:17">
      <c r="A12" s="171"/>
      <c r="B12" s="12"/>
      <c r="C12" s="117" t="s">
        <v>150</v>
      </c>
      <c r="D12" s="132"/>
      <c r="E12" s="117" t="s">
        <v>16</v>
      </c>
      <c r="F12" s="132"/>
      <c r="G12" s="11" t="s">
        <v>196</v>
      </c>
      <c r="H12" s="136"/>
      <c r="I12" s="11" t="s">
        <v>257</v>
      </c>
      <c r="J12" s="190">
        <f>I20/J20</f>
        <v>1.0170893564904837</v>
      </c>
      <c r="K12" s="121"/>
      <c r="L12" s="121"/>
      <c r="M12" s="121"/>
      <c r="N12" s="147"/>
      <c r="O12" s="191" t="s">
        <v>258</v>
      </c>
      <c r="P12" s="192">
        <f>O64/(O20-I20)</f>
        <v>0.90097954633541633</v>
      </c>
      <c r="Q12" s="147"/>
    </row>
    <row r="13" spans="1:17" ht="15.75" thickBot="1">
      <c r="A13" s="171"/>
      <c r="B13" s="12"/>
      <c r="C13" s="183">
        <f>P20</f>
        <v>6968452</v>
      </c>
      <c r="D13" s="181"/>
      <c r="E13" s="184">
        <f>O20</f>
        <v>7034404.6466999995</v>
      </c>
      <c r="F13" s="182"/>
      <c r="G13" s="184">
        <f>Q20</f>
        <v>65952.646699999459</v>
      </c>
      <c r="H13" s="182"/>
      <c r="I13" s="261" t="s">
        <v>196</v>
      </c>
      <c r="J13" s="262"/>
      <c r="K13" s="262"/>
      <c r="L13" s="262"/>
      <c r="M13" s="262"/>
      <c r="N13" s="157"/>
      <c r="O13" s="111"/>
      <c r="P13" s="111"/>
      <c r="Q13" s="157"/>
    </row>
    <row r="14" spans="1:17" ht="15.75" thickBot="1">
      <c r="A14" s="230" t="s">
        <v>218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2"/>
    </row>
    <row r="15" spans="1:17" ht="15" customHeight="1" thickBot="1">
      <c r="A15" s="250" t="s">
        <v>178</v>
      </c>
      <c r="B15" s="251"/>
      <c r="C15" s="227" t="s">
        <v>115</v>
      </c>
      <c r="D15" s="252"/>
      <c r="E15" s="252"/>
      <c r="F15" s="252"/>
      <c r="G15" s="253"/>
      <c r="H15" s="227" t="s">
        <v>62</v>
      </c>
      <c r="I15" s="252"/>
      <c r="J15" s="252"/>
      <c r="K15" s="252"/>
      <c r="L15" s="252"/>
      <c r="M15" s="252"/>
      <c r="N15" s="253"/>
      <c r="O15" s="227" t="s">
        <v>150</v>
      </c>
      <c r="P15" s="228"/>
      <c r="Q15" s="229"/>
    </row>
    <row r="16" spans="1:17" ht="15.75" thickBot="1">
      <c r="A16" s="254" t="s">
        <v>31</v>
      </c>
      <c r="B16" s="255"/>
      <c r="C16" s="63" t="s">
        <v>144</v>
      </c>
      <c r="D16" s="72"/>
      <c r="E16" s="66" t="s">
        <v>92</v>
      </c>
      <c r="F16" s="137" t="s">
        <v>203</v>
      </c>
      <c r="G16" s="72"/>
      <c r="H16" s="137" t="s">
        <v>144</v>
      </c>
      <c r="I16" s="72"/>
      <c r="J16" s="248" t="s">
        <v>92</v>
      </c>
      <c r="K16" s="249"/>
      <c r="L16" s="258" t="s">
        <v>203</v>
      </c>
      <c r="M16" s="259"/>
      <c r="N16" s="260"/>
      <c r="O16" s="140" t="s">
        <v>172</v>
      </c>
      <c r="P16" s="140" t="s">
        <v>78</v>
      </c>
      <c r="Q16" s="66" t="s">
        <v>203</v>
      </c>
    </row>
    <row r="17" spans="1:17">
      <c r="A17" s="254" t="s">
        <v>113</v>
      </c>
      <c r="B17" s="255"/>
      <c r="C17" s="139" t="s">
        <v>151</v>
      </c>
      <c r="D17" s="66" t="s">
        <v>151</v>
      </c>
      <c r="E17" s="76" t="s">
        <v>84</v>
      </c>
      <c r="F17" s="76"/>
      <c r="G17" s="76"/>
      <c r="H17" s="66" t="s">
        <v>151</v>
      </c>
      <c r="I17" s="66" t="s">
        <v>151</v>
      </c>
      <c r="J17" s="223" t="s">
        <v>84</v>
      </c>
      <c r="K17" s="224"/>
      <c r="L17" s="248"/>
      <c r="M17" s="249"/>
      <c r="N17" s="9"/>
      <c r="O17" s="156"/>
      <c r="P17" s="156"/>
      <c r="Q17" s="76"/>
    </row>
    <row r="18" spans="1:17">
      <c r="A18" s="254" t="s">
        <v>145</v>
      </c>
      <c r="B18" s="255"/>
      <c r="C18" s="22" t="s">
        <v>169</v>
      </c>
      <c r="D18" s="76" t="s">
        <v>165</v>
      </c>
      <c r="E18" s="76" t="s">
        <v>165</v>
      </c>
      <c r="F18" s="76" t="s">
        <v>25</v>
      </c>
      <c r="G18" s="76" t="s">
        <v>130</v>
      </c>
      <c r="H18" s="76" t="s">
        <v>169</v>
      </c>
      <c r="I18" s="76" t="s">
        <v>165</v>
      </c>
      <c r="J18" s="223" t="s">
        <v>165</v>
      </c>
      <c r="K18" s="224"/>
      <c r="L18" s="223" t="s">
        <v>25</v>
      </c>
      <c r="M18" s="224"/>
      <c r="N18" s="76" t="s">
        <v>130</v>
      </c>
      <c r="O18" s="91"/>
      <c r="P18" s="91"/>
      <c r="Q18" s="9"/>
    </row>
    <row r="19" spans="1:17">
      <c r="A19" s="246" t="s">
        <v>27</v>
      </c>
      <c r="B19" s="247"/>
      <c r="C19" s="110" t="s">
        <v>111</v>
      </c>
      <c r="D19" s="50" t="s">
        <v>186</v>
      </c>
      <c r="E19" s="50" t="s">
        <v>42</v>
      </c>
      <c r="F19" s="50" t="s">
        <v>124</v>
      </c>
      <c r="G19" s="50" t="s">
        <v>195</v>
      </c>
      <c r="H19" s="50" t="s">
        <v>52</v>
      </c>
      <c r="I19" s="50" t="s">
        <v>139</v>
      </c>
      <c r="J19" s="225" t="s">
        <v>209</v>
      </c>
      <c r="K19" s="226"/>
      <c r="L19" s="225" t="s">
        <v>9</v>
      </c>
      <c r="M19" s="226"/>
      <c r="N19" s="50" t="s">
        <v>86</v>
      </c>
      <c r="O19" s="80" t="s">
        <v>102</v>
      </c>
      <c r="P19" s="80" t="s">
        <v>181</v>
      </c>
      <c r="Q19" s="50" t="s">
        <v>30</v>
      </c>
    </row>
    <row r="20" spans="1:17" s="222" customFormat="1" ht="18" customHeight="1">
      <c r="A20" s="210" t="s">
        <v>219</v>
      </c>
      <c r="B20" s="211"/>
      <c r="C20" s="212">
        <v>120126.92700000003</v>
      </c>
      <c r="D20" s="213">
        <v>99465.554300000018</v>
      </c>
      <c r="E20" s="214">
        <v>161740.49000000002</v>
      </c>
      <c r="F20" s="215">
        <v>-20661.372700000007</v>
      </c>
      <c r="G20" s="216">
        <v>-62274.935700000002</v>
      </c>
      <c r="H20" s="217">
        <v>4034266.0207999996</v>
      </c>
      <c r="I20" s="213">
        <v>4034487.0891999998</v>
      </c>
      <c r="J20" s="263">
        <v>3966698.7600000002</v>
      </c>
      <c r="K20" s="264"/>
      <c r="L20" s="263">
        <v>221.06840000022203</v>
      </c>
      <c r="M20" s="265"/>
      <c r="N20" s="218">
        <v>67788.329199999571</v>
      </c>
      <c r="O20" s="219">
        <v>7034404.6466999995</v>
      </c>
      <c r="P20" s="220">
        <v>6968452</v>
      </c>
      <c r="Q20" s="221">
        <f>O20-P20</f>
        <v>65952.646699999459</v>
      </c>
    </row>
    <row r="21" spans="1:17" s="222" customFormat="1" ht="18" customHeight="1">
      <c r="A21" s="210" t="s">
        <v>220</v>
      </c>
      <c r="B21" s="211"/>
      <c r="C21" s="212">
        <v>10196.9836</v>
      </c>
      <c r="D21" s="213">
        <v>10196.9836</v>
      </c>
      <c r="E21" s="214">
        <v>5232.6000000000004</v>
      </c>
      <c r="F21" s="215">
        <v>0</v>
      </c>
      <c r="G21" s="216">
        <v>4964.3835999999992</v>
      </c>
      <c r="H21" s="217">
        <v>186631.59380000003</v>
      </c>
      <c r="I21" s="213">
        <v>186631.59380000003</v>
      </c>
      <c r="J21" s="263">
        <v>118724.73999999999</v>
      </c>
      <c r="K21" s="264"/>
      <c r="L21" s="263">
        <v>0</v>
      </c>
      <c r="M21" s="265"/>
      <c r="N21" s="218">
        <v>67906.853800000041</v>
      </c>
      <c r="O21" s="219">
        <v>491428.88100000005</v>
      </c>
      <c r="P21" s="220">
        <v>425476</v>
      </c>
      <c r="Q21" s="221">
        <f t="shared" ref="Q21:Q63" si="0">O21-P21</f>
        <v>65952.881000000052</v>
      </c>
    </row>
    <row r="22" spans="1:17" ht="18" hidden="1" customHeight="1">
      <c r="A22" s="160" t="s">
        <v>262</v>
      </c>
      <c r="B22" s="108"/>
      <c r="C22" s="194">
        <v>10196.9836</v>
      </c>
      <c r="D22" s="195">
        <v>10196.9836</v>
      </c>
      <c r="E22" s="196">
        <v>5232.6000000000004</v>
      </c>
      <c r="F22" s="197">
        <v>0</v>
      </c>
      <c r="G22" s="198">
        <v>4964.3835999999992</v>
      </c>
      <c r="H22" s="199">
        <v>186631.59380000003</v>
      </c>
      <c r="I22" s="195">
        <v>186631.59380000003</v>
      </c>
      <c r="J22" s="266">
        <v>118724.73999999999</v>
      </c>
      <c r="K22" s="267"/>
      <c r="L22" s="268">
        <v>0</v>
      </c>
      <c r="M22" s="269"/>
      <c r="N22" s="200">
        <v>67906.853800000041</v>
      </c>
      <c r="O22" s="201">
        <v>491428.88100000005</v>
      </c>
      <c r="P22" s="202">
        <v>425476</v>
      </c>
      <c r="Q22" s="203">
        <f t="shared" si="0"/>
        <v>65952.881000000052</v>
      </c>
    </row>
    <row r="23" spans="1:17" ht="18" customHeight="1">
      <c r="A23" s="160" t="s">
        <v>263</v>
      </c>
      <c r="B23" s="108"/>
      <c r="C23" s="194">
        <v>0</v>
      </c>
      <c r="D23" s="195">
        <v>0</v>
      </c>
      <c r="E23" s="196">
        <v>15.33</v>
      </c>
      <c r="F23" s="197">
        <v>0</v>
      </c>
      <c r="G23" s="198">
        <v>-15.33</v>
      </c>
      <c r="H23" s="199">
        <v>51346.422299999998</v>
      </c>
      <c r="I23" s="195">
        <v>51346.422299999998</v>
      </c>
      <c r="J23" s="266">
        <v>43241.15</v>
      </c>
      <c r="K23" s="267"/>
      <c r="L23" s="268">
        <v>0</v>
      </c>
      <c r="M23" s="269"/>
      <c r="N23" s="200">
        <v>8105.2722999999969</v>
      </c>
      <c r="O23" s="201">
        <v>51346.422299999998</v>
      </c>
      <c r="P23" s="202">
        <v>43241</v>
      </c>
      <c r="Q23" s="203">
        <f t="shared" si="0"/>
        <v>8105.4222999999984</v>
      </c>
    </row>
    <row r="24" spans="1:17" ht="18" customHeight="1">
      <c r="A24" s="160" t="s">
        <v>264</v>
      </c>
      <c r="B24" s="108"/>
      <c r="C24" s="194">
        <v>8062.9141</v>
      </c>
      <c r="D24" s="195">
        <v>8062.9141</v>
      </c>
      <c r="E24" s="196">
        <v>5037.34</v>
      </c>
      <c r="F24" s="197">
        <v>0</v>
      </c>
      <c r="G24" s="198">
        <v>3025.5740999999998</v>
      </c>
      <c r="H24" s="199">
        <v>133151.10200000001</v>
      </c>
      <c r="I24" s="195">
        <v>133151.10200000001</v>
      </c>
      <c r="J24" s="266">
        <v>75303.66</v>
      </c>
      <c r="K24" s="267"/>
      <c r="L24" s="268">
        <v>0</v>
      </c>
      <c r="M24" s="269"/>
      <c r="N24" s="200">
        <v>57847.44200000001</v>
      </c>
      <c r="O24" s="201">
        <v>133151.10200000001</v>
      </c>
      <c r="P24" s="202">
        <v>75304</v>
      </c>
      <c r="Q24" s="203">
        <f t="shared" si="0"/>
        <v>57847.102000000014</v>
      </c>
    </row>
    <row r="25" spans="1:17" ht="18" customHeight="1">
      <c r="A25" s="160" t="s">
        <v>265</v>
      </c>
      <c r="B25" s="108"/>
      <c r="C25" s="194">
        <v>2134.0695000000001</v>
      </c>
      <c r="D25" s="195">
        <v>2134.0695000000001</v>
      </c>
      <c r="E25" s="196">
        <v>179.93</v>
      </c>
      <c r="F25" s="197">
        <v>0</v>
      </c>
      <c r="G25" s="198">
        <v>1954.1395</v>
      </c>
      <c r="H25" s="199">
        <v>2134.0695000000001</v>
      </c>
      <c r="I25" s="195">
        <v>2134.0695000000001</v>
      </c>
      <c r="J25" s="266">
        <v>179.93</v>
      </c>
      <c r="K25" s="267"/>
      <c r="L25" s="268">
        <v>0</v>
      </c>
      <c r="M25" s="269"/>
      <c r="N25" s="200">
        <v>1954.1395</v>
      </c>
      <c r="O25" s="201">
        <v>32496.2484</v>
      </c>
      <c r="P25" s="202">
        <v>32496.2484</v>
      </c>
      <c r="Q25" s="203">
        <f t="shared" si="0"/>
        <v>0</v>
      </c>
    </row>
    <row r="26" spans="1:17" ht="18" customHeight="1">
      <c r="A26" s="160" t="s">
        <v>266</v>
      </c>
      <c r="B26" s="108"/>
      <c r="C26" s="194">
        <v>0</v>
      </c>
      <c r="D26" s="195">
        <v>0</v>
      </c>
      <c r="E26" s="196">
        <v>0</v>
      </c>
      <c r="F26" s="197">
        <v>0</v>
      </c>
      <c r="G26" s="198">
        <v>0</v>
      </c>
      <c r="H26" s="199">
        <v>0</v>
      </c>
      <c r="I26" s="195">
        <v>0</v>
      </c>
      <c r="J26" s="266">
        <v>0</v>
      </c>
      <c r="K26" s="267"/>
      <c r="L26" s="268">
        <v>0</v>
      </c>
      <c r="M26" s="269"/>
      <c r="N26" s="200">
        <v>0</v>
      </c>
      <c r="O26" s="201">
        <v>144212.26860000001</v>
      </c>
      <c r="P26" s="202">
        <v>144212.26860000001</v>
      </c>
      <c r="Q26" s="203">
        <f t="shared" si="0"/>
        <v>0</v>
      </c>
    </row>
    <row r="27" spans="1:17" ht="18" customHeight="1">
      <c r="A27" s="160" t="s">
        <v>267</v>
      </c>
      <c r="B27" s="108"/>
      <c r="C27" s="194">
        <v>0</v>
      </c>
      <c r="D27" s="195">
        <v>0</v>
      </c>
      <c r="E27" s="196">
        <v>0</v>
      </c>
      <c r="F27" s="197">
        <v>0</v>
      </c>
      <c r="G27" s="198">
        <v>0</v>
      </c>
      <c r="H27" s="199">
        <v>0</v>
      </c>
      <c r="I27" s="195">
        <v>0</v>
      </c>
      <c r="J27" s="266">
        <v>0</v>
      </c>
      <c r="K27" s="267"/>
      <c r="L27" s="268">
        <v>0</v>
      </c>
      <c r="M27" s="269"/>
      <c r="N27" s="200">
        <v>0</v>
      </c>
      <c r="O27" s="201">
        <v>130222.8397</v>
      </c>
      <c r="P27" s="202">
        <v>130222.8397</v>
      </c>
      <c r="Q27" s="203">
        <f t="shared" si="0"/>
        <v>0</v>
      </c>
    </row>
    <row r="28" spans="1:17" s="222" customFormat="1" ht="18" customHeight="1">
      <c r="A28" s="210" t="s">
        <v>221</v>
      </c>
      <c r="B28" s="211"/>
      <c r="C28" s="212">
        <v>17043.9274</v>
      </c>
      <c r="D28" s="213">
        <v>16297.241099999999</v>
      </c>
      <c r="E28" s="214">
        <v>9605.4500000000007</v>
      </c>
      <c r="F28" s="215">
        <v>-746.68630000000121</v>
      </c>
      <c r="G28" s="216">
        <v>6691.7910999999986</v>
      </c>
      <c r="H28" s="217">
        <v>269176.6581</v>
      </c>
      <c r="I28" s="213">
        <v>269176.658</v>
      </c>
      <c r="J28" s="263">
        <v>278890.7</v>
      </c>
      <c r="K28" s="264"/>
      <c r="L28" s="263">
        <v>-1.0000000474974513E-4</v>
      </c>
      <c r="M28" s="265"/>
      <c r="N28" s="218">
        <v>-9714.0420000000158</v>
      </c>
      <c r="O28" s="219">
        <v>486481.20620000002</v>
      </c>
      <c r="P28" s="220">
        <v>486481.20620000002</v>
      </c>
      <c r="Q28" s="221">
        <f t="shared" si="0"/>
        <v>0</v>
      </c>
    </row>
    <row r="29" spans="1:17" ht="18" hidden="1" customHeight="1">
      <c r="A29" s="160" t="s">
        <v>222</v>
      </c>
      <c r="B29" s="108"/>
      <c r="C29" s="194">
        <v>17043.9274</v>
      </c>
      <c r="D29" s="195">
        <v>16297.241099999999</v>
      </c>
      <c r="E29" s="196">
        <v>9605.4500000000007</v>
      </c>
      <c r="F29" s="197">
        <v>-746.68630000000121</v>
      </c>
      <c r="G29" s="198">
        <v>6691.7910999999986</v>
      </c>
      <c r="H29" s="199">
        <v>269176.6581</v>
      </c>
      <c r="I29" s="195">
        <v>269176.658</v>
      </c>
      <c r="J29" s="266">
        <v>278890.7</v>
      </c>
      <c r="K29" s="267"/>
      <c r="L29" s="268">
        <v>-1.0000000474974513E-4</v>
      </c>
      <c r="M29" s="269"/>
      <c r="N29" s="200">
        <v>-9714.0420000000158</v>
      </c>
      <c r="O29" s="201">
        <v>486481.20620000002</v>
      </c>
      <c r="P29" s="202">
        <v>486481.20620000002</v>
      </c>
      <c r="Q29" s="203">
        <f t="shared" si="0"/>
        <v>0</v>
      </c>
    </row>
    <row r="30" spans="1:17" ht="18" hidden="1" customHeight="1">
      <c r="A30" s="160" t="s">
        <v>223</v>
      </c>
      <c r="B30" s="108"/>
      <c r="C30" s="194">
        <v>17043.9274</v>
      </c>
      <c r="D30" s="195">
        <v>16297.241099999999</v>
      </c>
      <c r="E30" s="196">
        <v>9605.4500000000007</v>
      </c>
      <c r="F30" s="197">
        <v>-746.68630000000121</v>
      </c>
      <c r="G30" s="198">
        <v>6691.7910999999986</v>
      </c>
      <c r="H30" s="199">
        <v>269176.6581</v>
      </c>
      <c r="I30" s="195">
        <v>269176.658</v>
      </c>
      <c r="J30" s="266">
        <v>278890.7</v>
      </c>
      <c r="K30" s="267"/>
      <c r="L30" s="268">
        <v>-1.0000000474974513E-4</v>
      </c>
      <c r="M30" s="269"/>
      <c r="N30" s="200">
        <v>-9714.0420000000158</v>
      </c>
      <c r="O30" s="201">
        <v>486481.20620000002</v>
      </c>
      <c r="P30" s="202">
        <v>486481.20620000002</v>
      </c>
      <c r="Q30" s="203">
        <f t="shared" si="0"/>
        <v>0</v>
      </c>
    </row>
    <row r="31" spans="1:17" s="222" customFormat="1" ht="18" customHeight="1">
      <c r="A31" s="210" t="s">
        <v>224</v>
      </c>
      <c r="B31" s="211"/>
      <c r="C31" s="212">
        <v>64259.523000000001</v>
      </c>
      <c r="D31" s="213">
        <v>37208.855600000003</v>
      </c>
      <c r="E31" s="214">
        <v>137221.53000000003</v>
      </c>
      <c r="F31" s="215">
        <v>-27050.667399999998</v>
      </c>
      <c r="G31" s="216">
        <v>-100012.67440000002</v>
      </c>
      <c r="H31" s="217">
        <v>3313164.9909999995</v>
      </c>
      <c r="I31" s="213">
        <v>3346089.1898999996</v>
      </c>
      <c r="J31" s="263">
        <v>3426445.5500000003</v>
      </c>
      <c r="K31" s="264"/>
      <c r="L31" s="263">
        <v>32924.198900000192</v>
      </c>
      <c r="M31" s="265"/>
      <c r="N31" s="218">
        <v>-80356.360100000631</v>
      </c>
      <c r="O31" s="219">
        <v>3799815.1420999998</v>
      </c>
      <c r="P31" s="220">
        <v>3799815.1420999998</v>
      </c>
      <c r="Q31" s="221">
        <f t="shared" si="0"/>
        <v>0</v>
      </c>
    </row>
    <row r="32" spans="1:17" ht="18" customHeight="1">
      <c r="A32" s="160" t="s">
        <v>225</v>
      </c>
      <c r="B32" s="108"/>
      <c r="C32" s="194">
        <v>2703.3330999999998</v>
      </c>
      <c r="D32" s="195">
        <v>0</v>
      </c>
      <c r="E32" s="196">
        <v>9625.84</v>
      </c>
      <c r="F32" s="197">
        <v>-2703.3330999999998</v>
      </c>
      <c r="G32" s="198">
        <v>-9625.84</v>
      </c>
      <c r="H32" s="199">
        <v>413528.87309999997</v>
      </c>
      <c r="I32" s="195">
        <v>413528.87310000003</v>
      </c>
      <c r="J32" s="266">
        <v>328419.03000000003</v>
      </c>
      <c r="K32" s="267"/>
      <c r="L32" s="268">
        <v>0</v>
      </c>
      <c r="M32" s="269"/>
      <c r="N32" s="200">
        <v>85109.843099999998</v>
      </c>
      <c r="O32" s="201">
        <v>413528.87309999997</v>
      </c>
      <c r="P32" s="202">
        <v>413528.87309999997</v>
      </c>
      <c r="Q32" s="203">
        <f t="shared" si="0"/>
        <v>0</v>
      </c>
    </row>
    <row r="33" spans="1:17" ht="18" hidden="1" customHeight="1">
      <c r="A33" s="160" t="s">
        <v>226</v>
      </c>
      <c r="B33" s="108"/>
      <c r="C33" s="194">
        <v>2703.3330999999998</v>
      </c>
      <c r="D33" s="195">
        <v>0</v>
      </c>
      <c r="E33" s="196">
        <v>9625.84</v>
      </c>
      <c r="F33" s="197">
        <v>-2703.3330999999998</v>
      </c>
      <c r="G33" s="198">
        <v>-9625.84</v>
      </c>
      <c r="H33" s="199">
        <v>413528.87309999997</v>
      </c>
      <c r="I33" s="195">
        <v>413528.87310000003</v>
      </c>
      <c r="J33" s="266">
        <v>328419.03000000003</v>
      </c>
      <c r="K33" s="267"/>
      <c r="L33" s="268">
        <v>0</v>
      </c>
      <c r="M33" s="269"/>
      <c r="N33" s="200">
        <v>85109.843099999998</v>
      </c>
      <c r="O33" s="201">
        <v>413528.87309999997</v>
      </c>
      <c r="P33" s="202">
        <v>413528.87309999997</v>
      </c>
      <c r="Q33" s="203">
        <f t="shared" si="0"/>
        <v>0</v>
      </c>
    </row>
    <row r="34" spans="1:17" ht="18" customHeight="1">
      <c r="A34" s="160" t="s">
        <v>227</v>
      </c>
      <c r="B34" s="108"/>
      <c r="C34" s="194">
        <v>0</v>
      </c>
      <c r="D34" s="195">
        <v>0</v>
      </c>
      <c r="E34" s="196">
        <v>-2559.58</v>
      </c>
      <c r="F34" s="197">
        <v>0</v>
      </c>
      <c r="G34" s="198">
        <v>2559.58</v>
      </c>
      <c r="H34" s="199">
        <v>236065.78469999999</v>
      </c>
      <c r="I34" s="195">
        <v>236065.78469999999</v>
      </c>
      <c r="J34" s="266">
        <v>207268.27000000002</v>
      </c>
      <c r="K34" s="267"/>
      <c r="L34" s="268">
        <v>0</v>
      </c>
      <c r="M34" s="269"/>
      <c r="N34" s="200">
        <v>28797.514699999971</v>
      </c>
      <c r="O34" s="201">
        <v>236065.78469999999</v>
      </c>
      <c r="P34" s="202">
        <v>236065.78469999999</v>
      </c>
      <c r="Q34" s="203">
        <f t="shared" si="0"/>
        <v>0</v>
      </c>
    </row>
    <row r="35" spans="1:17" ht="18" hidden="1" customHeight="1">
      <c r="A35" s="160" t="s">
        <v>228</v>
      </c>
      <c r="B35" s="108"/>
      <c r="C35" s="194">
        <v>0</v>
      </c>
      <c r="D35" s="195">
        <v>0</v>
      </c>
      <c r="E35" s="196">
        <v>-2559.58</v>
      </c>
      <c r="F35" s="197">
        <v>0</v>
      </c>
      <c r="G35" s="198">
        <v>2559.58</v>
      </c>
      <c r="H35" s="199">
        <v>236065.78469999999</v>
      </c>
      <c r="I35" s="195">
        <v>236065.78469999999</v>
      </c>
      <c r="J35" s="266">
        <v>207268.27000000002</v>
      </c>
      <c r="K35" s="267"/>
      <c r="L35" s="268">
        <v>0</v>
      </c>
      <c r="M35" s="269"/>
      <c r="N35" s="200">
        <v>28797.514699999971</v>
      </c>
      <c r="O35" s="201">
        <v>236065.78469999999</v>
      </c>
      <c r="P35" s="202">
        <v>236065.78469999999</v>
      </c>
      <c r="Q35" s="203">
        <f t="shared" si="0"/>
        <v>0</v>
      </c>
    </row>
    <row r="36" spans="1:17" ht="18" customHeight="1">
      <c r="A36" s="160" t="s">
        <v>229</v>
      </c>
      <c r="B36" s="108"/>
      <c r="C36" s="194">
        <v>0</v>
      </c>
      <c r="D36" s="195">
        <v>0</v>
      </c>
      <c r="E36" s="196">
        <v>2481.75</v>
      </c>
      <c r="F36" s="197">
        <v>0</v>
      </c>
      <c r="G36" s="198">
        <v>-2481.75</v>
      </c>
      <c r="H36" s="199">
        <v>49757.6345</v>
      </c>
      <c r="I36" s="195">
        <v>49757.6345</v>
      </c>
      <c r="J36" s="266">
        <v>41096.83</v>
      </c>
      <c r="K36" s="267"/>
      <c r="L36" s="268">
        <v>0</v>
      </c>
      <c r="M36" s="269"/>
      <c r="N36" s="200">
        <v>8660.8044999999984</v>
      </c>
      <c r="O36" s="201">
        <v>49757.6345</v>
      </c>
      <c r="P36" s="202">
        <v>49757.6345</v>
      </c>
      <c r="Q36" s="203">
        <f t="shared" si="0"/>
        <v>0</v>
      </c>
    </row>
    <row r="37" spans="1:17" ht="18" hidden="1" customHeight="1">
      <c r="A37" s="160" t="s">
        <v>230</v>
      </c>
      <c r="B37" s="108"/>
      <c r="C37" s="194">
        <v>0</v>
      </c>
      <c r="D37" s="195">
        <v>0</v>
      </c>
      <c r="E37" s="196">
        <v>2481.75</v>
      </c>
      <c r="F37" s="197">
        <v>0</v>
      </c>
      <c r="G37" s="198">
        <v>-2481.75</v>
      </c>
      <c r="H37" s="199">
        <v>49757.6345</v>
      </c>
      <c r="I37" s="195">
        <v>49757.6345</v>
      </c>
      <c r="J37" s="266">
        <v>41096.83</v>
      </c>
      <c r="K37" s="267"/>
      <c r="L37" s="268">
        <v>0</v>
      </c>
      <c r="M37" s="269"/>
      <c r="N37" s="200">
        <v>8660.8044999999984</v>
      </c>
      <c r="O37" s="201">
        <v>49757.6345</v>
      </c>
      <c r="P37" s="202">
        <v>49757.6345</v>
      </c>
      <c r="Q37" s="203">
        <f t="shared" si="0"/>
        <v>0</v>
      </c>
    </row>
    <row r="38" spans="1:17" ht="18" customHeight="1">
      <c r="A38" s="160" t="s">
        <v>231</v>
      </c>
      <c r="B38" s="108"/>
      <c r="C38" s="194">
        <v>54992.697800000002</v>
      </c>
      <c r="D38" s="195">
        <v>37208.855600000003</v>
      </c>
      <c r="E38" s="196">
        <v>131970.9</v>
      </c>
      <c r="F38" s="197">
        <v>-17783.842199999999</v>
      </c>
      <c r="G38" s="198">
        <v>-94762.044399999984</v>
      </c>
      <c r="H38" s="199">
        <v>1283132.9273999999</v>
      </c>
      <c r="I38" s="195">
        <v>1316057.1261999998</v>
      </c>
      <c r="J38" s="266">
        <v>1617958.0999999999</v>
      </c>
      <c r="K38" s="267"/>
      <c r="L38" s="268">
        <v>32924.198799999896</v>
      </c>
      <c r="M38" s="269"/>
      <c r="N38" s="200">
        <v>-301900.97380000004</v>
      </c>
      <c r="O38" s="201">
        <v>1769783.0784999998</v>
      </c>
      <c r="P38" s="202">
        <v>1769783.0784999998</v>
      </c>
      <c r="Q38" s="203">
        <f t="shared" si="0"/>
        <v>0</v>
      </c>
    </row>
    <row r="39" spans="1:17" ht="18" hidden="1" customHeight="1">
      <c r="A39" s="160" t="s">
        <v>232</v>
      </c>
      <c r="B39" s="108"/>
      <c r="C39" s="194">
        <v>54992.697800000002</v>
      </c>
      <c r="D39" s="195">
        <v>37208.855600000003</v>
      </c>
      <c r="E39" s="196">
        <v>131970.9</v>
      </c>
      <c r="F39" s="197">
        <v>-17783.842199999999</v>
      </c>
      <c r="G39" s="198">
        <v>-94762.044399999984</v>
      </c>
      <c r="H39" s="199">
        <v>1283132.9273999999</v>
      </c>
      <c r="I39" s="195">
        <v>1316057.1261999998</v>
      </c>
      <c r="J39" s="266">
        <v>1617958.0999999999</v>
      </c>
      <c r="K39" s="267"/>
      <c r="L39" s="268">
        <v>32924.198799999896</v>
      </c>
      <c r="M39" s="269"/>
      <c r="N39" s="200">
        <v>-301900.97380000004</v>
      </c>
      <c r="O39" s="201">
        <v>1769783.0784999998</v>
      </c>
      <c r="P39" s="202">
        <v>1769783.0784999998</v>
      </c>
      <c r="Q39" s="203">
        <f t="shared" si="0"/>
        <v>0</v>
      </c>
    </row>
    <row r="40" spans="1:17" ht="18" customHeight="1">
      <c r="A40" s="160" t="s">
        <v>233</v>
      </c>
      <c r="B40" s="108"/>
      <c r="C40" s="194">
        <v>6563.4921000000004</v>
      </c>
      <c r="D40" s="195">
        <v>0</v>
      </c>
      <c r="E40" s="196">
        <v>-7148.27</v>
      </c>
      <c r="F40" s="197">
        <v>-6563.4921000000004</v>
      </c>
      <c r="G40" s="198">
        <v>7148.27</v>
      </c>
      <c r="H40" s="199">
        <v>426592.20819999999</v>
      </c>
      <c r="I40" s="195">
        <v>426592.2083</v>
      </c>
      <c r="J40" s="266">
        <v>416992.04</v>
      </c>
      <c r="K40" s="267"/>
      <c r="L40" s="268">
        <v>1.0000000474974513E-4</v>
      </c>
      <c r="M40" s="269"/>
      <c r="N40" s="200">
        <v>9600.1683000000194</v>
      </c>
      <c r="O40" s="201">
        <v>426592.20819999999</v>
      </c>
      <c r="P40" s="202">
        <v>426592.20819999999</v>
      </c>
      <c r="Q40" s="203">
        <f t="shared" si="0"/>
        <v>0</v>
      </c>
    </row>
    <row r="41" spans="1:17" ht="18" hidden="1" customHeight="1">
      <c r="A41" s="160" t="s">
        <v>234</v>
      </c>
      <c r="B41" s="108"/>
      <c r="C41" s="194">
        <v>6563.4921000000004</v>
      </c>
      <c r="D41" s="195">
        <v>0</v>
      </c>
      <c r="E41" s="196">
        <v>-7148.27</v>
      </c>
      <c r="F41" s="197">
        <v>-6563.4921000000004</v>
      </c>
      <c r="G41" s="198">
        <v>7148.27</v>
      </c>
      <c r="H41" s="199">
        <v>426592.20819999999</v>
      </c>
      <c r="I41" s="195">
        <v>426592.2083</v>
      </c>
      <c r="J41" s="266">
        <v>416992.04</v>
      </c>
      <c r="K41" s="267"/>
      <c r="L41" s="268">
        <v>1.0000000474974513E-4</v>
      </c>
      <c r="M41" s="269"/>
      <c r="N41" s="200">
        <v>9600.1683000000194</v>
      </c>
      <c r="O41" s="201">
        <v>426592.20819999999</v>
      </c>
      <c r="P41" s="202">
        <v>426592.20819999999</v>
      </c>
      <c r="Q41" s="203">
        <f t="shared" si="0"/>
        <v>0</v>
      </c>
    </row>
    <row r="42" spans="1:17" ht="18" customHeight="1">
      <c r="A42" s="160" t="s">
        <v>235</v>
      </c>
      <c r="B42" s="108"/>
      <c r="C42" s="194">
        <v>0</v>
      </c>
      <c r="D42" s="195">
        <v>0</v>
      </c>
      <c r="E42" s="196">
        <v>-7015.97</v>
      </c>
      <c r="F42" s="197">
        <v>0</v>
      </c>
      <c r="G42" s="198">
        <v>7015.97</v>
      </c>
      <c r="H42" s="199">
        <v>737933.9081</v>
      </c>
      <c r="I42" s="195">
        <v>737933.9081</v>
      </c>
      <c r="J42" s="266">
        <v>576448.18000000005</v>
      </c>
      <c r="K42" s="267"/>
      <c r="L42" s="268">
        <v>0</v>
      </c>
      <c r="M42" s="269"/>
      <c r="N42" s="200">
        <v>161485.72809999995</v>
      </c>
      <c r="O42" s="201">
        <v>737933.9081</v>
      </c>
      <c r="P42" s="202">
        <v>737933.9081</v>
      </c>
      <c r="Q42" s="203">
        <f t="shared" si="0"/>
        <v>0</v>
      </c>
    </row>
    <row r="43" spans="1:17" ht="18" hidden="1" customHeight="1">
      <c r="A43" s="160" t="s">
        <v>236</v>
      </c>
      <c r="B43" s="108"/>
      <c r="C43" s="194">
        <v>0</v>
      </c>
      <c r="D43" s="195">
        <v>0</v>
      </c>
      <c r="E43" s="196">
        <v>-7015.97</v>
      </c>
      <c r="F43" s="197">
        <v>0</v>
      </c>
      <c r="G43" s="198">
        <v>7015.97</v>
      </c>
      <c r="H43" s="199">
        <v>737933.9081</v>
      </c>
      <c r="I43" s="195">
        <v>737933.9081</v>
      </c>
      <c r="J43" s="266">
        <v>576448.18000000005</v>
      </c>
      <c r="K43" s="267"/>
      <c r="L43" s="268">
        <v>0</v>
      </c>
      <c r="M43" s="269"/>
      <c r="N43" s="200">
        <v>161485.72809999995</v>
      </c>
      <c r="O43" s="201">
        <v>737933.9081</v>
      </c>
      <c r="P43" s="202">
        <v>737933.9081</v>
      </c>
      <c r="Q43" s="203">
        <f t="shared" si="0"/>
        <v>0</v>
      </c>
    </row>
    <row r="44" spans="1:17" ht="18" customHeight="1">
      <c r="A44" s="160" t="s">
        <v>237</v>
      </c>
      <c r="B44" s="108"/>
      <c r="C44" s="194">
        <v>0</v>
      </c>
      <c r="D44" s="195">
        <v>0</v>
      </c>
      <c r="E44" s="196">
        <v>9866.86</v>
      </c>
      <c r="F44" s="197">
        <v>0</v>
      </c>
      <c r="G44" s="198">
        <v>-9866.86</v>
      </c>
      <c r="H44" s="199">
        <v>166153.655</v>
      </c>
      <c r="I44" s="195">
        <v>166153.655</v>
      </c>
      <c r="J44" s="266">
        <v>238263.09999999998</v>
      </c>
      <c r="K44" s="267"/>
      <c r="L44" s="268">
        <v>0</v>
      </c>
      <c r="M44" s="269"/>
      <c r="N44" s="200">
        <v>-72109.444999999978</v>
      </c>
      <c r="O44" s="201">
        <v>166153.655</v>
      </c>
      <c r="P44" s="202">
        <v>166153.655</v>
      </c>
      <c r="Q44" s="203">
        <f t="shared" si="0"/>
        <v>0</v>
      </c>
    </row>
    <row r="45" spans="1:17" ht="18" hidden="1" customHeight="1">
      <c r="A45" s="160" t="s">
        <v>238</v>
      </c>
      <c r="B45" s="108"/>
      <c r="C45" s="194">
        <v>0</v>
      </c>
      <c r="D45" s="195">
        <v>0</v>
      </c>
      <c r="E45" s="196">
        <v>9866.86</v>
      </c>
      <c r="F45" s="197">
        <v>0</v>
      </c>
      <c r="G45" s="198">
        <v>-9866.86</v>
      </c>
      <c r="H45" s="199">
        <v>166153.655</v>
      </c>
      <c r="I45" s="195">
        <v>166153.655</v>
      </c>
      <c r="J45" s="266">
        <v>238263.09999999998</v>
      </c>
      <c r="K45" s="267"/>
      <c r="L45" s="268">
        <v>0</v>
      </c>
      <c r="M45" s="269"/>
      <c r="N45" s="200">
        <v>-72109.444999999978</v>
      </c>
      <c r="O45" s="201">
        <v>166153.655</v>
      </c>
      <c r="P45" s="202">
        <v>166153.655</v>
      </c>
      <c r="Q45" s="203">
        <f t="shared" si="0"/>
        <v>0</v>
      </c>
    </row>
    <row r="46" spans="1:17" s="222" customFormat="1" ht="18" customHeight="1">
      <c r="A46" s="210" t="s">
        <v>239</v>
      </c>
      <c r="B46" s="211"/>
      <c r="C46" s="212">
        <v>15971.2963</v>
      </c>
      <c r="D46" s="213">
        <v>0</v>
      </c>
      <c r="E46" s="214">
        <v>0</v>
      </c>
      <c r="F46" s="215">
        <v>-15971.2963</v>
      </c>
      <c r="G46" s="216">
        <v>0</v>
      </c>
      <c r="H46" s="217">
        <v>98012.858500000002</v>
      </c>
      <c r="I46" s="213">
        <v>65309.727999999996</v>
      </c>
      <c r="J46" s="263">
        <v>25166.400000000001</v>
      </c>
      <c r="K46" s="264"/>
      <c r="L46" s="263">
        <v>-32703.130500000007</v>
      </c>
      <c r="M46" s="265"/>
      <c r="N46" s="218">
        <v>40143.327999999994</v>
      </c>
      <c r="O46" s="219">
        <v>1720729.0945000001</v>
      </c>
      <c r="P46" s="220">
        <v>1720729.0945000001</v>
      </c>
      <c r="Q46" s="221">
        <f t="shared" si="0"/>
        <v>0</v>
      </c>
    </row>
    <row r="47" spans="1:17" ht="18" customHeight="1">
      <c r="A47" s="160" t="s">
        <v>240</v>
      </c>
      <c r="B47" s="108"/>
      <c r="C47" s="194">
        <v>15971.2963</v>
      </c>
      <c r="D47" s="195">
        <v>0</v>
      </c>
      <c r="E47" s="196">
        <v>0</v>
      </c>
      <c r="F47" s="197">
        <v>-15971.2963</v>
      </c>
      <c r="G47" s="198">
        <v>0</v>
      </c>
      <c r="H47" s="199">
        <v>70813.934500000003</v>
      </c>
      <c r="I47" s="195">
        <v>38110.803999999996</v>
      </c>
      <c r="J47" s="266">
        <v>0</v>
      </c>
      <c r="K47" s="267"/>
      <c r="L47" s="268">
        <v>-32703.130500000007</v>
      </c>
      <c r="M47" s="269"/>
      <c r="N47" s="200">
        <v>38110.803999999996</v>
      </c>
      <c r="O47" s="201">
        <v>1693530.1705</v>
      </c>
      <c r="P47" s="202">
        <v>1693530.1705</v>
      </c>
      <c r="Q47" s="203">
        <f t="shared" si="0"/>
        <v>0</v>
      </c>
    </row>
    <row r="48" spans="1:17" ht="18" hidden="1" customHeight="1">
      <c r="A48" s="160" t="s">
        <v>241</v>
      </c>
      <c r="B48" s="108"/>
      <c r="C48" s="194">
        <v>15971.2963</v>
      </c>
      <c r="D48" s="195">
        <v>0</v>
      </c>
      <c r="E48" s="196">
        <v>0</v>
      </c>
      <c r="F48" s="197">
        <v>-15971.2963</v>
      </c>
      <c r="G48" s="198">
        <v>0</v>
      </c>
      <c r="H48" s="199">
        <v>70813.934500000003</v>
      </c>
      <c r="I48" s="195">
        <v>38110.803999999996</v>
      </c>
      <c r="J48" s="266">
        <v>0</v>
      </c>
      <c r="K48" s="267"/>
      <c r="L48" s="268">
        <v>-32703.130500000007</v>
      </c>
      <c r="M48" s="269"/>
      <c r="N48" s="200">
        <v>38110.803999999996</v>
      </c>
      <c r="O48" s="201">
        <v>1693530.1705</v>
      </c>
      <c r="P48" s="202">
        <v>1693530.1705</v>
      </c>
      <c r="Q48" s="203">
        <f t="shared" si="0"/>
        <v>0</v>
      </c>
    </row>
    <row r="49" spans="1:17" ht="18" customHeight="1">
      <c r="A49" s="160" t="s">
        <v>242</v>
      </c>
      <c r="B49" s="108"/>
      <c r="C49" s="194">
        <v>0</v>
      </c>
      <c r="D49" s="195">
        <v>0</v>
      </c>
      <c r="E49" s="196">
        <v>0</v>
      </c>
      <c r="F49" s="197">
        <v>0</v>
      </c>
      <c r="G49" s="198">
        <v>0</v>
      </c>
      <c r="H49" s="199">
        <v>27198.923999999999</v>
      </c>
      <c r="I49" s="195">
        <v>27198.923999999999</v>
      </c>
      <c r="J49" s="266">
        <v>25166.400000000001</v>
      </c>
      <c r="K49" s="267"/>
      <c r="L49" s="268">
        <v>0</v>
      </c>
      <c r="M49" s="269"/>
      <c r="N49" s="200">
        <v>2032.5239999999976</v>
      </c>
      <c r="O49" s="201">
        <v>27198.923999999999</v>
      </c>
      <c r="P49" s="202">
        <v>27198.923999999999</v>
      </c>
      <c r="Q49" s="203">
        <f t="shared" si="0"/>
        <v>0</v>
      </c>
    </row>
    <row r="50" spans="1:17" ht="18" hidden="1" customHeight="1">
      <c r="A50" s="160" t="s">
        <v>243</v>
      </c>
      <c r="B50" s="108"/>
      <c r="C50" s="194">
        <v>0</v>
      </c>
      <c r="D50" s="195">
        <v>0</v>
      </c>
      <c r="E50" s="196">
        <v>0</v>
      </c>
      <c r="F50" s="197">
        <v>0</v>
      </c>
      <c r="G50" s="198">
        <v>0</v>
      </c>
      <c r="H50" s="199">
        <v>27198.923999999999</v>
      </c>
      <c r="I50" s="195">
        <v>27198.923999999999</v>
      </c>
      <c r="J50" s="266">
        <v>25166.400000000001</v>
      </c>
      <c r="K50" s="267"/>
      <c r="L50" s="268">
        <v>0</v>
      </c>
      <c r="M50" s="269"/>
      <c r="N50" s="200">
        <v>2032.5239999999976</v>
      </c>
      <c r="O50" s="201">
        <v>27198.923999999999</v>
      </c>
      <c r="P50" s="202">
        <v>27198.923999999999</v>
      </c>
      <c r="Q50" s="203">
        <f t="shared" si="0"/>
        <v>0</v>
      </c>
    </row>
    <row r="51" spans="1:17" s="222" customFormat="1" ht="18" customHeight="1">
      <c r="A51" s="210" t="s">
        <v>244</v>
      </c>
      <c r="B51" s="211"/>
      <c r="C51" s="212">
        <v>686.69470000000001</v>
      </c>
      <c r="D51" s="213">
        <v>23793.972000000002</v>
      </c>
      <c r="E51" s="214">
        <v>9680.91</v>
      </c>
      <c r="F51" s="215">
        <v>23107.277300000002</v>
      </c>
      <c r="G51" s="216">
        <v>14113.062000000002</v>
      </c>
      <c r="H51" s="217">
        <v>155311.41740000001</v>
      </c>
      <c r="I51" s="213">
        <v>155311.41750000001</v>
      </c>
      <c r="J51" s="263">
        <v>117471.37000000001</v>
      </c>
      <c r="K51" s="264"/>
      <c r="L51" s="263">
        <v>1.0000000474974513E-4</v>
      </c>
      <c r="M51" s="265"/>
      <c r="N51" s="218">
        <v>37840.047500000001</v>
      </c>
      <c r="O51" s="219">
        <v>155311.41740000001</v>
      </c>
      <c r="P51" s="220">
        <v>155311.41740000001</v>
      </c>
      <c r="Q51" s="221">
        <f t="shared" si="0"/>
        <v>0</v>
      </c>
    </row>
    <row r="52" spans="1:17" ht="18" hidden="1" customHeight="1">
      <c r="A52" s="160" t="s">
        <v>245</v>
      </c>
      <c r="B52" s="108"/>
      <c r="C52" s="194">
        <v>686.69470000000001</v>
      </c>
      <c r="D52" s="195">
        <v>23793.972000000002</v>
      </c>
      <c r="E52" s="196">
        <v>9680.91</v>
      </c>
      <c r="F52" s="197">
        <v>23107.277300000002</v>
      </c>
      <c r="G52" s="198">
        <v>14113.062000000002</v>
      </c>
      <c r="H52" s="199">
        <v>155311.41740000001</v>
      </c>
      <c r="I52" s="195">
        <v>155311.41750000001</v>
      </c>
      <c r="J52" s="266">
        <v>117471.37000000001</v>
      </c>
      <c r="K52" s="267"/>
      <c r="L52" s="268">
        <v>1.0000000474974513E-4</v>
      </c>
      <c r="M52" s="269"/>
      <c r="N52" s="200">
        <v>37840.047500000001</v>
      </c>
      <c r="O52" s="201">
        <v>155311.41740000001</v>
      </c>
      <c r="P52" s="202">
        <v>155311.41740000001</v>
      </c>
      <c r="Q52" s="203">
        <f t="shared" si="0"/>
        <v>0</v>
      </c>
    </row>
    <row r="53" spans="1:17" ht="18" hidden="1" customHeight="1">
      <c r="A53" s="160" t="s">
        <v>246</v>
      </c>
      <c r="B53" s="108"/>
      <c r="C53" s="194">
        <v>686.69470000000001</v>
      </c>
      <c r="D53" s="195">
        <v>23793.972000000002</v>
      </c>
      <c r="E53" s="196">
        <v>9680.91</v>
      </c>
      <c r="F53" s="197">
        <v>23107.277300000002</v>
      </c>
      <c r="G53" s="198">
        <v>14113.062000000002</v>
      </c>
      <c r="H53" s="199">
        <v>155311.41740000001</v>
      </c>
      <c r="I53" s="195">
        <v>155311.41750000001</v>
      </c>
      <c r="J53" s="266">
        <v>117471.37000000001</v>
      </c>
      <c r="K53" s="267"/>
      <c r="L53" s="268">
        <v>1.0000000474974513E-4</v>
      </c>
      <c r="M53" s="269"/>
      <c r="N53" s="200">
        <v>37840.047500000001</v>
      </c>
      <c r="O53" s="201">
        <v>155311.41740000001</v>
      </c>
      <c r="P53" s="202">
        <v>155311.41740000001</v>
      </c>
      <c r="Q53" s="203">
        <f t="shared" si="0"/>
        <v>0</v>
      </c>
    </row>
    <row r="54" spans="1:17" s="222" customFormat="1" ht="18" customHeight="1">
      <c r="A54" s="210" t="s">
        <v>247</v>
      </c>
      <c r="B54" s="211"/>
      <c r="C54" s="212">
        <v>0</v>
      </c>
      <c r="D54" s="213">
        <v>0</v>
      </c>
      <c r="E54" s="214">
        <v>0</v>
      </c>
      <c r="F54" s="215">
        <v>0</v>
      </c>
      <c r="G54" s="216">
        <v>0</v>
      </c>
      <c r="H54" s="217">
        <v>0</v>
      </c>
      <c r="I54" s="213">
        <v>0</v>
      </c>
      <c r="J54" s="263">
        <v>0</v>
      </c>
      <c r="K54" s="264"/>
      <c r="L54" s="263">
        <v>0</v>
      </c>
      <c r="M54" s="265"/>
      <c r="N54" s="218">
        <v>0</v>
      </c>
      <c r="O54" s="219">
        <v>151583.03709999999</v>
      </c>
      <c r="P54" s="220">
        <v>151583.03709999999</v>
      </c>
      <c r="Q54" s="221">
        <f t="shared" si="0"/>
        <v>0</v>
      </c>
    </row>
    <row r="55" spans="1:17" ht="18" hidden="1" customHeight="1">
      <c r="A55" s="160" t="s">
        <v>248</v>
      </c>
      <c r="B55" s="108"/>
      <c r="C55" s="194">
        <v>0</v>
      </c>
      <c r="D55" s="195">
        <v>0</v>
      </c>
      <c r="E55" s="196">
        <v>0</v>
      </c>
      <c r="F55" s="197">
        <v>0</v>
      </c>
      <c r="G55" s="198">
        <v>0</v>
      </c>
      <c r="H55" s="199">
        <v>0</v>
      </c>
      <c r="I55" s="195">
        <v>0</v>
      </c>
      <c r="J55" s="266">
        <v>0</v>
      </c>
      <c r="K55" s="267"/>
      <c r="L55" s="268">
        <v>0</v>
      </c>
      <c r="M55" s="269"/>
      <c r="N55" s="200">
        <v>0</v>
      </c>
      <c r="O55" s="201">
        <v>151583.03709999999</v>
      </c>
      <c r="P55" s="202">
        <v>151583.03709999999</v>
      </c>
      <c r="Q55" s="203">
        <f t="shared" si="0"/>
        <v>0</v>
      </c>
    </row>
    <row r="56" spans="1:17" ht="18" hidden="1" customHeight="1">
      <c r="A56" s="160" t="s">
        <v>249</v>
      </c>
      <c r="B56" s="108"/>
      <c r="C56" s="194">
        <v>0</v>
      </c>
      <c r="D56" s="195">
        <v>0</v>
      </c>
      <c r="E56" s="196">
        <v>0</v>
      </c>
      <c r="F56" s="197">
        <v>0</v>
      </c>
      <c r="G56" s="198">
        <v>0</v>
      </c>
      <c r="H56" s="199">
        <v>0</v>
      </c>
      <c r="I56" s="195">
        <v>0</v>
      </c>
      <c r="J56" s="266">
        <v>0</v>
      </c>
      <c r="K56" s="267"/>
      <c r="L56" s="268">
        <v>0</v>
      </c>
      <c r="M56" s="269"/>
      <c r="N56" s="200">
        <v>0</v>
      </c>
      <c r="O56" s="201">
        <v>151583.03709999999</v>
      </c>
      <c r="P56" s="202">
        <v>151583.03709999999</v>
      </c>
      <c r="Q56" s="203">
        <f t="shared" si="0"/>
        <v>0</v>
      </c>
    </row>
    <row r="57" spans="1:17" s="222" customFormat="1" ht="18" customHeight="1">
      <c r="A57" s="210" t="s">
        <v>250</v>
      </c>
      <c r="B57" s="211"/>
      <c r="C57" s="212">
        <v>11968.502</v>
      </c>
      <c r="D57" s="213">
        <v>11968.502</v>
      </c>
      <c r="E57" s="214">
        <v>0</v>
      </c>
      <c r="F57" s="215">
        <v>0</v>
      </c>
      <c r="G57" s="216">
        <v>11968.502</v>
      </c>
      <c r="H57" s="217">
        <v>11968.502</v>
      </c>
      <c r="I57" s="213">
        <v>11968.502</v>
      </c>
      <c r="J57" s="263">
        <v>0</v>
      </c>
      <c r="K57" s="264"/>
      <c r="L57" s="263">
        <v>0</v>
      </c>
      <c r="M57" s="265"/>
      <c r="N57" s="218">
        <v>11968.502</v>
      </c>
      <c r="O57" s="219">
        <v>122290.71359999999</v>
      </c>
      <c r="P57" s="220">
        <v>122290.71359999999</v>
      </c>
      <c r="Q57" s="221">
        <f t="shared" si="0"/>
        <v>0</v>
      </c>
    </row>
    <row r="58" spans="1:17" ht="18" hidden="1" customHeight="1">
      <c r="A58" s="160" t="s">
        <v>251</v>
      </c>
      <c r="B58" s="108"/>
      <c r="C58" s="194">
        <v>11968.502</v>
      </c>
      <c r="D58" s="195">
        <v>11968.502</v>
      </c>
      <c r="E58" s="196">
        <v>0</v>
      </c>
      <c r="F58" s="197">
        <v>0</v>
      </c>
      <c r="G58" s="198">
        <v>11968.502</v>
      </c>
      <c r="H58" s="199">
        <v>11968.502</v>
      </c>
      <c r="I58" s="195">
        <v>11968.502</v>
      </c>
      <c r="J58" s="266">
        <v>0</v>
      </c>
      <c r="K58" s="267"/>
      <c r="L58" s="268">
        <v>0</v>
      </c>
      <c r="M58" s="269"/>
      <c r="N58" s="200">
        <v>11968.502</v>
      </c>
      <c r="O58" s="201">
        <v>122290.71359999999</v>
      </c>
      <c r="P58" s="202">
        <v>122290.71359999999</v>
      </c>
      <c r="Q58" s="203">
        <f t="shared" si="0"/>
        <v>0</v>
      </c>
    </row>
    <row r="59" spans="1:17" ht="18" hidden="1" customHeight="1">
      <c r="A59" s="160" t="s">
        <v>252</v>
      </c>
      <c r="B59" s="108"/>
      <c r="C59" s="194">
        <v>11968.502</v>
      </c>
      <c r="D59" s="195">
        <v>11968.502</v>
      </c>
      <c r="E59" s="196">
        <v>0</v>
      </c>
      <c r="F59" s="197">
        <v>0</v>
      </c>
      <c r="G59" s="198">
        <v>11968.502</v>
      </c>
      <c r="H59" s="199">
        <v>11968.502</v>
      </c>
      <c r="I59" s="195">
        <v>11968.502</v>
      </c>
      <c r="J59" s="266">
        <v>0</v>
      </c>
      <c r="K59" s="267"/>
      <c r="L59" s="268">
        <v>0</v>
      </c>
      <c r="M59" s="269"/>
      <c r="N59" s="200">
        <v>11968.502</v>
      </c>
      <c r="O59" s="201">
        <v>122290.71359999999</v>
      </c>
      <c r="P59" s="202">
        <v>122290.71359999999</v>
      </c>
      <c r="Q59" s="203">
        <f t="shared" si="0"/>
        <v>0</v>
      </c>
    </row>
    <row r="60" spans="1:17" s="222" customFormat="1" ht="18" customHeight="1">
      <c r="A60" s="210" t="s">
        <v>253</v>
      </c>
      <c r="B60" s="211"/>
      <c r="C60" s="212">
        <v>0</v>
      </c>
      <c r="D60" s="213">
        <v>0</v>
      </c>
      <c r="E60" s="214">
        <v>0</v>
      </c>
      <c r="F60" s="215">
        <v>0</v>
      </c>
      <c r="G60" s="216">
        <v>0</v>
      </c>
      <c r="H60" s="217">
        <v>0</v>
      </c>
      <c r="I60" s="213">
        <v>0</v>
      </c>
      <c r="J60" s="263">
        <v>0</v>
      </c>
      <c r="K60" s="264"/>
      <c r="L60" s="263">
        <v>0</v>
      </c>
      <c r="M60" s="265"/>
      <c r="N60" s="218">
        <v>0</v>
      </c>
      <c r="O60" s="219">
        <v>106765.1548</v>
      </c>
      <c r="P60" s="220">
        <v>106765.1548</v>
      </c>
      <c r="Q60" s="221">
        <f t="shared" si="0"/>
        <v>0</v>
      </c>
    </row>
    <row r="61" spans="1:17" ht="18" hidden="1" customHeight="1">
      <c r="A61" s="160" t="s">
        <v>254</v>
      </c>
      <c r="B61" s="108"/>
      <c r="C61" s="194">
        <v>0</v>
      </c>
      <c r="D61" s="195">
        <v>0</v>
      </c>
      <c r="E61" s="196">
        <v>0</v>
      </c>
      <c r="F61" s="197">
        <v>0</v>
      </c>
      <c r="G61" s="198">
        <v>0</v>
      </c>
      <c r="H61" s="199">
        <v>0</v>
      </c>
      <c r="I61" s="195">
        <v>0</v>
      </c>
      <c r="J61" s="266">
        <v>0</v>
      </c>
      <c r="K61" s="267"/>
      <c r="L61" s="268">
        <v>0</v>
      </c>
      <c r="M61" s="269"/>
      <c r="N61" s="200">
        <v>0</v>
      </c>
      <c r="O61" s="201">
        <v>106765.1548</v>
      </c>
      <c r="P61" s="202">
        <v>106765.1548</v>
      </c>
      <c r="Q61" s="203">
        <f t="shared" si="0"/>
        <v>0</v>
      </c>
    </row>
    <row r="62" spans="1:17" ht="18" hidden="1" customHeight="1">
      <c r="A62" s="160" t="s">
        <v>255</v>
      </c>
      <c r="B62" s="108"/>
      <c r="C62" s="194">
        <v>0</v>
      </c>
      <c r="D62" s="195">
        <v>0</v>
      </c>
      <c r="E62" s="196">
        <v>0</v>
      </c>
      <c r="F62" s="197">
        <v>0</v>
      </c>
      <c r="G62" s="198">
        <v>0</v>
      </c>
      <c r="H62" s="199">
        <v>0</v>
      </c>
      <c r="I62" s="195">
        <v>0</v>
      </c>
      <c r="J62" s="266">
        <v>0</v>
      </c>
      <c r="K62" s="267"/>
      <c r="L62" s="268">
        <v>0</v>
      </c>
      <c r="M62" s="269"/>
      <c r="N62" s="200">
        <v>0</v>
      </c>
      <c r="O62" s="201">
        <v>106765.1548</v>
      </c>
      <c r="P62" s="202">
        <v>106765.1548</v>
      </c>
      <c r="Q62" s="203">
        <f t="shared" si="0"/>
        <v>0</v>
      </c>
    </row>
    <row r="63" spans="1:17" s="222" customFormat="1">
      <c r="A63" s="42" t="s">
        <v>259</v>
      </c>
      <c r="B63" s="123"/>
      <c r="C63" s="308">
        <v>120126.92700000003</v>
      </c>
      <c r="D63" s="309">
        <v>99465.554300000018</v>
      </c>
      <c r="E63" s="310">
        <v>161740.49000000002</v>
      </c>
      <c r="F63" s="215">
        <v>-20661.372700000007</v>
      </c>
      <c r="G63" s="311">
        <v>-62274.935700000002</v>
      </c>
      <c r="H63" s="312">
        <v>4034266.0207999996</v>
      </c>
      <c r="I63" s="313">
        <v>4034487.0891999998</v>
      </c>
      <c r="J63" s="314">
        <v>3966698.7600000002</v>
      </c>
      <c r="K63" s="315"/>
      <c r="L63" s="314">
        <v>221.06840000022203</v>
      </c>
      <c r="M63" s="316"/>
      <c r="N63" s="317">
        <v>67788.329199999571</v>
      </c>
      <c r="O63" s="309">
        <v>7034404.6566999992</v>
      </c>
      <c r="P63" s="312">
        <v>7034404.6566999992</v>
      </c>
      <c r="Q63" s="221">
        <f t="shared" si="0"/>
        <v>0</v>
      </c>
    </row>
    <row r="64" spans="1:17" s="222" customFormat="1">
      <c r="A64" s="27" t="s">
        <v>260</v>
      </c>
      <c r="B64" s="101"/>
      <c r="C64" s="204"/>
      <c r="D64" s="205"/>
      <c r="E64" s="205"/>
      <c r="F64" s="205"/>
      <c r="G64" s="205"/>
      <c r="H64" s="205"/>
      <c r="I64" s="205"/>
      <c r="J64" s="206"/>
      <c r="K64" s="206"/>
      <c r="L64" s="206"/>
      <c r="M64" s="206"/>
      <c r="N64" s="205"/>
      <c r="O64" s="318">
        <v>2702864.36</v>
      </c>
      <c r="P64" s="204"/>
      <c r="Q64" s="207"/>
    </row>
    <row r="65" spans="1:17" s="222" customFormat="1" ht="15.75" thickBot="1">
      <c r="A65" s="124" t="s">
        <v>261</v>
      </c>
      <c r="B65" s="193"/>
      <c r="C65" s="319">
        <v>120126.92700000003</v>
      </c>
      <c r="D65" s="320">
        <v>99465.554300000018</v>
      </c>
      <c r="E65" s="321">
        <v>161740.49000000002</v>
      </c>
      <c r="F65" s="322">
        <v>-20661.372700000007</v>
      </c>
      <c r="G65" s="323">
        <v>-62274.935700000002</v>
      </c>
      <c r="H65" s="322">
        <v>4034266.0207999996</v>
      </c>
      <c r="I65" s="320">
        <v>4034487.0891999998</v>
      </c>
      <c r="J65" s="324">
        <v>3966698.7600000002</v>
      </c>
      <c r="K65" s="325"/>
      <c r="L65" s="324">
        <v>221.06840000022203</v>
      </c>
      <c r="M65" s="326"/>
      <c r="N65" s="323">
        <v>67788.329199999571</v>
      </c>
      <c r="O65" s="322">
        <v>9737269.0166999996</v>
      </c>
      <c r="P65" s="208"/>
      <c r="Q65" s="209"/>
    </row>
  </sheetData>
  <mergeCells count="128">
    <mergeCell ref="J60:K60"/>
    <mergeCell ref="L60:M60"/>
    <mergeCell ref="J61:K61"/>
    <mergeCell ref="L61:M61"/>
    <mergeCell ref="J62:K62"/>
    <mergeCell ref="L62:M62"/>
    <mergeCell ref="J65:K65"/>
    <mergeCell ref="L63:M63"/>
    <mergeCell ref="J63:K63"/>
    <mergeCell ref="L65:M65"/>
    <mergeCell ref="J55:K55"/>
    <mergeCell ref="L55:M55"/>
    <mergeCell ref="J56:K56"/>
    <mergeCell ref="L56:M56"/>
    <mergeCell ref="J57:K57"/>
    <mergeCell ref="L57:M57"/>
    <mergeCell ref="J58:K58"/>
    <mergeCell ref="L58:M58"/>
    <mergeCell ref="J59:K59"/>
    <mergeCell ref="L59:M59"/>
    <mergeCell ref="J50:K50"/>
    <mergeCell ref="L50:M50"/>
    <mergeCell ref="J51:K51"/>
    <mergeCell ref="L51:M51"/>
    <mergeCell ref="J52:K52"/>
    <mergeCell ref="L52:M52"/>
    <mergeCell ref="J53:K53"/>
    <mergeCell ref="L53:M53"/>
    <mergeCell ref="J54:K54"/>
    <mergeCell ref="L54:M54"/>
    <mergeCell ref="J45:K45"/>
    <mergeCell ref="L45:M45"/>
    <mergeCell ref="J46:K46"/>
    <mergeCell ref="L46:M46"/>
    <mergeCell ref="J47:K47"/>
    <mergeCell ref="L47:M47"/>
    <mergeCell ref="J48:K48"/>
    <mergeCell ref="L48:M48"/>
    <mergeCell ref="J49:K49"/>
    <mergeCell ref="L49:M49"/>
    <mergeCell ref="J40:K40"/>
    <mergeCell ref="L40:M40"/>
    <mergeCell ref="J41:K41"/>
    <mergeCell ref="L41:M41"/>
    <mergeCell ref="J42:K42"/>
    <mergeCell ref="L42:M42"/>
    <mergeCell ref="J43:K43"/>
    <mergeCell ref="L43:M43"/>
    <mergeCell ref="J44:K44"/>
    <mergeCell ref="L44:M44"/>
    <mergeCell ref="J35:K35"/>
    <mergeCell ref="L35:M35"/>
    <mergeCell ref="J36:K36"/>
    <mergeCell ref="L36:M36"/>
    <mergeCell ref="J37:K37"/>
    <mergeCell ref="L37:M37"/>
    <mergeCell ref="J38:K38"/>
    <mergeCell ref="L38:M38"/>
    <mergeCell ref="J39:K39"/>
    <mergeCell ref="L39:M39"/>
    <mergeCell ref="J30:K30"/>
    <mergeCell ref="L30:M30"/>
    <mergeCell ref="J31:K31"/>
    <mergeCell ref="L31:M31"/>
    <mergeCell ref="J32:K32"/>
    <mergeCell ref="L32:M32"/>
    <mergeCell ref="J33:K33"/>
    <mergeCell ref="L33:M33"/>
    <mergeCell ref="J34:K34"/>
    <mergeCell ref="L34:M34"/>
    <mergeCell ref="J25:K25"/>
    <mergeCell ref="L25:M25"/>
    <mergeCell ref="J26:K26"/>
    <mergeCell ref="L26:M26"/>
    <mergeCell ref="J27:K27"/>
    <mergeCell ref="L27:M27"/>
    <mergeCell ref="J28:K28"/>
    <mergeCell ref="L28:M28"/>
    <mergeCell ref="J29:K29"/>
    <mergeCell ref="L29:M29"/>
    <mergeCell ref="J20:K20"/>
    <mergeCell ref="L20:M20"/>
    <mergeCell ref="J21:K21"/>
    <mergeCell ref="L21:M21"/>
    <mergeCell ref="J22:K22"/>
    <mergeCell ref="L22:M22"/>
    <mergeCell ref="J23:K23"/>
    <mergeCell ref="L23:M23"/>
    <mergeCell ref="J24:K24"/>
    <mergeCell ref="L24:M24"/>
    <mergeCell ref="E1:N1"/>
    <mergeCell ref="E2:N2"/>
    <mergeCell ref="C8:D8"/>
    <mergeCell ref="J18:K18"/>
    <mergeCell ref="G9:H9"/>
    <mergeCell ref="L18:M18"/>
    <mergeCell ref="C9:D9"/>
    <mergeCell ref="A19:B19"/>
    <mergeCell ref="J19:K19"/>
    <mergeCell ref="C7:D7"/>
    <mergeCell ref="L17:M17"/>
    <mergeCell ref="A15:B15"/>
    <mergeCell ref="C15:G15"/>
    <mergeCell ref="A18:B18"/>
    <mergeCell ref="G7:H7"/>
    <mergeCell ref="E8:F8"/>
    <mergeCell ref="A16:B16"/>
    <mergeCell ref="I7:K7"/>
    <mergeCell ref="A14:Q14"/>
    <mergeCell ref="L16:N16"/>
    <mergeCell ref="A17:B17"/>
    <mergeCell ref="H15:N15"/>
    <mergeCell ref="J17:K17"/>
    <mergeCell ref="L8:N8"/>
    <mergeCell ref="G8:H8"/>
    <mergeCell ref="L19:M19"/>
    <mergeCell ref="O15:Q15"/>
    <mergeCell ref="A6:Q6"/>
    <mergeCell ref="A10:H10"/>
    <mergeCell ref="O9:Q9"/>
    <mergeCell ref="I9:K9"/>
    <mergeCell ref="E9:F9"/>
    <mergeCell ref="L9:N9"/>
    <mergeCell ref="E7:F7"/>
    <mergeCell ref="I8:K8"/>
    <mergeCell ref="I13:M13"/>
    <mergeCell ref="L7:N7"/>
    <mergeCell ref="J16:K16"/>
  </mergeCells>
  <pageMargins left="0.2" right="0.2" top="0.22" bottom="0.21" header="0.21" footer="0.21"/>
  <pageSetup paperSize="9" scale="77" fitToHeight="10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topLeftCell="A4" zoomScale="90" workbookViewId="0">
      <selection activeCell="A4" sqref="A4"/>
    </sheetView>
  </sheetViews>
  <sheetFormatPr defaultRowHeight="15"/>
  <cols>
    <col min="1" max="1" width="28.42578125" style="31" customWidth="1"/>
    <col min="2" max="10" width="13.7109375" style="31" customWidth="1"/>
    <col min="11" max="14" width="7.28515625" style="31" customWidth="1"/>
    <col min="15" max="21" width="13.7109375" style="31" customWidth="1"/>
    <col min="22" max="16384" width="9.140625" style="31"/>
  </cols>
  <sheetData>
    <row r="1" spans="1:21" ht="17.25" customHeight="1">
      <c r="A1" s="31" t="s">
        <v>127</v>
      </c>
      <c r="I1" s="272" t="s">
        <v>103</v>
      </c>
      <c r="J1" s="272"/>
      <c r="K1" s="272"/>
      <c r="L1" s="272"/>
      <c r="M1" s="272"/>
      <c r="N1" s="272"/>
    </row>
    <row r="2" spans="1:21" ht="15.75" thickBot="1">
      <c r="A2" s="31" t="s">
        <v>127</v>
      </c>
      <c r="B2" s="276" t="s">
        <v>60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</row>
    <row r="3" spans="1:21" ht="18.75">
      <c r="A3" s="31" t="s">
        <v>127</v>
      </c>
      <c r="B3" s="161"/>
      <c r="C3" s="52"/>
      <c r="D3" s="52"/>
      <c r="E3" s="52"/>
      <c r="F3" s="244" t="s">
        <v>137</v>
      </c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114"/>
      <c r="S3" s="168"/>
      <c r="T3" s="103" t="s">
        <v>206</v>
      </c>
      <c r="U3" s="166"/>
    </row>
    <row r="4" spans="1:21" ht="19.5" thickBot="1">
      <c r="A4" s="31" t="s">
        <v>127</v>
      </c>
      <c r="B4" s="16"/>
      <c r="C4" s="127"/>
      <c r="D4" s="127"/>
      <c r="E4" s="127"/>
      <c r="F4" s="245" t="s">
        <v>35</v>
      </c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43" t="s">
        <v>157</v>
      </c>
      <c r="S4" s="82" t="s">
        <v>70</v>
      </c>
      <c r="T4" s="142" t="s">
        <v>13</v>
      </c>
      <c r="U4" s="2"/>
    </row>
    <row r="5" spans="1:21" ht="15.75" thickBot="1">
      <c r="A5" s="31" t="s">
        <v>127</v>
      </c>
      <c r="B5" s="88" t="s">
        <v>63</v>
      </c>
      <c r="C5" s="77"/>
      <c r="D5" s="77"/>
      <c r="E5" s="150"/>
      <c r="F5" s="88" t="s">
        <v>117</v>
      </c>
      <c r="G5" s="77"/>
      <c r="H5" s="77"/>
      <c r="I5" s="77"/>
      <c r="J5" s="150"/>
      <c r="K5" s="88" t="s">
        <v>15</v>
      </c>
      <c r="L5" s="56"/>
      <c r="M5" s="56"/>
      <c r="N5" s="77"/>
      <c r="O5" s="77"/>
      <c r="P5" s="77"/>
      <c r="Q5" s="77"/>
      <c r="R5" s="150"/>
      <c r="S5" s="88" t="s">
        <v>82</v>
      </c>
      <c r="T5" s="77"/>
      <c r="U5" s="150"/>
    </row>
    <row r="6" spans="1:21">
      <c r="A6" s="31" t="s">
        <v>127</v>
      </c>
      <c r="B6" s="91" t="s">
        <v>90</v>
      </c>
      <c r="C6" s="121"/>
      <c r="D6" s="121"/>
      <c r="E6" s="147"/>
      <c r="F6" s="71" t="s">
        <v>90</v>
      </c>
      <c r="G6" s="162"/>
      <c r="H6" s="162"/>
      <c r="I6" s="162"/>
      <c r="J6" s="85"/>
      <c r="K6" s="71" t="s">
        <v>90</v>
      </c>
      <c r="L6" s="151"/>
      <c r="M6" s="151"/>
      <c r="N6" s="162"/>
      <c r="O6" s="162"/>
      <c r="P6" s="162"/>
      <c r="Q6" s="162"/>
      <c r="R6" s="85"/>
      <c r="S6" s="71" t="s">
        <v>7</v>
      </c>
      <c r="T6" s="162"/>
      <c r="U6" s="85"/>
    </row>
    <row r="7" spans="1:21" ht="15.75" thickBot="1">
      <c r="A7" s="31" t="s">
        <v>127</v>
      </c>
      <c r="B7" s="106" t="s">
        <v>210</v>
      </c>
      <c r="C7" s="144"/>
      <c r="D7" s="47"/>
      <c r="E7" s="93"/>
      <c r="F7" s="41" t="s">
        <v>26</v>
      </c>
      <c r="G7" s="47"/>
      <c r="H7" s="47"/>
      <c r="I7" s="47"/>
      <c r="J7" s="93"/>
      <c r="K7" s="41" t="s">
        <v>204</v>
      </c>
      <c r="L7" s="144"/>
      <c r="M7" s="144"/>
      <c r="N7" s="47"/>
      <c r="O7" s="47"/>
      <c r="P7" s="47"/>
      <c r="Q7" s="47"/>
      <c r="R7" s="93"/>
      <c r="S7" s="17"/>
      <c r="T7" s="121"/>
      <c r="U7" s="54"/>
    </row>
    <row r="8" spans="1:21" ht="15.75" thickBot="1">
      <c r="A8" s="31" t="s">
        <v>127</v>
      </c>
      <c r="B8" s="71" t="s">
        <v>159</v>
      </c>
      <c r="C8" s="162"/>
      <c r="D8" s="162"/>
      <c r="E8" s="85"/>
      <c r="F8" s="71" t="s">
        <v>68</v>
      </c>
      <c r="G8" s="162"/>
      <c r="H8" s="162"/>
      <c r="I8" s="162"/>
      <c r="J8" s="85"/>
      <c r="K8" s="71" t="s">
        <v>160</v>
      </c>
      <c r="L8" s="151"/>
      <c r="M8" s="151"/>
      <c r="N8" s="162"/>
      <c r="O8" s="162"/>
      <c r="P8" s="162"/>
      <c r="Q8" s="162"/>
      <c r="R8" s="162"/>
      <c r="S8" s="67" t="s">
        <v>158</v>
      </c>
      <c r="T8" s="30"/>
      <c r="U8" s="90"/>
    </row>
    <row r="9" spans="1:21" ht="15.75" thickBot="1">
      <c r="A9" s="31" t="s">
        <v>127</v>
      </c>
      <c r="B9" s="51" t="s">
        <v>201</v>
      </c>
      <c r="C9" s="175"/>
      <c r="D9" s="121"/>
      <c r="E9" s="147"/>
      <c r="F9" s="41" t="s">
        <v>177</v>
      </c>
      <c r="G9" s="47"/>
      <c r="H9" s="47"/>
      <c r="I9" s="47"/>
      <c r="J9" s="93"/>
      <c r="K9" s="41" t="s">
        <v>94</v>
      </c>
      <c r="L9" s="120"/>
      <c r="M9" s="120"/>
      <c r="N9" s="120"/>
      <c r="O9" s="47"/>
      <c r="P9" s="47"/>
      <c r="Q9" s="47"/>
      <c r="R9" s="93"/>
      <c r="S9" s="91" t="s">
        <v>32</v>
      </c>
      <c r="T9" s="121"/>
      <c r="U9" s="147"/>
    </row>
    <row r="10" spans="1:21">
      <c r="A10" s="31" t="s">
        <v>127</v>
      </c>
      <c r="B10" s="100"/>
      <c r="C10" s="121"/>
      <c r="D10" s="121"/>
      <c r="E10" s="147"/>
      <c r="F10" s="71" t="s">
        <v>152</v>
      </c>
      <c r="G10" s="162"/>
      <c r="H10" s="85"/>
      <c r="I10" s="71" t="s">
        <v>212</v>
      </c>
      <c r="J10" s="85"/>
      <c r="K10" s="71" t="s">
        <v>122</v>
      </c>
      <c r="L10" s="71"/>
      <c r="M10" s="151"/>
      <c r="N10" s="162"/>
      <c r="O10" s="162"/>
      <c r="P10" s="162"/>
      <c r="Q10" s="162"/>
      <c r="R10" s="85"/>
      <c r="S10" s="100"/>
      <c r="T10" s="121"/>
      <c r="U10" s="147"/>
    </row>
    <row r="11" spans="1:21" ht="15.75" thickBot="1">
      <c r="A11" s="31" t="s">
        <v>127</v>
      </c>
      <c r="B11" s="128"/>
      <c r="C11" s="47"/>
      <c r="D11" s="47"/>
      <c r="E11" s="93"/>
      <c r="F11" s="41" t="s">
        <v>0</v>
      </c>
      <c r="G11" s="47"/>
      <c r="H11" s="93"/>
      <c r="I11" s="41" t="s">
        <v>142</v>
      </c>
      <c r="J11" s="93"/>
      <c r="K11" s="13" t="s">
        <v>164</v>
      </c>
      <c r="L11" s="73" t="s">
        <v>175</v>
      </c>
      <c r="M11" s="73" t="s">
        <v>193</v>
      </c>
      <c r="N11" s="172" t="s">
        <v>207</v>
      </c>
      <c r="O11" s="28" t="s">
        <v>10</v>
      </c>
      <c r="P11" s="39" t="s">
        <v>126</v>
      </c>
      <c r="Q11" s="116"/>
      <c r="R11" s="96"/>
      <c r="S11" s="67" t="s">
        <v>40</v>
      </c>
      <c r="T11" s="30"/>
      <c r="U11" s="90"/>
    </row>
    <row r="12" spans="1:21" ht="15.75" thickBot="1">
      <c r="A12" s="31" t="s">
        <v>127</v>
      </c>
      <c r="B12" s="230" t="s">
        <v>79</v>
      </c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2"/>
    </row>
    <row r="13" spans="1:21">
      <c r="A13" s="31" t="s">
        <v>127</v>
      </c>
      <c r="B13" s="1" t="s">
        <v>38</v>
      </c>
      <c r="C13" s="103" t="s">
        <v>49</v>
      </c>
      <c r="D13" s="239" t="s">
        <v>54</v>
      </c>
      <c r="E13" s="240"/>
      <c r="F13" s="239" t="s">
        <v>100</v>
      </c>
      <c r="G13" s="240"/>
      <c r="H13" s="239" t="s">
        <v>155</v>
      </c>
      <c r="I13" s="240"/>
      <c r="J13" s="239" t="s">
        <v>189</v>
      </c>
      <c r="K13" s="257"/>
      <c r="L13" s="240"/>
      <c r="M13" s="239" t="s">
        <v>109</v>
      </c>
      <c r="N13" s="257"/>
      <c r="O13" s="240"/>
      <c r="P13" s="300" t="s">
        <v>48</v>
      </c>
      <c r="Q13" s="301"/>
      <c r="R13" s="302"/>
      <c r="S13" s="169" t="s">
        <v>202</v>
      </c>
      <c r="T13" s="74"/>
      <c r="U13" s="3"/>
    </row>
    <row r="14" spans="1:21">
      <c r="A14" s="31" t="s">
        <v>127</v>
      </c>
      <c r="B14" s="20"/>
      <c r="C14" s="91" t="s">
        <v>188</v>
      </c>
      <c r="D14" s="223" t="s">
        <v>146</v>
      </c>
      <c r="E14" s="224"/>
      <c r="F14" s="223"/>
      <c r="G14" s="256"/>
      <c r="H14" s="223"/>
      <c r="I14" s="224"/>
      <c r="J14" s="241"/>
      <c r="K14" s="242"/>
      <c r="L14" s="243"/>
      <c r="M14" s="241" t="s">
        <v>59</v>
      </c>
      <c r="N14" s="242"/>
      <c r="O14" s="243"/>
      <c r="P14" s="86"/>
      <c r="Q14" s="64"/>
      <c r="R14" s="64"/>
      <c r="S14" s="10"/>
      <c r="T14" s="24"/>
      <c r="U14" s="65"/>
    </row>
    <row r="15" spans="1:21" ht="15.75" thickBot="1">
      <c r="A15" s="31" t="s">
        <v>127</v>
      </c>
      <c r="B15" s="148" t="s">
        <v>66</v>
      </c>
      <c r="C15" s="148" t="s">
        <v>76</v>
      </c>
      <c r="D15" s="274" t="s">
        <v>87</v>
      </c>
      <c r="E15" s="275"/>
      <c r="F15" s="274" t="s">
        <v>91</v>
      </c>
      <c r="G15" s="273"/>
      <c r="H15" s="274" t="s">
        <v>149</v>
      </c>
      <c r="I15" s="275"/>
      <c r="J15" s="273" t="s">
        <v>190</v>
      </c>
      <c r="K15" s="273"/>
      <c r="L15" s="274"/>
      <c r="M15" s="274" t="s">
        <v>71</v>
      </c>
      <c r="N15" s="273"/>
      <c r="O15" s="275"/>
      <c r="P15" s="274" t="s">
        <v>18</v>
      </c>
      <c r="Q15" s="273"/>
      <c r="R15" s="273"/>
      <c r="S15" s="233" t="s">
        <v>83</v>
      </c>
      <c r="T15" s="234"/>
      <c r="U15" s="235"/>
    </row>
    <row r="16" spans="1:21" ht="15.75" thickBot="1">
      <c r="A16" s="31" t="s">
        <v>127</v>
      </c>
      <c r="B16" s="230" t="s">
        <v>135</v>
      </c>
      <c r="C16" s="231"/>
      <c r="D16" s="231"/>
      <c r="E16" s="231"/>
      <c r="F16" s="231"/>
      <c r="G16" s="231"/>
      <c r="H16" s="231"/>
      <c r="I16" s="232"/>
      <c r="J16" s="230" t="s">
        <v>41</v>
      </c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2"/>
    </row>
    <row r="17" spans="1:21">
      <c r="A17" s="31" t="s">
        <v>127</v>
      </c>
      <c r="B17" s="171"/>
      <c r="C17" s="12"/>
      <c r="D17" s="98" t="s">
        <v>114</v>
      </c>
      <c r="E17" s="55"/>
      <c r="F17" s="98" t="s">
        <v>182</v>
      </c>
      <c r="G17" s="55"/>
      <c r="H17" s="98" t="s">
        <v>203</v>
      </c>
      <c r="I17" s="55"/>
      <c r="J17" s="71" t="s">
        <v>185</v>
      </c>
      <c r="K17" s="119" t="s">
        <v>1</v>
      </c>
      <c r="L17" s="119"/>
      <c r="M17" s="119"/>
      <c r="N17" s="151"/>
      <c r="O17" s="69"/>
      <c r="P17" s="71" t="s">
        <v>56</v>
      </c>
      <c r="Q17" s="151"/>
      <c r="R17" s="151"/>
      <c r="S17" s="151"/>
      <c r="T17" s="151"/>
      <c r="U17" s="69"/>
    </row>
    <row r="18" spans="1:21">
      <c r="A18" s="31" t="s">
        <v>127</v>
      </c>
      <c r="B18" s="171"/>
      <c r="C18" s="12"/>
      <c r="D18" s="117" t="s">
        <v>150</v>
      </c>
      <c r="E18" s="132"/>
      <c r="F18" s="117" t="s">
        <v>16</v>
      </c>
      <c r="G18" s="132"/>
      <c r="H18" s="11" t="s">
        <v>196</v>
      </c>
      <c r="I18" s="136"/>
      <c r="J18" s="17"/>
      <c r="K18" s="121"/>
      <c r="L18" s="121"/>
      <c r="M18" s="121"/>
      <c r="N18" s="121"/>
      <c r="O18" s="147"/>
      <c r="P18" s="17"/>
      <c r="Q18" s="175"/>
      <c r="R18" s="175"/>
      <c r="S18" s="121"/>
      <c r="T18" s="121"/>
      <c r="U18" s="147"/>
    </row>
    <row r="19" spans="1:21" ht="15.75" thickBot="1">
      <c r="A19" s="31" t="s">
        <v>127</v>
      </c>
      <c r="B19" s="171"/>
      <c r="C19" s="12"/>
      <c r="D19" s="122" t="s">
        <v>27</v>
      </c>
      <c r="E19" s="132"/>
      <c r="F19" s="137" t="s">
        <v>111</v>
      </c>
      <c r="G19" s="72"/>
      <c r="H19" s="137" t="s">
        <v>186</v>
      </c>
      <c r="I19" s="72"/>
      <c r="J19" s="261" t="s">
        <v>138</v>
      </c>
      <c r="K19" s="262"/>
      <c r="L19" s="262"/>
      <c r="M19" s="262"/>
      <c r="N19" s="262"/>
      <c r="O19" s="157"/>
      <c r="P19" s="261" t="s">
        <v>192</v>
      </c>
      <c r="Q19" s="262"/>
      <c r="R19" s="262"/>
      <c r="S19" s="111"/>
      <c r="T19" s="111"/>
      <c r="U19" s="157"/>
    </row>
    <row r="20" spans="1:21" ht="15.75" thickBot="1">
      <c r="A20" s="31" t="s">
        <v>127</v>
      </c>
      <c r="B20" s="239" t="s">
        <v>51</v>
      </c>
      <c r="C20" s="240"/>
      <c r="D20" s="134" t="s">
        <v>153</v>
      </c>
      <c r="E20" s="61"/>
      <c r="F20" s="159"/>
      <c r="G20" s="154"/>
      <c r="H20" s="159"/>
      <c r="I20" s="154"/>
      <c r="J20" s="71" t="s">
        <v>123</v>
      </c>
      <c r="K20" s="162"/>
      <c r="L20" s="162"/>
      <c r="M20" s="162"/>
      <c r="N20" s="162"/>
      <c r="O20" s="162"/>
      <c r="P20" s="162"/>
      <c r="Q20" s="162"/>
      <c r="R20" s="85"/>
      <c r="S20" s="71" t="s">
        <v>191</v>
      </c>
      <c r="T20" s="21" t="s">
        <v>10</v>
      </c>
      <c r="U20" s="85"/>
    </row>
    <row r="21" spans="1:21" ht="15.75" thickBot="1">
      <c r="A21" s="31" t="s">
        <v>127</v>
      </c>
      <c r="B21" s="286" t="s">
        <v>184</v>
      </c>
      <c r="C21" s="287"/>
      <c r="D21" s="134" t="s">
        <v>183</v>
      </c>
      <c r="E21" s="61"/>
      <c r="F21" s="171"/>
      <c r="G21" s="38"/>
      <c r="H21" s="171"/>
      <c r="I21" s="38"/>
      <c r="J21" s="100"/>
      <c r="K21" s="121"/>
      <c r="L21" s="121"/>
      <c r="M21" s="121"/>
      <c r="N21" s="121"/>
      <c r="O21" s="121"/>
      <c r="P21" s="121"/>
      <c r="Q21" s="121"/>
      <c r="R21" s="147"/>
      <c r="S21" s="91"/>
      <c r="T21" s="121"/>
      <c r="U21" s="147"/>
    </row>
    <row r="22" spans="1:21" ht="15.75" thickBot="1">
      <c r="A22" s="31" t="s">
        <v>127</v>
      </c>
      <c r="B22" s="284" t="s">
        <v>105</v>
      </c>
      <c r="C22" s="285"/>
      <c r="D22" s="81" t="s">
        <v>95</v>
      </c>
      <c r="E22" s="8"/>
      <c r="F22" s="83" t="s">
        <v>120</v>
      </c>
      <c r="G22" s="61"/>
      <c r="H22" s="83" t="s">
        <v>64</v>
      </c>
      <c r="I22" s="61"/>
      <c r="J22" s="47"/>
      <c r="K22" s="47"/>
      <c r="L22" s="47"/>
      <c r="M22" s="47"/>
      <c r="N22" s="47"/>
      <c r="O22" s="47"/>
      <c r="P22" s="47"/>
      <c r="Q22" s="47"/>
      <c r="R22" s="93"/>
      <c r="S22" s="128"/>
      <c r="T22" s="47"/>
      <c r="U22" s="93"/>
    </row>
    <row r="23" spans="1:21" ht="15.75" thickBot="1">
      <c r="A23" s="31" t="s">
        <v>127</v>
      </c>
      <c r="B23" s="230" t="s">
        <v>45</v>
      </c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2"/>
    </row>
    <row r="24" spans="1:21" ht="15.75" thickBot="1">
      <c r="A24" s="31" t="s">
        <v>127</v>
      </c>
      <c r="B24" s="250" t="s">
        <v>93</v>
      </c>
      <c r="C24" s="251"/>
      <c r="D24" s="227" t="s">
        <v>115</v>
      </c>
      <c r="E24" s="252"/>
      <c r="F24" s="252"/>
      <c r="G24" s="252"/>
      <c r="H24" s="253"/>
      <c r="I24" s="227" t="s">
        <v>62</v>
      </c>
      <c r="J24" s="252"/>
      <c r="K24" s="252"/>
      <c r="L24" s="252"/>
      <c r="M24" s="252"/>
      <c r="N24" s="252"/>
      <c r="O24" s="253"/>
      <c r="P24" s="303" t="s">
        <v>75</v>
      </c>
      <c r="Q24" s="304"/>
      <c r="R24" s="305"/>
      <c r="S24" s="227" t="s">
        <v>150</v>
      </c>
      <c r="T24" s="228"/>
      <c r="U24" s="229"/>
    </row>
    <row r="25" spans="1:21" ht="15.75" thickBot="1">
      <c r="A25" s="31" t="s">
        <v>127</v>
      </c>
      <c r="B25" s="254"/>
      <c r="C25" s="255"/>
      <c r="D25" s="63" t="s">
        <v>144</v>
      </c>
      <c r="E25" s="72"/>
      <c r="F25" s="66" t="s">
        <v>92</v>
      </c>
      <c r="G25" s="137" t="s">
        <v>203</v>
      </c>
      <c r="H25" s="72"/>
      <c r="I25" s="137" t="s">
        <v>144</v>
      </c>
      <c r="J25" s="72"/>
      <c r="K25" s="248" t="s">
        <v>92</v>
      </c>
      <c r="L25" s="249"/>
      <c r="M25" s="258" t="s">
        <v>203</v>
      </c>
      <c r="N25" s="259"/>
      <c r="O25" s="260"/>
      <c r="P25" s="306"/>
      <c r="Q25" s="307"/>
      <c r="R25" s="307"/>
      <c r="S25" s="140" t="s">
        <v>172</v>
      </c>
      <c r="T25" s="140" t="s">
        <v>78</v>
      </c>
      <c r="U25" s="66" t="s">
        <v>203</v>
      </c>
    </row>
    <row r="26" spans="1:21">
      <c r="A26" s="31" t="s">
        <v>127</v>
      </c>
      <c r="B26" s="254"/>
      <c r="C26" s="255"/>
      <c r="D26" s="139" t="s">
        <v>151</v>
      </c>
      <c r="E26" s="66" t="s">
        <v>151</v>
      </c>
      <c r="F26" s="76" t="s">
        <v>84</v>
      </c>
      <c r="G26" s="76"/>
      <c r="H26" s="76"/>
      <c r="I26" s="66" t="s">
        <v>151</v>
      </c>
      <c r="J26" s="66" t="s">
        <v>151</v>
      </c>
      <c r="K26" s="223" t="s">
        <v>84</v>
      </c>
      <c r="L26" s="224"/>
      <c r="M26" s="248"/>
      <c r="N26" s="249"/>
      <c r="O26" s="9"/>
      <c r="P26" s="66" t="s">
        <v>130</v>
      </c>
      <c r="Q26" s="66" t="s">
        <v>25</v>
      </c>
      <c r="R26" s="140"/>
      <c r="S26" s="156"/>
      <c r="T26" s="156"/>
      <c r="U26" s="76"/>
    </row>
    <row r="27" spans="1:21">
      <c r="A27" s="31" t="s">
        <v>127</v>
      </c>
      <c r="B27" s="254" t="s">
        <v>167</v>
      </c>
      <c r="C27" s="255"/>
      <c r="D27" s="22" t="s">
        <v>169</v>
      </c>
      <c r="E27" s="76" t="s">
        <v>165</v>
      </c>
      <c r="F27" s="76" t="s">
        <v>165</v>
      </c>
      <c r="G27" s="76" t="s">
        <v>25</v>
      </c>
      <c r="H27" s="76" t="s">
        <v>130</v>
      </c>
      <c r="I27" s="76" t="s">
        <v>169</v>
      </c>
      <c r="J27" s="76" t="s">
        <v>165</v>
      </c>
      <c r="K27" s="223" t="s">
        <v>165</v>
      </c>
      <c r="L27" s="224"/>
      <c r="M27" s="223" t="s">
        <v>25</v>
      </c>
      <c r="N27" s="224"/>
      <c r="O27" s="76" t="s">
        <v>130</v>
      </c>
      <c r="P27" s="76" t="s">
        <v>203</v>
      </c>
      <c r="Q27" s="76" t="s">
        <v>203</v>
      </c>
      <c r="R27" s="156" t="s">
        <v>58</v>
      </c>
      <c r="S27" s="91"/>
      <c r="T27" s="91"/>
      <c r="U27" s="9"/>
    </row>
    <row r="28" spans="1:21">
      <c r="A28" s="31" t="s">
        <v>127</v>
      </c>
      <c r="B28" s="246" t="s">
        <v>27</v>
      </c>
      <c r="C28" s="247"/>
      <c r="D28" s="110" t="s">
        <v>111</v>
      </c>
      <c r="E28" s="50" t="s">
        <v>186</v>
      </c>
      <c r="F28" s="50" t="s">
        <v>42</v>
      </c>
      <c r="G28" s="50" t="s">
        <v>124</v>
      </c>
      <c r="H28" s="50" t="s">
        <v>195</v>
      </c>
      <c r="I28" s="50" t="s">
        <v>52</v>
      </c>
      <c r="J28" s="50" t="s">
        <v>139</v>
      </c>
      <c r="K28" s="225" t="s">
        <v>209</v>
      </c>
      <c r="L28" s="226"/>
      <c r="M28" s="225" t="s">
        <v>9</v>
      </c>
      <c r="N28" s="226"/>
      <c r="O28" s="50" t="s">
        <v>86</v>
      </c>
      <c r="P28" s="50" t="s">
        <v>37</v>
      </c>
      <c r="Q28" s="50" t="s">
        <v>118</v>
      </c>
      <c r="R28" s="80" t="s">
        <v>22</v>
      </c>
      <c r="S28" s="80" t="s">
        <v>102</v>
      </c>
      <c r="T28" s="80" t="s">
        <v>181</v>
      </c>
      <c r="U28" s="50" t="s">
        <v>30</v>
      </c>
    </row>
    <row r="29" spans="1:21" ht="18" customHeight="1">
      <c r="A29" s="19" t="s">
        <v>176</v>
      </c>
      <c r="B29" s="160" t="s">
        <v>50</v>
      </c>
      <c r="C29" s="108"/>
      <c r="D29" s="152" t="s">
        <v>121</v>
      </c>
      <c r="E29" s="176" t="s">
        <v>143</v>
      </c>
      <c r="F29" s="5" t="s">
        <v>162</v>
      </c>
      <c r="G29" s="164" t="s">
        <v>101</v>
      </c>
      <c r="H29" s="94" t="s">
        <v>133</v>
      </c>
      <c r="I29" s="149" t="s">
        <v>88</v>
      </c>
      <c r="J29" s="176" t="s">
        <v>163</v>
      </c>
      <c r="K29" s="281" t="s">
        <v>4</v>
      </c>
      <c r="L29" s="282"/>
      <c r="M29" s="277" t="s">
        <v>208</v>
      </c>
      <c r="N29" s="278"/>
      <c r="O29" s="26" t="s">
        <v>43</v>
      </c>
      <c r="P29" s="89" t="s">
        <v>97</v>
      </c>
      <c r="Q29" s="18" t="s">
        <v>171</v>
      </c>
      <c r="R29" s="35" t="s">
        <v>24</v>
      </c>
      <c r="S29" s="15" t="s">
        <v>20</v>
      </c>
      <c r="T29" s="75" t="s">
        <v>21</v>
      </c>
      <c r="U29" s="170" t="s">
        <v>147</v>
      </c>
    </row>
    <row r="30" spans="1:21">
      <c r="A30" s="24" t="s">
        <v>112</v>
      </c>
      <c r="B30" s="37" t="s">
        <v>154</v>
      </c>
      <c r="C30" s="115"/>
      <c r="D30" s="152" t="s">
        <v>121</v>
      </c>
      <c r="E30" s="104" t="s">
        <v>143</v>
      </c>
      <c r="F30" s="5" t="s">
        <v>162</v>
      </c>
      <c r="G30" s="164" t="s">
        <v>101</v>
      </c>
      <c r="H30" s="113" t="s">
        <v>133</v>
      </c>
      <c r="I30" s="75" t="s">
        <v>88</v>
      </c>
      <c r="J30" s="104" t="s">
        <v>163</v>
      </c>
      <c r="K30" s="281" t="s">
        <v>4</v>
      </c>
      <c r="L30" s="282"/>
      <c r="M30" s="277" t="s">
        <v>208</v>
      </c>
      <c r="N30" s="278"/>
      <c r="O30" s="78" t="s">
        <v>43</v>
      </c>
      <c r="P30" s="89" t="s">
        <v>97</v>
      </c>
      <c r="Q30" s="18" t="s">
        <v>171</v>
      </c>
      <c r="R30" s="35" t="s">
        <v>24</v>
      </c>
      <c r="S30" s="59" t="s">
        <v>20</v>
      </c>
      <c r="T30" s="75" t="s">
        <v>21</v>
      </c>
      <c r="U30" s="170" t="s">
        <v>147</v>
      </c>
    </row>
    <row r="31" spans="1:21">
      <c r="A31" s="24" t="s">
        <v>197</v>
      </c>
      <c r="B31" s="37" t="s">
        <v>67</v>
      </c>
      <c r="C31" s="115"/>
      <c r="D31" s="152" t="s">
        <v>121</v>
      </c>
      <c r="E31" s="104" t="s">
        <v>143</v>
      </c>
      <c r="F31" s="5" t="s">
        <v>162</v>
      </c>
      <c r="G31" s="164" t="s">
        <v>101</v>
      </c>
      <c r="H31" s="113" t="s">
        <v>133</v>
      </c>
      <c r="I31" s="75" t="s">
        <v>88</v>
      </c>
      <c r="J31" s="104" t="s">
        <v>163</v>
      </c>
      <c r="K31" s="281" t="s">
        <v>4</v>
      </c>
      <c r="L31" s="282"/>
      <c r="M31" s="277" t="s">
        <v>208</v>
      </c>
      <c r="N31" s="278"/>
      <c r="O31" s="78" t="s">
        <v>43</v>
      </c>
      <c r="P31" s="89" t="s">
        <v>97</v>
      </c>
      <c r="Q31" s="18" t="s">
        <v>171</v>
      </c>
      <c r="R31" s="35" t="s">
        <v>24</v>
      </c>
      <c r="S31" s="59" t="s">
        <v>20</v>
      </c>
      <c r="T31" s="75" t="s">
        <v>21</v>
      </c>
      <c r="U31" s="170" t="s">
        <v>147</v>
      </c>
    </row>
    <row r="32" spans="1:21">
      <c r="A32" s="24" t="s">
        <v>34</v>
      </c>
      <c r="B32" s="37" t="s">
        <v>194</v>
      </c>
      <c r="C32" s="115"/>
      <c r="D32" s="7"/>
      <c r="E32" s="173"/>
      <c r="F32" s="173"/>
      <c r="G32" s="173"/>
      <c r="H32" s="173"/>
      <c r="I32" s="173"/>
      <c r="J32" s="173"/>
      <c r="K32" s="95"/>
      <c r="L32" s="95"/>
      <c r="M32" s="95"/>
      <c r="N32" s="95"/>
      <c r="O32" s="173"/>
      <c r="P32" s="173"/>
      <c r="Q32" s="173"/>
      <c r="R32" s="135"/>
      <c r="S32" s="49" t="s">
        <v>2</v>
      </c>
      <c r="T32" s="60" t="s">
        <v>132</v>
      </c>
      <c r="U32" s="170" t="s">
        <v>147</v>
      </c>
    </row>
    <row r="33" spans="1:21" s="36" customFormat="1">
      <c r="A33" s="32" t="s">
        <v>81</v>
      </c>
      <c r="B33" s="42" t="s">
        <v>136</v>
      </c>
      <c r="C33" s="123"/>
      <c r="D33" s="167" t="s">
        <v>36</v>
      </c>
      <c r="E33" s="84" t="s">
        <v>36</v>
      </c>
      <c r="F33" s="23" t="s">
        <v>36</v>
      </c>
      <c r="G33" s="164" t="s">
        <v>101</v>
      </c>
      <c r="H33" s="99" t="s">
        <v>133</v>
      </c>
      <c r="I33" s="92" t="s">
        <v>36</v>
      </c>
      <c r="J33" s="126" t="s">
        <v>36</v>
      </c>
      <c r="K33" s="279" t="s">
        <v>36</v>
      </c>
      <c r="L33" s="283"/>
      <c r="M33" s="279" t="s">
        <v>208</v>
      </c>
      <c r="N33" s="280"/>
      <c r="O33" s="155" t="s">
        <v>43</v>
      </c>
      <c r="P33" s="92" t="s">
        <v>36</v>
      </c>
      <c r="Q33" s="23" t="s">
        <v>36</v>
      </c>
      <c r="R33" s="40" t="s">
        <v>36</v>
      </c>
      <c r="S33" s="84" t="s">
        <v>180</v>
      </c>
      <c r="T33" s="92" t="s">
        <v>180</v>
      </c>
      <c r="U33" s="170" t="s">
        <v>147</v>
      </c>
    </row>
    <row r="34" spans="1:21">
      <c r="A34" s="24" t="s">
        <v>34</v>
      </c>
      <c r="B34" s="27" t="s">
        <v>29</v>
      </c>
      <c r="C34" s="101"/>
      <c r="D34" s="53"/>
      <c r="E34" s="44"/>
      <c r="F34" s="44"/>
      <c r="G34" s="44"/>
      <c r="H34" s="44"/>
      <c r="I34" s="44"/>
      <c r="J34" s="44"/>
      <c r="K34" s="153"/>
      <c r="L34" s="153"/>
      <c r="M34" s="153"/>
      <c r="N34" s="153"/>
      <c r="O34" s="44"/>
      <c r="P34" s="44"/>
      <c r="Q34" s="44"/>
      <c r="R34" s="25"/>
      <c r="S34" s="70" t="s">
        <v>12</v>
      </c>
      <c r="T34" s="53"/>
      <c r="U34" s="14"/>
    </row>
    <row r="35" spans="1:21" ht="15.75" thickBot="1">
      <c r="A35" s="24" t="s">
        <v>34</v>
      </c>
      <c r="B35" s="46" t="s">
        <v>80</v>
      </c>
      <c r="C35" s="125"/>
      <c r="D35" s="109" t="s">
        <v>11</v>
      </c>
      <c r="E35" s="4" t="s">
        <v>11</v>
      </c>
      <c r="F35" s="158" t="s">
        <v>11</v>
      </c>
      <c r="G35" s="48" t="s">
        <v>131</v>
      </c>
      <c r="H35" s="141" t="s">
        <v>168</v>
      </c>
      <c r="I35" s="102" t="s">
        <v>11</v>
      </c>
      <c r="J35" s="4" t="s">
        <v>11</v>
      </c>
      <c r="K35" s="270" t="s">
        <v>11</v>
      </c>
      <c r="L35" s="271"/>
      <c r="M35" s="270" t="s">
        <v>129</v>
      </c>
      <c r="N35" s="299"/>
      <c r="O35" s="141" t="s">
        <v>43</v>
      </c>
      <c r="P35" s="29" t="s">
        <v>11</v>
      </c>
      <c r="Q35" s="158" t="s">
        <v>11</v>
      </c>
      <c r="R35" s="58" t="s">
        <v>11</v>
      </c>
      <c r="S35" s="102" t="s">
        <v>141</v>
      </c>
      <c r="T35" s="87"/>
      <c r="U35" s="34"/>
    </row>
    <row r="36" spans="1:21" ht="15.75" thickBot="1">
      <c r="A36" s="24" t="s">
        <v>34</v>
      </c>
      <c r="B36" s="296" t="s">
        <v>8</v>
      </c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97"/>
      <c r="S36" s="297"/>
      <c r="T36" s="297"/>
      <c r="U36" s="298"/>
    </row>
    <row r="37" spans="1:21">
      <c r="A37" s="24" t="s">
        <v>34</v>
      </c>
      <c r="B37" s="105" t="s">
        <v>19</v>
      </c>
      <c r="C37" s="138"/>
      <c r="D37" s="133"/>
      <c r="E37" s="133"/>
      <c r="F37" s="133"/>
      <c r="G37" s="133"/>
      <c r="H37" s="133"/>
      <c r="I37" s="133"/>
      <c r="J37" s="133"/>
      <c r="K37" s="133"/>
      <c r="L37" s="133"/>
      <c r="M37" s="294"/>
      <c r="N37" s="295"/>
      <c r="O37" s="130"/>
      <c r="P37" s="133"/>
      <c r="Q37" s="133"/>
      <c r="R37" s="133"/>
      <c r="S37" s="133"/>
      <c r="T37" s="133"/>
      <c r="U37" s="118"/>
    </row>
    <row r="38" spans="1:21" ht="15.75" thickBot="1">
      <c r="A38" s="24" t="s">
        <v>34</v>
      </c>
      <c r="B38" s="124" t="s">
        <v>213</v>
      </c>
      <c r="C38" s="163"/>
      <c r="D38" s="97"/>
      <c r="E38" s="146"/>
      <c r="F38" s="146"/>
      <c r="G38" s="146"/>
      <c r="H38" s="146"/>
      <c r="I38" s="146"/>
      <c r="J38" s="146"/>
      <c r="K38" s="146"/>
      <c r="L38" s="146"/>
      <c r="M38" s="292" t="s">
        <v>77</v>
      </c>
      <c r="N38" s="293"/>
      <c r="O38" s="107" t="s">
        <v>77</v>
      </c>
      <c r="P38" s="146"/>
      <c r="Q38" s="146"/>
      <c r="R38" s="146"/>
      <c r="S38" s="131" t="s">
        <v>120</v>
      </c>
      <c r="T38" s="131" t="s">
        <v>95</v>
      </c>
      <c r="U38" s="129" t="s">
        <v>147</v>
      </c>
    </row>
    <row r="39" spans="1:21">
      <c r="A39" s="24" t="s">
        <v>34</v>
      </c>
      <c r="I39" s="291" t="s">
        <v>103</v>
      </c>
      <c r="J39" s="291"/>
      <c r="K39" s="291"/>
      <c r="L39" s="291"/>
      <c r="M39" s="291"/>
      <c r="N39" s="291"/>
    </row>
    <row r="40" spans="1:21">
      <c r="A40" s="24" t="s">
        <v>34</v>
      </c>
      <c r="B40" s="256" t="s">
        <v>60</v>
      </c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</row>
    <row r="41" spans="1:21">
      <c r="A41" s="143" t="s">
        <v>6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</row>
    <row r="42" spans="1:21">
      <c r="A42" s="143" t="s">
        <v>6</v>
      </c>
      <c r="B42" s="289" t="s">
        <v>5</v>
      </c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</row>
    <row r="43" spans="1:21">
      <c r="A43" s="143" t="s">
        <v>6</v>
      </c>
      <c r="B43" s="290" t="s">
        <v>85</v>
      </c>
      <c r="C43" s="290"/>
      <c r="D43" s="290"/>
      <c r="E43" s="290"/>
      <c r="F43" s="290"/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0"/>
      <c r="T43" s="290"/>
      <c r="U43" s="290"/>
    </row>
    <row r="44" spans="1:21">
      <c r="A44" s="143" t="s">
        <v>6</v>
      </c>
      <c r="B44" s="290" t="s">
        <v>198</v>
      </c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0"/>
      <c r="T44" s="290"/>
      <c r="U44" s="290"/>
    </row>
    <row r="45" spans="1:21">
      <c r="A45" s="143" t="s">
        <v>6</v>
      </c>
      <c r="B45" s="290" t="s">
        <v>44</v>
      </c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</row>
    <row r="46" spans="1:21">
      <c r="A46" s="143" t="s">
        <v>6</v>
      </c>
      <c r="B46" s="288" t="s">
        <v>47</v>
      </c>
      <c r="C46" s="288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</row>
    <row r="47" spans="1:21">
      <c r="O47" s="24"/>
      <c r="P47" s="57"/>
      <c r="Q47" s="57"/>
      <c r="R47" s="57"/>
      <c r="S47" t="s">
        <v>125</v>
      </c>
      <c r="T47" t="s">
        <v>104</v>
      </c>
      <c r="U47" t="s">
        <v>108</v>
      </c>
    </row>
    <row r="48" spans="1:21">
      <c r="O48" s="24"/>
      <c r="P48" s="24"/>
      <c r="Q48" s="24"/>
      <c r="S48" s="145" t="s">
        <v>107</v>
      </c>
      <c r="T48" s="68" t="s">
        <v>106</v>
      </c>
      <c r="U48" s="6" t="s">
        <v>108</v>
      </c>
    </row>
    <row r="49" spans="15:17">
      <c r="O49" s="24"/>
      <c r="P49" s="24"/>
      <c r="Q49" s="24"/>
    </row>
    <row r="51" spans="15:17">
      <c r="O51"/>
    </row>
  </sheetData>
  <mergeCells count="68">
    <mergeCell ref="P13:R13"/>
    <mergeCell ref="P15:R15"/>
    <mergeCell ref="J19:N19"/>
    <mergeCell ref="M13:O13"/>
    <mergeCell ref="K25:L25"/>
    <mergeCell ref="P19:R19"/>
    <mergeCell ref="P24:R25"/>
    <mergeCell ref="B40:U40"/>
    <mergeCell ref="D13:E13"/>
    <mergeCell ref="M26:N26"/>
    <mergeCell ref="B24:C24"/>
    <mergeCell ref="D24:H24"/>
    <mergeCell ref="B27:C27"/>
    <mergeCell ref="H13:I13"/>
    <mergeCell ref="F14:G14"/>
    <mergeCell ref="B25:C25"/>
    <mergeCell ref="J13:L13"/>
    <mergeCell ref="B23:U23"/>
    <mergeCell ref="M25:O25"/>
    <mergeCell ref="B26:C26"/>
    <mergeCell ref="I24:O24"/>
    <mergeCell ref="K26:L26"/>
    <mergeCell ref="M14:O14"/>
    <mergeCell ref="I39:N39"/>
    <mergeCell ref="K28:L28"/>
    <mergeCell ref="M38:N38"/>
    <mergeCell ref="M37:N37"/>
    <mergeCell ref="M29:N29"/>
    <mergeCell ref="B36:U36"/>
    <mergeCell ref="K31:L31"/>
    <mergeCell ref="M35:N35"/>
    <mergeCell ref="B46:U46"/>
    <mergeCell ref="B42:U42"/>
    <mergeCell ref="B43:U43"/>
    <mergeCell ref="B44:U44"/>
    <mergeCell ref="B45:U45"/>
    <mergeCell ref="D14:E14"/>
    <mergeCell ref="M31:N31"/>
    <mergeCell ref="M33:N33"/>
    <mergeCell ref="K30:L30"/>
    <mergeCell ref="B20:C20"/>
    <mergeCell ref="K27:L27"/>
    <mergeCell ref="K33:L33"/>
    <mergeCell ref="H15:I15"/>
    <mergeCell ref="M27:N27"/>
    <mergeCell ref="B22:C22"/>
    <mergeCell ref="B21:C21"/>
    <mergeCell ref="M30:N30"/>
    <mergeCell ref="D15:E15"/>
    <mergeCell ref="B28:C28"/>
    <mergeCell ref="K29:L29"/>
    <mergeCell ref="J16:U16"/>
    <mergeCell ref="H14:I14"/>
    <mergeCell ref="K35:L35"/>
    <mergeCell ref="M28:N28"/>
    <mergeCell ref="I1:N1"/>
    <mergeCell ref="S24:U24"/>
    <mergeCell ref="B12:U12"/>
    <mergeCell ref="B16:I16"/>
    <mergeCell ref="S15:U15"/>
    <mergeCell ref="J15:L15"/>
    <mergeCell ref="F15:G15"/>
    <mergeCell ref="M15:O15"/>
    <mergeCell ref="F13:G13"/>
    <mergeCell ref="J14:L14"/>
    <mergeCell ref="F3:Q3"/>
    <mergeCell ref="F4:Q4"/>
    <mergeCell ref="B2:U2"/>
  </mergeCells>
  <pageMargins left="0.2" right="0.2" top="0.5" bottom="0.5" header="0.3" footer="0.3"/>
  <pageSetup paperSize="9" scale="46" fitToHeight="100" pageOrder="overThenDown" orientation="landscape"/>
  <headerFooter>
    <oddHeader>&amp;L{CostProject.Id}&amp;R{CostProject.Description}</oddHeader>
    <oddFooter>&amp;L(c) Deltek, Inc.&amp;C&amp;P of &amp;N&amp;RDate Printed: {ReportCreatedDateTime}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/>
  </sheetViews>
  <sheetFormatPr defaultColWidth="20.85546875" defaultRowHeight="15"/>
  <sheetData>
    <row r="1" spans="1:3">
      <c r="A1" s="79" t="s">
        <v>46</v>
      </c>
      <c r="B1" s="79" t="s">
        <v>179</v>
      </c>
      <c r="C1" s="79" t="s">
        <v>199</v>
      </c>
    </row>
    <row r="2" spans="1:3">
      <c r="A2" s="112">
        <v>41882</v>
      </c>
      <c r="B2" s="79" t="s">
        <v>128</v>
      </c>
      <c r="C2">
        <v>11920</v>
      </c>
    </row>
    <row r="3" spans="1:3">
      <c r="A3" s="112">
        <v>41912</v>
      </c>
      <c r="B3" s="79" t="s">
        <v>28</v>
      </c>
      <c r="C3">
        <v>168</v>
      </c>
    </row>
    <row r="4" spans="1:3">
      <c r="A4" s="112">
        <v>45565</v>
      </c>
      <c r="B4" s="79" t="s">
        <v>23</v>
      </c>
      <c r="C4">
        <v>20112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2"/>
  <sheetViews>
    <sheetView workbookViewId="0"/>
  </sheetViews>
  <sheetFormatPr defaultColWidth="20.85546875" defaultRowHeight="15"/>
  <sheetData>
    <row r="1" spans="1:9">
      <c r="A1" s="79" t="s">
        <v>178</v>
      </c>
      <c r="B1" s="79" t="s">
        <v>31</v>
      </c>
      <c r="C1" s="79" t="s">
        <v>113</v>
      </c>
      <c r="D1" s="79" t="s">
        <v>145</v>
      </c>
      <c r="E1" s="79" t="s">
        <v>14</v>
      </c>
      <c r="F1" s="79" t="s">
        <v>205</v>
      </c>
      <c r="G1" s="79" t="s">
        <v>46</v>
      </c>
      <c r="H1" s="79" t="s">
        <v>148</v>
      </c>
      <c r="I1" s="79" t="s">
        <v>74</v>
      </c>
    </row>
    <row r="2" spans="1:9">
      <c r="E2" s="79" t="s">
        <v>173</v>
      </c>
      <c r="F2" s="79" t="s">
        <v>166</v>
      </c>
      <c r="G2" s="112">
        <v>41882</v>
      </c>
      <c r="H2" s="45">
        <v>1338621.0523999999</v>
      </c>
      <c r="I2" t="b">
        <v>1</v>
      </c>
    </row>
    <row r="3" spans="1:9">
      <c r="E3" s="79" t="s">
        <v>173</v>
      </c>
      <c r="F3" s="79" t="s">
        <v>166</v>
      </c>
      <c r="G3" s="112">
        <v>41912</v>
      </c>
      <c r="H3" s="45">
        <v>44180.706899999997</v>
      </c>
      <c r="I3" t="b">
        <v>1</v>
      </c>
    </row>
    <row r="4" spans="1:9">
      <c r="E4" s="79" t="s">
        <v>173</v>
      </c>
      <c r="F4" s="79" t="s">
        <v>166</v>
      </c>
      <c r="G4" s="112">
        <v>45565</v>
      </c>
      <c r="H4" s="45">
        <v>1122779.0978000001</v>
      </c>
      <c r="I4" t="b">
        <v>1</v>
      </c>
    </row>
    <row r="5" spans="1:9">
      <c r="E5" s="79" t="s">
        <v>173</v>
      </c>
      <c r="F5" s="79" t="s">
        <v>211</v>
      </c>
      <c r="G5" s="112">
        <v>41882</v>
      </c>
      <c r="H5" s="45">
        <v>1330184.1797</v>
      </c>
      <c r="I5" t="b">
        <v>1</v>
      </c>
    </row>
    <row r="6" spans="1:9">
      <c r="E6" s="79" t="s">
        <v>173</v>
      </c>
      <c r="F6" s="79" t="s">
        <v>211</v>
      </c>
      <c r="G6" s="112">
        <v>41912</v>
      </c>
      <c r="H6" s="45">
        <v>44303.991199999997</v>
      </c>
      <c r="I6" t="b">
        <v>1</v>
      </c>
    </row>
    <row r="7" spans="1:9">
      <c r="E7" s="79" t="s">
        <v>173</v>
      </c>
      <c r="F7" s="79" t="s">
        <v>187</v>
      </c>
      <c r="G7" s="112">
        <v>41882</v>
      </c>
      <c r="H7" s="45">
        <v>1365647.98</v>
      </c>
      <c r="I7" t="b">
        <v>1</v>
      </c>
    </row>
    <row r="8" spans="1:9">
      <c r="E8" s="79" t="s">
        <v>173</v>
      </c>
      <c r="F8" s="79" t="s">
        <v>187</v>
      </c>
      <c r="G8" s="112">
        <v>41912</v>
      </c>
      <c r="H8" s="45">
        <v>36465.550000000003</v>
      </c>
      <c r="I8" t="b">
        <v>1</v>
      </c>
    </row>
    <row r="9" spans="1:9">
      <c r="A9" s="79" t="s">
        <v>170</v>
      </c>
      <c r="B9" s="79" t="s">
        <v>174</v>
      </c>
      <c r="C9" s="79" t="s">
        <v>57</v>
      </c>
      <c r="D9" s="79" t="s">
        <v>156</v>
      </c>
      <c r="F9" s="79" t="s">
        <v>166</v>
      </c>
      <c r="G9" s="112">
        <v>41882</v>
      </c>
      <c r="H9" s="45">
        <v>51346.422299999998</v>
      </c>
      <c r="I9" t="b">
        <v>1</v>
      </c>
    </row>
    <row r="10" spans="1:9">
      <c r="A10" s="79" t="s">
        <v>170</v>
      </c>
      <c r="B10" s="79" t="s">
        <v>174</v>
      </c>
      <c r="C10" s="79" t="s">
        <v>57</v>
      </c>
      <c r="D10" s="79" t="s">
        <v>156</v>
      </c>
      <c r="F10" s="79" t="s">
        <v>211</v>
      </c>
      <c r="G10" s="112">
        <v>41882</v>
      </c>
      <c r="H10" s="45">
        <v>51346.422299999998</v>
      </c>
      <c r="I10" t="b">
        <v>1</v>
      </c>
    </row>
    <row r="11" spans="1:9">
      <c r="A11" s="79" t="s">
        <v>170</v>
      </c>
      <c r="B11" s="79" t="s">
        <v>174</v>
      </c>
      <c r="C11" s="79" t="s">
        <v>57</v>
      </c>
      <c r="D11" s="79" t="s">
        <v>156</v>
      </c>
      <c r="F11" s="79" t="s">
        <v>187</v>
      </c>
      <c r="G11" s="112">
        <v>41882</v>
      </c>
      <c r="H11" s="45">
        <v>43225.82</v>
      </c>
      <c r="I11" t="b">
        <v>1</v>
      </c>
    </row>
    <row r="12" spans="1:9">
      <c r="A12" s="79" t="s">
        <v>170</v>
      </c>
      <c r="B12" s="79" t="s">
        <v>174</v>
      </c>
      <c r="C12" s="79" t="s">
        <v>57</v>
      </c>
      <c r="D12" s="79" t="s">
        <v>156</v>
      </c>
      <c r="F12" s="79" t="s">
        <v>187</v>
      </c>
      <c r="G12" s="112">
        <v>41912</v>
      </c>
      <c r="H12" s="45">
        <v>15.33</v>
      </c>
      <c r="I12" t="b">
        <v>1</v>
      </c>
    </row>
    <row r="13" spans="1:9">
      <c r="A13" s="79" t="s">
        <v>170</v>
      </c>
      <c r="B13" s="79" t="s">
        <v>174</v>
      </c>
      <c r="C13" s="79" t="s">
        <v>57</v>
      </c>
      <c r="D13" s="79" t="s">
        <v>134</v>
      </c>
      <c r="F13" s="79" t="s">
        <v>166</v>
      </c>
      <c r="G13" s="112">
        <v>41882</v>
      </c>
      <c r="H13" s="45">
        <v>125088.1879</v>
      </c>
      <c r="I13" t="b">
        <v>1</v>
      </c>
    </row>
    <row r="14" spans="1:9">
      <c r="A14" s="79" t="s">
        <v>170</v>
      </c>
      <c r="B14" s="79" t="s">
        <v>174</v>
      </c>
      <c r="C14" s="79" t="s">
        <v>57</v>
      </c>
      <c r="D14" s="79" t="s">
        <v>134</v>
      </c>
      <c r="F14" s="79" t="s">
        <v>166</v>
      </c>
      <c r="G14" s="112">
        <v>41912</v>
      </c>
      <c r="H14" s="45">
        <v>8062.9141</v>
      </c>
      <c r="I14" t="b">
        <v>1</v>
      </c>
    </row>
    <row r="15" spans="1:9">
      <c r="A15" s="79" t="s">
        <v>170</v>
      </c>
      <c r="B15" s="79" t="s">
        <v>174</v>
      </c>
      <c r="C15" s="79" t="s">
        <v>57</v>
      </c>
      <c r="D15" s="79" t="s">
        <v>134</v>
      </c>
      <c r="F15" s="79" t="s">
        <v>211</v>
      </c>
      <c r="G15" s="112">
        <v>41882</v>
      </c>
      <c r="H15" s="45">
        <v>125088.1879</v>
      </c>
      <c r="I15" t="b">
        <v>1</v>
      </c>
    </row>
    <row r="16" spans="1:9">
      <c r="A16" s="79" t="s">
        <v>170</v>
      </c>
      <c r="B16" s="79" t="s">
        <v>174</v>
      </c>
      <c r="C16" s="79" t="s">
        <v>57</v>
      </c>
      <c r="D16" s="79" t="s">
        <v>134</v>
      </c>
      <c r="F16" s="79" t="s">
        <v>211</v>
      </c>
      <c r="G16" s="112">
        <v>41912</v>
      </c>
      <c r="H16" s="45">
        <v>8062.9141</v>
      </c>
      <c r="I16" t="b">
        <v>1</v>
      </c>
    </row>
    <row r="17" spans="1:9">
      <c r="A17" s="79" t="s">
        <v>170</v>
      </c>
      <c r="B17" s="79" t="s">
        <v>174</v>
      </c>
      <c r="C17" s="79" t="s">
        <v>57</v>
      </c>
      <c r="D17" s="79" t="s">
        <v>134</v>
      </c>
      <c r="F17" s="79" t="s">
        <v>187</v>
      </c>
      <c r="G17" s="112">
        <v>41882</v>
      </c>
      <c r="H17" s="45">
        <v>70266.320000000007</v>
      </c>
      <c r="I17" t="b">
        <v>1</v>
      </c>
    </row>
    <row r="18" spans="1:9">
      <c r="A18" s="79" t="s">
        <v>170</v>
      </c>
      <c r="B18" s="79" t="s">
        <v>174</v>
      </c>
      <c r="C18" s="79" t="s">
        <v>57</v>
      </c>
      <c r="D18" s="79" t="s">
        <v>134</v>
      </c>
      <c r="F18" s="79" t="s">
        <v>187</v>
      </c>
      <c r="G18" s="112">
        <v>41912</v>
      </c>
      <c r="H18" s="45">
        <v>5037.34</v>
      </c>
      <c r="I18" t="b">
        <v>1</v>
      </c>
    </row>
    <row r="19" spans="1:9">
      <c r="A19" s="79" t="s">
        <v>170</v>
      </c>
      <c r="B19" s="79" t="s">
        <v>174</v>
      </c>
      <c r="C19" s="79" t="s">
        <v>57</v>
      </c>
      <c r="D19" s="79" t="s">
        <v>110</v>
      </c>
      <c r="F19" s="79" t="s">
        <v>166</v>
      </c>
      <c r="G19" s="112">
        <v>41912</v>
      </c>
      <c r="H19" s="45">
        <v>2134.0695000000001</v>
      </c>
      <c r="I19" t="b">
        <v>1</v>
      </c>
    </row>
    <row r="20" spans="1:9">
      <c r="A20" s="79" t="s">
        <v>170</v>
      </c>
      <c r="B20" s="79" t="s">
        <v>174</v>
      </c>
      <c r="C20" s="79" t="s">
        <v>57</v>
      </c>
      <c r="D20" s="79" t="s">
        <v>110</v>
      </c>
      <c r="F20" s="79" t="s">
        <v>166</v>
      </c>
      <c r="G20" s="112">
        <v>45565</v>
      </c>
      <c r="H20" s="45">
        <v>30362.178899999999</v>
      </c>
      <c r="I20" t="b">
        <v>1</v>
      </c>
    </row>
    <row r="21" spans="1:9">
      <c r="A21" s="79" t="s">
        <v>170</v>
      </c>
      <c r="B21" s="79" t="s">
        <v>174</v>
      </c>
      <c r="C21" s="79" t="s">
        <v>57</v>
      </c>
      <c r="D21" s="79" t="s">
        <v>110</v>
      </c>
      <c r="F21" s="79" t="s">
        <v>211</v>
      </c>
      <c r="G21" s="112">
        <v>41912</v>
      </c>
      <c r="H21" s="45">
        <v>2134.0695000000001</v>
      </c>
      <c r="I21" t="b">
        <v>1</v>
      </c>
    </row>
    <row r="22" spans="1:9">
      <c r="A22" s="79" t="s">
        <v>170</v>
      </c>
      <c r="B22" s="79" t="s">
        <v>174</v>
      </c>
      <c r="C22" s="79" t="s">
        <v>57</v>
      </c>
      <c r="D22" s="79" t="s">
        <v>110</v>
      </c>
      <c r="F22" s="79" t="s">
        <v>187</v>
      </c>
      <c r="G22" s="112">
        <v>41912</v>
      </c>
      <c r="H22" s="45">
        <v>179.93</v>
      </c>
      <c r="I22" t="b">
        <v>1</v>
      </c>
    </row>
    <row r="23" spans="1:9">
      <c r="A23" s="79" t="s">
        <v>170</v>
      </c>
      <c r="B23" s="79" t="s">
        <v>174</v>
      </c>
      <c r="C23" s="79" t="s">
        <v>57</v>
      </c>
      <c r="D23" s="79" t="s">
        <v>89</v>
      </c>
      <c r="F23" s="79" t="s">
        <v>166</v>
      </c>
      <c r="G23" s="112">
        <v>45565</v>
      </c>
      <c r="H23" s="45">
        <v>144212.26860000001</v>
      </c>
      <c r="I23" t="b">
        <v>1</v>
      </c>
    </row>
    <row r="24" spans="1:9">
      <c r="A24" s="79" t="s">
        <v>170</v>
      </c>
      <c r="B24" s="79" t="s">
        <v>174</v>
      </c>
      <c r="C24" s="79" t="s">
        <v>57</v>
      </c>
      <c r="D24" s="79" t="s">
        <v>65</v>
      </c>
      <c r="F24" s="79" t="s">
        <v>166</v>
      </c>
      <c r="G24" s="112">
        <v>45565</v>
      </c>
      <c r="H24" s="45">
        <v>130222.8397</v>
      </c>
      <c r="I24" t="b">
        <v>1</v>
      </c>
    </row>
    <row r="25" spans="1:9">
      <c r="A25" s="79" t="s">
        <v>170</v>
      </c>
      <c r="B25" s="79" t="s">
        <v>161</v>
      </c>
      <c r="C25" s="79" t="s">
        <v>161</v>
      </c>
      <c r="D25" s="79" t="s">
        <v>161</v>
      </c>
      <c r="F25" s="79" t="s">
        <v>166</v>
      </c>
      <c r="G25" s="112">
        <v>41882</v>
      </c>
      <c r="H25" s="45">
        <v>252132.73069999999</v>
      </c>
      <c r="I25" t="b">
        <v>1</v>
      </c>
    </row>
    <row r="26" spans="1:9">
      <c r="A26" s="79" t="s">
        <v>170</v>
      </c>
      <c r="B26" s="79" t="s">
        <v>161</v>
      </c>
      <c r="C26" s="79" t="s">
        <v>161</v>
      </c>
      <c r="D26" s="79" t="s">
        <v>161</v>
      </c>
      <c r="F26" s="79" t="s">
        <v>166</v>
      </c>
      <c r="G26" s="112">
        <v>41912</v>
      </c>
      <c r="H26" s="45">
        <v>17043.9274</v>
      </c>
      <c r="I26" t="b">
        <v>1</v>
      </c>
    </row>
    <row r="27" spans="1:9">
      <c r="A27" s="79" t="s">
        <v>170</v>
      </c>
      <c r="B27" s="79" t="s">
        <v>161</v>
      </c>
      <c r="C27" s="79" t="s">
        <v>161</v>
      </c>
      <c r="D27" s="79" t="s">
        <v>161</v>
      </c>
      <c r="F27" s="79" t="s">
        <v>166</v>
      </c>
      <c r="G27" s="112">
        <v>45565</v>
      </c>
      <c r="H27" s="45">
        <v>217304.54810000001</v>
      </c>
      <c r="I27" t="b">
        <v>1</v>
      </c>
    </row>
    <row r="28" spans="1:9">
      <c r="A28" s="79" t="s">
        <v>170</v>
      </c>
      <c r="B28" s="79" t="s">
        <v>161</v>
      </c>
      <c r="C28" s="79" t="s">
        <v>161</v>
      </c>
      <c r="D28" s="79" t="s">
        <v>161</v>
      </c>
      <c r="F28" s="79" t="s">
        <v>211</v>
      </c>
      <c r="G28" s="112">
        <v>41882</v>
      </c>
      <c r="H28" s="45">
        <v>252879.41690000001</v>
      </c>
      <c r="I28" t="b">
        <v>1</v>
      </c>
    </row>
    <row r="29" spans="1:9">
      <c r="A29" s="79" t="s">
        <v>170</v>
      </c>
      <c r="B29" s="79" t="s">
        <v>161</v>
      </c>
      <c r="C29" s="79" t="s">
        <v>161</v>
      </c>
      <c r="D29" s="79" t="s">
        <v>161</v>
      </c>
      <c r="F29" s="79" t="s">
        <v>211</v>
      </c>
      <c r="G29" s="112">
        <v>41912</v>
      </c>
      <c r="H29" s="45">
        <v>16297.241099999999</v>
      </c>
      <c r="I29" t="b">
        <v>1</v>
      </c>
    </row>
    <row r="30" spans="1:9">
      <c r="A30" s="79" t="s">
        <v>170</v>
      </c>
      <c r="B30" s="79" t="s">
        <v>161</v>
      </c>
      <c r="C30" s="79" t="s">
        <v>161</v>
      </c>
      <c r="D30" s="79" t="s">
        <v>161</v>
      </c>
      <c r="F30" s="79" t="s">
        <v>187</v>
      </c>
      <c r="G30" s="112">
        <v>41882</v>
      </c>
      <c r="H30" s="45">
        <v>269285.25</v>
      </c>
      <c r="I30" t="b">
        <v>1</v>
      </c>
    </row>
    <row r="31" spans="1:9">
      <c r="A31" s="79" t="s">
        <v>170</v>
      </c>
      <c r="B31" s="79" t="s">
        <v>161</v>
      </c>
      <c r="C31" s="79" t="s">
        <v>161</v>
      </c>
      <c r="D31" s="79" t="s">
        <v>161</v>
      </c>
      <c r="F31" s="79" t="s">
        <v>187</v>
      </c>
      <c r="G31" s="112">
        <v>41912</v>
      </c>
      <c r="H31" s="45">
        <v>9605.4500000000007</v>
      </c>
      <c r="I31" t="b">
        <v>1</v>
      </c>
    </row>
    <row r="32" spans="1:9">
      <c r="A32" s="79" t="s">
        <v>170</v>
      </c>
      <c r="B32" s="79" t="s">
        <v>140</v>
      </c>
      <c r="C32" s="79" t="s">
        <v>99</v>
      </c>
      <c r="D32" s="79" t="s">
        <v>99</v>
      </c>
      <c r="F32" s="79" t="s">
        <v>166</v>
      </c>
      <c r="G32" s="112">
        <v>41882</v>
      </c>
      <c r="H32" s="45">
        <v>410825.54</v>
      </c>
      <c r="I32" t="b">
        <v>1</v>
      </c>
    </row>
    <row r="33" spans="1:9">
      <c r="A33" s="79" t="s">
        <v>170</v>
      </c>
      <c r="B33" s="79" t="s">
        <v>140</v>
      </c>
      <c r="C33" s="79" t="s">
        <v>99</v>
      </c>
      <c r="D33" s="79" t="s">
        <v>99</v>
      </c>
      <c r="F33" s="79" t="s">
        <v>166</v>
      </c>
      <c r="G33" s="112">
        <v>41912</v>
      </c>
      <c r="H33" s="45">
        <v>2703.3330999999998</v>
      </c>
      <c r="I33" t="b">
        <v>1</v>
      </c>
    </row>
    <row r="34" spans="1:9">
      <c r="A34" s="79" t="s">
        <v>170</v>
      </c>
      <c r="B34" s="79" t="s">
        <v>140</v>
      </c>
      <c r="C34" s="79" t="s">
        <v>99</v>
      </c>
      <c r="D34" s="79" t="s">
        <v>99</v>
      </c>
      <c r="F34" s="79" t="s">
        <v>211</v>
      </c>
      <c r="G34" s="112">
        <v>41882</v>
      </c>
      <c r="H34" s="45">
        <v>413528.87310000003</v>
      </c>
      <c r="I34" t="b">
        <v>1</v>
      </c>
    </row>
    <row r="35" spans="1:9">
      <c r="A35" s="79" t="s">
        <v>170</v>
      </c>
      <c r="B35" s="79" t="s">
        <v>140</v>
      </c>
      <c r="C35" s="79" t="s">
        <v>99</v>
      </c>
      <c r="D35" s="79" t="s">
        <v>99</v>
      </c>
      <c r="F35" s="79" t="s">
        <v>187</v>
      </c>
      <c r="G35" s="112">
        <v>41882</v>
      </c>
      <c r="H35" s="45">
        <v>318793.19</v>
      </c>
      <c r="I35" t="b">
        <v>1</v>
      </c>
    </row>
    <row r="36" spans="1:9">
      <c r="A36" s="79" t="s">
        <v>170</v>
      </c>
      <c r="B36" s="79" t="s">
        <v>140</v>
      </c>
      <c r="C36" s="79" t="s">
        <v>99</v>
      </c>
      <c r="D36" s="79" t="s">
        <v>99</v>
      </c>
      <c r="F36" s="79" t="s">
        <v>187</v>
      </c>
      <c r="G36" s="112">
        <v>41912</v>
      </c>
      <c r="H36" s="45">
        <v>9625.84</v>
      </c>
      <c r="I36" t="b">
        <v>1</v>
      </c>
    </row>
    <row r="37" spans="1:9">
      <c r="A37" s="79" t="s">
        <v>170</v>
      </c>
      <c r="B37" s="79" t="s">
        <v>140</v>
      </c>
      <c r="C37" s="79" t="s">
        <v>72</v>
      </c>
      <c r="D37" s="79" t="s">
        <v>72</v>
      </c>
      <c r="F37" s="79" t="s">
        <v>166</v>
      </c>
      <c r="G37" s="112">
        <v>41882</v>
      </c>
      <c r="H37" s="45">
        <v>236065.78469999999</v>
      </c>
      <c r="I37" t="b">
        <v>1</v>
      </c>
    </row>
    <row r="38" spans="1:9">
      <c r="A38" s="79" t="s">
        <v>170</v>
      </c>
      <c r="B38" s="79" t="s">
        <v>140</v>
      </c>
      <c r="C38" s="79" t="s">
        <v>72</v>
      </c>
      <c r="D38" s="79" t="s">
        <v>72</v>
      </c>
      <c r="F38" s="79" t="s">
        <v>211</v>
      </c>
      <c r="G38" s="112">
        <v>41882</v>
      </c>
      <c r="H38" s="45">
        <v>236065.78469999999</v>
      </c>
      <c r="I38" t="b">
        <v>1</v>
      </c>
    </row>
    <row r="39" spans="1:9">
      <c r="A39" s="79" t="s">
        <v>170</v>
      </c>
      <c r="B39" s="79" t="s">
        <v>140</v>
      </c>
      <c r="C39" s="79" t="s">
        <v>72</v>
      </c>
      <c r="D39" s="79" t="s">
        <v>72</v>
      </c>
      <c r="F39" s="79" t="s">
        <v>187</v>
      </c>
      <c r="G39" s="112">
        <v>41882</v>
      </c>
      <c r="H39" s="45">
        <v>209827.85</v>
      </c>
      <c r="I39" t="b">
        <v>1</v>
      </c>
    </row>
    <row r="40" spans="1:9">
      <c r="A40" s="79" t="s">
        <v>170</v>
      </c>
      <c r="B40" s="79" t="s">
        <v>140</v>
      </c>
      <c r="C40" s="79" t="s">
        <v>72</v>
      </c>
      <c r="D40" s="79" t="s">
        <v>72</v>
      </c>
      <c r="F40" s="79" t="s">
        <v>187</v>
      </c>
      <c r="G40" s="112">
        <v>41912</v>
      </c>
      <c r="H40" s="45">
        <v>-2559.58</v>
      </c>
      <c r="I40" t="b">
        <v>1</v>
      </c>
    </row>
    <row r="41" spans="1:9">
      <c r="A41" s="79" t="s">
        <v>170</v>
      </c>
      <c r="B41" s="79" t="s">
        <v>140</v>
      </c>
      <c r="C41" s="79" t="s">
        <v>55</v>
      </c>
      <c r="D41" s="79" t="s">
        <v>55</v>
      </c>
      <c r="F41" s="79" t="s">
        <v>166</v>
      </c>
      <c r="G41" s="112">
        <v>41882</v>
      </c>
      <c r="H41" s="45">
        <v>49757.6345</v>
      </c>
      <c r="I41" t="b">
        <v>1</v>
      </c>
    </row>
    <row r="42" spans="1:9">
      <c r="A42" s="79" t="s">
        <v>170</v>
      </c>
      <c r="B42" s="79" t="s">
        <v>140</v>
      </c>
      <c r="C42" s="79" t="s">
        <v>55</v>
      </c>
      <c r="D42" s="79" t="s">
        <v>55</v>
      </c>
      <c r="F42" s="79" t="s">
        <v>211</v>
      </c>
      <c r="G42" s="112">
        <v>41882</v>
      </c>
      <c r="H42" s="45">
        <v>49757.6345</v>
      </c>
      <c r="I42" t="b">
        <v>1</v>
      </c>
    </row>
    <row r="43" spans="1:9">
      <c r="A43" s="79" t="s">
        <v>170</v>
      </c>
      <c r="B43" s="79" t="s">
        <v>140</v>
      </c>
      <c r="C43" s="79" t="s">
        <v>55</v>
      </c>
      <c r="D43" s="79" t="s">
        <v>55</v>
      </c>
      <c r="F43" s="79" t="s">
        <v>187</v>
      </c>
      <c r="G43" s="112">
        <v>41882</v>
      </c>
      <c r="H43" s="45">
        <v>38615.08</v>
      </c>
      <c r="I43" t="b">
        <v>1</v>
      </c>
    </row>
    <row r="44" spans="1:9">
      <c r="A44" s="79" t="s">
        <v>170</v>
      </c>
      <c r="B44" s="79" t="s">
        <v>140</v>
      </c>
      <c r="C44" s="79" t="s">
        <v>55</v>
      </c>
      <c r="D44" s="79" t="s">
        <v>55</v>
      </c>
      <c r="F44" s="79" t="s">
        <v>187</v>
      </c>
      <c r="G44" s="112">
        <v>41912</v>
      </c>
      <c r="H44" s="45">
        <v>2481.75</v>
      </c>
      <c r="I44" t="b">
        <v>1</v>
      </c>
    </row>
    <row r="45" spans="1:9">
      <c r="A45" s="79" t="s">
        <v>170</v>
      </c>
      <c r="B45" s="79" t="s">
        <v>140</v>
      </c>
      <c r="C45" s="79" t="s">
        <v>39</v>
      </c>
      <c r="D45" s="79" t="s">
        <v>39</v>
      </c>
      <c r="F45" s="79" t="s">
        <v>166</v>
      </c>
      <c r="G45" s="112">
        <v>41882</v>
      </c>
      <c r="H45" s="45">
        <v>1228140.2296</v>
      </c>
      <c r="I45" t="b">
        <v>1</v>
      </c>
    </row>
    <row r="46" spans="1:9">
      <c r="A46" s="79" t="s">
        <v>170</v>
      </c>
      <c r="B46" s="79" t="s">
        <v>140</v>
      </c>
      <c r="C46" s="79" t="s">
        <v>39</v>
      </c>
      <c r="D46" s="79" t="s">
        <v>39</v>
      </c>
      <c r="F46" s="79" t="s">
        <v>166</v>
      </c>
      <c r="G46" s="112">
        <v>41912</v>
      </c>
      <c r="H46" s="45">
        <v>54992.697800000002</v>
      </c>
      <c r="I46" t="b">
        <v>1</v>
      </c>
    </row>
    <row r="47" spans="1:9">
      <c r="A47" s="79" t="s">
        <v>170</v>
      </c>
      <c r="B47" s="79" t="s">
        <v>140</v>
      </c>
      <c r="C47" s="79" t="s">
        <v>39</v>
      </c>
      <c r="D47" s="79" t="s">
        <v>39</v>
      </c>
      <c r="F47" s="79" t="s">
        <v>166</v>
      </c>
      <c r="G47" s="112">
        <v>45565</v>
      </c>
      <c r="H47" s="45">
        <v>486650.15110000002</v>
      </c>
      <c r="I47" t="b">
        <v>1</v>
      </c>
    </row>
    <row r="48" spans="1:9">
      <c r="A48" s="79" t="s">
        <v>170</v>
      </c>
      <c r="B48" s="79" t="s">
        <v>140</v>
      </c>
      <c r="C48" s="79" t="s">
        <v>39</v>
      </c>
      <c r="D48" s="79" t="s">
        <v>39</v>
      </c>
      <c r="F48" s="79" t="s">
        <v>211</v>
      </c>
      <c r="G48" s="112">
        <v>41882</v>
      </c>
      <c r="H48" s="45">
        <v>1278848.2705999999</v>
      </c>
      <c r="I48" t="b">
        <v>1</v>
      </c>
    </row>
    <row r="49" spans="1:9">
      <c r="A49" s="79" t="s">
        <v>170</v>
      </c>
      <c r="B49" s="79" t="s">
        <v>140</v>
      </c>
      <c r="C49" s="79" t="s">
        <v>39</v>
      </c>
      <c r="D49" s="79" t="s">
        <v>39</v>
      </c>
      <c r="F49" s="79" t="s">
        <v>211</v>
      </c>
      <c r="G49" s="112">
        <v>41912</v>
      </c>
      <c r="H49" s="45">
        <v>37208.855600000003</v>
      </c>
      <c r="I49" t="b">
        <v>1</v>
      </c>
    </row>
    <row r="50" spans="1:9">
      <c r="A50" s="79" t="s">
        <v>170</v>
      </c>
      <c r="B50" s="79" t="s">
        <v>140</v>
      </c>
      <c r="C50" s="79" t="s">
        <v>39</v>
      </c>
      <c r="D50" s="79" t="s">
        <v>39</v>
      </c>
      <c r="F50" s="79" t="s">
        <v>187</v>
      </c>
      <c r="G50" s="112">
        <v>41882</v>
      </c>
      <c r="H50" s="45">
        <v>1485987.2</v>
      </c>
      <c r="I50" t="b">
        <v>1</v>
      </c>
    </row>
    <row r="51" spans="1:9">
      <c r="A51" s="79" t="s">
        <v>170</v>
      </c>
      <c r="B51" s="79" t="s">
        <v>140</v>
      </c>
      <c r="C51" s="79" t="s">
        <v>39</v>
      </c>
      <c r="D51" s="79" t="s">
        <v>39</v>
      </c>
      <c r="F51" s="79" t="s">
        <v>187</v>
      </c>
      <c r="G51" s="112">
        <v>41912</v>
      </c>
      <c r="H51" s="45">
        <v>131970.9</v>
      </c>
      <c r="I51" t="b">
        <v>1</v>
      </c>
    </row>
    <row r="52" spans="1:9">
      <c r="A52" s="79" t="s">
        <v>170</v>
      </c>
      <c r="B52" s="79" t="s">
        <v>140</v>
      </c>
      <c r="C52" s="79" t="s">
        <v>17</v>
      </c>
      <c r="D52" s="79" t="s">
        <v>17</v>
      </c>
      <c r="F52" s="79" t="s">
        <v>166</v>
      </c>
      <c r="G52" s="112">
        <v>41882</v>
      </c>
      <c r="H52" s="45">
        <v>420028.71610000002</v>
      </c>
      <c r="I52" t="b">
        <v>1</v>
      </c>
    </row>
    <row r="53" spans="1:9">
      <c r="A53" s="79" t="s">
        <v>170</v>
      </c>
      <c r="B53" s="79" t="s">
        <v>140</v>
      </c>
      <c r="C53" s="79" t="s">
        <v>17</v>
      </c>
      <c r="D53" s="79" t="s">
        <v>17</v>
      </c>
      <c r="F53" s="79" t="s">
        <v>166</v>
      </c>
      <c r="G53" s="112">
        <v>41912</v>
      </c>
      <c r="H53" s="45">
        <v>6563.4921000000004</v>
      </c>
      <c r="I53" t="b">
        <v>1</v>
      </c>
    </row>
    <row r="54" spans="1:9">
      <c r="A54" s="79" t="s">
        <v>170</v>
      </c>
      <c r="B54" s="79" t="s">
        <v>140</v>
      </c>
      <c r="C54" s="79" t="s">
        <v>17</v>
      </c>
      <c r="D54" s="79" t="s">
        <v>17</v>
      </c>
      <c r="F54" s="79" t="s">
        <v>211</v>
      </c>
      <c r="G54" s="112">
        <v>41882</v>
      </c>
      <c r="H54" s="45">
        <v>426592.2083</v>
      </c>
      <c r="I54" t="b">
        <v>1</v>
      </c>
    </row>
    <row r="55" spans="1:9">
      <c r="A55" s="79" t="s">
        <v>170</v>
      </c>
      <c r="B55" s="79" t="s">
        <v>140</v>
      </c>
      <c r="C55" s="79" t="s">
        <v>17</v>
      </c>
      <c r="D55" s="79" t="s">
        <v>17</v>
      </c>
      <c r="F55" s="79" t="s">
        <v>187</v>
      </c>
      <c r="G55" s="112">
        <v>41882</v>
      </c>
      <c r="H55" s="45">
        <v>424140.31</v>
      </c>
      <c r="I55" t="b">
        <v>1</v>
      </c>
    </row>
    <row r="56" spans="1:9">
      <c r="A56" s="79" t="s">
        <v>170</v>
      </c>
      <c r="B56" s="79" t="s">
        <v>140</v>
      </c>
      <c r="C56" s="79" t="s">
        <v>17</v>
      </c>
      <c r="D56" s="79" t="s">
        <v>17</v>
      </c>
      <c r="F56" s="79" t="s">
        <v>187</v>
      </c>
      <c r="G56" s="112">
        <v>41912</v>
      </c>
      <c r="H56" s="45">
        <v>-7148.27</v>
      </c>
      <c r="I56" t="b">
        <v>1</v>
      </c>
    </row>
    <row r="57" spans="1:9">
      <c r="A57" s="79" t="s">
        <v>170</v>
      </c>
      <c r="B57" s="79" t="s">
        <v>140</v>
      </c>
      <c r="C57" s="79" t="s">
        <v>3</v>
      </c>
      <c r="D57" s="79" t="s">
        <v>3</v>
      </c>
      <c r="F57" s="79" t="s">
        <v>166</v>
      </c>
      <c r="G57" s="112">
        <v>41882</v>
      </c>
      <c r="H57" s="45">
        <v>737933.9081</v>
      </c>
      <c r="I57" t="b">
        <v>1</v>
      </c>
    </row>
    <row r="58" spans="1:9">
      <c r="A58" s="79" t="s">
        <v>170</v>
      </c>
      <c r="B58" s="79" t="s">
        <v>140</v>
      </c>
      <c r="C58" s="79" t="s">
        <v>3</v>
      </c>
      <c r="D58" s="79" t="s">
        <v>3</v>
      </c>
      <c r="F58" s="79" t="s">
        <v>211</v>
      </c>
      <c r="G58" s="112">
        <v>41882</v>
      </c>
      <c r="H58" s="45">
        <v>737933.9081</v>
      </c>
      <c r="I58" t="b">
        <v>1</v>
      </c>
    </row>
    <row r="59" spans="1:9">
      <c r="A59" s="79" t="s">
        <v>170</v>
      </c>
      <c r="B59" s="79" t="s">
        <v>140</v>
      </c>
      <c r="C59" s="79" t="s">
        <v>3</v>
      </c>
      <c r="D59" s="79" t="s">
        <v>3</v>
      </c>
      <c r="F59" s="79" t="s">
        <v>187</v>
      </c>
      <c r="G59" s="112">
        <v>41882</v>
      </c>
      <c r="H59" s="45">
        <v>583464.15</v>
      </c>
      <c r="I59" t="b">
        <v>1</v>
      </c>
    </row>
    <row r="60" spans="1:9">
      <c r="A60" s="79" t="s">
        <v>170</v>
      </c>
      <c r="B60" s="79" t="s">
        <v>140</v>
      </c>
      <c r="C60" s="79" t="s">
        <v>3</v>
      </c>
      <c r="D60" s="79" t="s">
        <v>3</v>
      </c>
      <c r="F60" s="79" t="s">
        <v>187</v>
      </c>
      <c r="G60" s="112">
        <v>41912</v>
      </c>
      <c r="H60" s="45">
        <v>-7015.97</v>
      </c>
      <c r="I60" t="b">
        <v>1</v>
      </c>
    </row>
    <row r="61" spans="1:9">
      <c r="A61" s="79" t="s">
        <v>170</v>
      </c>
      <c r="B61" s="79" t="s">
        <v>140</v>
      </c>
      <c r="C61" s="79" t="s">
        <v>200</v>
      </c>
      <c r="D61" s="79" t="s">
        <v>200</v>
      </c>
      <c r="F61" s="79" t="s">
        <v>166</v>
      </c>
      <c r="G61" s="112">
        <v>41882</v>
      </c>
      <c r="H61" s="45">
        <v>166153.655</v>
      </c>
      <c r="I61" t="b">
        <v>1</v>
      </c>
    </row>
    <row r="62" spans="1:9">
      <c r="A62" s="79" t="s">
        <v>170</v>
      </c>
      <c r="B62" s="79" t="s">
        <v>140</v>
      </c>
      <c r="C62" s="79" t="s">
        <v>200</v>
      </c>
      <c r="D62" s="79" t="s">
        <v>200</v>
      </c>
      <c r="F62" s="79" t="s">
        <v>211</v>
      </c>
      <c r="G62" s="112">
        <v>41882</v>
      </c>
      <c r="H62" s="45">
        <v>166153.655</v>
      </c>
      <c r="I62" t="b">
        <v>1</v>
      </c>
    </row>
    <row r="63" spans="1:9">
      <c r="A63" s="79" t="s">
        <v>170</v>
      </c>
      <c r="B63" s="79" t="s">
        <v>140</v>
      </c>
      <c r="C63" s="79" t="s">
        <v>200</v>
      </c>
      <c r="D63" s="79" t="s">
        <v>200</v>
      </c>
      <c r="F63" s="79" t="s">
        <v>187</v>
      </c>
      <c r="G63" s="112">
        <v>41882</v>
      </c>
      <c r="H63" s="45">
        <v>228396.24</v>
      </c>
      <c r="I63" t="b">
        <v>1</v>
      </c>
    </row>
    <row r="64" spans="1:9">
      <c r="A64" s="79" t="s">
        <v>170</v>
      </c>
      <c r="B64" s="79" t="s">
        <v>140</v>
      </c>
      <c r="C64" s="79" t="s">
        <v>200</v>
      </c>
      <c r="D64" s="79" t="s">
        <v>200</v>
      </c>
      <c r="F64" s="79" t="s">
        <v>187</v>
      </c>
      <c r="G64" s="112">
        <v>41912</v>
      </c>
      <c r="H64" s="45">
        <v>9866.86</v>
      </c>
      <c r="I64" t="b">
        <v>1</v>
      </c>
    </row>
    <row r="65" spans="1:9">
      <c r="A65" s="79" t="s">
        <v>170</v>
      </c>
      <c r="B65" s="79" t="s">
        <v>116</v>
      </c>
      <c r="C65" s="79" t="s">
        <v>119</v>
      </c>
      <c r="D65" s="79" t="s">
        <v>119</v>
      </c>
      <c r="F65" s="79" t="s">
        <v>166</v>
      </c>
      <c r="G65" s="112">
        <v>41882</v>
      </c>
      <c r="H65" s="45">
        <v>54842.638200000001</v>
      </c>
      <c r="I65" t="b">
        <v>1</v>
      </c>
    </row>
    <row r="66" spans="1:9">
      <c r="A66" s="79" t="s">
        <v>170</v>
      </c>
      <c r="B66" s="79" t="s">
        <v>116</v>
      </c>
      <c r="C66" s="79" t="s">
        <v>119</v>
      </c>
      <c r="D66" s="79" t="s">
        <v>119</v>
      </c>
      <c r="F66" s="79" t="s">
        <v>166</v>
      </c>
      <c r="G66" s="112">
        <v>41912</v>
      </c>
      <c r="H66" s="45">
        <v>15971.2963</v>
      </c>
      <c r="I66" t="b">
        <v>1</v>
      </c>
    </row>
    <row r="67" spans="1:9">
      <c r="A67" s="79" t="s">
        <v>170</v>
      </c>
      <c r="B67" s="79" t="s">
        <v>116</v>
      </c>
      <c r="C67" s="79" t="s">
        <v>119</v>
      </c>
      <c r="D67" s="79" t="s">
        <v>119</v>
      </c>
      <c r="F67" s="79" t="s">
        <v>166</v>
      </c>
      <c r="G67" s="112">
        <v>45565</v>
      </c>
      <c r="H67" s="45">
        <v>1622716.236</v>
      </c>
      <c r="I67" t="b">
        <v>1</v>
      </c>
    </row>
    <row r="68" spans="1:9">
      <c r="A68" s="79" t="s">
        <v>170</v>
      </c>
      <c r="B68" s="79" t="s">
        <v>116</v>
      </c>
      <c r="C68" s="79" t="s">
        <v>119</v>
      </c>
      <c r="D68" s="79" t="s">
        <v>119</v>
      </c>
      <c r="F68" s="79" t="s">
        <v>211</v>
      </c>
      <c r="G68" s="112">
        <v>41882</v>
      </c>
      <c r="H68" s="45">
        <v>38110.803999999996</v>
      </c>
      <c r="I68" t="b">
        <v>1</v>
      </c>
    </row>
    <row r="69" spans="1:9">
      <c r="A69" s="79" t="s">
        <v>170</v>
      </c>
      <c r="B69" s="79" t="s">
        <v>116</v>
      </c>
      <c r="C69" s="79" t="s">
        <v>98</v>
      </c>
      <c r="D69" s="79" t="s">
        <v>98</v>
      </c>
      <c r="F69" s="79" t="s">
        <v>166</v>
      </c>
      <c r="G69" s="112">
        <v>41882</v>
      </c>
      <c r="H69" s="45">
        <v>27198.923999999999</v>
      </c>
      <c r="I69" t="b">
        <v>1</v>
      </c>
    </row>
    <row r="70" spans="1:9">
      <c r="A70" s="79" t="s">
        <v>170</v>
      </c>
      <c r="B70" s="79" t="s">
        <v>116</v>
      </c>
      <c r="C70" s="79" t="s">
        <v>98</v>
      </c>
      <c r="D70" s="79" t="s">
        <v>98</v>
      </c>
      <c r="F70" s="79" t="s">
        <v>211</v>
      </c>
      <c r="G70" s="112">
        <v>41882</v>
      </c>
      <c r="H70" s="45">
        <v>27198.923999999999</v>
      </c>
      <c r="I70" t="b">
        <v>1</v>
      </c>
    </row>
    <row r="71" spans="1:9">
      <c r="A71" s="79" t="s">
        <v>170</v>
      </c>
      <c r="B71" s="79" t="s">
        <v>116</v>
      </c>
      <c r="C71" s="79" t="s">
        <v>98</v>
      </c>
      <c r="D71" s="79" t="s">
        <v>98</v>
      </c>
      <c r="F71" s="79" t="s">
        <v>187</v>
      </c>
      <c r="G71" s="112">
        <v>41882</v>
      </c>
      <c r="H71" s="45">
        <v>25166.400000000001</v>
      </c>
      <c r="I71" t="b">
        <v>1</v>
      </c>
    </row>
    <row r="72" spans="1:9">
      <c r="A72" s="79" t="s">
        <v>170</v>
      </c>
      <c r="B72" s="79" t="s">
        <v>96</v>
      </c>
      <c r="C72" s="79" t="s">
        <v>96</v>
      </c>
      <c r="D72" s="79" t="s">
        <v>96</v>
      </c>
      <c r="F72" s="79" t="s">
        <v>166</v>
      </c>
      <c r="G72" s="112">
        <v>41882</v>
      </c>
      <c r="H72" s="45">
        <v>154624.72270000001</v>
      </c>
      <c r="I72" t="b">
        <v>1</v>
      </c>
    </row>
    <row r="73" spans="1:9">
      <c r="A73" s="79" t="s">
        <v>170</v>
      </c>
      <c r="B73" s="79" t="s">
        <v>96</v>
      </c>
      <c r="C73" s="79" t="s">
        <v>96</v>
      </c>
      <c r="D73" s="79" t="s">
        <v>96</v>
      </c>
      <c r="F73" s="79" t="s">
        <v>166</v>
      </c>
      <c r="G73" s="112">
        <v>41912</v>
      </c>
      <c r="H73" s="45">
        <v>686.69470000000001</v>
      </c>
      <c r="I73" t="b">
        <v>1</v>
      </c>
    </row>
    <row r="74" spans="1:9">
      <c r="A74" s="79" t="s">
        <v>170</v>
      </c>
      <c r="B74" s="79" t="s">
        <v>96</v>
      </c>
      <c r="C74" s="79" t="s">
        <v>96</v>
      </c>
      <c r="D74" s="79" t="s">
        <v>96</v>
      </c>
      <c r="F74" s="79" t="s">
        <v>211</v>
      </c>
      <c r="G74" s="112">
        <v>41882</v>
      </c>
      <c r="H74" s="45">
        <v>131517.4455</v>
      </c>
      <c r="I74" t="b">
        <v>1</v>
      </c>
    </row>
    <row r="75" spans="1:9">
      <c r="A75" s="79" t="s">
        <v>170</v>
      </c>
      <c r="B75" s="79" t="s">
        <v>96</v>
      </c>
      <c r="C75" s="79" t="s">
        <v>96</v>
      </c>
      <c r="D75" s="79" t="s">
        <v>96</v>
      </c>
      <c r="F75" s="79" t="s">
        <v>211</v>
      </c>
      <c r="G75" s="112">
        <v>41912</v>
      </c>
      <c r="H75" s="45">
        <v>23793.972000000002</v>
      </c>
      <c r="I75" t="b">
        <v>1</v>
      </c>
    </row>
    <row r="76" spans="1:9">
      <c r="A76" s="79" t="s">
        <v>170</v>
      </c>
      <c r="B76" s="79" t="s">
        <v>96</v>
      </c>
      <c r="C76" s="79" t="s">
        <v>96</v>
      </c>
      <c r="D76" s="79" t="s">
        <v>96</v>
      </c>
      <c r="F76" s="79" t="s">
        <v>187</v>
      </c>
      <c r="G76" s="112">
        <v>41882</v>
      </c>
      <c r="H76" s="45">
        <v>107790.46</v>
      </c>
      <c r="I76" t="b">
        <v>1</v>
      </c>
    </row>
    <row r="77" spans="1:9">
      <c r="A77" s="79" t="s">
        <v>170</v>
      </c>
      <c r="B77" s="79" t="s">
        <v>96</v>
      </c>
      <c r="C77" s="79" t="s">
        <v>96</v>
      </c>
      <c r="D77" s="79" t="s">
        <v>96</v>
      </c>
      <c r="F77" s="79" t="s">
        <v>187</v>
      </c>
      <c r="G77" s="112">
        <v>41912</v>
      </c>
      <c r="H77" s="45">
        <v>9680.91</v>
      </c>
      <c r="I77" t="b">
        <v>1</v>
      </c>
    </row>
    <row r="78" spans="1:9">
      <c r="A78" s="79" t="s">
        <v>170</v>
      </c>
      <c r="B78" s="79" t="s">
        <v>69</v>
      </c>
      <c r="C78" s="79" t="s">
        <v>69</v>
      </c>
      <c r="D78" s="79" t="s">
        <v>69</v>
      </c>
      <c r="F78" s="79" t="s">
        <v>166</v>
      </c>
      <c r="G78" s="112">
        <v>45565</v>
      </c>
      <c r="H78" s="45">
        <v>151583.03709999999</v>
      </c>
      <c r="I78" t="b">
        <v>1</v>
      </c>
    </row>
    <row r="79" spans="1:9">
      <c r="A79" s="79" t="s">
        <v>170</v>
      </c>
      <c r="B79" s="79" t="s">
        <v>53</v>
      </c>
      <c r="C79" s="79" t="s">
        <v>53</v>
      </c>
      <c r="D79" s="79" t="s">
        <v>53</v>
      </c>
      <c r="F79" s="79" t="s">
        <v>166</v>
      </c>
      <c r="G79" s="112">
        <v>41912</v>
      </c>
      <c r="H79" s="45">
        <v>11968.502</v>
      </c>
      <c r="I79" t="b">
        <v>1</v>
      </c>
    </row>
    <row r="80" spans="1:9">
      <c r="A80" s="79" t="s">
        <v>170</v>
      </c>
      <c r="B80" s="79" t="s">
        <v>53</v>
      </c>
      <c r="C80" s="79" t="s">
        <v>53</v>
      </c>
      <c r="D80" s="79" t="s">
        <v>53</v>
      </c>
      <c r="F80" s="79" t="s">
        <v>166</v>
      </c>
      <c r="G80" s="112">
        <v>45565</v>
      </c>
      <c r="H80" s="45">
        <v>110322.2116</v>
      </c>
      <c r="I80" t="b">
        <v>1</v>
      </c>
    </row>
    <row r="81" spans="1:9">
      <c r="A81" s="79" t="s">
        <v>170</v>
      </c>
      <c r="B81" s="79" t="s">
        <v>53</v>
      </c>
      <c r="C81" s="79" t="s">
        <v>53</v>
      </c>
      <c r="D81" s="79" t="s">
        <v>53</v>
      </c>
      <c r="F81" s="79" t="s">
        <v>211</v>
      </c>
      <c r="G81" s="112">
        <v>41912</v>
      </c>
      <c r="H81" s="45">
        <v>11968.502</v>
      </c>
      <c r="I81" t="b">
        <v>1</v>
      </c>
    </row>
    <row r="82" spans="1:9">
      <c r="A82" s="79" t="s">
        <v>170</v>
      </c>
      <c r="B82" s="79" t="s">
        <v>33</v>
      </c>
      <c r="C82" s="79" t="s">
        <v>33</v>
      </c>
      <c r="D82" s="79" t="s">
        <v>33</v>
      </c>
      <c r="F82" s="79" t="s">
        <v>166</v>
      </c>
      <c r="G82" s="112">
        <v>45565</v>
      </c>
      <c r="H82" s="45">
        <v>106765.1548</v>
      </c>
      <c r="I82" t="b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Report</vt:lpstr>
      <vt:lpstr>Template</vt:lpstr>
      <vt:lpstr>Calendar</vt:lpstr>
      <vt:lpstr>Data</vt:lpstr>
      <vt:lpstr>Report!Print_Area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A. Domann x6340 11030C</dc:creator>
  <cp:lastModifiedBy>Ken d</cp:lastModifiedBy>
  <cp:lastPrinted>2014-10-15T15:04:53Z</cp:lastPrinted>
  <dcterms:created xsi:type="dcterms:W3CDTF">2014-10-15T14:07:16Z</dcterms:created>
  <dcterms:modified xsi:type="dcterms:W3CDTF">2014-10-15T15:04:57Z</dcterms:modified>
</cp:coreProperties>
</file>