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Muon AIPs\Cryo AIP\Status\June 2015\"/>
    </mc:Choice>
  </mc:AlternateContent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Report!$A$1:$Q$71</definedName>
    <definedName name="_xlnm.Print_Titles" localSheetId="0">Report!$1:$19</definedName>
  </definedNames>
  <calcPr calcId="152511"/>
</workbook>
</file>

<file path=xl/calcChain.xml><?xml version="1.0" encoding="utf-8"?>
<calcChain xmlns="http://schemas.openxmlformats.org/spreadsheetml/2006/main">
  <c r="Q28" i="1" l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27" i="1"/>
  <c r="Q26" i="1"/>
  <c r="Q25" i="1"/>
  <c r="Q24" i="1"/>
  <c r="Q23" i="1"/>
  <c r="Q22" i="1"/>
  <c r="Q21" i="1"/>
  <c r="Q20" i="1"/>
  <c r="G9" i="1" l="1"/>
  <c r="E9" i="1"/>
  <c r="C13" i="1" l="1"/>
  <c r="P12" i="1" l="1"/>
  <c r="E13" i="1"/>
  <c r="J11" i="1"/>
  <c r="J12" i="1"/>
  <c r="G13" i="1"/>
</calcChain>
</file>

<file path=xl/sharedStrings.xml><?xml version="1.0" encoding="utf-8"?>
<sst xmlns="http://schemas.openxmlformats.org/spreadsheetml/2006/main" count="1031" uniqueCount="280">
  <si>
    <t>{CostProject.ContractType}</t>
  </si>
  <si>
    <t>(Last, First, Middle Initial)</t>
  </si>
  <si>
    <t>{CostProject.Ub}</t>
  </si>
  <si>
    <t>Cryo1.04.06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</si>
  <si>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</si>
  <si>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</si>
  <si>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</si>
  <si>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</si>
  <si>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</si>
  <si>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</si>
  <si>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</si>
  <si>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</si>
  <si>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</si>
  <si>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</si>
  <si>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</si>
  <si>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EAC</t>
  </si>
  <si>
    <t>3.  PROGRAM</t>
  </si>
  <si>
    <t>{=Cell[R-3,C]+Cell[R-1,C]}</t>
  </si>
  <si>
    <t>BASE</t>
  </si>
  <si>
    <t>Cryo1.04.05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</si>
  <si>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</si>
  <si>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</si>
  <si>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</si>
  <si>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</si>
  <si>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</si>
  <si>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</si>
  <si>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SCHEDULE</t>
  </si>
  <si>
    <t>{=(CostSet7.Period1.Value+CostSet7.Period2.Value+CostSet7.Period3.Value)}</t>
  </si>
  <si>
    <t>Cryo1.02.01.07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</si>
  <si>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</si>
  <si>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</si>
  <si>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</si>
  <si>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</si>
  <si>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</si>
  <si>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</si>
  <si>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</si>
  <si>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</si>
  <si>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</si>
  <si>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</si>
  <si>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</si>
  <si>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</si>
  <si>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</si>
  <si>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Cryo1.04.04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</si>
  <si>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</si>
  <si>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</si>
  <si>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</si>
  <si>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</si>
  <si>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</si>
  <si>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</si>
  <si>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</si>
  <si>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{=Cell[R-2,C+1]}</t>
  </si>
  <si>
    <t>Filter: {ReportOptions.Filter}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</si>
  <si>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</si>
  <si>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</si>
  <si>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</si>
  <si>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</si>
  <si>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</si>
  <si>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</si>
  <si>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{=CostProject.Fee+CostProject.Ctc}</t>
  </si>
  <si>
    <t>c.  ESTIMATED COST OF</t>
  </si>
  <si>
    <t>Cryo1.04.03</t>
  </si>
  <si>
    <t>b.  TITLE</t>
  </si>
  <si>
    <t>Cryo1.02.01</t>
  </si>
  <si>
    <t>{=CostProject.Lre+(CostProject.Cbb*(CostProject.FeePct/100))}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</si>
  <si>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</si>
  <si>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</si>
  <si>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</si>
  <si>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</si>
  <si>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</si>
  <si>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</si>
  <si>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{=Cell[R,C-2]-Cell[R,C-4]}</t>
  </si>
  <si>
    <t>Cryo1.10</t>
  </si>
  <si>
    <t>Cryo1.02.01.05</t>
  </si>
  <si>
    <t>{CostProject.Quantity}</t>
  </si>
  <si>
    <t>c. GENERAL AND ADMINISTRATIVE</t>
  </si>
  <si>
    <t>b.  NUMBER</t>
  </si>
  <si>
    <t>Cryo1.07</t>
  </si>
  <si>
    <t>{ReportSetting.ScaleCaption}</t>
  </si>
  <si>
    <t>{CostProject.Ceiling}</t>
  </si>
  <si>
    <t>Cryo1.04.02</t>
  </si>
  <si>
    <t>Dollars</t>
  </si>
  <si>
    <t>Currency</t>
  </si>
  <si>
    <t>REPROGRAMMING                                          ADJUSTMENTS</t>
  </si>
  <si>
    <t>{CostProject.Ctc}</t>
  </si>
  <si>
    <t>ESTIMATED</t>
  </si>
  <si>
    <t>5.  CONTRACT DATA</t>
  </si>
  <si>
    <t>g. TOTAL</t>
  </si>
  <si>
    <t>&lt;Footer&gt;{Report}{SubTotal}</t>
  </si>
  <si>
    <t>{=CostProject.Ctc*(CostProject.FeePct/100)}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</si>
  <si>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</si>
  <si>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</si>
  <si>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</si>
  <si>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</si>
  <si>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</si>
  <si>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</si>
  <si>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</si>
  <si>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Cryo1.02.01.04</t>
  </si>
  <si>
    <t>a.  NAME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</si>
  <si>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</si>
  <si>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</si>
  <si>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</si>
  <si>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</si>
  <si>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</si>
  <si>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</si>
  <si>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Cryo1.05.02</t>
  </si>
  <si>
    <t>Cryo1.04.01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</si>
  <si>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</si>
  <si>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</si>
  <si>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</si>
  <si>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</si>
  <si>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</si>
  <si>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</si>
  <si>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Percent</t>
  </si>
  <si>
    <t>Dollar</t>
  </si>
  <si>
    <t>Both</t>
  </si>
  <si>
    <t>g.  CONTRACT CEILING</t>
  </si>
  <si>
    <t>Cryo1.02.01.03</t>
  </si>
  <si>
    <t>(2)</t>
  </si>
  <si>
    <t>&lt;Footer&gt;{Report}{SortCodeC}</t>
  </si>
  <si>
    <t>Control Account.WBS (3)</t>
  </si>
  <si>
    <t>MANAGEMENT ESTIMATE</t>
  </si>
  <si>
    <t>CURRENT PERIOD</t>
  </si>
  <si>
    <t>Cryo1.05</t>
  </si>
  <si>
    <t>2.  CONTRACT</t>
  </si>
  <si>
    <t>(12b)</t>
  </si>
  <si>
    <t>Cryo1.05.01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</si>
  <si>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</si>
  <si>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</si>
  <si>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</si>
  <si>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</si>
  <si>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</si>
  <si>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</si>
  <si>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</si>
  <si>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</si>
  <si>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</si>
  <si>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</si>
  <si>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</si>
  <si>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</si>
  <si>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</si>
  <si>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</si>
  <si>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Cryo1.02.01.02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</si>
  <si>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</si>
  <si>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</si>
  <si>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</si>
  <si>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</si>
  <si>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</si>
  <si>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</si>
  <si>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</si>
  <si>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</si>
  <si>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</si>
  <si>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</si>
  <si>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</si>
  <si>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</si>
  <si>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</si>
  <si>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AT COMPLETION</t>
  </si>
  <si>
    <t>WORK</t>
  </si>
  <si>
    <t>c.  TYPE</t>
  </si>
  <si>
    <t>{CostProject.EacBestCase}</t>
  </si>
  <si>
    <t>b. COST OF MONEY</t>
  </si>
  <si>
    <t xml:space="preserve"> e.  TARGET PRICE</t>
  </si>
  <si>
    <t>Cryo1.02.01.01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</si>
  <si>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</si>
  <si>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</si>
  <si>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</si>
  <si>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</si>
  <si>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</si>
  <si>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</si>
  <si>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</si>
  <si>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</si>
  <si>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</si>
  <si>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</si>
  <si>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</si>
  <si>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{=Cell[R-2,C]}{HIGHLIGHT(Cell[R,C-3],C,P,S48)}</t>
  </si>
  <si>
    <t>SCHEDULED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</si>
  <si>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</si>
  <si>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</si>
  <si>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</si>
  <si>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</si>
  <si>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</si>
  <si>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</si>
  <si>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</si>
  <si>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</si>
  <si>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{=Cell[R-2,C+4]}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</si>
  <si>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</si>
  <si>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</si>
  <si>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</si>
  <si>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</si>
  <si>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</si>
  <si>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</si>
  <si>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Cryo1.04.08</t>
  </si>
  <si>
    <t>b.  WORST CASE</t>
  </si>
  <si>
    <t xml:space="preserve">a.  NAME </t>
  </si>
  <si>
    <t>(3)</t>
  </si>
  <si>
    <t>Control Account.WBS (4)</t>
  </si>
  <si>
    <t>Actuals</t>
  </si>
  <si>
    <t xml:space="preserve">      COST</t>
  </si>
  <si>
    <t>f.  ESTIMATED PRICE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</si>
  <si>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</si>
  <si>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</si>
  <si>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</si>
  <si>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</si>
  <si>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</si>
  <si>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</si>
  <si>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</si>
  <si>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</si>
  <si>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</si>
  <si>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Cryo1.04.07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</si>
  <si>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</si>
  <si>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</si>
  <si>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</si>
  <si>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</si>
  <si>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</si>
  <si>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</si>
  <si>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</si>
  <si>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</si>
  <si>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</si>
  <si>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</si>
  <si>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Earned</t>
  </si>
  <si>
    <t>d.  SHARE RATIO</t>
  </si>
  <si>
    <t>b. TOTAL CONTRACT VARIANCE</t>
  </si>
  <si>
    <t>OMB No. 0704-0188 (modified)</t>
  </si>
  <si>
    <r>
      <t xml:space="preserve">b.  TO  </t>
    </r>
    <r>
      <rPr>
        <i/>
        <sz val="10"/>
        <rFont val="Calibri"/>
        <family val="2"/>
      </rPr>
      <t>(YYYYMMDD)</t>
    </r>
  </si>
  <si>
    <t>7.  SCHED PERFORM INDEX/COST PERFORM INDEX</t>
  </si>
  <si>
    <t>8. CONTINGENCY (on remaining)</t>
  </si>
  <si>
    <t xml:space="preserve">SPI = </t>
  </si>
  <si>
    <t xml:space="preserve">CPI = </t>
  </si>
  <si>
    <t>Cont % =</t>
  </si>
  <si>
    <t>9.  PERFORMANCE DATA</t>
  </si>
  <si>
    <t>Cryo1 Muon Campus Cryogenics - AIP</t>
  </si>
  <si>
    <t xml:space="preserve">   Cryo1.02 Cryo Project Management</t>
  </si>
  <si>
    <t xml:space="preserve">         Cryo1.02.01.07 Cryo AIP Gen Proj OS - FY15 Supp</t>
  </si>
  <si>
    <t xml:space="preserve">   Cryo1.03 Cryo Basic Engineering</t>
  </si>
  <si>
    <t xml:space="preserve">      Cryo1.03 Cryo Basic Engineering</t>
  </si>
  <si>
    <t xml:space="preserve">         Cryo1.03 Cryo Basic Engineering</t>
  </si>
  <si>
    <t xml:space="preserve">   Cryo1.04 Cryogenic plant sub systems</t>
  </si>
  <si>
    <t xml:space="preserve">      Cryo1.04.01 LN2 system</t>
  </si>
  <si>
    <t xml:space="preserve">         Cryo1.04.01 LN2 system</t>
  </si>
  <si>
    <t xml:space="preserve">      Cryo1.04.02 Gas management system</t>
  </si>
  <si>
    <t xml:space="preserve">         Cryo1.04.02 Gas management system</t>
  </si>
  <si>
    <t xml:space="preserve">      Cryo1.04.03 ODH system</t>
  </si>
  <si>
    <t xml:space="preserve">         Cryo1.04.03 ODH system</t>
  </si>
  <si>
    <t xml:space="preserve">      Cryo1.04.04 Cryo Refrigerator system</t>
  </si>
  <si>
    <t xml:space="preserve">         Cryo1.04.04 Cryo Refrigerator system</t>
  </si>
  <si>
    <t xml:space="preserve">      Cryo1.04.05 Cryo Compressor System</t>
  </si>
  <si>
    <t xml:space="preserve">         Cryo1.04.05 Cryo Compressor System</t>
  </si>
  <si>
    <t xml:space="preserve">      Cryo1.04.06 Cryo Interconnect Piping</t>
  </si>
  <si>
    <t xml:space="preserve">         Cryo1.04.06 Cryo Interconnect Piping</t>
  </si>
  <si>
    <t xml:space="preserve">      Cryo1.04.07 Cryo Interconnect Electrical &amp; Controls</t>
  </si>
  <si>
    <t xml:space="preserve">         Cryo1.04.07 Cryo Interconnect Electrical &amp; Controls</t>
  </si>
  <si>
    <t xml:space="preserve">      Cryo1.04.08 Cryogenic Fluids</t>
  </si>
  <si>
    <t xml:space="preserve">         Cryo1.04.08 Cryogenic Fluids</t>
  </si>
  <si>
    <t xml:space="preserve">   Cryo1.05 Experiment interfaces</t>
  </si>
  <si>
    <t xml:space="preserve">      Cryo1.05.01 Mu2e Interface Connection</t>
  </si>
  <si>
    <t xml:space="preserve">         Cryo1.05.01 Mu2e Interface Connection</t>
  </si>
  <si>
    <t xml:space="preserve">      Cryo1.05.02 g-2 interface connection</t>
  </si>
  <si>
    <t xml:space="preserve">         Cryo1.05.02 g-2 interface connection</t>
  </si>
  <si>
    <t xml:space="preserve">   Cryo1.06 Cryo Safety Documents</t>
  </si>
  <si>
    <t xml:space="preserve">      Cryo1.06 Cryo Safety Documents</t>
  </si>
  <si>
    <t xml:space="preserve">         Cryo1.06 Cryo Safety Documents</t>
  </si>
  <si>
    <t xml:space="preserve">   Cryo1.07 Testing/Checkout</t>
  </si>
  <si>
    <t xml:space="preserve">      Cryo1.07 Testing/Checkout</t>
  </si>
  <si>
    <t xml:space="preserve">         Cryo1.07 Testing/Checkout</t>
  </si>
  <si>
    <t xml:space="preserve">   Cryo1.08 Cryo g-2 Acceptance Tests</t>
  </si>
  <si>
    <t xml:space="preserve">      Cryo1.08 Cryo g-2 Acceptance Tests</t>
  </si>
  <si>
    <t xml:space="preserve">         Cryo1.08 Cryo g-2 Acceptance Tests</t>
  </si>
  <si>
    <t xml:space="preserve">   Cryo1.09 Cryo Mu2e Acceptance Tests</t>
  </si>
  <si>
    <t xml:space="preserve">      Cryo1.09 Cryo Mu2e Acceptance Tests</t>
  </si>
  <si>
    <t xml:space="preserve">         Cryo1.09 Cryo Mu2e Acceptance Tests</t>
  </si>
  <si>
    <t xml:space="preserve">   Cryo1.10 Cryo Distribution Box (CDB)</t>
  </si>
  <si>
    <t xml:space="preserve">      Cryo1.10 Cryo Distribution Box (CDB)</t>
  </si>
  <si>
    <t xml:space="preserve">         Cryo1.10 Cryo Distribution Box (CDB)</t>
  </si>
  <si>
    <t>a. SUBTOTAL</t>
  </si>
  <si>
    <t>b. MANAGEMENT RESERVE</t>
  </si>
  <si>
    <t>c. TOTAL</t>
  </si>
  <si>
    <t xml:space="preserve">      Cryo1.02.01 Gen Proj OS</t>
  </si>
  <si>
    <t xml:space="preserve">         Cryo1.02.01.01 Cryo AIP Gen Proj OS - FY13</t>
  </si>
  <si>
    <t xml:space="preserve">         Cryo1.02.01.02 Cryo AIP Gen Proj OS - FY14</t>
  </si>
  <si>
    <t xml:space="preserve">         Cryo1.02.01.03 Cryo AIP Gen Proj OS - FY15</t>
  </si>
  <si>
    <t xml:space="preserve">         Cryo1.02.01.04 Cryo AIP Gen Proj OS - FY16</t>
  </si>
  <si>
    <t xml:space="preserve">         Cryo1.02.01.05 Cryo AIP Gen Proj OS - FY17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</si>
</sst>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i/>
      <sz val="8"/>
      <name val="Calibri"/>
      <family val="2"/>
      <scheme val="minor"/>
    </font>
    <font>
      <b/>
      <i/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9"/>
        <bgColor indexed="43"/>
      </patternFill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3" fillId="0" borderId="0" xfId="0" applyFont="1" applyBorder="1"/>
    <xf numFmtId="3" fontId="1" fillId="0" borderId="3" xfId="1" applyNumberFormat="1" applyFont="1" applyBorder="1"/>
    <xf numFmtId="0" fontId="4" fillId="0" borderId="2" xfId="0" applyNumberFormat="1" applyFont="1" applyFill="1" applyBorder="1" applyAlignment="1" applyProtection="1"/>
    <xf numFmtId="3" fontId="1" fillId="0" borderId="5" xfId="0" applyNumberFormat="1" applyFont="1" applyBorder="1"/>
    <xf numFmtId="0" fontId="5" fillId="2" borderId="6" xfId="0" applyFont="1" applyFill="1" applyBorder="1"/>
    <xf numFmtId="0" fontId="5" fillId="0" borderId="7" xfId="0" applyFont="1" applyBorder="1"/>
    <xf numFmtId="0" fontId="4" fillId="0" borderId="2" xfId="0" applyFont="1" applyBorder="1" applyAlignment="1">
      <alignment horizontal="right"/>
    </xf>
    <xf numFmtId="3" fontId="1" fillId="0" borderId="8" xfId="1" applyNumberFormat="1" applyFont="1" applyBorder="1"/>
    <xf numFmtId="0" fontId="4" fillId="0" borderId="9" xfId="0" applyFont="1" applyBorder="1"/>
    <xf numFmtId="1" fontId="4" fillId="0" borderId="2" xfId="0" applyNumberFormat="1" applyFont="1" applyBorder="1" applyAlignment="1">
      <alignment horizontal="centerContinuous"/>
    </xf>
    <xf numFmtId="0" fontId="6" fillId="0" borderId="10" xfId="0" applyFont="1" applyBorder="1"/>
    <xf numFmtId="0" fontId="7" fillId="0" borderId="12" xfId="0" applyFont="1" applyBorder="1" applyAlignment="1"/>
    <xf numFmtId="3" fontId="6" fillId="2" borderId="14" xfId="1" applyNumberFormat="1" applyFont="1" applyFill="1" applyBorder="1"/>
    <xf numFmtId="3" fontId="1" fillId="0" borderId="15" xfId="0" applyNumberFormat="1" applyFont="1" applyBorder="1"/>
    <xf numFmtId="3" fontId="8" fillId="0" borderId="17" xfId="0" applyNumberFormat="1" applyFont="1" applyFill="1" applyBorder="1" applyAlignment="1" applyProtection="1"/>
    <xf numFmtId="1" fontId="9" fillId="0" borderId="6" xfId="0" applyNumberFormat="1" applyFont="1" applyBorder="1"/>
    <xf numFmtId="0" fontId="6" fillId="2" borderId="9" xfId="0" applyFont="1" applyFill="1" applyBorder="1"/>
    <xf numFmtId="14" fontId="0" fillId="0" borderId="0" xfId="0" applyNumberFormat="1"/>
    <xf numFmtId="3" fontId="1" fillId="0" borderId="18" xfId="1" applyNumberFormat="1" applyFont="1" applyBorder="1"/>
    <xf numFmtId="164" fontId="4" fillId="0" borderId="17" xfId="0" applyNumberFormat="1" applyFont="1" applyFill="1" applyBorder="1" applyAlignment="1" applyProtection="1">
      <alignment horizontal="centerContinuous"/>
    </xf>
    <xf numFmtId="0" fontId="5" fillId="2" borderId="5" xfId="0" applyFont="1" applyFill="1" applyBorder="1"/>
    <xf numFmtId="3" fontId="1" fillId="0" borderId="19" xfId="1" applyNumberFormat="1" applyFont="1" applyBorder="1"/>
    <xf numFmtId="0" fontId="8" fillId="0" borderId="0" xfId="0" applyFont="1" applyBorder="1"/>
    <xf numFmtId="0" fontId="10" fillId="0" borderId="21" xfId="0" applyNumberFormat="1" applyFont="1" applyFill="1" applyBorder="1" applyAlignment="1" applyProtection="1"/>
    <xf numFmtId="3" fontId="1" fillId="0" borderId="14" xfId="1" applyNumberFormat="1" applyFont="1" applyBorder="1"/>
    <xf numFmtId="0" fontId="2" fillId="0" borderId="22" xfId="0" applyFont="1" applyBorder="1" applyAlignment="1">
      <alignment horizontal="centerContinuous"/>
    </xf>
    <xf numFmtId="0" fontId="6" fillId="0" borderId="23" xfId="0" applyNumberFormat="1" applyFont="1" applyFill="1" applyBorder="1" applyAlignment="1" applyProtection="1"/>
    <xf numFmtId="0" fontId="2" fillId="0" borderId="23" xfId="0" applyFont="1" applyBorder="1" applyAlignment="1">
      <alignment horizontal="centerContinuous"/>
    </xf>
    <xf numFmtId="0" fontId="1" fillId="0" borderId="21" xfId="0" applyFont="1" applyFill="1" applyBorder="1"/>
    <xf numFmtId="0" fontId="4" fillId="0" borderId="0" xfId="0" applyFont="1" applyBorder="1" applyAlignment="1">
      <alignment horizontal="center"/>
    </xf>
    <xf numFmtId="1" fontId="11" fillId="0" borderId="5" xfId="0" applyNumberFormat="1" applyFont="1" applyBorder="1"/>
    <xf numFmtId="0" fontId="4" fillId="0" borderId="12" xfId="0" applyFont="1" applyBorder="1" applyAlignment="1">
      <alignment horizontal="center"/>
    </xf>
    <xf numFmtId="0" fontId="6" fillId="0" borderId="0" xfId="0" applyFont="1" applyBorder="1"/>
    <xf numFmtId="3" fontId="1" fillId="0" borderId="8" xfId="0" applyNumberFormat="1" applyFont="1" applyBorder="1"/>
    <xf numFmtId="0" fontId="2" fillId="0" borderId="22" xfId="0" applyFont="1" applyBorder="1" applyAlignment="1">
      <alignment horizontal="left"/>
    </xf>
    <xf numFmtId="164" fontId="8" fillId="0" borderId="21" xfId="0" applyNumberFormat="1" applyFont="1" applyFill="1" applyBorder="1" applyAlignment="1" applyProtection="1"/>
    <xf numFmtId="3" fontId="1" fillId="0" borderId="19" xfId="0" applyNumberFormat="1" applyFont="1" applyFill="1" applyBorder="1"/>
    <xf numFmtId="0" fontId="12" fillId="3" borderId="26" xfId="0" applyFont="1" applyFill="1" applyBorder="1" applyAlignment="1"/>
    <xf numFmtId="0" fontId="1" fillId="0" borderId="16" xfId="0" applyFont="1" applyFill="1" applyBorder="1"/>
    <xf numFmtId="3" fontId="1" fillId="0" borderId="25" xfId="0" applyNumberFormat="1" applyFont="1" applyFill="1" applyBorder="1"/>
    <xf numFmtId="0" fontId="4" fillId="0" borderId="23" xfId="0" applyFont="1" applyBorder="1"/>
    <xf numFmtId="0" fontId="1" fillId="0" borderId="28" xfId="0" applyNumberFormat="1" applyFont="1" applyBorder="1"/>
    <xf numFmtId="3" fontId="1" fillId="0" borderId="28" xfId="0" applyNumberFormat="1" applyFont="1" applyBorder="1"/>
    <xf numFmtId="3" fontId="8" fillId="0" borderId="24" xfId="0" applyNumberFormat="1" applyFont="1" applyFill="1" applyBorder="1" applyAlignment="1" applyProtection="1">
      <alignment horizontal="centerContinuous"/>
    </xf>
    <xf numFmtId="0" fontId="2" fillId="0" borderId="2" xfId="0" applyFont="1" applyBorder="1"/>
    <xf numFmtId="0" fontId="9" fillId="0" borderId="30" xfId="0" applyFont="1" applyFill="1" applyBorder="1"/>
    <xf numFmtId="164" fontId="2" fillId="0" borderId="11" xfId="0" applyNumberFormat="1" applyFont="1" applyFill="1" applyBorder="1" applyAlignment="1" applyProtection="1">
      <alignment horizontal="centerContinuous"/>
    </xf>
    <xf numFmtId="0" fontId="2" fillId="0" borderId="11" xfId="0" applyNumberFormat="1" applyFont="1" applyBorder="1" applyAlignment="1">
      <alignment horizontal="left"/>
    </xf>
    <xf numFmtId="3" fontId="13" fillId="0" borderId="28" xfId="0" applyNumberFormat="1" applyFont="1" applyBorder="1" applyAlignment="1"/>
    <xf numFmtId="3" fontId="1" fillId="0" borderId="6" xfId="1" applyNumberFormat="1" applyFont="1" applyBorder="1"/>
    <xf numFmtId="0" fontId="6" fillId="0" borderId="25" xfId="0" applyFont="1" applyBorder="1"/>
    <xf numFmtId="0" fontId="6" fillId="2" borderId="23" xfId="0" applyFont="1" applyFill="1" applyBorder="1"/>
    <xf numFmtId="3" fontId="2" fillId="0" borderId="11" xfId="0" applyNumberFormat="1" applyFont="1" applyFill="1" applyBorder="1" applyAlignment="1" applyProtection="1">
      <alignment horizontal="center"/>
    </xf>
    <xf numFmtId="0" fontId="4" fillId="0" borderId="31" xfId="0" applyFont="1" applyBorder="1"/>
    <xf numFmtId="3" fontId="8" fillId="0" borderId="22" xfId="0" applyNumberFormat="1" applyFont="1" applyFill="1" applyBorder="1" applyAlignment="1" applyProtection="1">
      <alignment horizontal="centerContinuous"/>
    </xf>
    <xf numFmtId="3" fontId="5" fillId="2" borderId="5" xfId="1" applyNumberFormat="1" applyFont="1" applyFill="1" applyBorder="1" applyAlignment="1">
      <alignment horizontal="right"/>
    </xf>
    <xf numFmtId="0" fontId="14" fillId="4" borderId="26" xfId="0" applyFont="1" applyFill="1" applyBorder="1" applyAlignment="1"/>
    <xf numFmtId="3" fontId="13" fillId="0" borderId="14" xfId="0" applyNumberFormat="1" applyFont="1" applyBorder="1" applyAlignment="1"/>
    <xf numFmtId="3" fontId="1" fillId="0" borderId="32" xfId="1" applyNumberFormat="1" applyFont="1" applyBorder="1"/>
    <xf numFmtId="0" fontId="4" fillId="0" borderId="33" xfId="0" applyFont="1" applyBorder="1"/>
    <xf numFmtId="3" fontId="1" fillId="0" borderId="5" xfId="1" applyNumberFormat="1" applyFont="1" applyFill="1" applyBorder="1"/>
    <xf numFmtId="0" fontId="4" fillId="0" borderId="34" xfId="0" applyFont="1" applyBorder="1"/>
    <xf numFmtId="0" fontId="1" fillId="0" borderId="35" xfId="0" applyFont="1" applyBorder="1"/>
    <xf numFmtId="3" fontId="1" fillId="0" borderId="36" xfId="1" applyNumberFormat="1" applyFont="1" applyBorder="1"/>
    <xf numFmtId="0" fontId="1" fillId="0" borderId="23" xfId="0" applyFont="1" applyBorder="1"/>
    <xf numFmtId="0" fontId="4" fillId="0" borderId="17" xfId="0" applyFont="1" applyBorder="1" applyAlignment="1">
      <alignment horizontal="centerContinuous"/>
    </xf>
    <xf numFmtId="3" fontId="1" fillId="0" borderId="6" xfId="0" applyNumberFormat="1" applyFont="1" applyFill="1" applyBorder="1"/>
    <xf numFmtId="0" fontId="4" fillId="0" borderId="37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/>
    <xf numFmtId="1" fontId="1" fillId="0" borderId="0" xfId="0" applyNumberFormat="1" applyFont="1" applyBorder="1"/>
    <xf numFmtId="0" fontId="2" fillId="0" borderId="38" xfId="0" applyNumberFormat="1" applyFont="1" applyBorder="1" applyAlignment="1">
      <alignment horizontal="left"/>
    </xf>
    <xf numFmtId="3" fontId="1" fillId="0" borderId="39" xfId="1" applyNumberFormat="1" applyFont="1" applyBorder="1"/>
    <xf numFmtId="0" fontId="15" fillId="5" borderId="26" xfId="0" applyFont="1" applyFill="1" applyBorder="1" applyAlignment="1"/>
    <xf numFmtId="3" fontId="1" fillId="0" borderId="5" xfId="1" applyNumberFormat="1" applyFont="1" applyBorder="1"/>
    <xf numFmtId="1" fontId="1" fillId="0" borderId="0" xfId="0" applyNumberFormat="1" applyFont="1"/>
    <xf numFmtId="3" fontId="1" fillId="0" borderId="40" xfId="0" applyNumberFormat="1" applyFont="1" applyBorder="1"/>
    <xf numFmtId="3" fontId="1" fillId="0" borderId="6" xfId="0" applyNumberFormat="1" applyFont="1" applyBorder="1"/>
    <xf numFmtId="0" fontId="8" fillId="0" borderId="10" xfId="0" applyFont="1" applyBorder="1" applyAlignment="1">
      <alignment horizontal="center"/>
    </xf>
    <xf numFmtId="0" fontId="6" fillId="0" borderId="9" xfId="0" applyFont="1" applyBorder="1"/>
    <xf numFmtId="0" fontId="4" fillId="0" borderId="9" xfId="0" applyFont="1" applyBorder="1" applyAlignment="1">
      <alignment horizontal="center"/>
    </xf>
    <xf numFmtId="0" fontId="6" fillId="0" borderId="4" xfId="0" applyFont="1" applyBorder="1"/>
    <xf numFmtId="3" fontId="1" fillId="0" borderId="41" xfId="0" applyNumberFormat="1" applyFont="1" applyBorder="1"/>
    <xf numFmtId="0" fontId="4" fillId="0" borderId="2" xfId="0" applyFont="1" applyFill="1" applyBorder="1" applyAlignment="1" applyProtection="1">
      <alignment horizontal="centerContinuous"/>
    </xf>
    <xf numFmtId="3" fontId="13" fillId="0" borderId="6" xfId="0" applyNumberFormat="1" applyFont="1" applyBorder="1" applyAlignment="1"/>
    <xf numFmtId="3" fontId="1" fillId="0" borderId="15" xfId="1" applyNumberFormat="1" applyFont="1" applyBorder="1"/>
    <xf numFmtId="0" fontId="1" fillId="0" borderId="0" xfId="0" applyFont="1"/>
    <xf numFmtId="3" fontId="1" fillId="0" borderId="32" xfId="0" applyNumberFormat="1" applyFont="1" applyBorder="1"/>
    <xf numFmtId="3" fontId="1" fillId="0" borderId="5" xfId="0" applyNumberFormat="1" applyFont="1" applyFill="1" applyBorder="1"/>
    <xf numFmtId="0" fontId="4" fillId="0" borderId="2" xfId="0" applyFont="1" applyBorder="1"/>
    <xf numFmtId="3" fontId="1" fillId="0" borderId="43" xfId="1" applyNumberFormat="1" applyFont="1" applyBorder="1"/>
    <xf numFmtId="0" fontId="2" fillId="0" borderId="10" xfId="0" applyFont="1" applyBorder="1"/>
    <xf numFmtId="0" fontId="7" fillId="0" borderId="17" xfId="0" applyFont="1" applyBorder="1" applyAlignment="1"/>
    <xf numFmtId="3" fontId="5" fillId="2" borderId="14" xfId="1" applyNumberFormat="1" applyFont="1" applyFill="1" applyBorder="1"/>
    <xf numFmtId="0" fontId="2" fillId="0" borderId="11" xfId="0" applyFont="1" applyBorder="1" applyAlignment="1">
      <alignment horizontal="left"/>
    </xf>
    <xf numFmtId="0" fontId="6" fillId="2" borderId="2" xfId="0" applyFont="1" applyFill="1" applyBorder="1"/>
    <xf numFmtId="3" fontId="1" fillId="0" borderId="5" xfId="0" applyNumberFormat="1" applyFont="1" applyBorder="1"/>
    <xf numFmtId="164" fontId="6" fillId="0" borderId="22" xfId="0" applyNumberFormat="1" applyFont="1" applyFill="1" applyBorder="1" applyAlignment="1" applyProtection="1">
      <alignment horizontal="centerContinuous"/>
    </xf>
    <xf numFmtId="0" fontId="4" fillId="0" borderId="16" xfId="0" applyFont="1" applyBorder="1" applyAlignment="1">
      <alignment horizontal="center"/>
    </xf>
    <xf numFmtId="3" fontId="1" fillId="0" borderId="16" xfId="0" applyNumberFormat="1" applyFont="1" applyBorder="1"/>
    <xf numFmtId="3" fontId="13" fillId="0" borderId="5" xfId="0" applyNumberFormat="1" applyFont="1" applyBorder="1" applyAlignment="1"/>
    <xf numFmtId="0" fontId="8" fillId="0" borderId="17" xfId="0" applyFont="1" applyBorder="1"/>
    <xf numFmtId="0" fontId="2" fillId="0" borderId="0" xfId="0" applyFont="1" applyFill="1" applyBorder="1" applyAlignment="1" applyProtection="1">
      <alignment horizontal="centerContinuous"/>
    </xf>
    <xf numFmtId="0" fontId="6" fillId="0" borderId="17" xfId="0" applyFont="1" applyBorder="1" applyAlignment="1"/>
    <xf numFmtId="0" fontId="6" fillId="0" borderId="24" xfId="0" applyFont="1" applyBorder="1"/>
    <xf numFmtId="0" fontId="6" fillId="0" borderId="17" xfId="0" applyFont="1" applyBorder="1"/>
    <xf numFmtId="0" fontId="8" fillId="0" borderId="9" xfId="0" applyFont="1" applyBorder="1" applyAlignment="1">
      <alignment horizontal="left"/>
    </xf>
    <xf numFmtId="0" fontId="8" fillId="0" borderId="22" xfId="0" applyFont="1" applyBorder="1"/>
    <xf numFmtId="0" fontId="5" fillId="2" borderId="21" xfId="0" applyFont="1" applyFill="1" applyBorder="1"/>
    <xf numFmtId="0" fontId="9" fillId="0" borderId="6" xfId="0" applyFont="1" applyFill="1" applyBorder="1"/>
    <xf numFmtId="0" fontId="4" fillId="0" borderId="23" xfId="0" applyFont="1" applyBorder="1" applyAlignment="1">
      <alignment horizontal="center"/>
    </xf>
    <xf numFmtId="0" fontId="6" fillId="0" borderId="22" xfId="0" applyFont="1" applyBorder="1"/>
    <xf numFmtId="0" fontId="2" fillId="0" borderId="38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6" fillId="0" borderId="23" xfId="0" applyFont="1" applyBorder="1"/>
    <xf numFmtId="0" fontId="17" fillId="0" borderId="10" xfId="0" applyFont="1" applyBorder="1"/>
    <xf numFmtId="0" fontId="9" fillId="0" borderId="41" xfId="0" applyFont="1" applyFill="1" applyBorder="1"/>
    <xf numFmtId="0" fontId="5" fillId="2" borderId="16" xfId="0" applyFont="1" applyFill="1" applyBorder="1"/>
    <xf numFmtId="0" fontId="16" fillId="0" borderId="0" xfId="0" applyFont="1"/>
    <xf numFmtId="3" fontId="5" fillId="2" borderId="6" xfId="1" applyNumberFormat="1" applyFont="1" applyFill="1" applyBorder="1"/>
    <xf numFmtId="0" fontId="11" fillId="0" borderId="39" xfId="0" applyFont="1" applyFill="1" applyBorder="1"/>
    <xf numFmtId="0" fontId="4" fillId="0" borderId="21" xfId="0" applyNumberFormat="1" applyFont="1" applyFill="1" applyBorder="1" applyAlignment="1" applyProtection="1"/>
    <xf numFmtId="0" fontId="9" fillId="0" borderId="6" xfId="0" applyFont="1" applyBorder="1"/>
    <xf numFmtId="0" fontId="11" fillId="0" borderId="5" xfId="0" applyFont="1" applyFill="1" applyBorder="1"/>
    <xf numFmtId="0" fontId="9" fillId="0" borderId="36" xfId="0" applyFont="1" applyFill="1" applyBorder="1"/>
    <xf numFmtId="3" fontId="1" fillId="0" borderId="0" xfId="0" applyNumberFormat="1" applyFont="1" applyBorder="1"/>
    <xf numFmtId="0" fontId="4" fillId="0" borderId="10" xfId="0" applyFont="1" applyBorder="1"/>
    <xf numFmtId="0" fontId="5" fillId="2" borderId="5" xfId="0" applyFont="1" applyFill="1" applyBorder="1" applyAlignment="1">
      <alignment horizontal="right"/>
    </xf>
    <xf numFmtId="0" fontId="5" fillId="2" borderId="30" xfId="0" applyFont="1" applyFill="1" applyBorder="1"/>
    <xf numFmtId="0" fontId="4" fillId="0" borderId="11" xfId="0" applyFont="1" applyBorder="1" applyAlignment="1">
      <alignment horizontal="centerContinuous"/>
    </xf>
    <xf numFmtId="0" fontId="4" fillId="0" borderId="34" xfId="0" applyFont="1" applyBorder="1" applyAlignment="1">
      <alignment horizontal="center"/>
    </xf>
    <xf numFmtId="3" fontId="2" fillId="0" borderId="24" xfId="0" applyNumberFormat="1" applyFont="1" applyFill="1" applyBorder="1" applyAlignment="1" applyProtection="1">
      <alignment horizontal="centerContinuous"/>
    </xf>
    <xf numFmtId="0" fontId="6" fillId="0" borderId="34" xfId="0" applyFont="1" applyBorder="1"/>
    <xf numFmtId="3" fontId="5" fillId="2" borderId="36" xfId="1" applyNumberFormat="1" applyFont="1" applyFill="1" applyBorder="1"/>
    <xf numFmtId="0" fontId="8" fillId="0" borderId="23" xfId="0" applyFont="1" applyBorder="1" applyAlignment="1">
      <alignment horizontal="centerContinuous"/>
    </xf>
    <xf numFmtId="0" fontId="11" fillId="0" borderId="5" xfId="0" applyFont="1" applyBorder="1"/>
    <xf numFmtId="0" fontId="8" fillId="0" borderId="22" xfId="0" applyFont="1" applyBorder="1" applyAlignment="1">
      <alignment horizontal="centerContinuous"/>
    </xf>
    <xf numFmtId="0" fontId="8" fillId="0" borderId="17" xfId="0" applyFont="1" applyBorder="1" applyAlignment="1">
      <alignment horizontal="left"/>
    </xf>
    <xf numFmtId="3" fontId="2" fillId="0" borderId="22" xfId="0" applyNumberFormat="1" applyFont="1" applyFill="1" applyBorder="1" applyAlignment="1" applyProtection="1">
      <alignment horizontal="centerContinuous"/>
    </xf>
    <xf numFmtId="3" fontId="2" fillId="0" borderId="7" xfId="0" applyNumberFormat="1" applyFont="1" applyFill="1" applyBorder="1" applyAlignment="1" applyProtection="1">
      <alignment horizontal="centerContinuous"/>
    </xf>
    <xf numFmtId="0" fontId="4" fillId="0" borderId="11" xfId="0" applyFont="1" applyBorder="1" applyAlignment="1">
      <alignment horizontal="left"/>
    </xf>
    <xf numFmtId="3" fontId="5" fillId="2" borderId="5" xfId="1" applyNumberFormat="1" applyFont="1" applyFill="1" applyBorder="1"/>
    <xf numFmtId="3" fontId="1" fillId="0" borderId="44" xfId="1" applyNumberFormat="1" applyFont="1" applyBorder="1"/>
    <xf numFmtId="3" fontId="1" fillId="0" borderId="14" xfId="0" applyNumberFormat="1" applyFont="1" applyBorder="1"/>
    <xf numFmtId="0" fontId="4" fillId="0" borderId="12" xfId="0" applyFont="1" applyBorder="1"/>
    <xf numFmtId="0" fontId="4" fillId="0" borderId="45" xfId="0" applyFont="1" applyBorder="1" applyAlignment="1">
      <alignment horizontal="center"/>
    </xf>
    <xf numFmtId="0" fontId="0" fillId="0" borderId="0" xfId="0" applyNumberFormat="1"/>
    <xf numFmtId="0" fontId="1" fillId="0" borderId="10" xfId="0" applyFont="1" applyBorder="1"/>
    <xf numFmtId="3" fontId="1" fillId="0" borderId="21" xfId="1" applyNumberFormat="1" applyFont="1" applyBorder="1"/>
    <xf numFmtId="0" fontId="7" fillId="0" borderId="11" xfId="0" applyFont="1" applyBorder="1" applyAlignment="1"/>
    <xf numFmtId="0" fontId="4" fillId="0" borderId="2" xfId="0" applyFont="1" applyBorder="1" applyAlignment="1">
      <alignment horizontal="center"/>
    </xf>
    <xf numFmtId="3" fontId="5" fillId="2" borderId="43" xfId="1" applyNumberFormat="1" applyFont="1" applyFill="1" applyBorder="1"/>
    <xf numFmtId="164" fontId="2" fillId="0" borderId="21" xfId="0" applyNumberFormat="1" applyFont="1" applyBorder="1"/>
    <xf numFmtId="0" fontId="6" fillId="0" borderId="2" xfId="0" applyFont="1" applyBorder="1"/>
    <xf numFmtId="0" fontId="6" fillId="2" borderId="0" xfId="0" applyFont="1" applyFill="1" applyBorder="1"/>
    <xf numFmtId="3" fontId="1" fillId="0" borderId="46" xfId="1" applyNumberFormat="1" applyFont="1" applyBorder="1"/>
    <xf numFmtId="0" fontId="5" fillId="0" borderId="4" xfId="0" applyFont="1" applyBorder="1"/>
    <xf numFmtId="0" fontId="5" fillId="2" borderId="28" xfId="0" applyFont="1" applyFill="1" applyBorder="1"/>
    <xf numFmtId="0" fontId="6" fillId="2" borderId="12" xfId="0" applyFont="1" applyFill="1" applyBorder="1"/>
    <xf numFmtId="3" fontId="1" fillId="0" borderId="47" xfId="0" applyNumberFormat="1" applyFont="1" applyBorder="1"/>
    <xf numFmtId="3" fontId="1" fillId="0" borderId="44" xfId="0" applyNumberFormat="1" applyFont="1" applyBorder="1"/>
    <xf numFmtId="3" fontId="13" fillId="0" borderId="44" xfId="0" applyNumberFormat="1" applyFont="1" applyBorder="1" applyAlignment="1"/>
    <xf numFmtId="0" fontId="5" fillId="2" borderId="14" xfId="0" applyFont="1" applyFill="1" applyBorder="1"/>
    <xf numFmtId="0" fontId="1" fillId="0" borderId="0" xfId="0" applyFont="1" applyBorder="1"/>
    <xf numFmtId="0" fontId="4" fillId="0" borderId="41" xfId="0" applyFont="1" applyBorder="1" applyAlignment="1">
      <alignment horizontal="center"/>
    </xf>
    <xf numFmtId="0" fontId="6" fillId="0" borderId="11" xfId="0" applyFont="1" applyBorder="1"/>
    <xf numFmtId="3" fontId="1" fillId="0" borderId="46" xfId="0" applyNumberFormat="1" applyFont="1" applyFill="1" applyBorder="1"/>
    <xf numFmtId="0" fontId="1" fillId="0" borderId="41" xfId="0" applyNumberFormat="1" applyFont="1" applyBorder="1"/>
    <xf numFmtId="165" fontId="0" fillId="0" borderId="0" xfId="0" applyNumberFormat="1"/>
    <xf numFmtId="0" fontId="4" fillId="0" borderId="12" xfId="0" applyFont="1" applyBorder="1" applyAlignment="1">
      <alignment horizontal="centerContinuous"/>
    </xf>
    <xf numFmtId="0" fontId="1" fillId="0" borderId="0" xfId="0" applyFont="1"/>
    <xf numFmtId="0" fontId="2" fillId="0" borderId="22" xfId="0" applyNumberFormat="1" applyFont="1" applyBorder="1" applyAlignment="1">
      <alignment horizontal="left"/>
    </xf>
    <xf numFmtId="0" fontId="7" fillId="0" borderId="10" xfId="0" applyFont="1" applyBorder="1" applyAlignment="1"/>
    <xf numFmtId="0" fontId="6" fillId="0" borderId="9" xfId="0" applyNumberFormat="1" applyFont="1" applyFill="1" applyBorder="1" applyAlignment="1" applyProtection="1"/>
    <xf numFmtId="0" fontId="4" fillId="0" borderId="37" xfId="0" applyFont="1" applyBorder="1"/>
    <xf numFmtId="0" fontId="8" fillId="0" borderId="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9" xfId="0" applyFont="1" applyBorder="1" applyAlignment="1">
      <alignment horizontal="centerContinuous"/>
    </xf>
    <xf numFmtId="0" fontId="1" fillId="0" borderId="42" xfId="0" applyFont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29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left"/>
    </xf>
    <xf numFmtId="0" fontId="11" fillId="0" borderId="24" xfId="0" applyFont="1" applyFill="1" applyBorder="1" applyAlignment="1">
      <alignment horizontal="left"/>
    </xf>
    <xf numFmtId="3" fontId="1" fillId="0" borderId="6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3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9" fillId="0" borderId="0" xfId="0" applyFont="1"/>
    <xf numFmtId="0" fontId="16" fillId="0" borderId="0" xfId="0" applyFont="1"/>
    <xf numFmtId="3" fontId="1" fillId="0" borderId="13" xfId="0" applyNumberFormat="1" applyFont="1" applyBorder="1" applyAlignment="1">
      <alignment horizontal="right"/>
    </xf>
    <xf numFmtId="3" fontId="1" fillId="0" borderId="25" xfId="1" applyNumberFormat="1" applyFont="1" applyBorder="1" applyAlignment="1">
      <alignment horizontal="right"/>
    </xf>
    <xf numFmtId="3" fontId="1" fillId="0" borderId="6" xfId="1" applyNumberFormat="1" applyFont="1" applyBorder="1" applyAlignment="1">
      <alignment horizontal="right"/>
    </xf>
    <xf numFmtId="3" fontId="1" fillId="0" borderId="13" xfId="1" applyNumberFormat="1" applyFont="1" applyBorder="1" applyAlignment="1">
      <alignment horizontal="right"/>
    </xf>
    <xf numFmtId="3" fontId="1" fillId="0" borderId="14" xfId="1" applyNumberFormat="1" applyFont="1" applyBorder="1" applyAlignment="1">
      <alignment horizontal="righ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4" fillId="0" borderId="23" xfId="0" applyNumberFormat="1" applyFont="1" applyFill="1" applyBorder="1" applyAlignment="1" applyProtection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left"/>
    </xf>
    <xf numFmtId="3" fontId="2" fillId="0" borderId="17" xfId="0" applyNumberFormat="1" applyFont="1" applyFill="1" applyBorder="1" applyAlignment="1" applyProtection="1">
      <alignment horizontal="left"/>
    </xf>
    <xf numFmtId="0" fontId="1" fillId="0" borderId="28" xfId="0" applyFont="1" applyBorder="1" applyAlignment="1">
      <alignment horizontal="center"/>
    </xf>
    <xf numFmtId="0" fontId="1" fillId="0" borderId="4" xfId="0" applyFont="1" applyBorder="1"/>
    <xf numFmtId="0" fontId="1" fillId="0" borderId="24" xfId="0" applyFont="1" applyBorder="1"/>
    <xf numFmtId="164" fontId="2" fillId="0" borderId="11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3" fontId="2" fillId="0" borderId="17" xfId="0" applyNumberFormat="1" applyFont="1" applyFill="1" applyBorder="1" applyAlignment="1" applyProtection="1">
      <alignment horizontal="center"/>
    </xf>
    <xf numFmtId="3" fontId="2" fillId="0" borderId="11" xfId="0" applyNumberFormat="1" applyFont="1" applyFill="1" applyBorder="1" applyAlignment="1" applyProtection="1">
      <alignment horizontal="center"/>
    </xf>
    <xf numFmtId="3" fontId="2" fillId="0" borderId="22" xfId="0" applyNumberFormat="1" applyFont="1" applyFill="1" applyBorder="1" applyAlignment="1" applyProtection="1">
      <alignment horizontal="center"/>
    </xf>
    <xf numFmtId="0" fontId="7" fillId="0" borderId="1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1" xfId="0" applyNumberFormat="1" applyFont="1" applyFill="1" applyBorder="1" applyAlignment="1" applyProtection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6" fontId="20" fillId="0" borderId="23" xfId="0" applyNumberFormat="1" applyFont="1" applyBorder="1"/>
    <xf numFmtId="166" fontId="20" fillId="0" borderId="9" xfId="0" applyNumberFormat="1" applyFont="1" applyBorder="1" applyAlignment="1">
      <alignment horizontal="right"/>
    </xf>
    <xf numFmtId="167" fontId="2" fillId="0" borderId="11" xfId="0" applyNumberFormat="1" applyFont="1" applyFill="1" applyBorder="1" applyAlignment="1" applyProtection="1">
      <alignment horizontal="center"/>
    </xf>
    <xf numFmtId="167" fontId="2" fillId="0" borderId="11" xfId="0" applyNumberFormat="1" applyFont="1" applyFill="1" applyBorder="1" applyAlignment="1" applyProtection="1">
      <alignment horizontal="center"/>
    </xf>
    <xf numFmtId="167" fontId="2" fillId="0" borderId="22" xfId="0" applyNumberFormat="1" applyFont="1" applyFill="1" applyBorder="1" applyAlignment="1" applyProtection="1">
      <alignment horizontal="center"/>
    </xf>
    <xf numFmtId="167" fontId="2" fillId="0" borderId="17" xfId="0" applyNumberFormat="1" applyFont="1" applyFill="1" applyBorder="1" applyAlignment="1" applyProtection="1">
      <alignment horizontal="center"/>
    </xf>
    <xf numFmtId="167" fontId="2" fillId="0" borderId="9" xfId="0" applyNumberFormat="1" applyFont="1" applyBorder="1" applyAlignment="1">
      <alignment horizontal="centerContinuous"/>
    </xf>
    <xf numFmtId="167" fontId="2" fillId="0" borderId="2" xfId="0" applyNumberFormat="1" applyFont="1" applyBorder="1" applyAlignment="1">
      <alignment horizontal="centerContinuous"/>
    </xf>
    <xf numFmtId="167" fontId="2" fillId="0" borderId="11" xfId="0" applyNumberFormat="1" applyFont="1" applyBorder="1" applyAlignment="1">
      <alignment horizontal="centerContinuous"/>
    </xf>
    <xf numFmtId="0" fontId="5" fillId="0" borderId="7" xfId="0" applyFont="1" applyBorder="1" applyAlignment="1"/>
    <xf numFmtId="0" fontId="5" fillId="0" borderId="4" xfId="0" applyFont="1" applyBorder="1" applyAlignment="1"/>
    <xf numFmtId="0" fontId="5" fillId="0" borderId="24" xfId="0" applyFont="1" applyBorder="1" applyAlignment="1"/>
    <xf numFmtId="0" fontId="21" fillId="0" borderId="12" xfId="0" applyFont="1" applyBorder="1" applyAlignment="1">
      <alignment horizontal="right"/>
    </xf>
    <xf numFmtId="0" fontId="21" fillId="0" borderId="2" xfId="0" applyFont="1" applyBorder="1" applyAlignment="1">
      <alignment horizontal="right"/>
    </xf>
    <xf numFmtId="2" fontId="21" fillId="0" borderId="1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9" fontId="21" fillId="0" borderId="0" xfId="0" applyNumberFormat="1" applyFont="1" applyBorder="1" applyAlignment="1">
      <alignment horizontal="center"/>
    </xf>
    <xf numFmtId="0" fontId="11" fillId="0" borderId="21" xfId="0" applyFont="1" applyFill="1" applyBorder="1"/>
    <xf numFmtId="167" fontId="1" fillId="0" borderId="32" xfId="0" applyNumberFormat="1" applyFont="1" applyBorder="1"/>
    <xf numFmtId="167" fontId="1" fillId="0" borderId="47" xfId="0" applyNumberFormat="1" applyFont="1" applyBorder="1"/>
    <xf numFmtId="167" fontId="1" fillId="0" borderId="44" xfId="0" applyNumberFormat="1" applyFont="1" applyBorder="1"/>
    <xf numFmtId="167" fontId="1" fillId="0" borderId="40" xfId="0" applyNumberFormat="1" applyFont="1" applyBorder="1"/>
    <xf numFmtId="167" fontId="1" fillId="0" borderId="16" xfId="0" applyNumberFormat="1" applyFont="1" applyBorder="1"/>
    <xf numFmtId="167" fontId="1" fillId="0" borderId="41" xfId="0" applyNumberFormat="1" applyFont="1" applyBorder="1"/>
    <xf numFmtId="167" fontId="1" fillId="0" borderId="6" xfId="0" applyNumberFormat="1" applyFont="1" applyBorder="1" applyAlignment="1">
      <alignment horizontal="right"/>
    </xf>
    <xf numFmtId="167" fontId="1" fillId="0" borderId="14" xfId="0" applyNumberFormat="1" applyFont="1" applyBorder="1" applyAlignment="1">
      <alignment horizontal="right"/>
    </xf>
    <xf numFmtId="167" fontId="1" fillId="0" borderId="13" xfId="0" applyNumberFormat="1" applyFont="1" applyBorder="1" applyAlignment="1">
      <alignment horizontal="right"/>
    </xf>
    <xf numFmtId="167" fontId="13" fillId="0" borderId="28" xfId="0" applyNumberFormat="1" applyFont="1" applyBorder="1" applyAlignment="1"/>
    <xf numFmtId="167" fontId="1" fillId="0" borderId="28" xfId="0" applyNumberFormat="1" applyFont="1" applyBorder="1"/>
    <xf numFmtId="167" fontId="1" fillId="0" borderId="6" xfId="0" applyNumberFormat="1" applyFont="1" applyBorder="1"/>
    <xf numFmtId="167" fontId="1" fillId="0" borderId="15" xfId="0" applyNumberFormat="1" applyFont="1" applyBorder="1"/>
    <xf numFmtId="167" fontId="11" fillId="0" borderId="32" xfId="1" applyNumberFormat="1" applyFont="1" applyBorder="1"/>
    <xf numFmtId="167" fontId="11" fillId="0" borderId="5" xfId="1" applyNumberFormat="1" applyFont="1" applyBorder="1"/>
    <xf numFmtId="167" fontId="11" fillId="0" borderId="44" xfId="1" applyNumberFormat="1" applyFont="1" applyBorder="1"/>
    <xf numFmtId="167" fontId="11" fillId="0" borderId="40" xfId="0" applyNumberFormat="1" applyFont="1" applyBorder="1"/>
    <xf numFmtId="167" fontId="11" fillId="0" borderId="15" xfId="1" applyNumberFormat="1" applyFont="1" applyBorder="1"/>
    <xf numFmtId="167" fontId="11" fillId="0" borderId="6" xfId="1" applyNumberFormat="1" applyFont="1" applyBorder="1"/>
    <xf numFmtId="167" fontId="11" fillId="0" borderId="8" xfId="1" applyNumberFormat="1" applyFont="1" applyBorder="1"/>
    <xf numFmtId="167" fontId="11" fillId="0" borderId="6" xfId="1" applyNumberFormat="1" applyFont="1" applyBorder="1" applyAlignment="1">
      <alignment horizontal="right"/>
    </xf>
    <xf numFmtId="167" fontId="11" fillId="0" borderId="14" xfId="1" applyNumberFormat="1" applyFont="1" applyBorder="1" applyAlignment="1">
      <alignment horizontal="right"/>
    </xf>
    <xf numFmtId="167" fontId="11" fillId="0" borderId="13" xfId="1" applyNumberFormat="1" applyFont="1" applyBorder="1" applyAlignment="1">
      <alignment horizontal="right"/>
    </xf>
    <xf numFmtId="167" fontId="11" fillId="0" borderId="5" xfId="0" applyNumberFormat="1" applyFont="1" applyBorder="1"/>
    <xf numFmtId="167" fontId="11" fillId="0" borderId="15" xfId="0" applyNumberFormat="1" applyFont="1" applyBorder="1"/>
    <xf numFmtId="167" fontId="5" fillId="2" borderId="6" xfId="1" applyNumberFormat="1" applyFont="1" applyFill="1" applyBorder="1"/>
    <xf numFmtId="167" fontId="5" fillId="2" borderId="5" xfId="1" applyNumberFormat="1" applyFont="1" applyFill="1" applyBorder="1"/>
    <xf numFmtId="167" fontId="5" fillId="2" borderId="5" xfId="1" applyNumberFormat="1" applyFont="1" applyFill="1" applyBorder="1" applyAlignment="1">
      <alignment horizontal="right"/>
    </xf>
    <xf numFmtId="167" fontId="11" fillId="0" borderId="5" xfId="1" applyNumberFormat="1" applyFont="1" applyFill="1" applyBorder="1"/>
    <xf numFmtId="167" fontId="5" fillId="2" borderId="14" xfId="1" applyNumberFormat="1" applyFont="1" applyFill="1" applyBorder="1"/>
    <xf numFmtId="167" fontId="11" fillId="0" borderId="30" xfId="1" applyNumberFormat="1" applyFont="1" applyBorder="1"/>
    <xf numFmtId="167" fontId="11" fillId="0" borderId="18" xfId="1" applyNumberFormat="1" applyFont="1" applyBorder="1"/>
    <xf numFmtId="167" fontId="11" fillId="0" borderId="19" xfId="1" applyNumberFormat="1" applyFont="1" applyBorder="1"/>
    <xf numFmtId="167" fontId="11" fillId="0" borderId="21" xfId="1" applyNumberFormat="1" applyFont="1" applyBorder="1"/>
    <xf numFmtId="167" fontId="11" fillId="0" borderId="46" xfId="1" applyNumberFormat="1" applyFont="1" applyBorder="1"/>
    <xf numFmtId="167" fontId="11" fillId="0" borderId="30" xfId="1" applyNumberFormat="1" applyFont="1" applyBorder="1" applyAlignment="1">
      <alignment horizontal="right"/>
    </xf>
    <xf numFmtId="167" fontId="11" fillId="0" borderId="25" xfId="1" applyNumberFormat="1" applyFont="1" applyBorder="1" applyAlignment="1">
      <alignment horizontal="right"/>
    </xf>
    <xf numFmtId="167" fontId="11" fillId="0" borderId="20" xfId="1" applyNumberFormat="1" applyFont="1" applyBorder="1" applyAlignment="1">
      <alignment horizontal="right"/>
    </xf>
    <xf numFmtId="167" fontId="5" fillId="2" borderId="30" xfId="1" applyNumberFormat="1" applyFont="1" applyFill="1" applyBorder="1"/>
    <xf numFmtId="167" fontId="5" fillId="2" borderId="25" xfId="1" applyNumberFormat="1" applyFont="1" applyFill="1" applyBorder="1"/>
    <xf numFmtId="0" fontId="11" fillId="0" borderId="41" xfId="0" applyNumberFormat="1" applyFont="1" applyBorder="1"/>
    <xf numFmtId="0" fontId="11" fillId="0" borderId="28" xfId="0" applyNumberFormat="1" applyFont="1" applyBorder="1"/>
    <xf numFmtId="167" fontId="11" fillId="0" borderId="32" xfId="0" applyNumberFormat="1" applyFont="1" applyBorder="1"/>
    <xf numFmtId="167" fontId="11" fillId="0" borderId="47" xfId="0" applyNumberFormat="1" applyFont="1" applyBorder="1"/>
    <xf numFmtId="167" fontId="11" fillId="0" borderId="44" xfId="0" applyNumberFormat="1" applyFont="1" applyBorder="1"/>
    <xf numFmtId="167" fontId="11" fillId="0" borderId="16" xfId="0" applyNumberFormat="1" applyFont="1" applyBorder="1"/>
    <xf numFmtId="167" fontId="11" fillId="0" borderId="41" xfId="0" applyNumberFormat="1" applyFont="1" applyBorder="1"/>
    <xf numFmtId="167" fontId="11" fillId="0" borderId="6" xfId="0" applyNumberFormat="1" applyFont="1" applyBorder="1" applyAlignment="1">
      <alignment horizontal="right"/>
    </xf>
    <xf numFmtId="167" fontId="11" fillId="0" borderId="14" xfId="0" applyNumberFormat="1" applyFont="1" applyBorder="1" applyAlignment="1">
      <alignment horizontal="right"/>
    </xf>
    <xf numFmtId="167" fontId="11" fillId="0" borderId="13" xfId="0" applyNumberFormat="1" applyFont="1" applyBorder="1" applyAlignment="1">
      <alignment horizontal="right"/>
    </xf>
    <xf numFmtId="167" fontId="22" fillId="0" borderId="28" xfId="0" applyNumberFormat="1" applyFont="1" applyBorder="1" applyAlignment="1"/>
    <xf numFmtId="167" fontId="11" fillId="0" borderId="28" xfId="0" applyNumberFormat="1" applyFont="1" applyBorder="1"/>
    <xf numFmtId="167" fontId="11" fillId="0" borderId="6" xfId="0" applyNumberFormat="1" applyFont="1" applyBorder="1"/>
    <xf numFmtId="0" fontId="11" fillId="0" borderId="0" xfId="0" applyFont="1"/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="80" zoomScaleNormal="80" workbookViewId="0"/>
  </sheetViews>
  <sheetFormatPr defaultColWidth="8.85546875" defaultRowHeight="15" x14ac:dyDescent="0.25"/>
  <cols>
    <col min="1" max="1" width="13.7109375" style="170" customWidth="1"/>
    <col min="2" max="2" width="17.28515625" style="170" customWidth="1"/>
    <col min="3" max="3" width="11" style="170" bestFit="1" customWidth="1"/>
    <col min="4" max="4" width="11.5703125" style="170" bestFit="1" customWidth="1"/>
    <col min="5" max="5" width="13.7109375" style="170" bestFit="1" customWidth="1"/>
    <col min="6" max="6" width="9.7109375" style="170" bestFit="1" customWidth="1"/>
    <col min="7" max="7" width="9" style="170" customWidth="1"/>
    <col min="8" max="8" width="11.140625" style="170" customWidth="1"/>
    <col min="9" max="9" width="12.140625" style="170" customWidth="1"/>
    <col min="10" max="10" width="8.140625" style="170" customWidth="1"/>
    <col min="11" max="11" width="5.42578125" style="170" customWidth="1"/>
    <col min="12" max="12" width="4.28515625" style="170" customWidth="1"/>
    <col min="13" max="13" width="6" style="170" customWidth="1"/>
    <col min="14" max="14" width="10" style="170" bestFit="1" customWidth="1"/>
    <col min="15" max="15" width="10.7109375" style="170" customWidth="1"/>
    <col min="16" max="16" width="11.140625" style="170" customWidth="1"/>
    <col min="17" max="17" width="10.7109375" style="170" bestFit="1" customWidth="1"/>
    <col min="18" max="16384" width="8.85546875" style="170"/>
  </cols>
  <sheetData>
    <row r="1" spans="1:17" ht="18.75" x14ac:dyDescent="0.3">
      <c r="A1" s="12"/>
      <c r="B1" s="172"/>
      <c r="C1" s="172"/>
      <c r="D1" s="172"/>
      <c r="E1" s="235" t="s">
        <v>143</v>
      </c>
      <c r="F1" s="235"/>
      <c r="G1" s="235"/>
      <c r="H1" s="235"/>
      <c r="I1" s="235"/>
      <c r="J1" s="235"/>
      <c r="K1" s="235"/>
      <c r="L1" s="235"/>
      <c r="M1" s="235"/>
      <c r="N1" s="235"/>
      <c r="O1" s="65"/>
      <c r="P1" s="176" t="s">
        <v>212</v>
      </c>
      <c r="Q1" s="134"/>
    </row>
    <row r="2" spans="1:17" ht="19.5" thickBot="1" x14ac:dyDescent="0.35">
      <c r="A2" s="149"/>
      <c r="B2" s="92"/>
      <c r="C2" s="92"/>
      <c r="D2" s="92"/>
      <c r="E2" s="236" t="s">
        <v>38</v>
      </c>
      <c r="F2" s="236"/>
      <c r="G2" s="236"/>
      <c r="H2" s="236"/>
      <c r="I2" s="236"/>
      <c r="J2" s="236"/>
      <c r="K2" s="236"/>
      <c r="L2" s="236"/>
      <c r="M2" s="236"/>
      <c r="N2" s="236"/>
      <c r="O2" s="171" t="s">
        <v>80</v>
      </c>
      <c r="P2" s="140" t="s">
        <v>220</v>
      </c>
      <c r="Q2" s="136"/>
    </row>
    <row r="3" spans="1:17" ht="15.75" thickBot="1" x14ac:dyDescent="0.3">
      <c r="A3" s="6" t="s">
        <v>69</v>
      </c>
      <c r="B3" s="81"/>
      <c r="C3" s="81"/>
      <c r="D3" s="104"/>
      <c r="E3" s="6" t="s">
        <v>123</v>
      </c>
      <c r="F3" s="81"/>
      <c r="G3" s="81"/>
      <c r="H3" s="81"/>
      <c r="I3" s="104"/>
      <c r="J3" s="6" t="s">
        <v>16</v>
      </c>
      <c r="K3" s="156"/>
      <c r="L3" s="156"/>
      <c r="M3" s="81"/>
      <c r="N3" s="81"/>
      <c r="O3" s="6" t="s">
        <v>89</v>
      </c>
      <c r="P3" s="81"/>
      <c r="Q3" s="104"/>
    </row>
    <row r="4" spans="1:17" x14ac:dyDescent="0.25">
      <c r="A4" s="89" t="s">
        <v>97</v>
      </c>
      <c r="B4" s="33"/>
      <c r="C4" s="33"/>
      <c r="D4" s="79"/>
      <c r="E4" s="144" t="s">
        <v>97</v>
      </c>
      <c r="F4" s="11"/>
      <c r="G4" s="11"/>
      <c r="H4" s="11"/>
      <c r="I4" s="114"/>
      <c r="J4" s="144" t="s">
        <v>97</v>
      </c>
      <c r="K4" s="126"/>
      <c r="L4" s="126"/>
      <c r="M4" s="11"/>
      <c r="N4" s="11"/>
      <c r="O4" s="144" t="s">
        <v>7</v>
      </c>
      <c r="P4" s="11"/>
      <c r="Q4" s="252">
        <v>42156</v>
      </c>
    </row>
    <row r="5" spans="1:17" ht="15.75" thickBot="1" x14ac:dyDescent="0.3">
      <c r="A5" s="48" t="s">
        <v>202</v>
      </c>
      <c r="B5" s="137"/>
      <c r="C5" s="105"/>
      <c r="D5" s="111"/>
      <c r="E5" s="71" t="s">
        <v>202</v>
      </c>
      <c r="F5" s="105"/>
      <c r="G5" s="105"/>
      <c r="H5" s="105"/>
      <c r="I5" s="111"/>
      <c r="J5" s="71" t="s">
        <v>67</v>
      </c>
      <c r="K5" s="137"/>
      <c r="L5" s="137"/>
      <c r="M5" s="105"/>
      <c r="N5" s="105"/>
      <c r="O5" s="89" t="s">
        <v>221</v>
      </c>
      <c r="P5" s="33"/>
      <c r="Q5" s="253">
        <v>42185</v>
      </c>
    </row>
    <row r="6" spans="1:17" ht="15.75" thickBot="1" x14ac:dyDescent="0.3">
      <c r="A6" s="199" t="s">
        <v>85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1"/>
    </row>
    <row r="7" spans="1:17" x14ac:dyDescent="0.25">
      <c r="A7" s="174" t="s">
        <v>41</v>
      </c>
      <c r="B7" s="176" t="s">
        <v>53</v>
      </c>
      <c r="C7" s="204" t="s">
        <v>59</v>
      </c>
      <c r="D7" s="205"/>
      <c r="E7" s="204" t="s">
        <v>106</v>
      </c>
      <c r="F7" s="205"/>
      <c r="G7" s="204" t="s">
        <v>159</v>
      </c>
      <c r="H7" s="205"/>
      <c r="I7" s="204" t="s">
        <v>196</v>
      </c>
      <c r="J7" s="216"/>
      <c r="K7" s="205"/>
      <c r="L7" s="204" t="s">
        <v>115</v>
      </c>
      <c r="M7" s="216"/>
      <c r="N7" s="205"/>
      <c r="O7" s="69" t="s">
        <v>208</v>
      </c>
      <c r="P7" s="147"/>
      <c r="Q7" s="27"/>
    </row>
    <row r="8" spans="1:17" x14ac:dyDescent="0.25">
      <c r="A8" s="132"/>
      <c r="B8" s="89" t="s">
        <v>195</v>
      </c>
      <c r="C8" s="215" t="s">
        <v>151</v>
      </c>
      <c r="D8" s="220"/>
      <c r="E8" s="215"/>
      <c r="F8" s="190"/>
      <c r="G8" s="215"/>
      <c r="H8" s="220"/>
      <c r="I8" s="221"/>
      <c r="J8" s="222"/>
      <c r="K8" s="223"/>
      <c r="L8" s="221" t="s">
        <v>65</v>
      </c>
      <c r="M8" s="222"/>
      <c r="N8" s="223"/>
      <c r="O8" s="3"/>
      <c r="P8" s="163"/>
      <c r="Q8" s="173"/>
    </row>
    <row r="9" spans="1:17" ht="15.75" thickBot="1" x14ac:dyDescent="0.3">
      <c r="A9" s="53">
        <v>1</v>
      </c>
      <c r="B9" s="254">
        <v>9545352</v>
      </c>
      <c r="C9" s="255">
        <v>0</v>
      </c>
      <c r="D9" s="256"/>
      <c r="E9" s="255">
        <f>9545352*(0/100)</f>
        <v>0</v>
      </c>
      <c r="F9" s="257"/>
      <c r="G9" s="255">
        <f>0+9545352</f>
        <v>9545352</v>
      </c>
      <c r="H9" s="256"/>
      <c r="I9" s="257">
        <v>9545352</v>
      </c>
      <c r="J9" s="257"/>
      <c r="K9" s="255"/>
      <c r="L9" s="255">
        <v>9545352</v>
      </c>
      <c r="M9" s="257"/>
      <c r="N9" s="256"/>
      <c r="O9" s="229"/>
      <c r="P9" s="230"/>
      <c r="Q9" s="231"/>
    </row>
    <row r="10" spans="1:17" ht="15.75" thickBot="1" x14ac:dyDescent="0.3">
      <c r="A10" s="199" t="s">
        <v>141</v>
      </c>
      <c r="B10" s="200"/>
      <c r="C10" s="200"/>
      <c r="D10" s="200"/>
      <c r="E10" s="200"/>
      <c r="F10" s="200"/>
      <c r="G10" s="200"/>
      <c r="H10" s="201"/>
      <c r="I10" s="261" t="s">
        <v>222</v>
      </c>
      <c r="J10" s="262"/>
      <c r="K10" s="262"/>
      <c r="L10" s="262"/>
      <c r="M10" s="262"/>
      <c r="N10" s="263"/>
      <c r="O10" s="262" t="s">
        <v>223</v>
      </c>
      <c r="P10" s="262"/>
      <c r="Q10" s="263"/>
    </row>
    <row r="11" spans="1:17" x14ac:dyDescent="0.25">
      <c r="A11" s="95"/>
      <c r="B11" s="154"/>
      <c r="C11" s="169" t="s">
        <v>120</v>
      </c>
      <c r="D11" s="28"/>
      <c r="E11" s="169" t="s">
        <v>187</v>
      </c>
      <c r="F11" s="28"/>
      <c r="G11" s="169" t="s">
        <v>209</v>
      </c>
      <c r="H11" s="28"/>
      <c r="I11" s="264" t="s">
        <v>224</v>
      </c>
      <c r="J11" s="266">
        <f>I20/H20</f>
        <v>0.98089323283279639</v>
      </c>
      <c r="K11" s="91"/>
      <c r="L11" s="91"/>
      <c r="M11" s="126"/>
      <c r="N11" s="41"/>
      <c r="O11" s="126"/>
      <c r="P11" s="126"/>
      <c r="Q11" s="41"/>
    </row>
    <row r="12" spans="1:17" x14ac:dyDescent="0.25">
      <c r="A12" s="95"/>
      <c r="B12" s="154"/>
      <c r="C12" s="113" t="s">
        <v>154</v>
      </c>
      <c r="D12" s="177"/>
      <c r="E12" s="113" t="s">
        <v>18</v>
      </c>
      <c r="F12" s="177"/>
      <c r="G12" s="7" t="s">
        <v>202</v>
      </c>
      <c r="H12" s="9"/>
      <c r="I12" s="265" t="s">
        <v>225</v>
      </c>
      <c r="J12" s="267">
        <f>I20/J20</f>
        <v>1.0157095141339383</v>
      </c>
      <c r="K12" s="33"/>
      <c r="L12" s="33"/>
      <c r="M12" s="33"/>
      <c r="N12" s="79"/>
      <c r="O12" s="268" t="s">
        <v>226</v>
      </c>
      <c r="P12" s="269">
        <f>O70/(O20-I20)</f>
        <v>0.3081531628473908</v>
      </c>
      <c r="Q12" s="79"/>
    </row>
    <row r="13" spans="1:17" ht="15.75" thickBot="1" x14ac:dyDescent="0.3">
      <c r="A13" s="95"/>
      <c r="B13" s="154"/>
      <c r="C13" s="259">
        <f>P20</f>
        <v>8389005</v>
      </c>
      <c r="D13" s="258"/>
      <c r="E13" s="260">
        <f>O20</f>
        <v>8455142.6671000011</v>
      </c>
      <c r="F13" s="26"/>
      <c r="G13" s="260">
        <f>Q20</f>
        <v>66137.667100001127</v>
      </c>
      <c r="H13" s="26"/>
      <c r="I13" s="224" t="s">
        <v>202</v>
      </c>
      <c r="J13" s="225"/>
      <c r="K13" s="225"/>
      <c r="L13" s="225"/>
      <c r="M13" s="225"/>
      <c r="N13" s="107"/>
      <c r="O13" s="101"/>
      <c r="P13" s="101"/>
      <c r="Q13" s="107"/>
    </row>
    <row r="14" spans="1:17" ht="15.75" thickBot="1" x14ac:dyDescent="0.3">
      <c r="A14" s="199" t="s">
        <v>227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1"/>
    </row>
    <row r="15" spans="1:17" ht="15" customHeight="1" thickBot="1" x14ac:dyDescent="0.3">
      <c r="A15" s="208" t="s">
        <v>183</v>
      </c>
      <c r="B15" s="209"/>
      <c r="C15" s="210" t="s">
        <v>121</v>
      </c>
      <c r="D15" s="211"/>
      <c r="E15" s="211"/>
      <c r="F15" s="211"/>
      <c r="G15" s="212"/>
      <c r="H15" s="210" t="s">
        <v>68</v>
      </c>
      <c r="I15" s="211"/>
      <c r="J15" s="211"/>
      <c r="K15" s="211"/>
      <c r="L15" s="211"/>
      <c r="M15" s="211"/>
      <c r="N15" s="212"/>
      <c r="O15" s="210" t="s">
        <v>154</v>
      </c>
      <c r="P15" s="227"/>
      <c r="Q15" s="228"/>
    </row>
    <row r="16" spans="1:17" ht="15.75" thickBot="1" x14ac:dyDescent="0.3">
      <c r="A16" s="213" t="s">
        <v>34</v>
      </c>
      <c r="B16" s="214"/>
      <c r="C16" s="66" t="s">
        <v>150</v>
      </c>
      <c r="D16" s="26"/>
      <c r="E16" s="68" t="s">
        <v>98</v>
      </c>
      <c r="F16" s="129" t="s">
        <v>209</v>
      </c>
      <c r="G16" s="26"/>
      <c r="H16" s="129" t="s">
        <v>150</v>
      </c>
      <c r="I16" s="26"/>
      <c r="J16" s="206" t="s">
        <v>98</v>
      </c>
      <c r="K16" s="207"/>
      <c r="L16" s="217" t="s">
        <v>209</v>
      </c>
      <c r="M16" s="218"/>
      <c r="N16" s="219"/>
      <c r="O16" s="32" t="s">
        <v>176</v>
      </c>
      <c r="P16" s="32" t="s">
        <v>84</v>
      </c>
      <c r="Q16" s="68" t="s">
        <v>209</v>
      </c>
    </row>
    <row r="17" spans="1:17" x14ac:dyDescent="0.25">
      <c r="A17" s="213" t="s">
        <v>119</v>
      </c>
      <c r="B17" s="214"/>
      <c r="C17" s="110" t="s">
        <v>155</v>
      </c>
      <c r="D17" s="68" t="s">
        <v>155</v>
      </c>
      <c r="E17" s="130" t="s">
        <v>91</v>
      </c>
      <c r="F17" s="130"/>
      <c r="G17" s="130"/>
      <c r="H17" s="68" t="s">
        <v>155</v>
      </c>
      <c r="I17" s="68" t="s">
        <v>155</v>
      </c>
      <c r="J17" s="215" t="s">
        <v>91</v>
      </c>
      <c r="K17" s="220"/>
      <c r="L17" s="206"/>
      <c r="M17" s="207"/>
      <c r="N17" s="62"/>
      <c r="O17" s="150"/>
      <c r="P17" s="150"/>
      <c r="Q17" s="130"/>
    </row>
    <row r="18" spans="1:17" x14ac:dyDescent="0.25">
      <c r="A18" s="213" t="s">
        <v>193</v>
      </c>
      <c r="B18" s="214"/>
      <c r="C18" s="80" t="s">
        <v>173</v>
      </c>
      <c r="D18" s="130" t="s">
        <v>169</v>
      </c>
      <c r="E18" s="130" t="s">
        <v>169</v>
      </c>
      <c r="F18" s="130" t="s">
        <v>26</v>
      </c>
      <c r="G18" s="130" t="s">
        <v>136</v>
      </c>
      <c r="H18" s="130" t="s">
        <v>173</v>
      </c>
      <c r="I18" s="130" t="s">
        <v>169</v>
      </c>
      <c r="J18" s="215" t="s">
        <v>169</v>
      </c>
      <c r="K18" s="220"/>
      <c r="L18" s="215" t="s">
        <v>26</v>
      </c>
      <c r="M18" s="220"/>
      <c r="N18" s="130" t="s">
        <v>136</v>
      </c>
      <c r="O18" s="89"/>
      <c r="P18" s="89"/>
      <c r="Q18" s="62"/>
    </row>
    <row r="19" spans="1:17" x14ac:dyDescent="0.25">
      <c r="A19" s="242" t="s">
        <v>30</v>
      </c>
      <c r="B19" s="243"/>
      <c r="C19" s="98" t="s">
        <v>117</v>
      </c>
      <c r="D19" s="145" t="s">
        <v>192</v>
      </c>
      <c r="E19" s="145" t="s">
        <v>45</v>
      </c>
      <c r="F19" s="145" t="s">
        <v>130</v>
      </c>
      <c r="G19" s="145" t="s">
        <v>201</v>
      </c>
      <c r="H19" s="145" t="s">
        <v>56</v>
      </c>
      <c r="I19" s="145" t="s">
        <v>145</v>
      </c>
      <c r="J19" s="202" t="s">
        <v>215</v>
      </c>
      <c r="K19" s="203"/>
      <c r="L19" s="202" t="s">
        <v>9</v>
      </c>
      <c r="M19" s="203"/>
      <c r="N19" s="145" t="s">
        <v>93</v>
      </c>
      <c r="O19" s="164" t="s">
        <v>108</v>
      </c>
      <c r="P19" s="164" t="s">
        <v>186</v>
      </c>
      <c r="Q19" s="145" t="s">
        <v>33</v>
      </c>
    </row>
    <row r="20" spans="1:17" s="324" customFormat="1" ht="18" customHeight="1" x14ac:dyDescent="0.25">
      <c r="A20" s="311" t="s">
        <v>228</v>
      </c>
      <c r="B20" s="312"/>
      <c r="C20" s="313">
        <v>134076.74279999998</v>
      </c>
      <c r="D20" s="314">
        <v>158675.16810000001</v>
      </c>
      <c r="E20" s="315">
        <v>89736.27</v>
      </c>
      <c r="F20" s="287">
        <v>24598.425300000032</v>
      </c>
      <c r="G20" s="316">
        <v>68938.898100000006</v>
      </c>
      <c r="H20" s="317">
        <v>5013044.3816999998</v>
      </c>
      <c r="I20" s="314">
        <v>4917261.3098999998</v>
      </c>
      <c r="J20" s="318">
        <v>4841208.2800000012</v>
      </c>
      <c r="K20" s="319"/>
      <c r="L20" s="318">
        <v>-95783.071800000034</v>
      </c>
      <c r="M20" s="320"/>
      <c r="N20" s="321">
        <v>76053.029899998568</v>
      </c>
      <c r="O20" s="322">
        <v>8455142.6671000011</v>
      </c>
      <c r="P20" s="323">
        <v>8389005</v>
      </c>
      <c r="Q20" s="295">
        <f>O20-P20</f>
        <v>66137.667100001127</v>
      </c>
    </row>
    <row r="21" spans="1:17" s="324" customFormat="1" ht="18" customHeight="1" x14ac:dyDescent="0.25">
      <c r="A21" s="311" t="s">
        <v>229</v>
      </c>
      <c r="B21" s="312"/>
      <c r="C21" s="313">
        <v>14026.206699999999</v>
      </c>
      <c r="D21" s="314">
        <v>14026.206699999999</v>
      </c>
      <c r="E21" s="315">
        <v>8606.64</v>
      </c>
      <c r="F21" s="287">
        <v>0</v>
      </c>
      <c r="G21" s="316">
        <v>5419.5666999999994</v>
      </c>
      <c r="H21" s="317">
        <v>253917.18110000002</v>
      </c>
      <c r="I21" s="314">
        <v>253917.18110000002</v>
      </c>
      <c r="J21" s="318">
        <v>164974.16999999998</v>
      </c>
      <c r="K21" s="319"/>
      <c r="L21" s="318">
        <v>0</v>
      </c>
      <c r="M21" s="320"/>
      <c r="N21" s="321">
        <v>88943.011100000032</v>
      </c>
      <c r="O21" s="322">
        <v>615977.06380000012</v>
      </c>
      <c r="P21" s="323">
        <v>549839</v>
      </c>
      <c r="Q21" s="295">
        <f t="shared" ref="Q21:Q69" si="0">O21-P21</f>
        <v>66138.06380000012</v>
      </c>
    </row>
    <row r="22" spans="1:17" ht="18" hidden="1" customHeight="1" x14ac:dyDescent="0.25">
      <c r="A22" s="167" t="s">
        <v>274</v>
      </c>
      <c r="B22" s="42"/>
      <c r="C22" s="271">
        <v>14026.206699999999</v>
      </c>
      <c r="D22" s="272">
        <v>14026.206699999999</v>
      </c>
      <c r="E22" s="273">
        <v>8606.64</v>
      </c>
      <c r="F22" s="274">
        <v>0</v>
      </c>
      <c r="G22" s="275">
        <v>5419.5666999999994</v>
      </c>
      <c r="H22" s="276">
        <v>253917.18110000002</v>
      </c>
      <c r="I22" s="272">
        <v>253917.18110000002</v>
      </c>
      <c r="J22" s="277">
        <v>164974.16999999998</v>
      </c>
      <c r="K22" s="278"/>
      <c r="L22" s="277">
        <v>0</v>
      </c>
      <c r="M22" s="279"/>
      <c r="N22" s="280">
        <v>88943.011100000032</v>
      </c>
      <c r="O22" s="281">
        <v>615977.06380000012</v>
      </c>
      <c r="P22" s="282">
        <v>519839</v>
      </c>
      <c r="Q22" s="283">
        <f t="shared" si="0"/>
        <v>96138.06380000012</v>
      </c>
    </row>
    <row r="23" spans="1:17" ht="18" customHeight="1" x14ac:dyDescent="0.25">
      <c r="A23" s="167" t="s">
        <v>275</v>
      </c>
      <c r="B23" s="42"/>
      <c r="C23" s="271">
        <v>0</v>
      </c>
      <c r="D23" s="272">
        <v>0</v>
      </c>
      <c r="E23" s="273">
        <v>0</v>
      </c>
      <c r="F23" s="274">
        <v>0</v>
      </c>
      <c r="G23" s="275">
        <v>0</v>
      </c>
      <c r="H23" s="276">
        <v>51346.422299999998</v>
      </c>
      <c r="I23" s="272">
        <v>51346.422299999998</v>
      </c>
      <c r="J23" s="277">
        <v>43241.15</v>
      </c>
      <c r="K23" s="278"/>
      <c r="L23" s="277">
        <v>0</v>
      </c>
      <c r="M23" s="279"/>
      <c r="N23" s="280">
        <v>8105.2722999999969</v>
      </c>
      <c r="O23" s="281">
        <v>51346.422299999998</v>
      </c>
      <c r="P23" s="282">
        <v>43241.15</v>
      </c>
      <c r="Q23" s="283">
        <f t="shared" si="0"/>
        <v>8105.2722999999969</v>
      </c>
    </row>
    <row r="24" spans="1:17" ht="18" customHeight="1" x14ac:dyDescent="0.25">
      <c r="A24" s="167" t="s">
        <v>276</v>
      </c>
      <c r="B24" s="42"/>
      <c r="C24" s="271">
        <v>0</v>
      </c>
      <c r="D24" s="272">
        <v>0</v>
      </c>
      <c r="E24" s="273">
        <v>0</v>
      </c>
      <c r="F24" s="274">
        <v>0</v>
      </c>
      <c r="G24" s="275">
        <v>0</v>
      </c>
      <c r="H24" s="276">
        <v>133151.10200000001</v>
      </c>
      <c r="I24" s="272">
        <v>133151.10200000001</v>
      </c>
      <c r="J24" s="277">
        <v>75118.37</v>
      </c>
      <c r="K24" s="278"/>
      <c r="L24" s="277">
        <v>0</v>
      </c>
      <c r="M24" s="279"/>
      <c r="N24" s="280">
        <v>58032.732000000018</v>
      </c>
      <c r="O24" s="281">
        <v>133151.10200000001</v>
      </c>
      <c r="P24" s="282">
        <v>75118.37</v>
      </c>
      <c r="Q24" s="283">
        <f t="shared" si="0"/>
        <v>58032.732000000018</v>
      </c>
    </row>
    <row r="25" spans="1:17" ht="18" customHeight="1" x14ac:dyDescent="0.25">
      <c r="A25" s="167" t="s">
        <v>277</v>
      </c>
      <c r="B25" s="42"/>
      <c r="C25" s="271">
        <v>2713.1597999999999</v>
      </c>
      <c r="D25" s="272">
        <v>2713.1597999999999</v>
      </c>
      <c r="E25" s="273">
        <v>1853.02</v>
      </c>
      <c r="F25" s="274">
        <v>0</v>
      </c>
      <c r="G25" s="275">
        <v>860.13979999999992</v>
      </c>
      <c r="H25" s="276">
        <v>25195.928200000002</v>
      </c>
      <c r="I25" s="272">
        <v>25195.928200000002</v>
      </c>
      <c r="J25" s="277">
        <v>32115.82</v>
      </c>
      <c r="K25" s="278"/>
      <c r="L25" s="277">
        <v>0</v>
      </c>
      <c r="M25" s="279"/>
      <c r="N25" s="280">
        <v>-6919.8917999999976</v>
      </c>
      <c r="O25" s="281">
        <v>32348.804100000001</v>
      </c>
      <c r="P25" s="282">
        <v>32349</v>
      </c>
      <c r="Q25" s="283">
        <f t="shared" si="0"/>
        <v>-0.19589999999880092</v>
      </c>
    </row>
    <row r="26" spans="1:17" ht="18" customHeight="1" x14ac:dyDescent="0.25">
      <c r="A26" s="167" t="s">
        <v>278</v>
      </c>
      <c r="B26" s="42"/>
      <c r="C26" s="271">
        <v>0</v>
      </c>
      <c r="D26" s="272">
        <v>0</v>
      </c>
      <c r="E26" s="273">
        <v>0</v>
      </c>
      <c r="F26" s="274">
        <v>0</v>
      </c>
      <c r="G26" s="275">
        <v>0</v>
      </c>
      <c r="H26" s="276">
        <v>0</v>
      </c>
      <c r="I26" s="272">
        <v>0</v>
      </c>
      <c r="J26" s="277">
        <v>0</v>
      </c>
      <c r="K26" s="278"/>
      <c r="L26" s="277">
        <v>0</v>
      </c>
      <c r="M26" s="279"/>
      <c r="N26" s="280">
        <v>0</v>
      </c>
      <c r="O26" s="281">
        <v>164602.29430000001</v>
      </c>
      <c r="P26" s="282">
        <v>164602.29440000001</v>
      </c>
      <c r="Q26" s="283">
        <f t="shared" si="0"/>
        <v>-1.0000000474974513E-4</v>
      </c>
    </row>
    <row r="27" spans="1:17" ht="18" customHeight="1" x14ac:dyDescent="0.25">
      <c r="A27" s="167" t="s">
        <v>279</v>
      </c>
      <c r="B27" s="42"/>
      <c r="C27" s="271">
        <v>0</v>
      </c>
      <c r="D27" s="272">
        <v>0</v>
      </c>
      <c r="E27" s="273">
        <v>0</v>
      </c>
      <c r="F27" s="274">
        <v>0</v>
      </c>
      <c r="G27" s="275">
        <v>0</v>
      </c>
      <c r="H27" s="276">
        <v>0</v>
      </c>
      <c r="I27" s="272">
        <v>0</v>
      </c>
      <c r="J27" s="277">
        <v>0</v>
      </c>
      <c r="K27" s="278"/>
      <c r="L27" s="277">
        <v>0</v>
      </c>
      <c r="M27" s="279"/>
      <c r="N27" s="280">
        <v>0</v>
      </c>
      <c r="O27" s="281">
        <v>160479.40710000001</v>
      </c>
      <c r="P27" s="282">
        <v>160479.40710000001</v>
      </c>
      <c r="Q27" s="283">
        <f t="shared" si="0"/>
        <v>0</v>
      </c>
    </row>
    <row r="28" spans="1:17" ht="18" customHeight="1" x14ac:dyDescent="0.25">
      <c r="A28" s="167" t="s">
        <v>230</v>
      </c>
      <c r="B28" s="42"/>
      <c r="C28" s="271">
        <v>11313.046899999999</v>
      </c>
      <c r="D28" s="272">
        <v>11313.046899999999</v>
      </c>
      <c r="E28" s="273">
        <v>6753.62</v>
      </c>
      <c r="F28" s="274">
        <v>0</v>
      </c>
      <c r="G28" s="275">
        <v>4559.4268999999995</v>
      </c>
      <c r="H28" s="276">
        <v>44223.728600000002</v>
      </c>
      <c r="I28" s="272">
        <v>44223.728600000002</v>
      </c>
      <c r="J28" s="277">
        <v>14498.83</v>
      </c>
      <c r="K28" s="278"/>
      <c r="L28" s="277">
        <v>0</v>
      </c>
      <c r="M28" s="279"/>
      <c r="N28" s="280">
        <v>29724.8986</v>
      </c>
      <c r="O28" s="281">
        <v>74049.034</v>
      </c>
      <c r="P28" s="282">
        <v>74049.034</v>
      </c>
      <c r="Q28" s="283">
        <f t="shared" si="0"/>
        <v>0</v>
      </c>
    </row>
    <row r="29" spans="1:17" s="324" customFormat="1" ht="18" customHeight="1" x14ac:dyDescent="0.25">
      <c r="A29" s="311" t="s">
        <v>231</v>
      </c>
      <c r="B29" s="312"/>
      <c r="C29" s="313">
        <v>0</v>
      </c>
      <c r="D29" s="314">
        <v>0</v>
      </c>
      <c r="E29" s="315">
        <v>0</v>
      </c>
      <c r="F29" s="287">
        <v>0</v>
      </c>
      <c r="G29" s="316">
        <v>0</v>
      </c>
      <c r="H29" s="317">
        <v>269176.6581</v>
      </c>
      <c r="I29" s="314">
        <v>269176.6581</v>
      </c>
      <c r="J29" s="318">
        <v>342333.09</v>
      </c>
      <c r="K29" s="319"/>
      <c r="L29" s="318">
        <v>0</v>
      </c>
      <c r="M29" s="320"/>
      <c r="N29" s="321">
        <v>-73156.431900000025</v>
      </c>
      <c r="O29" s="322">
        <v>269176.6581</v>
      </c>
      <c r="P29" s="323">
        <v>269176.6581</v>
      </c>
      <c r="Q29" s="295">
        <f t="shared" si="0"/>
        <v>0</v>
      </c>
    </row>
    <row r="30" spans="1:17" s="324" customFormat="1" ht="18" hidden="1" customHeight="1" x14ac:dyDescent="0.25">
      <c r="A30" s="311" t="s">
        <v>232</v>
      </c>
      <c r="B30" s="312"/>
      <c r="C30" s="313">
        <v>0</v>
      </c>
      <c r="D30" s="314">
        <v>0</v>
      </c>
      <c r="E30" s="315">
        <v>0</v>
      </c>
      <c r="F30" s="287">
        <v>0</v>
      </c>
      <c r="G30" s="316">
        <v>0</v>
      </c>
      <c r="H30" s="317">
        <v>269176.6581</v>
      </c>
      <c r="I30" s="314">
        <v>269176.6581</v>
      </c>
      <c r="J30" s="318">
        <v>342333.09</v>
      </c>
      <c r="K30" s="319"/>
      <c r="L30" s="318">
        <v>0</v>
      </c>
      <c r="M30" s="320"/>
      <c r="N30" s="321">
        <v>-73156.431900000025</v>
      </c>
      <c r="O30" s="322">
        <v>269176.6581</v>
      </c>
      <c r="P30" s="323">
        <v>269176.6581</v>
      </c>
      <c r="Q30" s="295">
        <f t="shared" si="0"/>
        <v>0</v>
      </c>
    </row>
    <row r="31" spans="1:17" s="324" customFormat="1" ht="18" hidden="1" customHeight="1" x14ac:dyDescent="0.25">
      <c r="A31" s="311" t="s">
        <v>233</v>
      </c>
      <c r="B31" s="312"/>
      <c r="C31" s="313">
        <v>0</v>
      </c>
      <c r="D31" s="314">
        <v>0</v>
      </c>
      <c r="E31" s="315">
        <v>0</v>
      </c>
      <c r="F31" s="287">
        <v>0</v>
      </c>
      <c r="G31" s="316">
        <v>0</v>
      </c>
      <c r="H31" s="317">
        <v>269176.6581</v>
      </c>
      <c r="I31" s="314">
        <v>269176.6581</v>
      </c>
      <c r="J31" s="318">
        <v>342333.09</v>
      </c>
      <c r="K31" s="319"/>
      <c r="L31" s="318">
        <v>0</v>
      </c>
      <c r="M31" s="320"/>
      <c r="N31" s="321">
        <v>-73156.431900000025</v>
      </c>
      <c r="O31" s="322">
        <v>269176.6581</v>
      </c>
      <c r="P31" s="323">
        <v>269176.6581</v>
      </c>
      <c r="Q31" s="295">
        <f t="shared" si="0"/>
        <v>0</v>
      </c>
    </row>
    <row r="32" spans="1:17" s="324" customFormat="1" ht="18" customHeight="1" x14ac:dyDescent="0.25">
      <c r="A32" s="311" t="s">
        <v>234</v>
      </c>
      <c r="B32" s="312"/>
      <c r="C32" s="313">
        <v>23077.4136</v>
      </c>
      <c r="D32" s="314">
        <v>12328.8809</v>
      </c>
      <c r="E32" s="315">
        <v>0</v>
      </c>
      <c r="F32" s="287">
        <v>-10748.5327</v>
      </c>
      <c r="G32" s="316">
        <v>12328.8809</v>
      </c>
      <c r="H32" s="317">
        <v>3727547.1189999999</v>
      </c>
      <c r="I32" s="314">
        <v>3647540.1866000001</v>
      </c>
      <c r="J32" s="318">
        <v>3853865.5000000005</v>
      </c>
      <c r="K32" s="319"/>
      <c r="L32" s="318">
        <v>-80006.932399999816</v>
      </c>
      <c r="M32" s="320"/>
      <c r="N32" s="321">
        <v>-206325.31340000033</v>
      </c>
      <c r="O32" s="322">
        <v>3727547.1189999999</v>
      </c>
      <c r="P32" s="323">
        <v>3727547.1189999999</v>
      </c>
      <c r="Q32" s="295">
        <f t="shared" si="0"/>
        <v>0</v>
      </c>
    </row>
    <row r="33" spans="1:17" ht="18" customHeight="1" x14ac:dyDescent="0.25">
      <c r="A33" s="167" t="s">
        <v>235</v>
      </c>
      <c r="B33" s="42"/>
      <c r="C33" s="271">
        <v>0</v>
      </c>
      <c r="D33" s="272">
        <v>0</v>
      </c>
      <c r="E33" s="273">
        <v>0</v>
      </c>
      <c r="F33" s="274">
        <v>0</v>
      </c>
      <c r="G33" s="275">
        <v>0</v>
      </c>
      <c r="H33" s="276">
        <v>413528.87310000003</v>
      </c>
      <c r="I33" s="272">
        <v>413528.87310000003</v>
      </c>
      <c r="J33" s="277">
        <v>331519.52</v>
      </c>
      <c r="K33" s="278"/>
      <c r="L33" s="277">
        <v>0</v>
      </c>
      <c r="M33" s="279"/>
      <c r="N33" s="280">
        <v>82009.353100000008</v>
      </c>
      <c r="O33" s="281">
        <v>413528.87310000003</v>
      </c>
      <c r="P33" s="282">
        <v>413528.87310000003</v>
      </c>
      <c r="Q33" s="283">
        <f t="shared" si="0"/>
        <v>0</v>
      </c>
    </row>
    <row r="34" spans="1:17" ht="18" hidden="1" customHeight="1" x14ac:dyDescent="0.25">
      <c r="A34" s="167" t="s">
        <v>236</v>
      </c>
      <c r="B34" s="42"/>
      <c r="C34" s="271">
        <v>0</v>
      </c>
      <c r="D34" s="272">
        <v>0</v>
      </c>
      <c r="E34" s="273">
        <v>0</v>
      </c>
      <c r="F34" s="274">
        <v>0</v>
      </c>
      <c r="G34" s="275">
        <v>0</v>
      </c>
      <c r="H34" s="276">
        <v>413528.87310000003</v>
      </c>
      <c r="I34" s="272">
        <v>413528.87310000003</v>
      </c>
      <c r="J34" s="277">
        <v>331519.52</v>
      </c>
      <c r="K34" s="278"/>
      <c r="L34" s="277">
        <v>0</v>
      </c>
      <c r="M34" s="279"/>
      <c r="N34" s="280">
        <v>82009.353100000008</v>
      </c>
      <c r="O34" s="281">
        <v>413528.87310000003</v>
      </c>
      <c r="P34" s="282">
        <v>413528.87310000003</v>
      </c>
      <c r="Q34" s="283">
        <f t="shared" si="0"/>
        <v>0</v>
      </c>
    </row>
    <row r="35" spans="1:17" ht="18" customHeight="1" x14ac:dyDescent="0.25">
      <c r="A35" s="167" t="s">
        <v>237</v>
      </c>
      <c r="B35" s="42"/>
      <c r="C35" s="271">
        <v>0</v>
      </c>
      <c r="D35" s="272">
        <v>0</v>
      </c>
      <c r="E35" s="273">
        <v>0</v>
      </c>
      <c r="F35" s="274">
        <v>0</v>
      </c>
      <c r="G35" s="275">
        <v>0</v>
      </c>
      <c r="H35" s="276">
        <v>236065.78469999999</v>
      </c>
      <c r="I35" s="272">
        <v>236065.78469999999</v>
      </c>
      <c r="J35" s="277">
        <v>207268.27</v>
      </c>
      <c r="K35" s="278"/>
      <c r="L35" s="277">
        <v>0</v>
      </c>
      <c r="M35" s="279"/>
      <c r="N35" s="280">
        <v>28797.5147</v>
      </c>
      <c r="O35" s="281">
        <v>236065.78469999999</v>
      </c>
      <c r="P35" s="282">
        <v>236065.78469999999</v>
      </c>
      <c r="Q35" s="283">
        <f t="shared" si="0"/>
        <v>0</v>
      </c>
    </row>
    <row r="36" spans="1:17" ht="18" hidden="1" customHeight="1" x14ac:dyDescent="0.25">
      <c r="A36" s="167" t="s">
        <v>238</v>
      </c>
      <c r="B36" s="42"/>
      <c r="C36" s="271">
        <v>0</v>
      </c>
      <c r="D36" s="272">
        <v>0</v>
      </c>
      <c r="E36" s="273">
        <v>0</v>
      </c>
      <c r="F36" s="274">
        <v>0</v>
      </c>
      <c r="G36" s="275">
        <v>0</v>
      </c>
      <c r="H36" s="276">
        <v>236065.78469999999</v>
      </c>
      <c r="I36" s="272">
        <v>236065.78469999999</v>
      </c>
      <c r="J36" s="277">
        <v>207268.27</v>
      </c>
      <c r="K36" s="278"/>
      <c r="L36" s="277">
        <v>0</v>
      </c>
      <c r="M36" s="279"/>
      <c r="N36" s="280">
        <v>28797.5147</v>
      </c>
      <c r="O36" s="281">
        <v>236065.78469999999</v>
      </c>
      <c r="P36" s="282">
        <v>236065.78469999999</v>
      </c>
      <c r="Q36" s="283">
        <f t="shared" si="0"/>
        <v>0</v>
      </c>
    </row>
    <row r="37" spans="1:17" ht="18" customHeight="1" x14ac:dyDescent="0.25">
      <c r="A37" s="167" t="s">
        <v>239</v>
      </c>
      <c r="B37" s="42"/>
      <c r="C37" s="271">
        <v>0</v>
      </c>
      <c r="D37" s="272">
        <v>0</v>
      </c>
      <c r="E37" s="273">
        <v>0</v>
      </c>
      <c r="F37" s="274">
        <v>0</v>
      </c>
      <c r="G37" s="275">
        <v>0</v>
      </c>
      <c r="H37" s="276">
        <v>49757.6345</v>
      </c>
      <c r="I37" s="272">
        <v>49757.6345</v>
      </c>
      <c r="J37" s="277">
        <v>41357.53</v>
      </c>
      <c r="K37" s="278"/>
      <c r="L37" s="277">
        <v>0</v>
      </c>
      <c r="M37" s="279"/>
      <c r="N37" s="280">
        <v>8400.1045000000013</v>
      </c>
      <c r="O37" s="281">
        <v>49757.6345</v>
      </c>
      <c r="P37" s="282">
        <v>49757.6345</v>
      </c>
      <c r="Q37" s="283">
        <f t="shared" si="0"/>
        <v>0</v>
      </c>
    </row>
    <row r="38" spans="1:17" ht="18" hidden="1" customHeight="1" x14ac:dyDescent="0.25">
      <c r="A38" s="167" t="s">
        <v>240</v>
      </c>
      <c r="B38" s="42"/>
      <c r="C38" s="271">
        <v>0</v>
      </c>
      <c r="D38" s="272">
        <v>0</v>
      </c>
      <c r="E38" s="273">
        <v>0</v>
      </c>
      <c r="F38" s="274">
        <v>0</v>
      </c>
      <c r="G38" s="275">
        <v>0</v>
      </c>
      <c r="H38" s="276">
        <v>49757.6345</v>
      </c>
      <c r="I38" s="272">
        <v>49757.6345</v>
      </c>
      <c r="J38" s="277">
        <v>41357.53</v>
      </c>
      <c r="K38" s="278"/>
      <c r="L38" s="277">
        <v>0</v>
      </c>
      <c r="M38" s="279"/>
      <c r="N38" s="280">
        <v>8400.1045000000013</v>
      </c>
      <c r="O38" s="281">
        <v>49757.6345</v>
      </c>
      <c r="P38" s="282">
        <v>49757.6345</v>
      </c>
      <c r="Q38" s="283">
        <f t="shared" si="0"/>
        <v>0</v>
      </c>
    </row>
    <row r="39" spans="1:17" ht="18" customHeight="1" x14ac:dyDescent="0.25">
      <c r="A39" s="167" t="s">
        <v>241</v>
      </c>
      <c r="B39" s="42"/>
      <c r="C39" s="271">
        <v>0</v>
      </c>
      <c r="D39" s="272">
        <v>0</v>
      </c>
      <c r="E39" s="273">
        <v>0</v>
      </c>
      <c r="F39" s="274">
        <v>0</v>
      </c>
      <c r="G39" s="275">
        <v>0</v>
      </c>
      <c r="H39" s="276">
        <v>1435657.1292000001</v>
      </c>
      <c r="I39" s="272">
        <v>1435657.1292000001</v>
      </c>
      <c r="J39" s="277">
        <v>1750248.87</v>
      </c>
      <c r="K39" s="278"/>
      <c r="L39" s="277">
        <v>0</v>
      </c>
      <c r="M39" s="279"/>
      <c r="N39" s="280">
        <v>-314591.74080000003</v>
      </c>
      <c r="O39" s="281">
        <v>1435657.1292000001</v>
      </c>
      <c r="P39" s="282">
        <v>1435657.1292000001</v>
      </c>
      <c r="Q39" s="283">
        <f t="shared" si="0"/>
        <v>0</v>
      </c>
    </row>
    <row r="40" spans="1:17" ht="18" hidden="1" customHeight="1" x14ac:dyDescent="0.25">
      <c r="A40" s="167" t="s">
        <v>242</v>
      </c>
      <c r="B40" s="42"/>
      <c r="C40" s="271">
        <v>0</v>
      </c>
      <c r="D40" s="272">
        <v>0</v>
      </c>
      <c r="E40" s="273">
        <v>0</v>
      </c>
      <c r="F40" s="274">
        <v>0</v>
      </c>
      <c r="G40" s="275">
        <v>0</v>
      </c>
      <c r="H40" s="276">
        <v>1435657.1292000001</v>
      </c>
      <c r="I40" s="272">
        <v>1435657.1292000001</v>
      </c>
      <c r="J40" s="277">
        <v>1750248.87</v>
      </c>
      <c r="K40" s="278"/>
      <c r="L40" s="277">
        <v>0</v>
      </c>
      <c r="M40" s="279"/>
      <c r="N40" s="280">
        <v>-314591.74080000003</v>
      </c>
      <c r="O40" s="281">
        <v>1435657.1292000001</v>
      </c>
      <c r="P40" s="282">
        <v>1435657.1292000001</v>
      </c>
      <c r="Q40" s="283">
        <f t="shared" si="0"/>
        <v>0</v>
      </c>
    </row>
    <row r="41" spans="1:17" ht="18" customHeight="1" x14ac:dyDescent="0.25">
      <c r="A41" s="167" t="s">
        <v>243</v>
      </c>
      <c r="B41" s="42"/>
      <c r="C41" s="271">
        <v>0</v>
      </c>
      <c r="D41" s="272">
        <v>0</v>
      </c>
      <c r="E41" s="273">
        <v>0</v>
      </c>
      <c r="F41" s="274">
        <v>0</v>
      </c>
      <c r="G41" s="275">
        <v>0</v>
      </c>
      <c r="H41" s="276">
        <v>426592.2083</v>
      </c>
      <c r="I41" s="272">
        <v>426592.2083</v>
      </c>
      <c r="J41" s="277">
        <v>417385.79</v>
      </c>
      <c r="K41" s="278"/>
      <c r="L41" s="277">
        <v>0</v>
      </c>
      <c r="M41" s="279"/>
      <c r="N41" s="280">
        <v>9206.4183000000194</v>
      </c>
      <c r="O41" s="281">
        <v>426592.2083</v>
      </c>
      <c r="P41" s="282">
        <v>426592.2083</v>
      </c>
      <c r="Q41" s="283">
        <f t="shared" si="0"/>
        <v>0</v>
      </c>
    </row>
    <row r="42" spans="1:17" ht="18" hidden="1" customHeight="1" x14ac:dyDescent="0.25">
      <c r="A42" s="167" t="s">
        <v>244</v>
      </c>
      <c r="B42" s="42"/>
      <c r="C42" s="271">
        <v>0</v>
      </c>
      <c r="D42" s="272">
        <v>0</v>
      </c>
      <c r="E42" s="273">
        <v>0</v>
      </c>
      <c r="F42" s="274">
        <v>0</v>
      </c>
      <c r="G42" s="275">
        <v>0</v>
      </c>
      <c r="H42" s="276">
        <v>426592.2083</v>
      </c>
      <c r="I42" s="272">
        <v>426592.2083</v>
      </c>
      <c r="J42" s="277">
        <v>417385.79</v>
      </c>
      <c r="K42" s="278"/>
      <c r="L42" s="277">
        <v>0</v>
      </c>
      <c r="M42" s="279"/>
      <c r="N42" s="280">
        <v>9206.4183000000194</v>
      </c>
      <c r="O42" s="281">
        <v>426592.2083</v>
      </c>
      <c r="P42" s="282">
        <v>426592.2083</v>
      </c>
      <c r="Q42" s="283">
        <f t="shared" si="0"/>
        <v>0</v>
      </c>
    </row>
    <row r="43" spans="1:17" ht="18" customHeight="1" x14ac:dyDescent="0.25">
      <c r="A43" s="167" t="s">
        <v>245</v>
      </c>
      <c r="B43" s="42"/>
      <c r="C43" s="271">
        <v>0</v>
      </c>
      <c r="D43" s="272">
        <v>0</v>
      </c>
      <c r="E43" s="273">
        <v>0</v>
      </c>
      <c r="F43" s="274">
        <v>0</v>
      </c>
      <c r="G43" s="275">
        <v>0</v>
      </c>
      <c r="H43" s="276">
        <v>737933.9081</v>
      </c>
      <c r="I43" s="272">
        <v>737933.9081</v>
      </c>
      <c r="J43" s="277">
        <v>577324.93999999994</v>
      </c>
      <c r="K43" s="278"/>
      <c r="L43" s="277">
        <v>0</v>
      </c>
      <c r="M43" s="279"/>
      <c r="N43" s="280">
        <v>160608.96810000006</v>
      </c>
      <c r="O43" s="281">
        <v>737933.9081</v>
      </c>
      <c r="P43" s="282">
        <v>737933.9081</v>
      </c>
      <c r="Q43" s="283">
        <f t="shared" si="0"/>
        <v>0</v>
      </c>
    </row>
    <row r="44" spans="1:17" ht="18" hidden="1" customHeight="1" x14ac:dyDescent="0.25">
      <c r="A44" s="167" t="s">
        <v>246</v>
      </c>
      <c r="B44" s="42"/>
      <c r="C44" s="271">
        <v>0</v>
      </c>
      <c r="D44" s="272">
        <v>0</v>
      </c>
      <c r="E44" s="273">
        <v>0</v>
      </c>
      <c r="F44" s="274">
        <v>0</v>
      </c>
      <c r="G44" s="275">
        <v>0</v>
      </c>
      <c r="H44" s="276">
        <v>737933.9081</v>
      </c>
      <c r="I44" s="272">
        <v>737933.9081</v>
      </c>
      <c r="J44" s="277">
        <v>577324.93999999994</v>
      </c>
      <c r="K44" s="278"/>
      <c r="L44" s="277">
        <v>0</v>
      </c>
      <c r="M44" s="279"/>
      <c r="N44" s="280">
        <v>160608.96810000006</v>
      </c>
      <c r="O44" s="281">
        <v>737933.9081</v>
      </c>
      <c r="P44" s="282">
        <v>737933.9081</v>
      </c>
      <c r="Q44" s="283">
        <f t="shared" si="0"/>
        <v>0</v>
      </c>
    </row>
    <row r="45" spans="1:17" ht="18" customHeight="1" x14ac:dyDescent="0.25">
      <c r="A45" s="167" t="s">
        <v>247</v>
      </c>
      <c r="B45" s="42"/>
      <c r="C45" s="271">
        <v>0</v>
      </c>
      <c r="D45" s="272">
        <v>0</v>
      </c>
      <c r="E45" s="273">
        <v>0</v>
      </c>
      <c r="F45" s="274">
        <v>0</v>
      </c>
      <c r="G45" s="275">
        <v>0</v>
      </c>
      <c r="H45" s="276">
        <v>166153.655</v>
      </c>
      <c r="I45" s="272">
        <v>166153.655</v>
      </c>
      <c r="J45" s="277">
        <v>270852.46999999997</v>
      </c>
      <c r="K45" s="278"/>
      <c r="L45" s="277">
        <v>0</v>
      </c>
      <c r="M45" s="279"/>
      <c r="N45" s="280">
        <v>-104698.81499999997</v>
      </c>
      <c r="O45" s="281">
        <v>166153.655</v>
      </c>
      <c r="P45" s="282">
        <v>166153.655</v>
      </c>
      <c r="Q45" s="283">
        <f t="shared" si="0"/>
        <v>0</v>
      </c>
    </row>
    <row r="46" spans="1:17" ht="18" hidden="1" customHeight="1" x14ac:dyDescent="0.25">
      <c r="A46" s="167" t="s">
        <v>248</v>
      </c>
      <c r="B46" s="42"/>
      <c r="C46" s="271">
        <v>0</v>
      </c>
      <c r="D46" s="272">
        <v>0</v>
      </c>
      <c r="E46" s="273">
        <v>0</v>
      </c>
      <c r="F46" s="274">
        <v>0</v>
      </c>
      <c r="G46" s="275">
        <v>0</v>
      </c>
      <c r="H46" s="276">
        <v>166153.655</v>
      </c>
      <c r="I46" s="272">
        <v>166153.655</v>
      </c>
      <c r="J46" s="277">
        <v>270852.46999999997</v>
      </c>
      <c r="K46" s="278"/>
      <c r="L46" s="277">
        <v>0</v>
      </c>
      <c r="M46" s="279"/>
      <c r="N46" s="280">
        <v>-104698.81499999997</v>
      </c>
      <c r="O46" s="281">
        <v>166153.655</v>
      </c>
      <c r="P46" s="282">
        <v>166153.655</v>
      </c>
      <c r="Q46" s="283">
        <f t="shared" si="0"/>
        <v>0</v>
      </c>
    </row>
    <row r="47" spans="1:17" ht="18" customHeight="1" x14ac:dyDescent="0.25">
      <c r="A47" s="167" t="s">
        <v>249</v>
      </c>
      <c r="B47" s="42"/>
      <c r="C47" s="271">
        <v>23077.4136</v>
      </c>
      <c r="D47" s="272">
        <v>12328.8809</v>
      </c>
      <c r="E47" s="273">
        <v>0</v>
      </c>
      <c r="F47" s="274">
        <v>-10748.5327</v>
      </c>
      <c r="G47" s="275">
        <v>12328.8809</v>
      </c>
      <c r="H47" s="276">
        <v>261857.92610000001</v>
      </c>
      <c r="I47" s="272">
        <v>181850.99369999999</v>
      </c>
      <c r="J47" s="277">
        <v>257908.11</v>
      </c>
      <c r="K47" s="278"/>
      <c r="L47" s="277">
        <v>-80006.93240000002</v>
      </c>
      <c r="M47" s="279"/>
      <c r="N47" s="280">
        <v>-76057.116299999994</v>
      </c>
      <c r="O47" s="281">
        <v>261857.92610000001</v>
      </c>
      <c r="P47" s="282">
        <v>261857.92610000001</v>
      </c>
      <c r="Q47" s="283">
        <f t="shared" si="0"/>
        <v>0</v>
      </c>
    </row>
    <row r="48" spans="1:17" ht="18" hidden="1" customHeight="1" x14ac:dyDescent="0.25">
      <c r="A48" s="167" t="s">
        <v>250</v>
      </c>
      <c r="B48" s="42"/>
      <c r="C48" s="271">
        <v>23077.4136</v>
      </c>
      <c r="D48" s="272">
        <v>12328.8809</v>
      </c>
      <c r="E48" s="273">
        <v>0</v>
      </c>
      <c r="F48" s="274">
        <v>-10748.5327</v>
      </c>
      <c r="G48" s="275">
        <v>12328.8809</v>
      </c>
      <c r="H48" s="276">
        <v>261857.92610000001</v>
      </c>
      <c r="I48" s="272">
        <v>181850.99369999999</v>
      </c>
      <c r="J48" s="277">
        <v>257908.11</v>
      </c>
      <c r="K48" s="278"/>
      <c r="L48" s="277">
        <v>-80006.93240000002</v>
      </c>
      <c r="M48" s="279"/>
      <c r="N48" s="280">
        <v>-76057.116299999994</v>
      </c>
      <c r="O48" s="281">
        <v>261857.92610000001</v>
      </c>
      <c r="P48" s="282">
        <v>261857.92610000001</v>
      </c>
      <c r="Q48" s="283">
        <f t="shared" si="0"/>
        <v>0</v>
      </c>
    </row>
    <row r="49" spans="1:17" s="324" customFormat="1" ht="18" customHeight="1" x14ac:dyDescent="0.25">
      <c r="A49" s="311" t="s">
        <v>251</v>
      </c>
      <c r="B49" s="312"/>
      <c r="C49" s="313">
        <v>50388.9395</v>
      </c>
      <c r="D49" s="314">
        <v>68712.190100000007</v>
      </c>
      <c r="E49" s="315">
        <v>35551.26</v>
      </c>
      <c r="F49" s="287">
        <v>18323.250600000007</v>
      </c>
      <c r="G49" s="316">
        <v>33160.930100000005</v>
      </c>
      <c r="H49" s="317">
        <v>280891.9903</v>
      </c>
      <c r="I49" s="314">
        <v>246535.89509999999</v>
      </c>
      <c r="J49" s="318">
        <v>150941.04</v>
      </c>
      <c r="K49" s="319"/>
      <c r="L49" s="318">
        <v>-34356.095200000011</v>
      </c>
      <c r="M49" s="320"/>
      <c r="N49" s="321">
        <v>95594.855099999986</v>
      </c>
      <c r="O49" s="322">
        <v>1154614.0299</v>
      </c>
      <c r="P49" s="323">
        <v>1154614.0299</v>
      </c>
      <c r="Q49" s="295">
        <f t="shared" si="0"/>
        <v>0</v>
      </c>
    </row>
    <row r="50" spans="1:17" ht="18" customHeight="1" x14ac:dyDescent="0.25">
      <c r="A50" s="167" t="s">
        <v>252</v>
      </c>
      <c r="B50" s="42"/>
      <c r="C50" s="271">
        <v>50388.9395</v>
      </c>
      <c r="D50" s="272">
        <v>68712.190100000007</v>
      </c>
      <c r="E50" s="273">
        <v>35551.26</v>
      </c>
      <c r="F50" s="274">
        <v>18323.250600000007</v>
      </c>
      <c r="G50" s="275">
        <v>33160.930100000005</v>
      </c>
      <c r="H50" s="276">
        <v>253693.06630000001</v>
      </c>
      <c r="I50" s="272">
        <v>219336.9711</v>
      </c>
      <c r="J50" s="277">
        <v>125774.64000000001</v>
      </c>
      <c r="K50" s="278"/>
      <c r="L50" s="277">
        <v>-34356.095200000011</v>
      </c>
      <c r="M50" s="279"/>
      <c r="N50" s="280">
        <v>93562.331099999981</v>
      </c>
      <c r="O50" s="281">
        <v>1127415.1059000001</v>
      </c>
      <c r="P50" s="282">
        <v>1127415.1059000001</v>
      </c>
      <c r="Q50" s="283">
        <f t="shared" si="0"/>
        <v>0</v>
      </c>
    </row>
    <row r="51" spans="1:17" ht="18" hidden="1" customHeight="1" x14ac:dyDescent="0.25">
      <c r="A51" s="167" t="s">
        <v>253</v>
      </c>
      <c r="B51" s="42"/>
      <c r="C51" s="271">
        <v>50388.9395</v>
      </c>
      <c r="D51" s="272">
        <v>68712.190100000007</v>
      </c>
      <c r="E51" s="273">
        <v>35551.26</v>
      </c>
      <c r="F51" s="274">
        <v>18323.250600000007</v>
      </c>
      <c r="G51" s="275">
        <v>33160.930100000005</v>
      </c>
      <c r="H51" s="276">
        <v>253693.06630000001</v>
      </c>
      <c r="I51" s="272">
        <v>219336.9711</v>
      </c>
      <c r="J51" s="277">
        <v>125774.64000000001</v>
      </c>
      <c r="K51" s="278"/>
      <c r="L51" s="277">
        <v>-34356.095200000011</v>
      </c>
      <c r="M51" s="279"/>
      <c r="N51" s="280">
        <v>93562.331099999981</v>
      </c>
      <c r="O51" s="281">
        <v>1127415.1059000001</v>
      </c>
      <c r="P51" s="282">
        <v>1127415.1059000001</v>
      </c>
      <c r="Q51" s="283">
        <f t="shared" si="0"/>
        <v>0</v>
      </c>
    </row>
    <row r="52" spans="1:17" ht="18" customHeight="1" x14ac:dyDescent="0.25">
      <c r="A52" s="167" t="s">
        <v>254</v>
      </c>
      <c r="B52" s="42"/>
      <c r="C52" s="271">
        <v>0</v>
      </c>
      <c r="D52" s="272">
        <v>0</v>
      </c>
      <c r="E52" s="273">
        <v>0</v>
      </c>
      <c r="F52" s="274">
        <v>0</v>
      </c>
      <c r="G52" s="275">
        <v>0</v>
      </c>
      <c r="H52" s="276">
        <v>27198.923999999999</v>
      </c>
      <c r="I52" s="272">
        <v>27198.923999999999</v>
      </c>
      <c r="J52" s="277">
        <v>25166.400000000001</v>
      </c>
      <c r="K52" s="278"/>
      <c r="L52" s="277">
        <v>0</v>
      </c>
      <c r="M52" s="279"/>
      <c r="N52" s="280">
        <v>2032.5239999999976</v>
      </c>
      <c r="O52" s="281">
        <v>27198.923999999999</v>
      </c>
      <c r="P52" s="282">
        <v>27198.923999999999</v>
      </c>
      <c r="Q52" s="283">
        <f t="shared" si="0"/>
        <v>0</v>
      </c>
    </row>
    <row r="53" spans="1:17" ht="18" hidden="1" customHeight="1" x14ac:dyDescent="0.25">
      <c r="A53" s="167" t="s">
        <v>255</v>
      </c>
      <c r="B53" s="42"/>
      <c r="C53" s="271">
        <v>0</v>
      </c>
      <c r="D53" s="272">
        <v>0</v>
      </c>
      <c r="E53" s="273">
        <v>0</v>
      </c>
      <c r="F53" s="274">
        <v>0</v>
      </c>
      <c r="G53" s="275">
        <v>0</v>
      </c>
      <c r="H53" s="276">
        <v>27198.923999999999</v>
      </c>
      <c r="I53" s="272">
        <v>27198.923999999999</v>
      </c>
      <c r="J53" s="277">
        <v>25166.400000000001</v>
      </c>
      <c r="K53" s="278"/>
      <c r="L53" s="277">
        <v>0</v>
      </c>
      <c r="M53" s="279"/>
      <c r="N53" s="280">
        <v>2032.5239999999976</v>
      </c>
      <c r="O53" s="281">
        <v>27198.923999999999</v>
      </c>
      <c r="P53" s="282">
        <v>27198.923999999999</v>
      </c>
      <c r="Q53" s="283">
        <f t="shared" si="0"/>
        <v>0</v>
      </c>
    </row>
    <row r="54" spans="1:17" s="324" customFormat="1" ht="18" customHeight="1" x14ac:dyDescent="0.25">
      <c r="A54" s="311" t="s">
        <v>256</v>
      </c>
      <c r="B54" s="312"/>
      <c r="C54" s="313">
        <v>0</v>
      </c>
      <c r="D54" s="314">
        <v>0</v>
      </c>
      <c r="E54" s="315">
        <v>0</v>
      </c>
      <c r="F54" s="287">
        <v>0</v>
      </c>
      <c r="G54" s="316">
        <v>0</v>
      </c>
      <c r="H54" s="317">
        <v>155311.41740000001</v>
      </c>
      <c r="I54" s="314">
        <v>155311.41740000001</v>
      </c>
      <c r="J54" s="318">
        <v>125592.62</v>
      </c>
      <c r="K54" s="319"/>
      <c r="L54" s="318">
        <v>0</v>
      </c>
      <c r="M54" s="320"/>
      <c r="N54" s="321">
        <v>29718.79740000001</v>
      </c>
      <c r="O54" s="322">
        <v>155311.41740000001</v>
      </c>
      <c r="P54" s="323">
        <v>155311.41740000001</v>
      </c>
      <c r="Q54" s="295">
        <f t="shared" si="0"/>
        <v>0</v>
      </c>
    </row>
    <row r="55" spans="1:17" s="324" customFormat="1" ht="18" hidden="1" customHeight="1" x14ac:dyDescent="0.25">
      <c r="A55" s="311" t="s">
        <v>257</v>
      </c>
      <c r="B55" s="312"/>
      <c r="C55" s="313">
        <v>0</v>
      </c>
      <c r="D55" s="314">
        <v>0</v>
      </c>
      <c r="E55" s="315">
        <v>0</v>
      </c>
      <c r="F55" s="287">
        <v>0</v>
      </c>
      <c r="G55" s="316">
        <v>0</v>
      </c>
      <c r="H55" s="317">
        <v>155311.41740000001</v>
      </c>
      <c r="I55" s="314">
        <v>155311.41740000001</v>
      </c>
      <c r="J55" s="318">
        <v>125592.62</v>
      </c>
      <c r="K55" s="319"/>
      <c r="L55" s="318">
        <v>0</v>
      </c>
      <c r="M55" s="320"/>
      <c r="N55" s="321">
        <v>29718.79740000001</v>
      </c>
      <c r="O55" s="322">
        <v>155311.41740000001</v>
      </c>
      <c r="P55" s="323">
        <v>155311.41740000001</v>
      </c>
      <c r="Q55" s="295">
        <f t="shared" si="0"/>
        <v>0</v>
      </c>
    </row>
    <row r="56" spans="1:17" s="324" customFormat="1" ht="18" hidden="1" customHeight="1" x14ac:dyDescent="0.25">
      <c r="A56" s="311" t="s">
        <v>258</v>
      </c>
      <c r="B56" s="312"/>
      <c r="C56" s="313">
        <v>0</v>
      </c>
      <c r="D56" s="314">
        <v>0</v>
      </c>
      <c r="E56" s="315">
        <v>0</v>
      </c>
      <c r="F56" s="287">
        <v>0</v>
      </c>
      <c r="G56" s="316">
        <v>0</v>
      </c>
      <c r="H56" s="317">
        <v>155311.41740000001</v>
      </c>
      <c r="I56" s="314">
        <v>155311.41740000001</v>
      </c>
      <c r="J56" s="318">
        <v>125592.62</v>
      </c>
      <c r="K56" s="319"/>
      <c r="L56" s="318">
        <v>0</v>
      </c>
      <c r="M56" s="320"/>
      <c r="N56" s="321">
        <v>29718.79740000001</v>
      </c>
      <c r="O56" s="322">
        <v>155311.41740000001</v>
      </c>
      <c r="P56" s="323">
        <v>155311.41740000001</v>
      </c>
      <c r="Q56" s="295">
        <f t="shared" si="0"/>
        <v>0</v>
      </c>
    </row>
    <row r="57" spans="1:17" s="324" customFormat="1" ht="18" customHeight="1" x14ac:dyDescent="0.25">
      <c r="A57" s="311" t="s">
        <v>259</v>
      </c>
      <c r="B57" s="312"/>
      <c r="C57" s="313">
        <v>0</v>
      </c>
      <c r="D57" s="314">
        <v>0</v>
      </c>
      <c r="E57" s="315">
        <v>0</v>
      </c>
      <c r="F57" s="287">
        <v>0</v>
      </c>
      <c r="G57" s="316">
        <v>0</v>
      </c>
      <c r="H57" s="317">
        <v>65416.120699999999</v>
      </c>
      <c r="I57" s="314">
        <v>65416.120699999999</v>
      </c>
      <c r="J57" s="318">
        <v>233.55</v>
      </c>
      <c r="K57" s="319"/>
      <c r="L57" s="318">
        <v>0</v>
      </c>
      <c r="M57" s="320"/>
      <c r="N57" s="321">
        <v>65182.570699999997</v>
      </c>
      <c r="O57" s="322">
        <v>134950.84020000001</v>
      </c>
      <c r="P57" s="323">
        <v>134950.84020000001</v>
      </c>
      <c r="Q57" s="295">
        <f t="shared" si="0"/>
        <v>0</v>
      </c>
    </row>
    <row r="58" spans="1:17" s="324" customFormat="1" ht="18" hidden="1" customHeight="1" x14ac:dyDescent="0.25">
      <c r="A58" s="311" t="s">
        <v>260</v>
      </c>
      <c r="B58" s="312"/>
      <c r="C58" s="313">
        <v>0</v>
      </c>
      <c r="D58" s="314">
        <v>0</v>
      </c>
      <c r="E58" s="315">
        <v>0</v>
      </c>
      <c r="F58" s="287">
        <v>0</v>
      </c>
      <c r="G58" s="316">
        <v>0</v>
      </c>
      <c r="H58" s="317">
        <v>65416.120699999999</v>
      </c>
      <c r="I58" s="314">
        <v>65416.120699999999</v>
      </c>
      <c r="J58" s="318">
        <v>233.55</v>
      </c>
      <c r="K58" s="319"/>
      <c r="L58" s="318">
        <v>0</v>
      </c>
      <c r="M58" s="320"/>
      <c r="N58" s="321">
        <v>65182.570699999997</v>
      </c>
      <c r="O58" s="322">
        <v>134950.84020000001</v>
      </c>
      <c r="P58" s="323">
        <v>134950.84020000001</v>
      </c>
      <c r="Q58" s="295">
        <f t="shared" si="0"/>
        <v>0</v>
      </c>
    </row>
    <row r="59" spans="1:17" s="324" customFormat="1" ht="18" hidden="1" customHeight="1" x14ac:dyDescent="0.25">
      <c r="A59" s="311" t="s">
        <v>261</v>
      </c>
      <c r="B59" s="312"/>
      <c r="C59" s="313">
        <v>0</v>
      </c>
      <c r="D59" s="314">
        <v>0</v>
      </c>
      <c r="E59" s="315">
        <v>0</v>
      </c>
      <c r="F59" s="287">
        <v>0</v>
      </c>
      <c r="G59" s="316">
        <v>0</v>
      </c>
      <c r="H59" s="317">
        <v>65416.120699999999</v>
      </c>
      <c r="I59" s="314">
        <v>65416.120699999999</v>
      </c>
      <c r="J59" s="318">
        <v>233.55</v>
      </c>
      <c r="K59" s="319"/>
      <c r="L59" s="318">
        <v>0</v>
      </c>
      <c r="M59" s="320"/>
      <c r="N59" s="321">
        <v>65182.570699999997</v>
      </c>
      <c r="O59" s="322">
        <v>134950.84020000001</v>
      </c>
      <c r="P59" s="323">
        <v>134950.84020000001</v>
      </c>
      <c r="Q59" s="295">
        <f t="shared" si="0"/>
        <v>0</v>
      </c>
    </row>
    <row r="60" spans="1:17" s="324" customFormat="1" ht="18" customHeight="1" x14ac:dyDescent="0.25">
      <c r="A60" s="311" t="s">
        <v>262</v>
      </c>
      <c r="B60" s="312"/>
      <c r="C60" s="313">
        <v>0</v>
      </c>
      <c r="D60" s="314">
        <v>0</v>
      </c>
      <c r="E60" s="315">
        <v>0</v>
      </c>
      <c r="F60" s="287">
        <v>0</v>
      </c>
      <c r="G60" s="316">
        <v>0</v>
      </c>
      <c r="H60" s="317">
        <v>114470.83379999999</v>
      </c>
      <c r="I60" s="314">
        <v>114470.83379999999</v>
      </c>
      <c r="J60" s="318">
        <v>55481.53</v>
      </c>
      <c r="K60" s="319"/>
      <c r="L60" s="318">
        <v>0</v>
      </c>
      <c r="M60" s="320"/>
      <c r="N60" s="321">
        <v>58989.303799999994</v>
      </c>
      <c r="O60" s="322">
        <v>114470.83379999999</v>
      </c>
      <c r="P60" s="323">
        <v>114470.83379999999</v>
      </c>
      <c r="Q60" s="295">
        <f t="shared" si="0"/>
        <v>0</v>
      </c>
    </row>
    <row r="61" spans="1:17" s="324" customFormat="1" ht="18" hidden="1" customHeight="1" x14ac:dyDescent="0.25">
      <c r="A61" s="311" t="s">
        <v>263</v>
      </c>
      <c r="B61" s="312"/>
      <c r="C61" s="313">
        <v>0</v>
      </c>
      <c r="D61" s="314">
        <v>0</v>
      </c>
      <c r="E61" s="315">
        <v>0</v>
      </c>
      <c r="F61" s="287">
        <v>0</v>
      </c>
      <c r="G61" s="316">
        <v>0</v>
      </c>
      <c r="H61" s="317">
        <v>114470.83379999999</v>
      </c>
      <c r="I61" s="314">
        <v>114470.83379999999</v>
      </c>
      <c r="J61" s="318">
        <v>55481.53</v>
      </c>
      <c r="K61" s="319"/>
      <c r="L61" s="318">
        <v>0</v>
      </c>
      <c r="M61" s="320"/>
      <c r="N61" s="321">
        <v>58989.303799999994</v>
      </c>
      <c r="O61" s="322">
        <v>114470.83379999999</v>
      </c>
      <c r="P61" s="323">
        <v>114470.83379999999</v>
      </c>
      <c r="Q61" s="295">
        <f t="shared" si="0"/>
        <v>0</v>
      </c>
    </row>
    <row r="62" spans="1:17" s="324" customFormat="1" ht="18" hidden="1" customHeight="1" x14ac:dyDescent="0.25">
      <c r="A62" s="311" t="s">
        <v>264</v>
      </c>
      <c r="B62" s="312"/>
      <c r="C62" s="313">
        <v>0</v>
      </c>
      <c r="D62" s="314">
        <v>0</v>
      </c>
      <c r="E62" s="315">
        <v>0</v>
      </c>
      <c r="F62" s="287">
        <v>0</v>
      </c>
      <c r="G62" s="316">
        <v>0</v>
      </c>
      <c r="H62" s="317">
        <v>114470.83379999999</v>
      </c>
      <c r="I62" s="314">
        <v>114470.83379999999</v>
      </c>
      <c r="J62" s="318">
        <v>55481.53</v>
      </c>
      <c r="K62" s="319"/>
      <c r="L62" s="318">
        <v>0</v>
      </c>
      <c r="M62" s="320"/>
      <c r="N62" s="321">
        <v>58989.303799999994</v>
      </c>
      <c r="O62" s="322">
        <v>114470.83379999999</v>
      </c>
      <c r="P62" s="323">
        <v>114470.83379999999</v>
      </c>
      <c r="Q62" s="295">
        <f t="shared" si="0"/>
        <v>0</v>
      </c>
    </row>
    <row r="63" spans="1:17" s="324" customFormat="1" ht="18" customHeight="1" x14ac:dyDescent="0.25">
      <c r="A63" s="311" t="s">
        <v>265</v>
      </c>
      <c r="B63" s="312"/>
      <c r="C63" s="313">
        <v>0</v>
      </c>
      <c r="D63" s="314">
        <v>0</v>
      </c>
      <c r="E63" s="315">
        <v>0</v>
      </c>
      <c r="F63" s="287">
        <v>0</v>
      </c>
      <c r="G63" s="316">
        <v>0</v>
      </c>
      <c r="H63" s="317">
        <v>0</v>
      </c>
      <c r="I63" s="314">
        <v>0</v>
      </c>
      <c r="J63" s="318">
        <v>0</v>
      </c>
      <c r="K63" s="319"/>
      <c r="L63" s="318">
        <v>0</v>
      </c>
      <c r="M63" s="320"/>
      <c r="N63" s="321">
        <v>0</v>
      </c>
      <c r="O63" s="322">
        <v>97719.374400000001</v>
      </c>
      <c r="P63" s="323">
        <v>97719.374400000001</v>
      </c>
      <c r="Q63" s="295">
        <f t="shared" si="0"/>
        <v>0</v>
      </c>
    </row>
    <row r="64" spans="1:17" s="324" customFormat="1" ht="18" hidden="1" customHeight="1" x14ac:dyDescent="0.25">
      <c r="A64" s="311" t="s">
        <v>266</v>
      </c>
      <c r="B64" s="312"/>
      <c r="C64" s="313">
        <v>0</v>
      </c>
      <c r="D64" s="314">
        <v>0</v>
      </c>
      <c r="E64" s="315">
        <v>0</v>
      </c>
      <c r="F64" s="287">
        <v>0</v>
      </c>
      <c r="G64" s="316">
        <v>0</v>
      </c>
      <c r="H64" s="317">
        <v>0</v>
      </c>
      <c r="I64" s="314">
        <v>0</v>
      </c>
      <c r="J64" s="318">
        <v>0</v>
      </c>
      <c r="K64" s="319"/>
      <c r="L64" s="318">
        <v>0</v>
      </c>
      <c r="M64" s="320"/>
      <c r="N64" s="321">
        <v>0</v>
      </c>
      <c r="O64" s="322">
        <v>97719.374400000001</v>
      </c>
      <c r="P64" s="323">
        <v>97719.374400000001</v>
      </c>
      <c r="Q64" s="295">
        <f t="shared" si="0"/>
        <v>0</v>
      </c>
    </row>
    <row r="65" spans="1:17" s="324" customFormat="1" ht="18" hidden="1" customHeight="1" x14ac:dyDescent="0.25">
      <c r="A65" s="311" t="s">
        <v>267</v>
      </c>
      <c r="B65" s="312"/>
      <c r="C65" s="313">
        <v>0</v>
      </c>
      <c r="D65" s="314">
        <v>0</v>
      </c>
      <c r="E65" s="315">
        <v>0</v>
      </c>
      <c r="F65" s="287">
        <v>0</v>
      </c>
      <c r="G65" s="316">
        <v>0</v>
      </c>
      <c r="H65" s="317">
        <v>0</v>
      </c>
      <c r="I65" s="314">
        <v>0</v>
      </c>
      <c r="J65" s="318">
        <v>0</v>
      </c>
      <c r="K65" s="319"/>
      <c r="L65" s="318">
        <v>0</v>
      </c>
      <c r="M65" s="320"/>
      <c r="N65" s="321">
        <v>0</v>
      </c>
      <c r="O65" s="322">
        <v>97719.374400000001</v>
      </c>
      <c r="P65" s="323">
        <v>97719.374400000001</v>
      </c>
      <c r="Q65" s="295">
        <f t="shared" si="0"/>
        <v>0</v>
      </c>
    </row>
    <row r="66" spans="1:17" s="324" customFormat="1" ht="18" customHeight="1" x14ac:dyDescent="0.25">
      <c r="A66" s="311" t="s">
        <v>268</v>
      </c>
      <c r="B66" s="312"/>
      <c r="C66" s="313">
        <v>46584.182999999997</v>
      </c>
      <c r="D66" s="314">
        <v>63607.890399999997</v>
      </c>
      <c r="E66" s="315">
        <v>45578.37</v>
      </c>
      <c r="F66" s="287">
        <v>17023.707399999999</v>
      </c>
      <c r="G66" s="316">
        <v>18029.520399999994</v>
      </c>
      <c r="H66" s="317">
        <v>146313.0613</v>
      </c>
      <c r="I66" s="314">
        <v>164893.0171</v>
      </c>
      <c r="J66" s="318">
        <v>147786.78</v>
      </c>
      <c r="K66" s="319"/>
      <c r="L66" s="318">
        <v>18579.955799999996</v>
      </c>
      <c r="M66" s="320"/>
      <c r="N66" s="321">
        <v>17106.237099999998</v>
      </c>
      <c r="O66" s="322">
        <v>2185375.3305000002</v>
      </c>
      <c r="P66" s="323">
        <v>2185375.3305000002</v>
      </c>
      <c r="Q66" s="295">
        <f t="shared" si="0"/>
        <v>0</v>
      </c>
    </row>
    <row r="67" spans="1:17" ht="18" hidden="1" customHeight="1" x14ac:dyDescent="0.25">
      <c r="A67" s="167" t="s">
        <v>269</v>
      </c>
      <c r="B67" s="42"/>
      <c r="C67" s="271">
        <v>46584.182999999997</v>
      </c>
      <c r="D67" s="272">
        <v>63607.890399999997</v>
      </c>
      <c r="E67" s="273">
        <v>45578.37</v>
      </c>
      <c r="F67" s="274">
        <v>17023.707399999999</v>
      </c>
      <c r="G67" s="275">
        <v>18029.520399999994</v>
      </c>
      <c r="H67" s="276">
        <v>146313.0613</v>
      </c>
      <c r="I67" s="272">
        <v>164893.0171</v>
      </c>
      <c r="J67" s="277">
        <v>147786.78</v>
      </c>
      <c r="K67" s="278"/>
      <c r="L67" s="277">
        <v>18579.955799999996</v>
      </c>
      <c r="M67" s="279"/>
      <c r="N67" s="280">
        <v>17106.237099999998</v>
      </c>
      <c r="O67" s="281">
        <v>2185375.3305000002</v>
      </c>
      <c r="P67" s="282">
        <v>2185375.3305000002</v>
      </c>
      <c r="Q67" s="283">
        <f t="shared" si="0"/>
        <v>0</v>
      </c>
    </row>
    <row r="68" spans="1:17" ht="18" hidden="1" customHeight="1" x14ac:dyDescent="0.25">
      <c r="A68" s="167" t="s">
        <v>270</v>
      </c>
      <c r="B68" s="42"/>
      <c r="C68" s="271">
        <v>46584.182999999997</v>
      </c>
      <c r="D68" s="272">
        <v>63607.890399999997</v>
      </c>
      <c r="E68" s="273">
        <v>45578.37</v>
      </c>
      <c r="F68" s="274">
        <v>17023.707399999999</v>
      </c>
      <c r="G68" s="275">
        <v>18029.520399999994</v>
      </c>
      <c r="H68" s="276">
        <v>146313.0613</v>
      </c>
      <c r="I68" s="272">
        <v>164893.0171</v>
      </c>
      <c r="J68" s="277">
        <v>147786.78</v>
      </c>
      <c r="K68" s="278"/>
      <c r="L68" s="277">
        <v>18579.955799999996</v>
      </c>
      <c r="M68" s="279"/>
      <c r="N68" s="280">
        <v>17106.237099999998</v>
      </c>
      <c r="O68" s="281">
        <v>2185375.3305000002</v>
      </c>
      <c r="P68" s="282">
        <v>2185375.3305000002</v>
      </c>
      <c r="Q68" s="283">
        <f t="shared" si="0"/>
        <v>0</v>
      </c>
    </row>
    <row r="69" spans="1:17" x14ac:dyDescent="0.25">
      <c r="A69" s="16" t="s">
        <v>271</v>
      </c>
      <c r="B69" s="31"/>
      <c r="C69" s="284">
        <v>134076.74279999998</v>
      </c>
      <c r="D69" s="285">
        <v>158675.16810000001</v>
      </c>
      <c r="E69" s="286">
        <v>89736.27</v>
      </c>
      <c r="F69" s="287">
        <v>24598.425300000032</v>
      </c>
      <c r="G69" s="288">
        <v>68938.898100000006</v>
      </c>
      <c r="H69" s="289">
        <v>5013044.3816999998</v>
      </c>
      <c r="I69" s="290">
        <v>4917261.3098999998</v>
      </c>
      <c r="J69" s="291">
        <v>4841208.2800000012</v>
      </c>
      <c r="K69" s="292"/>
      <c r="L69" s="291">
        <v>-95783.071800000034</v>
      </c>
      <c r="M69" s="293"/>
      <c r="N69" s="294">
        <v>76053.029899998568</v>
      </c>
      <c r="O69" s="285">
        <v>8455142.6771000009</v>
      </c>
      <c r="P69" s="289">
        <v>8389005</v>
      </c>
      <c r="Q69" s="295">
        <f t="shared" si="0"/>
        <v>66137.677100000903</v>
      </c>
    </row>
    <row r="70" spans="1:17" x14ac:dyDescent="0.25">
      <c r="A70" s="109" t="s">
        <v>272</v>
      </c>
      <c r="B70" s="123"/>
      <c r="C70" s="296"/>
      <c r="D70" s="297"/>
      <c r="E70" s="297"/>
      <c r="F70" s="297"/>
      <c r="G70" s="297"/>
      <c r="H70" s="297"/>
      <c r="I70" s="297"/>
      <c r="J70" s="298"/>
      <c r="K70" s="298"/>
      <c r="L70" s="298"/>
      <c r="M70" s="298"/>
      <c r="N70" s="297"/>
      <c r="O70" s="299">
        <v>1090209.33</v>
      </c>
      <c r="P70" s="296"/>
      <c r="Q70" s="300"/>
    </row>
    <row r="71" spans="1:17" ht="15.75" thickBot="1" x14ac:dyDescent="0.3">
      <c r="A71" s="46" t="s">
        <v>273</v>
      </c>
      <c r="B71" s="270"/>
      <c r="C71" s="301">
        <v>134076.74279999998</v>
      </c>
      <c r="D71" s="302">
        <v>158675.16810000001</v>
      </c>
      <c r="E71" s="303">
        <v>89736.27</v>
      </c>
      <c r="F71" s="304">
        <v>24598.425300000032</v>
      </c>
      <c r="G71" s="305">
        <v>68938.898100000006</v>
      </c>
      <c r="H71" s="304">
        <v>5013044.3816999998</v>
      </c>
      <c r="I71" s="302">
        <v>4917261.3098999998</v>
      </c>
      <c r="J71" s="306">
        <v>4841208.2800000012</v>
      </c>
      <c r="K71" s="307"/>
      <c r="L71" s="306">
        <v>-95783.071800000034</v>
      </c>
      <c r="M71" s="308"/>
      <c r="N71" s="305">
        <v>76053.029899998568</v>
      </c>
      <c r="O71" s="304">
        <v>9545352.007100001</v>
      </c>
      <c r="P71" s="309"/>
      <c r="Q71" s="310"/>
    </row>
  </sheetData>
  <mergeCells count="140">
    <mergeCell ref="A19:B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E1:N1"/>
    <mergeCell ref="E2:N2"/>
    <mergeCell ref="C8:D8"/>
    <mergeCell ref="G9:H9"/>
    <mergeCell ref="C9:D9"/>
    <mergeCell ref="J19:K19"/>
    <mergeCell ref="C7:D7"/>
    <mergeCell ref="L17:M17"/>
    <mergeCell ref="A15:B15"/>
    <mergeCell ref="C15:G15"/>
    <mergeCell ref="A18:B18"/>
    <mergeCell ref="G7:H7"/>
    <mergeCell ref="E8:F8"/>
    <mergeCell ref="A16:B16"/>
    <mergeCell ref="I7:K7"/>
    <mergeCell ref="A14:Q14"/>
    <mergeCell ref="L16:N16"/>
    <mergeCell ref="A17:B17"/>
    <mergeCell ref="H15:N15"/>
    <mergeCell ref="J17:K17"/>
    <mergeCell ref="L8:N8"/>
    <mergeCell ref="I13:M13"/>
    <mergeCell ref="L7:N7"/>
    <mergeCell ref="J16:K16"/>
    <mergeCell ref="G8:H8"/>
    <mergeCell ref="L19:M19"/>
    <mergeCell ref="J18:K18"/>
    <mergeCell ref="L18:M18"/>
    <mergeCell ref="J20:K20"/>
    <mergeCell ref="L20:M20"/>
    <mergeCell ref="J21:K21"/>
    <mergeCell ref="L21:M21"/>
    <mergeCell ref="J22:K22"/>
    <mergeCell ref="L22:M22"/>
    <mergeCell ref="J23:K23"/>
    <mergeCell ref="L23:M23"/>
    <mergeCell ref="J24:K24"/>
    <mergeCell ref="L24:M24"/>
    <mergeCell ref="J25:K25"/>
    <mergeCell ref="L25:M25"/>
    <mergeCell ref="J26:K26"/>
    <mergeCell ref="L26:M26"/>
    <mergeCell ref="J27:K27"/>
    <mergeCell ref="L27:M27"/>
    <mergeCell ref="J28:K28"/>
    <mergeCell ref="L28:M28"/>
    <mergeCell ref="J29:K29"/>
    <mergeCell ref="L29:M29"/>
    <mergeCell ref="J30:K30"/>
    <mergeCell ref="L30:M30"/>
    <mergeCell ref="J31:K31"/>
    <mergeCell ref="L31:M31"/>
    <mergeCell ref="J32:K32"/>
    <mergeCell ref="L32:M32"/>
    <mergeCell ref="J33:K33"/>
    <mergeCell ref="L33:M33"/>
    <mergeCell ref="J34:K34"/>
    <mergeCell ref="L34:M34"/>
    <mergeCell ref="J35:K35"/>
    <mergeCell ref="L35:M35"/>
    <mergeCell ref="J36:K36"/>
    <mergeCell ref="L36:M36"/>
    <mergeCell ref="J37:K37"/>
    <mergeCell ref="L37:M37"/>
    <mergeCell ref="J38:K38"/>
    <mergeCell ref="L38:M38"/>
    <mergeCell ref="J39:K39"/>
    <mergeCell ref="L39:M39"/>
    <mergeCell ref="J40:K40"/>
    <mergeCell ref="L40:M40"/>
    <mergeCell ref="J41:K41"/>
    <mergeCell ref="L41:M41"/>
    <mergeCell ref="J42:K42"/>
    <mergeCell ref="L42:M42"/>
    <mergeCell ref="J43:K43"/>
    <mergeCell ref="L43:M43"/>
    <mergeCell ref="J44:K44"/>
    <mergeCell ref="L44:M44"/>
    <mergeCell ref="J45:K45"/>
    <mergeCell ref="L45:M45"/>
    <mergeCell ref="J46:K46"/>
    <mergeCell ref="L46:M46"/>
    <mergeCell ref="J47:K47"/>
    <mergeCell ref="L47:M47"/>
    <mergeCell ref="J48:K48"/>
    <mergeCell ref="L48:M48"/>
    <mergeCell ref="J49:K49"/>
    <mergeCell ref="L49:M49"/>
    <mergeCell ref="J50:K50"/>
    <mergeCell ref="L50:M50"/>
    <mergeCell ref="J51:K51"/>
    <mergeCell ref="L51:M51"/>
    <mergeCell ref="J52:K52"/>
    <mergeCell ref="L52:M52"/>
    <mergeCell ref="J53:K53"/>
    <mergeCell ref="L53:M53"/>
    <mergeCell ref="J54:K54"/>
    <mergeCell ref="L54:M54"/>
    <mergeCell ref="J55:K55"/>
    <mergeCell ref="L55:M55"/>
    <mergeCell ref="J56:K56"/>
    <mergeCell ref="L56:M56"/>
    <mergeCell ref="J57:K57"/>
    <mergeCell ref="L57:M57"/>
    <mergeCell ref="J58:K58"/>
    <mergeCell ref="L58:M58"/>
    <mergeCell ref="J59:K59"/>
    <mergeCell ref="L59:M59"/>
    <mergeCell ref="J60:K60"/>
    <mergeCell ref="L60:M60"/>
    <mergeCell ref="J61:K61"/>
    <mergeCell ref="L61:M61"/>
    <mergeCell ref="J62:K62"/>
    <mergeCell ref="L62:M62"/>
    <mergeCell ref="J63:K63"/>
    <mergeCell ref="L63:M63"/>
    <mergeCell ref="J64:K64"/>
    <mergeCell ref="L64:M64"/>
    <mergeCell ref="J65:K65"/>
    <mergeCell ref="L65:M65"/>
    <mergeCell ref="J66:K66"/>
    <mergeCell ref="L66:M66"/>
    <mergeCell ref="J67:K67"/>
    <mergeCell ref="L67:M67"/>
    <mergeCell ref="J68:K68"/>
    <mergeCell ref="L68:M68"/>
    <mergeCell ref="J71:K71"/>
    <mergeCell ref="L69:M69"/>
    <mergeCell ref="J69:K69"/>
    <mergeCell ref="L71:M71"/>
  </mergeCells>
  <pageMargins left="0.2" right="0.2" top="0.25" bottom="0.25" header="0.05" footer="0.05"/>
  <pageSetup paperSize="9" scale="81" fitToHeight="10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zoomScale="90" workbookViewId="0">
      <selection activeCell="O38" sqref="O38"/>
    </sheetView>
  </sheetViews>
  <sheetFormatPr defaultRowHeight="15" x14ac:dyDescent="0.25"/>
  <cols>
    <col min="1" max="1" width="28.42578125" style="170" customWidth="1"/>
    <col min="2" max="10" width="13.7109375" style="170" customWidth="1"/>
    <col min="11" max="14" width="7.28515625" style="170" customWidth="1"/>
    <col min="15" max="21" width="13.7109375" style="170" customWidth="1"/>
    <col min="22" max="16384" width="9.140625" style="170"/>
  </cols>
  <sheetData>
    <row r="1" spans="1:21" ht="17.25" customHeight="1" x14ac:dyDescent="0.25">
      <c r="A1" s="170" t="s">
        <v>133</v>
      </c>
      <c r="I1" s="226" t="s">
        <v>109</v>
      </c>
      <c r="J1" s="226"/>
      <c r="K1" s="226"/>
      <c r="L1" s="226"/>
      <c r="M1" s="226"/>
      <c r="N1" s="226"/>
    </row>
    <row r="2" spans="1:21" ht="15.75" thickBot="1" x14ac:dyDescent="0.3">
      <c r="A2" s="170" t="s">
        <v>133</v>
      </c>
      <c r="B2" s="237" t="s">
        <v>66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</row>
    <row r="3" spans="1:21" ht="18.75" x14ac:dyDescent="0.3">
      <c r="A3" s="170" t="s">
        <v>133</v>
      </c>
      <c r="B3" s="12"/>
      <c r="C3" s="172"/>
      <c r="D3" s="172"/>
      <c r="E3" s="172"/>
      <c r="F3" s="235" t="s">
        <v>143</v>
      </c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78"/>
      <c r="S3" s="65"/>
      <c r="T3" s="176" t="s">
        <v>212</v>
      </c>
      <c r="U3" s="134"/>
    </row>
    <row r="4" spans="1:21" ht="19.5" thickBot="1" x14ac:dyDescent="0.35">
      <c r="A4" s="170" t="s">
        <v>133</v>
      </c>
      <c r="B4" s="149"/>
      <c r="C4" s="92"/>
      <c r="D4" s="92"/>
      <c r="E4" s="92"/>
      <c r="F4" s="236" t="s">
        <v>38</v>
      </c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103" t="s">
        <v>161</v>
      </c>
      <c r="S4" s="35" t="s">
        <v>77</v>
      </c>
      <c r="T4" s="140" t="s">
        <v>13</v>
      </c>
      <c r="U4" s="136"/>
    </row>
    <row r="5" spans="1:21" ht="15.75" thickBot="1" x14ac:dyDescent="0.3">
      <c r="A5" s="170" t="s">
        <v>133</v>
      </c>
      <c r="B5" s="6" t="s">
        <v>69</v>
      </c>
      <c r="C5" s="81"/>
      <c r="D5" s="81"/>
      <c r="E5" s="104"/>
      <c r="F5" s="6" t="s">
        <v>123</v>
      </c>
      <c r="G5" s="81"/>
      <c r="H5" s="81"/>
      <c r="I5" s="81"/>
      <c r="J5" s="104"/>
      <c r="K5" s="6" t="s">
        <v>16</v>
      </c>
      <c r="L5" s="156"/>
      <c r="M5" s="156"/>
      <c r="N5" s="81"/>
      <c r="O5" s="81"/>
      <c r="P5" s="81"/>
      <c r="Q5" s="81"/>
      <c r="R5" s="104"/>
      <c r="S5" s="6" t="s">
        <v>89</v>
      </c>
      <c r="T5" s="81"/>
      <c r="U5" s="104"/>
    </row>
    <row r="6" spans="1:21" x14ac:dyDescent="0.25">
      <c r="A6" s="170" t="s">
        <v>133</v>
      </c>
      <c r="B6" s="89" t="s">
        <v>97</v>
      </c>
      <c r="C6" s="33"/>
      <c r="D6" s="33"/>
      <c r="E6" s="79"/>
      <c r="F6" s="144" t="s">
        <v>97</v>
      </c>
      <c r="G6" s="11"/>
      <c r="H6" s="11"/>
      <c r="I6" s="11"/>
      <c r="J6" s="114"/>
      <c r="K6" s="144" t="s">
        <v>97</v>
      </c>
      <c r="L6" s="126"/>
      <c r="M6" s="126"/>
      <c r="N6" s="11"/>
      <c r="O6" s="11"/>
      <c r="P6" s="11"/>
      <c r="Q6" s="11"/>
      <c r="R6" s="114"/>
      <c r="S6" s="144" t="s">
        <v>7</v>
      </c>
      <c r="T6" s="11"/>
      <c r="U6" s="114"/>
    </row>
    <row r="7" spans="1:21" ht="15.75" thickBot="1" x14ac:dyDescent="0.3">
      <c r="A7" s="170" t="s">
        <v>133</v>
      </c>
      <c r="B7" s="94" t="s">
        <v>216</v>
      </c>
      <c r="C7" s="137"/>
      <c r="D7" s="105"/>
      <c r="E7" s="111"/>
      <c r="F7" s="112" t="s">
        <v>29</v>
      </c>
      <c r="G7" s="105"/>
      <c r="H7" s="105"/>
      <c r="I7" s="105"/>
      <c r="J7" s="111"/>
      <c r="K7" s="112" t="s">
        <v>210</v>
      </c>
      <c r="L7" s="137"/>
      <c r="M7" s="137"/>
      <c r="N7" s="105"/>
      <c r="O7" s="105"/>
      <c r="P7" s="105"/>
      <c r="Q7" s="105"/>
      <c r="R7" s="111"/>
      <c r="S7" s="175"/>
      <c r="T7" s="33"/>
      <c r="U7" s="106"/>
    </row>
    <row r="8" spans="1:21" ht="15.75" thickBot="1" x14ac:dyDescent="0.3">
      <c r="A8" s="170" t="s">
        <v>133</v>
      </c>
      <c r="B8" s="144" t="s">
        <v>163</v>
      </c>
      <c r="C8" s="11"/>
      <c r="D8" s="11"/>
      <c r="E8" s="114"/>
      <c r="F8" s="144" t="s">
        <v>75</v>
      </c>
      <c r="G8" s="11"/>
      <c r="H8" s="11"/>
      <c r="I8" s="11"/>
      <c r="J8" s="114"/>
      <c r="K8" s="144" t="s">
        <v>164</v>
      </c>
      <c r="L8" s="126"/>
      <c r="M8" s="126"/>
      <c r="N8" s="11"/>
      <c r="O8" s="11"/>
      <c r="P8" s="11"/>
      <c r="Q8" s="11"/>
      <c r="R8" s="11"/>
      <c r="S8" s="47" t="s">
        <v>162</v>
      </c>
      <c r="T8" s="20"/>
      <c r="U8" s="97"/>
    </row>
    <row r="9" spans="1:21" ht="15.75" thickBot="1" x14ac:dyDescent="0.3">
      <c r="A9" s="170" t="s">
        <v>133</v>
      </c>
      <c r="B9" s="45" t="s">
        <v>207</v>
      </c>
      <c r="C9" s="23"/>
      <c r="D9" s="33"/>
      <c r="E9" s="79"/>
      <c r="F9" s="112" t="s">
        <v>181</v>
      </c>
      <c r="G9" s="105"/>
      <c r="H9" s="105"/>
      <c r="I9" s="105"/>
      <c r="J9" s="111"/>
      <c r="K9" s="112" t="s">
        <v>100</v>
      </c>
      <c r="L9" s="15"/>
      <c r="M9" s="15"/>
      <c r="N9" s="15"/>
      <c r="O9" s="105"/>
      <c r="P9" s="105"/>
      <c r="Q9" s="105"/>
      <c r="R9" s="111"/>
      <c r="S9" s="89" t="s">
        <v>35</v>
      </c>
      <c r="T9" s="33"/>
      <c r="U9" s="79"/>
    </row>
    <row r="10" spans="1:21" x14ac:dyDescent="0.25">
      <c r="A10" s="170" t="s">
        <v>133</v>
      </c>
      <c r="B10" s="153"/>
      <c r="C10" s="33"/>
      <c r="D10" s="33"/>
      <c r="E10" s="79"/>
      <c r="F10" s="144" t="s">
        <v>156</v>
      </c>
      <c r="G10" s="11"/>
      <c r="H10" s="114"/>
      <c r="I10" s="144" t="s">
        <v>218</v>
      </c>
      <c r="J10" s="114"/>
      <c r="K10" s="144" t="s">
        <v>128</v>
      </c>
      <c r="L10" s="144"/>
      <c r="M10" s="126"/>
      <c r="N10" s="11"/>
      <c r="O10" s="11"/>
      <c r="P10" s="11"/>
      <c r="Q10" s="11"/>
      <c r="R10" s="114"/>
      <c r="S10" s="153"/>
      <c r="T10" s="33"/>
      <c r="U10" s="79"/>
    </row>
    <row r="11" spans="1:21" ht="15.75" thickBot="1" x14ac:dyDescent="0.3">
      <c r="A11" s="170" t="s">
        <v>133</v>
      </c>
      <c r="B11" s="165"/>
      <c r="C11" s="105"/>
      <c r="D11" s="105"/>
      <c r="E11" s="111"/>
      <c r="F11" s="112" t="s">
        <v>0</v>
      </c>
      <c r="G11" s="105"/>
      <c r="H11" s="111"/>
      <c r="I11" s="112" t="s">
        <v>148</v>
      </c>
      <c r="J11" s="111"/>
      <c r="K11" s="54" t="s">
        <v>168</v>
      </c>
      <c r="L11" s="60" t="s">
        <v>179</v>
      </c>
      <c r="M11" s="60" t="s">
        <v>199</v>
      </c>
      <c r="N11" s="121" t="s">
        <v>213</v>
      </c>
      <c r="O11" s="24" t="s">
        <v>10</v>
      </c>
      <c r="P11" s="152" t="s">
        <v>132</v>
      </c>
      <c r="Q11" s="36"/>
      <c r="R11" s="51"/>
      <c r="S11" s="47" t="s">
        <v>43</v>
      </c>
      <c r="T11" s="20"/>
      <c r="U11" s="97"/>
    </row>
    <row r="12" spans="1:21" ht="15.75" thickBot="1" x14ac:dyDescent="0.3">
      <c r="A12" s="170" t="s">
        <v>133</v>
      </c>
      <c r="B12" s="199" t="s">
        <v>85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1"/>
    </row>
    <row r="13" spans="1:21" x14ac:dyDescent="0.25">
      <c r="A13" s="170" t="s">
        <v>133</v>
      </c>
      <c r="B13" s="174" t="s">
        <v>41</v>
      </c>
      <c r="C13" s="176" t="s">
        <v>53</v>
      </c>
      <c r="D13" s="204" t="s">
        <v>59</v>
      </c>
      <c r="E13" s="205"/>
      <c r="F13" s="204" t="s">
        <v>106</v>
      </c>
      <c r="G13" s="205"/>
      <c r="H13" s="204" t="s">
        <v>159</v>
      </c>
      <c r="I13" s="205"/>
      <c r="J13" s="204" t="s">
        <v>196</v>
      </c>
      <c r="K13" s="216"/>
      <c r="L13" s="205"/>
      <c r="M13" s="204" t="s">
        <v>115</v>
      </c>
      <c r="N13" s="216"/>
      <c r="O13" s="205"/>
      <c r="P13" s="244" t="s">
        <v>52</v>
      </c>
      <c r="Q13" s="245"/>
      <c r="R13" s="246"/>
      <c r="S13" s="69" t="s">
        <v>208</v>
      </c>
      <c r="T13" s="147"/>
      <c r="U13" s="27"/>
    </row>
    <row r="14" spans="1:21" x14ac:dyDescent="0.25">
      <c r="A14" s="170" t="s">
        <v>133</v>
      </c>
      <c r="B14" s="132"/>
      <c r="C14" s="89" t="s">
        <v>195</v>
      </c>
      <c r="D14" s="215" t="s">
        <v>151</v>
      </c>
      <c r="E14" s="220"/>
      <c r="F14" s="215"/>
      <c r="G14" s="190"/>
      <c r="H14" s="215"/>
      <c r="I14" s="220"/>
      <c r="J14" s="221"/>
      <c r="K14" s="222"/>
      <c r="L14" s="223"/>
      <c r="M14" s="221" t="s">
        <v>65</v>
      </c>
      <c r="N14" s="222"/>
      <c r="O14" s="223"/>
      <c r="P14" s="83"/>
      <c r="Q14" s="102"/>
      <c r="R14" s="102"/>
      <c r="S14" s="3"/>
      <c r="T14" s="163"/>
      <c r="U14" s="173"/>
    </row>
    <row r="15" spans="1:21" ht="15.75" thickBot="1" x14ac:dyDescent="0.3">
      <c r="A15" s="170" t="s">
        <v>133</v>
      </c>
      <c r="B15" s="53" t="s">
        <v>73</v>
      </c>
      <c r="C15" s="53" t="s">
        <v>83</v>
      </c>
      <c r="D15" s="233" t="s">
        <v>94</v>
      </c>
      <c r="E15" s="234"/>
      <c r="F15" s="233" t="s">
        <v>88</v>
      </c>
      <c r="G15" s="232"/>
      <c r="H15" s="233" t="s">
        <v>58</v>
      </c>
      <c r="I15" s="234"/>
      <c r="J15" s="232" t="s">
        <v>63</v>
      </c>
      <c r="K15" s="232"/>
      <c r="L15" s="233"/>
      <c r="M15" s="233" t="s">
        <v>78</v>
      </c>
      <c r="N15" s="232"/>
      <c r="O15" s="234"/>
      <c r="P15" s="233" t="s">
        <v>20</v>
      </c>
      <c r="Q15" s="232"/>
      <c r="R15" s="232"/>
      <c r="S15" s="229" t="s">
        <v>90</v>
      </c>
      <c r="T15" s="230"/>
      <c r="U15" s="231"/>
    </row>
    <row r="16" spans="1:21" ht="15.75" thickBot="1" x14ac:dyDescent="0.3">
      <c r="A16" s="170" t="s">
        <v>133</v>
      </c>
      <c r="B16" s="199" t="s">
        <v>141</v>
      </c>
      <c r="C16" s="200"/>
      <c r="D16" s="200"/>
      <c r="E16" s="200"/>
      <c r="F16" s="200"/>
      <c r="G16" s="200"/>
      <c r="H16" s="200"/>
      <c r="I16" s="201"/>
      <c r="J16" s="199" t="s">
        <v>44</v>
      </c>
      <c r="K16" s="200"/>
      <c r="L16" s="200"/>
      <c r="M16" s="200"/>
      <c r="N16" s="200"/>
      <c r="O16" s="200"/>
      <c r="P16" s="200"/>
      <c r="Q16" s="200"/>
      <c r="R16" s="200"/>
      <c r="S16" s="200"/>
      <c r="T16" s="200"/>
      <c r="U16" s="201"/>
    </row>
    <row r="17" spans="1:21" x14ac:dyDescent="0.25">
      <c r="A17" s="170" t="s">
        <v>133</v>
      </c>
      <c r="B17" s="95"/>
      <c r="C17" s="154"/>
      <c r="D17" s="169" t="s">
        <v>120</v>
      </c>
      <c r="E17" s="28"/>
      <c r="F17" s="169" t="s">
        <v>187</v>
      </c>
      <c r="G17" s="28"/>
      <c r="H17" s="169" t="s">
        <v>209</v>
      </c>
      <c r="I17" s="28"/>
      <c r="J17" s="144" t="s">
        <v>191</v>
      </c>
      <c r="K17" s="91" t="s">
        <v>1</v>
      </c>
      <c r="L17" s="91"/>
      <c r="M17" s="91"/>
      <c r="N17" s="126"/>
      <c r="O17" s="41"/>
      <c r="P17" s="144" t="s">
        <v>61</v>
      </c>
      <c r="Q17" s="126"/>
      <c r="R17" s="126"/>
      <c r="S17" s="126"/>
      <c r="T17" s="126"/>
      <c r="U17" s="41"/>
    </row>
    <row r="18" spans="1:21" x14ac:dyDescent="0.25">
      <c r="A18" s="170" t="s">
        <v>133</v>
      </c>
      <c r="B18" s="95"/>
      <c r="C18" s="154"/>
      <c r="D18" s="113" t="s">
        <v>154</v>
      </c>
      <c r="E18" s="177"/>
      <c r="F18" s="113" t="s">
        <v>18</v>
      </c>
      <c r="G18" s="177"/>
      <c r="H18" s="7" t="s">
        <v>202</v>
      </c>
      <c r="I18" s="9"/>
      <c r="J18" s="175"/>
      <c r="K18" s="33"/>
      <c r="L18" s="33"/>
      <c r="M18" s="33"/>
      <c r="N18" s="33"/>
      <c r="O18" s="79"/>
      <c r="P18" s="175"/>
      <c r="Q18" s="23"/>
      <c r="R18" s="23"/>
      <c r="S18" s="33"/>
      <c r="T18" s="33"/>
      <c r="U18" s="79"/>
    </row>
    <row r="19" spans="1:21" ht="15.75" thickBot="1" x14ac:dyDescent="0.3">
      <c r="A19" s="170" t="s">
        <v>133</v>
      </c>
      <c r="B19" s="95"/>
      <c r="C19" s="154"/>
      <c r="D19" s="10" t="s">
        <v>30</v>
      </c>
      <c r="E19" s="177"/>
      <c r="F19" s="129" t="s">
        <v>117</v>
      </c>
      <c r="G19" s="26"/>
      <c r="H19" s="129" t="s">
        <v>192</v>
      </c>
      <c r="I19" s="26"/>
      <c r="J19" s="224" t="s">
        <v>144</v>
      </c>
      <c r="K19" s="225"/>
      <c r="L19" s="225"/>
      <c r="M19" s="225"/>
      <c r="N19" s="225"/>
      <c r="O19" s="107"/>
      <c r="P19" s="224" t="s">
        <v>198</v>
      </c>
      <c r="Q19" s="225"/>
      <c r="R19" s="225"/>
      <c r="S19" s="101"/>
      <c r="T19" s="101"/>
      <c r="U19" s="107"/>
    </row>
    <row r="20" spans="1:21" ht="15.75" thickBot="1" x14ac:dyDescent="0.3">
      <c r="A20" s="170" t="s">
        <v>133</v>
      </c>
      <c r="B20" s="204" t="s">
        <v>55</v>
      </c>
      <c r="C20" s="205"/>
      <c r="D20" s="131" t="s">
        <v>157</v>
      </c>
      <c r="E20" s="44"/>
      <c r="F20" s="158"/>
      <c r="G20" s="52"/>
      <c r="H20" s="158"/>
      <c r="I20" s="52"/>
      <c r="J20" s="144" t="s">
        <v>129</v>
      </c>
      <c r="K20" s="11"/>
      <c r="L20" s="11"/>
      <c r="M20" s="11"/>
      <c r="N20" s="11"/>
      <c r="O20" s="11"/>
      <c r="P20" s="11"/>
      <c r="Q20" s="11"/>
      <c r="R20" s="114"/>
      <c r="S20" s="144" t="s">
        <v>197</v>
      </c>
      <c r="T20" s="115" t="s">
        <v>10</v>
      </c>
      <c r="U20" s="114"/>
    </row>
    <row r="21" spans="1:21" ht="15.75" thickBot="1" x14ac:dyDescent="0.3">
      <c r="A21" s="170" t="s">
        <v>133</v>
      </c>
      <c r="B21" s="240" t="s">
        <v>190</v>
      </c>
      <c r="C21" s="241"/>
      <c r="D21" s="131" t="s">
        <v>188</v>
      </c>
      <c r="E21" s="44"/>
      <c r="F21" s="95"/>
      <c r="G21" s="17"/>
      <c r="H21" s="95"/>
      <c r="I21" s="17"/>
      <c r="J21" s="153"/>
      <c r="K21" s="33"/>
      <c r="L21" s="33"/>
      <c r="M21" s="33"/>
      <c r="N21" s="33"/>
      <c r="O21" s="33"/>
      <c r="P21" s="33"/>
      <c r="Q21" s="33"/>
      <c r="R21" s="79"/>
      <c r="S21" s="89"/>
      <c r="T21" s="33"/>
      <c r="U21" s="79"/>
    </row>
    <row r="22" spans="1:21" ht="15.75" thickBot="1" x14ac:dyDescent="0.3">
      <c r="A22" s="170" t="s">
        <v>133</v>
      </c>
      <c r="B22" s="238" t="s">
        <v>111</v>
      </c>
      <c r="C22" s="239"/>
      <c r="D22" s="138" t="s">
        <v>101</v>
      </c>
      <c r="E22" s="55"/>
      <c r="F22" s="139" t="s">
        <v>126</v>
      </c>
      <c r="G22" s="44"/>
      <c r="H22" s="139" t="s">
        <v>70</v>
      </c>
      <c r="I22" s="44"/>
      <c r="J22" s="105"/>
      <c r="K22" s="105"/>
      <c r="L22" s="105"/>
      <c r="M22" s="105"/>
      <c r="N22" s="105"/>
      <c r="O22" s="105"/>
      <c r="P22" s="105"/>
      <c r="Q22" s="105"/>
      <c r="R22" s="111"/>
      <c r="S22" s="165"/>
      <c r="T22" s="105"/>
      <c r="U22" s="111"/>
    </row>
    <row r="23" spans="1:21" ht="15.75" thickBot="1" x14ac:dyDescent="0.3">
      <c r="A23" s="170" t="s">
        <v>133</v>
      </c>
      <c r="B23" s="199" t="s">
        <v>48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1"/>
    </row>
    <row r="24" spans="1:21" ht="15.75" thickBot="1" x14ac:dyDescent="0.3">
      <c r="A24" s="170" t="s">
        <v>133</v>
      </c>
      <c r="B24" s="208" t="s">
        <v>99</v>
      </c>
      <c r="C24" s="209"/>
      <c r="D24" s="210" t="s">
        <v>121</v>
      </c>
      <c r="E24" s="211"/>
      <c r="F24" s="211"/>
      <c r="G24" s="211"/>
      <c r="H24" s="212"/>
      <c r="I24" s="210" t="s">
        <v>68</v>
      </c>
      <c r="J24" s="211"/>
      <c r="K24" s="211"/>
      <c r="L24" s="211"/>
      <c r="M24" s="211"/>
      <c r="N24" s="211"/>
      <c r="O24" s="212"/>
      <c r="P24" s="247" t="s">
        <v>82</v>
      </c>
      <c r="Q24" s="248"/>
      <c r="R24" s="249"/>
      <c r="S24" s="210" t="s">
        <v>154</v>
      </c>
      <c r="T24" s="227"/>
      <c r="U24" s="228"/>
    </row>
    <row r="25" spans="1:21" ht="15.75" thickBot="1" x14ac:dyDescent="0.3">
      <c r="A25" s="170" t="s">
        <v>133</v>
      </c>
      <c r="B25" s="213"/>
      <c r="C25" s="214"/>
      <c r="D25" s="66" t="s">
        <v>150</v>
      </c>
      <c r="E25" s="26"/>
      <c r="F25" s="68" t="s">
        <v>98</v>
      </c>
      <c r="G25" s="129" t="s">
        <v>209</v>
      </c>
      <c r="H25" s="26"/>
      <c r="I25" s="129" t="s">
        <v>150</v>
      </c>
      <c r="J25" s="26"/>
      <c r="K25" s="206" t="s">
        <v>98</v>
      </c>
      <c r="L25" s="207"/>
      <c r="M25" s="217" t="s">
        <v>209</v>
      </c>
      <c r="N25" s="218"/>
      <c r="O25" s="219"/>
      <c r="P25" s="250"/>
      <c r="Q25" s="251"/>
      <c r="R25" s="251"/>
      <c r="S25" s="32" t="s">
        <v>176</v>
      </c>
      <c r="T25" s="32" t="s">
        <v>84</v>
      </c>
      <c r="U25" s="68" t="s">
        <v>209</v>
      </c>
    </row>
    <row r="26" spans="1:21" x14ac:dyDescent="0.25">
      <c r="A26" s="170" t="s">
        <v>133</v>
      </c>
      <c r="B26" s="213"/>
      <c r="C26" s="214"/>
      <c r="D26" s="110" t="s">
        <v>155</v>
      </c>
      <c r="E26" s="68" t="s">
        <v>155</v>
      </c>
      <c r="F26" s="130" t="s">
        <v>91</v>
      </c>
      <c r="G26" s="130"/>
      <c r="H26" s="130"/>
      <c r="I26" s="68" t="s">
        <v>155</v>
      </c>
      <c r="J26" s="68" t="s">
        <v>155</v>
      </c>
      <c r="K26" s="215" t="s">
        <v>91</v>
      </c>
      <c r="L26" s="220"/>
      <c r="M26" s="206"/>
      <c r="N26" s="207"/>
      <c r="O26" s="62"/>
      <c r="P26" s="68" t="s">
        <v>136</v>
      </c>
      <c r="Q26" s="68" t="s">
        <v>26</v>
      </c>
      <c r="R26" s="32"/>
      <c r="S26" s="150"/>
      <c r="T26" s="150"/>
      <c r="U26" s="130"/>
    </row>
    <row r="27" spans="1:21" x14ac:dyDescent="0.25">
      <c r="A27" s="170" t="s">
        <v>133</v>
      </c>
      <c r="B27" s="213" t="s">
        <v>171</v>
      </c>
      <c r="C27" s="214"/>
      <c r="D27" s="80" t="s">
        <v>173</v>
      </c>
      <c r="E27" s="130" t="s">
        <v>169</v>
      </c>
      <c r="F27" s="130" t="s">
        <v>169</v>
      </c>
      <c r="G27" s="130" t="s">
        <v>26</v>
      </c>
      <c r="H27" s="130" t="s">
        <v>136</v>
      </c>
      <c r="I27" s="130" t="s">
        <v>173</v>
      </c>
      <c r="J27" s="130" t="s">
        <v>169</v>
      </c>
      <c r="K27" s="215" t="s">
        <v>169</v>
      </c>
      <c r="L27" s="220"/>
      <c r="M27" s="215" t="s">
        <v>26</v>
      </c>
      <c r="N27" s="220"/>
      <c r="O27" s="130" t="s">
        <v>136</v>
      </c>
      <c r="P27" s="130" t="s">
        <v>209</v>
      </c>
      <c r="Q27" s="130" t="s">
        <v>209</v>
      </c>
      <c r="R27" s="150" t="s">
        <v>64</v>
      </c>
      <c r="S27" s="89"/>
      <c r="T27" s="89"/>
      <c r="U27" s="62"/>
    </row>
    <row r="28" spans="1:21" x14ac:dyDescent="0.25">
      <c r="A28" s="170" t="s">
        <v>133</v>
      </c>
      <c r="B28" s="242" t="s">
        <v>30</v>
      </c>
      <c r="C28" s="243"/>
      <c r="D28" s="98" t="s">
        <v>117</v>
      </c>
      <c r="E28" s="145" t="s">
        <v>192</v>
      </c>
      <c r="F28" s="145" t="s">
        <v>45</v>
      </c>
      <c r="G28" s="145" t="s">
        <v>130</v>
      </c>
      <c r="H28" s="145" t="s">
        <v>201</v>
      </c>
      <c r="I28" s="145" t="s">
        <v>56</v>
      </c>
      <c r="J28" s="145" t="s">
        <v>145</v>
      </c>
      <c r="K28" s="202" t="s">
        <v>215</v>
      </c>
      <c r="L28" s="203"/>
      <c r="M28" s="202" t="s">
        <v>9</v>
      </c>
      <c r="N28" s="203"/>
      <c r="O28" s="145" t="s">
        <v>93</v>
      </c>
      <c r="P28" s="145" t="s">
        <v>40</v>
      </c>
      <c r="Q28" s="145" t="s">
        <v>124</v>
      </c>
      <c r="R28" s="164" t="s">
        <v>24</v>
      </c>
      <c r="S28" s="164" t="s">
        <v>108</v>
      </c>
      <c r="T28" s="164" t="s">
        <v>186</v>
      </c>
      <c r="U28" s="145" t="s">
        <v>33</v>
      </c>
    </row>
    <row r="29" spans="1:21" ht="18" customHeight="1" x14ac:dyDescent="0.25">
      <c r="A29" s="1" t="s">
        <v>180</v>
      </c>
      <c r="B29" s="167" t="s">
        <v>54</v>
      </c>
      <c r="C29" s="42"/>
      <c r="D29" s="87" t="s">
        <v>127</v>
      </c>
      <c r="E29" s="159" t="s">
        <v>149</v>
      </c>
      <c r="F29" s="160" t="s">
        <v>166</v>
      </c>
      <c r="G29" s="76" t="s">
        <v>107</v>
      </c>
      <c r="H29" s="99" t="s">
        <v>139</v>
      </c>
      <c r="I29" s="82" t="s">
        <v>95</v>
      </c>
      <c r="J29" s="159" t="s">
        <v>167</v>
      </c>
      <c r="K29" s="186" t="s">
        <v>4</v>
      </c>
      <c r="L29" s="187"/>
      <c r="M29" s="186" t="s">
        <v>214</v>
      </c>
      <c r="N29" s="194"/>
      <c r="O29" s="49" t="s">
        <v>46</v>
      </c>
      <c r="P29" s="84" t="s">
        <v>103</v>
      </c>
      <c r="Q29" s="161" t="s">
        <v>175</v>
      </c>
      <c r="R29" s="58" t="s">
        <v>27</v>
      </c>
      <c r="S29" s="43" t="s">
        <v>22</v>
      </c>
      <c r="T29" s="77" t="s">
        <v>23</v>
      </c>
      <c r="U29" s="14" t="s">
        <v>152</v>
      </c>
    </row>
    <row r="30" spans="1:21" x14ac:dyDescent="0.25">
      <c r="A30" s="163" t="s">
        <v>118</v>
      </c>
      <c r="B30" s="122" t="s">
        <v>158</v>
      </c>
      <c r="C30" s="135"/>
      <c r="D30" s="87" t="s">
        <v>127</v>
      </c>
      <c r="E30" s="34" t="s">
        <v>149</v>
      </c>
      <c r="F30" s="160" t="s">
        <v>166</v>
      </c>
      <c r="G30" s="76" t="s">
        <v>107</v>
      </c>
      <c r="H30" s="143" t="s">
        <v>139</v>
      </c>
      <c r="I30" s="77" t="s">
        <v>95</v>
      </c>
      <c r="J30" s="34" t="s">
        <v>167</v>
      </c>
      <c r="K30" s="186" t="s">
        <v>4</v>
      </c>
      <c r="L30" s="187"/>
      <c r="M30" s="186" t="s">
        <v>214</v>
      </c>
      <c r="N30" s="194"/>
      <c r="O30" s="100" t="s">
        <v>46</v>
      </c>
      <c r="P30" s="84" t="s">
        <v>103</v>
      </c>
      <c r="Q30" s="161" t="s">
        <v>175</v>
      </c>
      <c r="R30" s="58" t="s">
        <v>27</v>
      </c>
      <c r="S30" s="96" t="s">
        <v>22</v>
      </c>
      <c r="T30" s="77" t="s">
        <v>23</v>
      </c>
      <c r="U30" s="14" t="s">
        <v>152</v>
      </c>
    </row>
    <row r="31" spans="1:21" x14ac:dyDescent="0.25">
      <c r="A31" s="163" t="s">
        <v>203</v>
      </c>
      <c r="B31" s="122" t="s">
        <v>74</v>
      </c>
      <c r="C31" s="135"/>
      <c r="D31" s="87" t="s">
        <v>127</v>
      </c>
      <c r="E31" s="34" t="s">
        <v>149</v>
      </c>
      <c r="F31" s="160" t="s">
        <v>166</v>
      </c>
      <c r="G31" s="76" t="s">
        <v>107</v>
      </c>
      <c r="H31" s="143" t="s">
        <v>139</v>
      </c>
      <c r="I31" s="77" t="s">
        <v>95</v>
      </c>
      <c r="J31" s="34" t="s">
        <v>167</v>
      </c>
      <c r="K31" s="186" t="s">
        <v>4</v>
      </c>
      <c r="L31" s="187"/>
      <c r="M31" s="186" t="s">
        <v>214</v>
      </c>
      <c r="N31" s="194"/>
      <c r="O31" s="100" t="s">
        <v>46</v>
      </c>
      <c r="P31" s="84" t="s">
        <v>103</v>
      </c>
      <c r="Q31" s="161" t="s">
        <v>175</v>
      </c>
      <c r="R31" s="58" t="s">
        <v>27</v>
      </c>
      <c r="S31" s="96" t="s">
        <v>22</v>
      </c>
      <c r="T31" s="77" t="s">
        <v>23</v>
      </c>
      <c r="U31" s="14" t="s">
        <v>152</v>
      </c>
    </row>
    <row r="32" spans="1:21" x14ac:dyDescent="0.25">
      <c r="A32" s="163" t="s">
        <v>37</v>
      </c>
      <c r="B32" s="122" t="s">
        <v>200</v>
      </c>
      <c r="C32" s="135"/>
      <c r="D32" s="5"/>
      <c r="E32" s="21"/>
      <c r="F32" s="21"/>
      <c r="G32" s="21"/>
      <c r="H32" s="21"/>
      <c r="I32" s="21"/>
      <c r="J32" s="21"/>
      <c r="K32" s="127"/>
      <c r="L32" s="127"/>
      <c r="M32" s="127"/>
      <c r="N32" s="127"/>
      <c r="O32" s="21"/>
      <c r="P32" s="21"/>
      <c r="Q32" s="21"/>
      <c r="R32" s="162"/>
      <c r="S32" s="88" t="s">
        <v>2</v>
      </c>
      <c r="T32" s="67" t="s">
        <v>138</v>
      </c>
      <c r="U32" s="14" t="s">
        <v>152</v>
      </c>
    </row>
    <row r="33" spans="1:21" s="75" customFormat="1" x14ac:dyDescent="0.25">
      <c r="A33" s="70" t="s">
        <v>87</v>
      </c>
      <c r="B33" s="16" t="s">
        <v>142</v>
      </c>
      <c r="C33" s="31"/>
      <c r="D33" s="59" t="s">
        <v>39</v>
      </c>
      <c r="E33" s="74" t="s">
        <v>39</v>
      </c>
      <c r="F33" s="142" t="s">
        <v>39</v>
      </c>
      <c r="G33" s="76" t="s">
        <v>107</v>
      </c>
      <c r="H33" s="85" t="s">
        <v>139</v>
      </c>
      <c r="I33" s="50" t="s">
        <v>39</v>
      </c>
      <c r="J33" s="8" t="s">
        <v>39</v>
      </c>
      <c r="K33" s="196" t="s">
        <v>39</v>
      </c>
      <c r="L33" s="198"/>
      <c r="M33" s="196" t="s">
        <v>214</v>
      </c>
      <c r="N33" s="197"/>
      <c r="O33" s="4" t="s">
        <v>46</v>
      </c>
      <c r="P33" s="50" t="s">
        <v>39</v>
      </c>
      <c r="Q33" s="142" t="s">
        <v>39</v>
      </c>
      <c r="R33" s="25" t="s">
        <v>39</v>
      </c>
      <c r="S33" s="74" t="s">
        <v>185</v>
      </c>
      <c r="T33" s="50" t="s">
        <v>185</v>
      </c>
      <c r="U33" s="14" t="s">
        <v>152</v>
      </c>
    </row>
    <row r="34" spans="1:21" x14ac:dyDescent="0.25">
      <c r="A34" s="163" t="s">
        <v>37</v>
      </c>
      <c r="B34" s="109" t="s">
        <v>32</v>
      </c>
      <c r="C34" s="123"/>
      <c r="D34" s="119"/>
      <c r="E34" s="141"/>
      <c r="F34" s="141"/>
      <c r="G34" s="141"/>
      <c r="H34" s="141"/>
      <c r="I34" s="141"/>
      <c r="J34" s="141"/>
      <c r="K34" s="56"/>
      <c r="L34" s="56"/>
      <c r="M34" s="56"/>
      <c r="N34" s="56"/>
      <c r="O34" s="141"/>
      <c r="P34" s="141"/>
      <c r="Q34" s="141"/>
      <c r="R34" s="13"/>
      <c r="S34" s="61" t="s">
        <v>12</v>
      </c>
      <c r="T34" s="119"/>
      <c r="U34" s="93"/>
    </row>
    <row r="35" spans="1:21" ht="15.75" thickBot="1" x14ac:dyDescent="0.3">
      <c r="A35" s="163" t="s">
        <v>37</v>
      </c>
      <c r="B35" s="124" t="s">
        <v>86</v>
      </c>
      <c r="C35" s="120"/>
      <c r="D35" s="64" t="s">
        <v>11</v>
      </c>
      <c r="E35" s="19" t="s">
        <v>11</v>
      </c>
      <c r="F35" s="22" t="s">
        <v>11</v>
      </c>
      <c r="G35" s="148" t="s">
        <v>137</v>
      </c>
      <c r="H35" s="155" t="s">
        <v>172</v>
      </c>
      <c r="I35" s="72" t="s">
        <v>11</v>
      </c>
      <c r="J35" s="19" t="s">
        <v>11</v>
      </c>
      <c r="K35" s="188" t="s">
        <v>11</v>
      </c>
      <c r="L35" s="195"/>
      <c r="M35" s="188" t="s">
        <v>135</v>
      </c>
      <c r="N35" s="189"/>
      <c r="O35" s="155" t="s">
        <v>46</v>
      </c>
      <c r="P35" s="2" t="s">
        <v>11</v>
      </c>
      <c r="Q35" s="22" t="s">
        <v>11</v>
      </c>
      <c r="R35" s="90" t="s">
        <v>11</v>
      </c>
      <c r="S35" s="72" t="s">
        <v>147</v>
      </c>
      <c r="T35" s="133"/>
      <c r="U35" s="151"/>
    </row>
    <row r="36" spans="1:21" ht="15.75" thickBot="1" x14ac:dyDescent="0.3">
      <c r="A36" s="163" t="s">
        <v>37</v>
      </c>
      <c r="B36" s="183" t="s">
        <v>8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5"/>
    </row>
    <row r="37" spans="1:21" x14ac:dyDescent="0.25">
      <c r="A37" s="163" t="s">
        <v>37</v>
      </c>
      <c r="B37" s="116" t="s">
        <v>21</v>
      </c>
      <c r="C37" s="39"/>
      <c r="D37" s="157"/>
      <c r="E37" s="157"/>
      <c r="F37" s="157"/>
      <c r="G37" s="157"/>
      <c r="H37" s="157"/>
      <c r="I37" s="157"/>
      <c r="J37" s="157"/>
      <c r="K37" s="157"/>
      <c r="L37" s="157"/>
      <c r="M37" s="181" t="s">
        <v>182</v>
      </c>
      <c r="N37" s="182"/>
      <c r="O37" s="63" t="s">
        <v>50</v>
      </c>
      <c r="P37" s="157"/>
      <c r="Q37" s="157"/>
      <c r="R37" s="157"/>
      <c r="S37" s="157"/>
      <c r="T37" s="157"/>
      <c r="U37" s="117"/>
    </row>
    <row r="38" spans="1:21" ht="15.75" thickBot="1" x14ac:dyDescent="0.3">
      <c r="A38" s="163" t="s">
        <v>37</v>
      </c>
      <c r="B38" s="46" t="s">
        <v>219</v>
      </c>
      <c r="C38" s="29"/>
      <c r="D38" s="128"/>
      <c r="E38" s="108"/>
      <c r="F38" s="108"/>
      <c r="G38" s="108"/>
      <c r="H38" s="108"/>
      <c r="I38" s="108"/>
      <c r="J38" s="108"/>
      <c r="K38" s="108"/>
      <c r="L38" s="108"/>
      <c r="M38" s="179" t="s">
        <v>17</v>
      </c>
      <c r="N38" s="180"/>
      <c r="O38" s="166" t="s">
        <v>17</v>
      </c>
      <c r="P38" s="108"/>
      <c r="Q38" s="108"/>
      <c r="R38" s="108"/>
      <c r="S38" s="37" t="s">
        <v>126</v>
      </c>
      <c r="T38" s="37" t="s">
        <v>101</v>
      </c>
      <c r="U38" s="40" t="s">
        <v>152</v>
      </c>
    </row>
    <row r="39" spans="1:21" x14ac:dyDescent="0.25">
      <c r="A39" s="163" t="s">
        <v>37</v>
      </c>
      <c r="I39" s="178" t="s">
        <v>109</v>
      </c>
      <c r="J39" s="178"/>
      <c r="K39" s="178"/>
      <c r="L39" s="178"/>
      <c r="M39" s="178"/>
      <c r="N39" s="178"/>
    </row>
    <row r="40" spans="1:21" x14ac:dyDescent="0.25">
      <c r="A40" s="163" t="s">
        <v>37</v>
      </c>
      <c r="B40" s="190" t="s">
        <v>66</v>
      </c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</row>
    <row r="41" spans="1:21" x14ac:dyDescent="0.25">
      <c r="A41" s="118" t="s">
        <v>6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x14ac:dyDescent="0.25">
      <c r="A42" s="118" t="s">
        <v>6</v>
      </c>
      <c r="B42" s="192" t="s">
        <v>5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</row>
    <row r="43" spans="1:21" x14ac:dyDescent="0.25">
      <c r="A43" s="118" t="s">
        <v>6</v>
      </c>
      <c r="B43" s="193" t="s">
        <v>92</v>
      </c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</row>
    <row r="44" spans="1:21" x14ac:dyDescent="0.25">
      <c r="A44" s="118" t="s">
        <v>6</v>
      </c>
      <c r="B44" s="193" t="s">
        <v>204</v>
      </c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</row>
    <row r="45" spans="1:21" x14ac:dyDescent="0.25">
      <c r="A45" s="118" t="s">
        <v>6</v>
      </c>
      <c r="B45" s="193" t="s">
        <v>47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</row>
    <row r="46" spans="1:21" x14ac:dyDescent="0.25">
      <c r="A46" s="118" t="s">
        <v>6</v>
      </c>
      <c r="B46" s="191" t="s">
        <v>51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</row>
    <row r="47" spans="1:21" x14ac:dyDescent="0.25">
      <c r="O47" s="163"/>
      <c r="P47" s="125"/>
      <c r="Q47" s="125"/>
      <c r="R47" s="125"/>
      <c r="S47" s="86" t="s">
        <v>131</v>
      </c>
      <c r="T47" s="86" t="s">
        <v>110</v>
      </c>
      <c r="U47" s="86" t="s">
        <v>114</v>
      </c>
    </row>
    <row r="48" spans="1:21" x14ac:dyDescent="0.25">
      <c r="O48" s="163"/>
      <c r="P48" s="163"/>
      <c r="Q48" s="163"/>
      <c r="S48" s="57" t="s">
        <v>113</v>
      </c>
      <c r="T48" s="38" t="s">
        <v>112</v>
      </c>
      <c r="U48" s="73" t="s">
        <v>114</v>
      </c>
    </row>
    <row r="49" spans="15:17" x14ac:dyDescent="0.25">
      <c r="O49" s="163"/>
      <c r="P49" s="163"/>
      <c r="Q49" s="163"/>
    </row>
    <row r="51" spans="15:17" x14ac:dyDescent="0.25">
      <c r="O51" s="86"/>
    </row>
  </sheetData>
  <mergeCells count="68"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B46:U46"/>
    <mergeCell ref="B42:U42"/>
    <mergeCell ref="B43:U43"/>
    <mergeCell ref="B44:U44"/>
    <mergeCell ref="B45:U45"/>
    <mergeCell ref="I39:N39"/>
    <mergeCell ref="K28:L28"/>
    <mergeCell ref="M38:N38"/>
    <mergeCell ref="M37:N37"/>
    <mergeCell ref="M29:N29"/>
    <mergeCell ref="B36:U36"/>
    <mergeCell ref="K31:L31"/>
    <mergeCell ref="M35:N3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P13:R13"/>
    <mergeCell ref="P15:R15"/>
    <mergeCell ref="J19:N19"/>
    <mergeCell ref="M13:O13"/>
    <mergeCell ref="K25:L25"/>
    <mergeCell ref="P19:R19"/>
    <mergeCell ref="P24:R25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defaultColWidth="20.85546875" defaultRowHeight="15" x14ac:dyDescent="0.25"/>
  <sheetData>
    <row r="1" spans="1:3" x14ac:dyDescent="0.25">
      <c r="A1" s="146" t="s">
        <v>49</v>
      </c>
      <c r="B1" s="146" t="s">
        <v>184</v>
      </c>
      <c r="C1" s="146" t="s">
        <v>205</v>
      </c>
    </row>
    <row r="2" spans="1:3" x14ac:dyDescent="0.25">
      <c r="A2" s="18">
        <v>42155</v>
      </c>
      <c r="B2" s="146" t="s">
        <v>134</v>
      </c>
      <c r="C2">
        <v>13408</v>
      </c>
    </row>
    <row r="3" spans="1:3" x14ac:dyDescent="0.25">
      <c r="A3" s="18">
        <v>42185</v>
      </c>
      <c r="B3" s="146" t="s">
        <v>31</v>
      </c>
      <c r="C3">
        <v>176</v>
      </c>
    </row>
    <row r="4" spans="1:3" x14ac:dyDescent="0.25">
      <c r="A4" s="18">
        <v>45565</v>
      </c>
      <c r="B4" s="146" t="s">
        <v>25</v>
      </c>
      <c r="C4">
        <v>18616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/>
  </sheetViews>
  <sheetFormatPr defaultColWidth="20.85546875" defaultRowHeight="15" x14ac:dyDescent="0.25"/>
  <sheetData>
    <row r="1" spans="1:9" x14ac:dyDescent="0.25">
      <c r="A1" s="146" t="s">
        <v>183</v>
      </c>
      <c r="B1" s="146" t="s">
        <v>34</v>
      </c>
      <c r="C1" s="146" t="s">
        <v>119</v>
      </c>
      <c r="D1" s="146" t="s">
        <v>193</v>
      </c>
      <c r="E1" s="146" t="s">
        <v>14</v>
      </c>
      <c r="F1" s="146" t="s">
        <v>211</v>
      </c>
      <c r="G1" s="146" t="s">
        <v>49</v>
      </c>
      <c r="H1" s="146" t="s">
        <v>153</v>
      </c>
      <c r="I1" s="146" t="s">
        <v>81</v>
      </c>
    </row>
    <row r="2" spans="1:9" x14ac:dyDescent="0.25">
      <c r="E2" s="146" t="s">
        <v>177</v>
      </c>
      <c r="F2" s="146" t="s">
        <v>170</v>
      </c>
      <c r="G2" s="18">
        <v>42155</v>
      </c>
      <c r="H2" s="168">
        <v>1659992.6321</v>
      </c>
      <c r="I2" t="b">
        <v>1</v>
      </c>
    </row>
    <row r="3" spans="1:9" x14ac:dyDescent="0.25">
      <c r="E3" s="146" t="s">
        <v>177</v>
      </c>
      <c r="F3" s="146" t="s">
        <v>170</v>
      </c>
      <c r="G3" s="18">
        <v>42185</v>
      </c>
      <c r="H3" s="168">
        <v>52438.226900000001</v>
      </c>
      <c r="I3" t="b">
        <v>1</v>
      </c>
    </row>
    <row r="4" spans="1:9" x14ac:dyDescent="0.25">
      <c r="E4" s="146" t="s">
        <v>177</v>
      </c>
      <c r="F4" s="146" t="s">
        <v>170</v>
      </c>
      <c r="G4" s="18">
        <v>45565</v>
      </c>
      <c r="H4" s="168">
        <v>917650.37699999998</v>
      </c>
      <c r="I4" t="b">
        <v>1</v>
      </c>
    </row>
    <row r="5" spans="1:9" x14ac:dyDescent="0.25">
      <c r="E5" s="146" t="s">
        <v>177</v>
      </c>
      <c r="F5" s="146" t="s">
        <v>217</v>
      </c>
      <c r="G5" s="18">
        <v>42155</v>
      </c>
      <c r="H5" s="168">
        <v>1624418.6296000001</v>
      </c>
      <c r="I5" t="b">
        <v>1</v>
      </c>
    </row>
    <row r="6" spans="1:9" x14ac:dyDescent="0.25">
      <c r="E6" s="146" t="s">
        <v>177</v>
      </c>
      <c r="F6" s="146" t="s">
        <v>217</v>
      </c>
      <c r="G6" s="18">
        <v>42185</v>
      </c>
      <c r="H6" s="168">
        <v>65832.953299999994</v>
      </c>
      <c r="I6" t="b">
        <v>1</v>
      </c>
    </row>
    <row r="7" spans="1:9" x14ac:dyDescent="0.25">
      <c r="E7" s="146" t="s">
        <v>177</v>
      </c>
      <c r="F7" s="146" t="s">
        <v>194</v>
      </c>
      <c r="G7" s="18">
        <v>42155</v>
      </c>
      <c r="H7" s="168">
        <v>1676591.1</v>
      </c>
      <c r="I7" t="b">
        <v>1</v>
      </c>
    </row>
    <row r="8" spans="1:9" x14ac:dyDescent="0.25">
      <c r="E8" s="146" t="s">
        <v>177</v>
      </c>
      <c r="F8" s="146" t="s">
        <v>194</v>
      </c>
      <c r="G8" s="18">
        <v>42185</v>
      </c>
      <c r="H8" s="168">
        <v>40832.86</v>
      </c>
      <c r="I8" t="b">
        <v>1</v>
      </c>
    </row>
    <row r="9" spans="1:9" x14ac:dyDescent="0.25">
      <c r="E9" s="146" t="s">
        <v>177</v>
      </c>
      <c r="F9" s="146" t="s">
        <v>15</v>
      </c>
      <c r="G9" s="18">
        <v>42155</v>
      </c>
      <c r="H9" s="168">
        <v>1676591.1</v>
      </c>
      <c r="I9" t="b">
        <v>1</v>
      </c>
    </row>
    <row r="10" spans="1:9" x14ac:dyDescent="0.25">
      <c r="E10" s="146" t="s">
        <v>177</v>
      </c>
      <c r="F10" s="146" t="s">
        <v>15</v>
      </c>
      <c r="G10" s="18">
        <v>42185</v>
      </c>
      <c r="H10" s="168">
        <v>40832.86</v>
      </c>
      <c r="I10" t="b">
        <v>1</v>
      </c>
    </row>
    <row r="11" spans="1:9" x14ac:dyDescent="0.25">
      <c r="E11" s="146" t="s">
        <v>177</v>
      </c>
      <c r="F11" s="146" t="s">
        <v>15</v>
      </c>
      <c r="G11" s="18">
        <v>45565</v>
      </c>
      <c r="H11" s="168">
        <v>942702.701</v>
      </c>
      <c r="I11" t="b">
        <v>1</v>
      </c>
    </row>
    <row r="12" spans="1:9" x14ac:dyDescent="0.25">
      <c r="A12" s="146" t="s">
        <v>174</v>
      </c>
      <c r="B12" s="146" t="s">
        <v>178</v>
      </c>
      <c r="C12" s="146" t="s">
        <v>62</v>
      </c>
      <c r="D12" s="146" t="s">
        <v>160</v>
      </c>
      <c r="F12" s="146" t="s">
        <v>170</v>
      </c>
      <c r="G12" s="18">
        <v>42155</v>
      </c>
      <c r="H12" s="168">
        <v>51346.422299999998</v>
      </c>
      <c r="I12" t="b">
        <v>1</v>
      </c>
    </row>
    <row r="13" spans="1:9" x14ac:dyDescent="0.25">
      <c r="A13" s="146" t="s">
        <v>174</v>
      </c>
      <c r="B13" s="146" t="s">
        <v>178</v>
      </c>
      <c r="C13" s="146" t="s">
        <v>62</v>
      </c>
      <c r="D13" s="146" t="s">
        <v>160</v>
      </c>
      <c r="F13" s="146" t="s">
        <v>217</v>
      </c>
      <c r="G13" s="18">
        <v>42155</v>
      </c>
      <c r="H13" s="168">
        <v>51346.422299999998</v>
      </c>
      <c r="I13" t="b">
        <v>1</v>
      </c>
    </row>
    <row r="14" spans="1:9" x14ac:dyDescent="0.25">
      <c r="A14" s="146" t="s">
        <v>174</v>
      </c>
      <c r="B14" s="146" t="s">
        <v>178</v>
      </c>
      <c r="C14" s="146" t="s">
        <v>62</v>
      </c>
      <c r="D14" s="146" t="s">
        <v>160</v>
      </c>
      <c r="F14" s="146" t="s">
        <v>194</v>
      </c>
      <c r="G14" s="18">
        <v>42155</v>
      </c>
      <c r="H14" s="168">
        <v>43241.15</v>
      </c>
      <c r="I14" t="b">
        <v>1</v>
      </c>
    </row>
    <row r="15" spans="1:9" x14ac:dyDescent="0.25">
      <c r="A15" s="146" t="s">
        <v>174</v>
      </c>
      <c r="B15" s="146" t="s">
        <v>178</v>
      </c>
      <c r="C15" s="146" t="s">
        <v>62</v>
      </c>
      <c r="D15" s="146" t="s">
        <v>160</v>
      </c>
      <c r="F15" s="146" t="s">
        <v>15</v>
      </c>
      <c r="G15" s="18">
        <v>42155</v>
      </c>
      <c r="H15" s="168">
        <v>43241.15</v>
      </c>
      <c r="I15" t="b">
        <v>1</v>
      </c>
    </row>
    <row r="16" spans="1:9" x14ac:dyDescent="0.25">
      <c r="A16" s="146" t="s">
        <v>174</v>
      </c>
      <c r="B16" s="146" t="s">
        <v>178</v>
      </c>
      <c r="C16" s="146" t="s">
        <v>62</v>
      </c>
      <c r="D16" s="146" t="s">
        <v>140</v>
      </c>
      <c r="F16" s="146" t="s">
        <v>170</v>
      </c>
      <c r="G16" s="18">
        <v>42155</v>
      </c>
      <c r="H16" s="168">
        <v>133151.10200000001</v>
      </c>
      <c r="I16" t="b">
        <v>1</v>
      </c>
    </row>
    <row r="17" spans="1:9" x14ac:dyDescent="0.25">
      <c r="A17" s="146" t="s">
        <v>174</v>
      </c>
      <c r="B17" s="146" t="s">
        <v>178</v>
      </c>
      <c r="C17" s="146" t="s">
        <v>62</v>
      </c>
      <c r="D17" s="146" t="s">
        <v>140</v>
      </c>
      <c r="F17" s="146" t="s">
        <v>217</v>
      </c>
      <c r="G17" s="18">
        <v>42155</v>
      </c>
      <c r="H17" s="168">
        <v>133151.10200000001</v>
      </c>
      <c r="I17" t="b">
        <v>1</v>
      </c>
    </row>
    <row r="18" spans="1:9" x14ac:dyDescent="0.25">
      <c r="A18" s="146" t="s">
        <v>174</v>
      </c>
      <c r="B18" s="146" t="s">
        <v>178</v>
      </c>
      <c r="C18" s="146" t="s">
        <v>62</v>
      </c>
      <c r="D18" s="146" t="s">
        <v>140</v>
      </c>
      <c r="F18" s="146" t="s">
        <v>194</v>
      </c>
      <c r="G18" s="18">
        <v>42155</v>
      </c>
      <c r="H18" s="168">
        <v>75118.37</v>
      </c>
      <c r="I18" t="b">
        <v>1</v>
      </c>
    </row>
    <row r="19" spans="1:9" x14ac:dyDescent="0.25">
      <c r="A19" s="146" t="s">
        <v>174</v>
      </c>
      <c r="B19" s="146" t="s">
        <v>178</v>
      </c>
      <c r="C19" s="146" t="s">
        <v>62</v>
      </c>
      <c r="D19" s="146" t="s">
        <v>140</v>
      </c>
      <c r="F19" s="146" t="s">
        <v>15</v>
      </c>
      <c r="G19" s="18">
        <v>42155</v>
      </c>
      <c r="H19" s="168">
        <v>75118.37</v>
      </c>
      <c r="I19" t="b">
        <v>1</v>
      </c>
    </row>
    <row r="20" spans="1:9" x14ac:dyDescent="0.25">
      <c r="A20" s="146" t="s">
        <v>174</v>
      </c>
      <c r="B20" s="146" t="s">
        <v>178</v>
      </c>
      <c r="C20" s="146" t="s">
        <v>62</v>
      </c>
      <c r="D20" s="146" t="s">
        <v>116</v>
      </c>
      <c r="F20" s="146" t="s">
        <v>170</v>
      </c>
      <c r="G20" s="18">
        <v>42155</v>
      </c>
      <c r="H20" s="168">
        <v>22482.768400000001</v>
      </c>
      <c r="I20" t="b">
        <v>1</v>
      </c>
    </row>
    <row r="21" spans="1:9" x14ac:dyDescent="0.25">
      <c r="A21" s="146" t="s">
        <v>174</v>
      </c>
      <c r="B21" s="146" t="s">
        <v>178</v>
      </c>
      <c r="C21" s="146" t="s">
        <v>62</v>
      </c>
      <c r="D21" s="146" t="s">
        <v>116</v>
      </c>
      <c r="F21" s="146" t="s">
        <v>170</v>
      </c>
      <c r="G21" s="18">
        <v>42185</v>
      </c>
      <c r="H21" s="168">
        <v>2713.1597999999999</v>
      </c>
      <c r="I21" t="b">
        <v>1</v>
      </c>
    </row>
    <row r="22" spans="1:9" x14ac:dyDescent="0.25">
      <c r="A22" s="146" t="s">
        <v>174</v>
      </c>
      <c r="B22" s="146" t="s">
        <v>178</v>
      </c>
      <c r="C22" s="146" t="s">
        <v>62</v>
      </c>
      <c r="D22" s="146" t="s">
        <v>116</v>
      </c>
      <c r="F22" s="146" t="s">
        <v>170</v>
      </c>
      <c r="G22" s="18">
        <v>45565</v>
      </c>
      <c r="H22" s="168">
        <v>7152.8759</v>
      </c>
      <c r="I22" t="b">
        <v>1</v>
      </c>
    </row>
    <row r="23" spans="1:9" x14ac:dyDescent="0.25">
      <c r="A23" s="146" t="s">
        <v>174</v>
      </c>
      <c r="B23" s="146" t="s">
        <v>178</v>
      </c>
      <c r="C23" s="146" t="s">
        <v>62</v>
      </c>
      <c r="D23" s="146" t="s">
        <v>116</v>
      </c>
      <c r="F23" s="146" t="s">
        <v>217</v>
      </c>
      <c r="G23" s="18">
        <v>42155</v>
      </c>
      <c r="H23" s="168">
        <v>22482.768400000001</v>
      </c>
      <c r="I23" t="b">
        <v>1</v>
      </c>
    </row>
    <row r="24" spans="1:9" x14ac:dyDescent="0.25">
      <c r="A24" s="146" t="s">
        <v>174</v>
      </c>
      <c r="B24" s="146" t="s">
        <v>178</v>
      </c>
      <c r="C24" s="146" t="s">
        <v>62</v>
      </c>
      <c r="D24" s="146" t="s">
        <v>116</v>
      </c>
      <c r="F24" s="146" t="s">
        <v>217</v>
      </c>
      <c r="G24" s="18">
        <v>42185</v>
      </c>
      <c r="H24" s="168">
        <v>2713.1597999999999</v>
      </c>
      <c r="I24" t="b">
        <v>1</v>
      </c>
    </row>
    <row r="25" spans="1:9" x14ac:dyDescent="0.25">
      <c r="A25" s="146" t="s">
        <v>174</v>
      </c>
      <c r="B25" s="146" t="s">
        <v>178</v>
      </c>
      <c r="C25" s="146" t="s">
        <v>62</v>
      </c>
      <c r="D25" s="146" t="s">
        <v>116</v>
      </c>
      <c r="F25" s="146" t="s">
        <v>194</v>
      </c>
      <c r="G25" s="18">
        <v>42155</v>
      </c>
      <c r="H25" s="168">
        <v>30262.799999999999</v>
      </c>
      <c r="I25" t="b">
        <v>1</v>
      </c>
    </row>
    <row r="26" spans="1:9" x14ac:dyDescent="0.25">
      <c r="A26" s="146" t="s">
        <v>174</v>
      </c>
      <c r="B26" s="146" t="s">
        <v>178</v>
      </c>
      <c r="C26" s="146" t="s">
        <v>62</v>
      </c>
      <c r="D26" s="146" t="s">
        <v>116</v>
      </c>
      <c r="F26" s="146" t="s">
        <v>194</v>
      </c>
      <c r="G26" s="18">
        <v>42185</v>
      </c>
      <c r="H26" s="168">
        <v>1853.02</v>
      </c>
      <c r="I26" t="b">
        <v>1</v>
      </c>
    </row>
    <row r="27" spans="1:9" x14ac:dyDescent="0.25">
      <c r="A27" s="146" t="s">
        <v>174</v>
      </c>
      <c r="B27" s="146" t="s">
        <v>178</v>
      </c>
      <c r="C27" s="146" t="s">
        <v>62</v>
      </c>
      <c r="D27" s="146" t="s">
        <v>116</v>
      </c>
      <c r="F27" s="146" t="s">
        <v>15</v>
      </c>
      <c r="G27" s="18">
        <v>42155</v>
      </c>
      <c r="H27" s="168">
        <v>30262.799999999999</v>
      </c>
      <c r="I27" t="b">
        <v>1</v>
      </c>
    </row>
    <row r="28" spans="1:9" x14ac:dyDescent="0.25">
      <c r="A28" s="146" t="s">
        <v>174</v>
      </c>
      <c r="B28" s="146" t="s">
        <v>178</v>
      </c>
      <c r="C28" s="146" t="s">
        <v>62</v>
      </c>
      <c r="D28" s="146" t="s">
        <v>116</v>
      </c>
      <c r="F28" s="146" t="s">
        <v>15</v>
      </c>
      <c r="G28" s="18">
        <v>42185</v>
      </c>
      <c r="H28" s="168">
        <v>1853.02</v>
      </c>
      <c r="I28" t="b">
        <v>1</v>
      </c>
    </row>
    <row r="29" spans="1:9" x14ac:dyDescent="0.25">
      <c r="A29" s="146" t="s">
        <v>174</v>
      </c>
      <c r="B29" s="146" t="s">
        <v>178</v>
      </c>
      <c r="C29" s="146" t="s">
        <v>62</v>
      </c>
      <c r="D29" s="146" t="s">
        <v>116</v>
      </c>
      <c r="F29" s="146" t="s">
        <v>15</v>
      </c>
      <c r="G29" s="18">
        <v>45565</v>
      </c>
      <c r="H29" s="168">
        <v>7152.8759</v>
      </c>
      <c r="I29" t="b">
        <v>1</v>
      </c>
    </row>
    <row r="30" spans="1:9" x14ac:dyDescent="0.25">
      <c r="A30" s="146" t="s">
        <v>174</v>
      </c>
      <c r="B30" s="146" t="s">
        <v>178</v>
      </c>
      <c r="C30" s="146" t="s">
        <v>62</v>
      </c>
      <c r="D30" s="146" t="s">
        <v>96</v>
      </c>
      <c r="F30" s="146" t="s">
        <v>170</v>
      </c>
      <c r="G30" s="18">
        <v>45565</v>
      </c>
      <c r="H30" s="168">
        <v>164602.29430000001</v>
      </c>
      <c r="I30" t="b">
        <v>1</v>
      </c>
    </row>
    <row r="31" spans="1:9" x14ac:dyDescent="0.25">
      <c r="A31" s="146" t="s">
        <v>174</v>
      </c>
      <c r="B31" s="146" t="s">
        <v>178</v>
      </c>
      <c r="C31" s="146" t="s">
        <v>62</v>
      </c>
      <c r="D31" s="146" t="s">
        <v>96</v>
      </c>
      <c r="F31" s="146" t="s">
        <v>15</v>
      </c>
      <c r="G31" s="18">
        <v>45565</v>
      </c>
      <c r="H31" s="168">
        <v>164602.29440000001</v>
      </c>
      <c r="I31" t="b">
        <v>1</v>
      </c>
    </row>
    <row r="32" spans="1:9" x14ac:dyDescent="0.25">
      <c r="A32" s="146" t="s">
        <v>174</v>
      </c>
      <c r="B32" s="146" t="s">
        <v>178</v>
      </c>
      <c r="C32" s="146" t="s">
        <v>62</v>
      </c>
      <c r="D32" s="146" t="s">
        <v>72</v>
      </c>
      <c r="F32" s="146" t="s">
        <v>170</v>
      </c>
      <c r="G32" s="18">
        <v>45565</v>
      </c>
      <c r="H32" s="168">
        <v>160479.40710000001</v>
      </c>
      <c r="I32" t="b">
        <v>1</v>
      </c>
    </row>
    <row r="33" spans="1:9" x14ac:dyDescent="0.25">
      <c r="A33" s="146" t="s">
        <v>174</v>
      </c>
      <c r="B33" s="146" t="s">
        <v>178</v>
      </c>
      <c r="C33" s="146" t="s">
        <v>62</v>
      </c>
      <c r="D33" s="146" t="s">
        <v>72</v>
      </c>
      <c r="F33" s="146" t="s">
        <v>15</v>
      </c>
      <c r="G33" s="18">
        <v>45565</v>
      </c>
      <c r="H33" s="168">
        <v>160479.40710000001</v>
      </c>
      <c r="I33" t="b">
        <v>1</v>
      </c>
    </row>
    <row r="34" spans="1:9" x14ac:dyDescent="0.25">
      <c r="A34" s="146" t="s">
        <v>174</v>
      </c>
      <c r="B34" s="146" t="s">
        <v>178</v>
      </c>
      <c r="C34" s="146" t="s">
        <v>62</v>
      </c>
      <c r="D34" s="146" t="s">
        <v>28</v>
      </c>
      <c r="F34" s="146" t="s">
        <v>170</v>
      </c>
      <c r="G34" s="18">
        <v>42155</v>
      </c>
      <c r="H34" s="168">
        <v>32910.681700000001</v>
      </c>
      <c r="I34" t="b">
        <v>1</v>
      </c>
    </row>
    <row r="35" spans="1:9" x14ac:dyDescent="0.25">
      <c r="A35" s="146" t="s">
        <v>174</v>
      </c>
      <c r="B35" s="146" t="s">
        <v>178</v>
      </c>
      <c r="C35" s="146" t="s">
        <v>62</v>
      </c>
      <c r="D35" s="146" t="s">
        <v>28</v>
      </c>
      <c r="F35" s="146" t="s">
        <v>170</v>
      </c>
      <c r="G35" s="18">
        <v>42185</v>
      </c>
      <c r="H35" s="168">
        <v>11313.046899999999</v>
      </c>
      <c r="I35" t="b">
        <v>1</v>
      </c>
    </row>
    <row r="36" spans="1:9" x14ac:dyDescent="0.25">
      <c r="A36" s="146" t="s">
        <v>174</v>
      </c>
      <c r="B36" s="146" t="s">
        <v>178</v>
      </c>
      <c r="C36" s="146" t="s">
        <v>62</v>
      </c>
      <c r="D36" s="146" t="s">
        <v>28</v>
      </c>
      <c r="F36" s="146" t="s">
        <v>170</v>
      </c>
      <c r="G36" s="18">
        <v>45565</v>
      </c>
      <c r="H36" s="168">
        <v>29825.305400000001</v>
      </c>
      <c r="I36" t="b">
        <v>1</v>
      </c>
    </row>
    <row r="37" spans="1:9" x14ac:dyDescent="0.25">
      <c r="A37" s="146" t="s">
        <v>174</v>
      </c>
      <c r="B37" s="146" t="s">
        <v>178</v>
      </c>
      <c r="C37" s="146" t="s">
        <v>62</v>
      </c>
      <c r="D37" s="146" t="s">
        <v>28</v>
      </c>
      <c r="F37" s="146" t="s">
        <v>217</v>
      </c>
      <c r="G37" s="18">
        <v>42155</v>
      </c>
      <c r="H37" s="168">
        <v>32910.681700000001</v>
      </c>
      <c r="I37" t="b">
        <v>1</v>
      </c>
    </row>
    <row r="38" spans="1:9" x14ac:dyDescent="0.25">
      <c r="A38" s="146" t="s">
        <v>174</v>
      </c>
      <c r="B38" s="146" t="s">
        <v>178</v>
      </c>
      <c r="C38" s="146" t="s">
        <v>62</v>
      </c>
      <c r="D38" s="146" t="s">
        <v>28</v>
      </c>
      <c r="F38" s="146" t="s">
        <v>217</v>
      </c>
      <c r="G38" s="18">
        <v>42185</v>
      </c>
      <c r="H38" s="168">
        <v>11313.046899999999</v>
      </c>
      <c r="I38" t="b">
        <v>1</v>
      </c>
    </row>
    <row r="39" spans="1:9" x14ac:dyDescent="0.25">
      <c r="A39" s="146" t="s">
        <v>174</v>
      </c>
      <c r="B39" s="146" t="s">
        <v>178</v>
      </c>
      <c r="C39" s="146" t="s">
        <v>62</v>
      </c>
      <c r="D39" s="146" t="s">
        <v>28</v>
      </c>
      <c r="F39" s="146" t="s">
        <v>194</v>
      </c>
      <c r="G39" s="18">
        <v>42155</v>
      </c>
      <c r="H39" s="168">
        <v>7745.21</v>
      </c>
      <c r="I39" t="b">
        <v>1</v>
      </c>
    </row>
    <row r="40" spans="1:9" x14ac:dyDescent="0.25">
      <c r="A40" s="146" t="s">
        <v>174</v>
      </c>
      <c r="B40" s="146" t="s">
        <v>178</v>
      </c>
      <c r="C40" s="146" t="s">
        <v>62</v>
      </c>
      <c r="D40" s="146" t="s">
        <v>28</v>
      </c>
      <c r="F40" s="146" t="s">
        <v>194</v>
      </c>
      <c r="G40" s="18">
        <v>42185</v>
      </c>
      <c r="H40" s="168">
        <v>6753.62</v>
      </c>
      <c r="I40" t="b">
        <v>1</v>
      </c>
    </row>
    <row r="41" spans="1:9" x14ac:dyDescent="0.25">
      <c r="A41" s="146" t="s">
        <v>174</v>
      </c>
      <c r="B41" s="146" t="s">
        <v>178</v>
      </c>
      <c r="C41" s="146" t="s">
        <v>62</v>
      </c>
      <c r="D41" s="146" t="s">
        <v>28</v>
      </c>
      <c r="F41" s="146" t="s">
        <v>15</v>
      </c>
      <c r="G41" s="18">
        <v>42155</v>
      </c>
      <c r="H41" s="168">
        <v>7745.21</v>
      </c>
      <c r="I41" t="b">
        <v>1</v>
      </c>
    </row>
    <row r="42" spans="1:9" x14ac:dyDescent="0.25">
      <c r="A42" s="146" t="s">
        <v>174</v>
      </c>
      <c r="B42" s="146" t="s">
        <v>178</v>
      </c>
      <c r="C42" s="146" t="s">
        <v>62</v>
      </c>
      <c r="D42" s="146" t="s">
        <v>28</v>
      </c>
      <c r="F42" s="146" t="s">
        <v>15</v>
      </c>
      <c r="G42" s="18">
        <v>42185</v>
      </c>
      <c r="H42" s="168">
        <v>6753.62</v>
      </c>
      <c r="I42" t="b">
        <v>1</v>
      </c>
    </row>
    <row r="43" spans="1:9" x14ac:dyDescent="0.25">
      <c r="A43" s="146" t="s">
        <v>174</v>
      </c>
      <c r="B43" s="146" t="s">
        <v>178</v>
      </c>
      <c r="C43" s="146" t="s">
        <v>62</v>
      </c>
      <c r="D43" s="146" t="s">
        <v>28</v>
      </c>
      <c r="F43" s="146" t="s">
        <v>15</v>
      </c>
      <c r="G43" s="18">
        <v>45565</v>
      </c>
      <c r="H43" s="168">
        <v>29825.305400000001</v>
      </c>
      <c r="I43" t="b">
        <v>1</v>
      </c>
    </row>
    <row r="44" spans="1:9" x14ac:dyDescent="0.25">
      <c r="A44" s="146" t="s">
        <v>174</v>
      </c>
      <c r="B44" s="146" t="s">
        <v>165</v>
      </c>
      <c r="C44" s="146" t="s">
        <v>165</v>
      </c>
      <c r="D44" s="146" t="s">
        <v>165</v>
      </c>
      <c r="F44" s="146" t="s">
        <v>170</v>
      </c>
      <c r="G44" s="18">
        <v>42155</v>
      </c>
      <c r="H44" s="168">
        <v>269176.6581</v>
      </c>
      <c r="I44" t="b">
        <v>1</v>
      </c>
    </row>
    <row r="45" spans="1:9" x14ac:dyDescent="0.25">
      <c r="A45" s="146" t="s">
        <v>174</v>
      </c>
      <c r="B45" s="146" t="s">
        <v>165</v>
      </c>
      <c r="C45" s="146" t="s">
        <v>165</v>
      </c>
      <c r="D45" s="146" t="s">
        <v>165</v>
      </c>
      <c r="F45" s="146" t="s">
        <v>217</v>
      </c>
      <c r="G45" s="18">
        <v>42155</v>
      </c>
      <c r="H45" s="168">
        <v>269176.6581</v>
      </c>
      <c r="I45" t="b">
        <v>1</v>
      </c>
    </row>
    <row r="46" spans="1:9" x14ac:dyDescent="0.25">
      <c r="A46" s="146" t="s">
        <v>174</v>
      </c>
      <c r="B46" s="146" t="s">
        <v>165</v>
      </c>
      <c r="C46" s="146" t="s">
        <v>165</v>
      </c>
      <c r="D46" s="146" t="s">
        <v>165</v>
      </c>
      <c r="F46" s="146" t="s">
        <v>194</v>
      </c>
      <c r="G46" s="18">
        <v>42155</v>
      </c>
      <c r="H46" s="168">
        <v>342333.09</v>
      </c>
      <c r="I46" t="b">
        <v>1</v>
      </c>
    </row>
    <row r="47" spans="1:9" x14ac:dyDescent="0.25">
      <c r="A47" s="146" t="s">
        <v>174</v>
      </c>
      <c r="B47" s="146" t="s">
        <v>165</v>
      </c>
      <c r="C47" s="146" t="s">
        <v>165</v>
      </c>
      <c r="D47" s="146" t="s">
        <v>165</v>
      </c>
      <c r="F47" s="146" t="s">
        <v>15</v>
      </c>
      <c r="G47" s="18">
        <v>42155</v>
      </c>
      <c r="H47" s="168">
        <v>342333.09</v>
      </c>
      <c r="I47" t="b">
        <v>1</v>
      </c>
    </row>
    <row r="48" spans="1:9" x14ac:dyDescent="0.25">
      <c r="A48" s="146" t="s">
        <v>174</v>
      </c>
      <c r="B48" s="146" t="s">
        <v>146</v>
      </c>
      <c r="C48" s="146" t="s">
        <v>105</v>
      </c>
      <c r="D48" s="146" t="s">
        <v>105</v>
      </c>
      <c r="F48" s="146" t="s">
        <v>170</v>
      </c>
      <c r="G48" s="18">
        <v>42155</v>
      </c>
      <c r="H48" s="168">
        <v>413528.87310000003</v>
      </c>
      <c r="I48" t="b">
        <v>1</v>
      </c>
    </row>
    <row r="49" spans="1:9" x14ac:dyDescent="0.25">
      <c r="A49" s="146" t="s">
        <v>174</v>
      </c>
      <c r="B49" s="146" t="s">
        <v>146</v>
      </c>
      <c r="C49" s="146" t="s">
        <v>105</v>
      </c>
      <c r="D49" s="146" t="s">
        <v>105</v>
      </c>
      <c r="F49" s="146" t="s">
        <v>217</v>
      </c>
      <c r="G49" s="18">
        <v>42155</v>
      </c>
      <c r="H49" s="168">
        <v>413528.87310000003</v>
      </c>
      <c r="I49" t="b">
        <v>1</v>
      </c>
    </row>
    <row r="50" spans="1:9" x14ac:dyDescent="0.25">
      <c r="A50" s="146" t="s">
        <v>174</v>
      </c>
      <c r="B50" s="146" t="s">
        <v>146</v>
      </c>
      <c r="C50" s="146" t="s">
        <v>105</v>
      </c>
      <c r="D50" s="146" t="s">
        <v>105</v>
      </c>
      <c r="F50" s="146" t="s">
        <v>194</v>
      </c>
      <c r="G50" s="18">
        <v>42155</v>
      </c>
      <c r="H50" s="168">
        <v>331519.52</v>
      </c>
      <c r="I50" t="b">
        <v>1</v>
      </c>
    </row>
    <row r="51" spans="1:9" x14ac:dyDescent="0.25">
      <c r="A51" s="146" t="s">
        <v>174</v>
      </c>
      <c r="B51" s="146" t="s">
        <v>146</v>
      </c>
      <c r="C51" s="146" t="s">
        <v>105</v>
      </c>
      <c r="D51" s="146" t="s">
        <v>105</v>
      </c>
      <c r="F51" s="146" t="s">
        <v>15</v>
      </c>
      <c r="G51" s="18">
        <v>42155</v>
      </c>
      <c r="H51" s="168">
        <v>331519.52</v>
      </c>
      <c r="I51" t="b">
        <v>1</v>
      </c>
    </row>
    <row r="52" spans="1:9" x14ac:dyDescent="0.25">
      <c r="A52" s="146" t="s">
        <v>174</v>
      </c>
      <c r="B52" s="146" t="s">
        <v>146</v>
      </c>
      <c r="C52" s="146" t="s">
        <v>79</v>
      </c>
      <c r="D52" s="146" t="s">
        <v>79</v>
      </c>
      <c r="F52" s="146" t="s">
        <v>170</v>
      </c>
      <c r="G52" s="18">
        <v>42155</v>
      </c>
      <c r="H52" s="168">
        <v>236065.78469999999</v>
      </c>
      <c r="I52" t="b">
        <v>1</v>
      </c>
    </row>
    <row r="53" spans="1:9" x14ac:dyDescent="0.25">
      <c r="A53" s="146" t="s">
        <v>174</v>
      </c>
      <c r="B53" s="146" t="s">
        <v>146</v>
      </c>
      <c r="C53" s="146" t="s">
        <v>79</v>
      </c>
      <c r="D53" s="146" t="s">
        <v>79</v>
      </c>
      <c r="F53" s="146" t="s">
        <v>217</v>
      </c>
      <c r="G53" s="18">
        <v>42155</v>
      </c>
      <c r="H53" s="168">
        <v>236065.78469999999</v>
      </c>
      <c r="I53" t="b">
        <v>1</v>
      </c>
    </row>
    <row r="54" spans="1:9" x14ac:dyDescent="0.25">
      <c r="A54" s="146" t="s">
        <v>174</v>
      </c>
      <c r="B54" s="146" t="s">
        <v>146</v>
      </c>
      <c r="C54" s="146" t="s">
        <v>79</v>
      </c>
      <c r="D54" s="146" t="s">
        <v>79</v>
      </c>
      <c r="F54" s="146" t="s">
        <v>194</v>
      </c>
      <c r="G54" s="18">
        <v>42155</v>
      </c>
      <c r="H54" s="168">
        <v>207268.27</v>
      </c>
      <c r="I54" t="b">
        <v>1</v>
      </c>
    </row>
    <row r="55" spans="1:9" x14ac:dyDescent="0.25">
      <c r="A55" s="146" t="s">
        <v>174</v>
      </c>
      <c r="B55" s="146" t="s">
        <v>146</v>
      </c>
      <c r="C55" s="146" t="s">
        <v>79</v>
      </c>
      <c r="D55" s="146" t="s">
        <v>79</v>
      </c>
      <c r="F55" s="146" t="s">
        <v>15</v>
      </c>
      <c r="G55" s="18">
        <v>42155</v>
      </c>
      <c r="H55" s="168">
        <v>207268.27</v>
      </c>
      <c r="I55" t="b">
        <v>1</v>
      </c>
    </row>
    <row r="56" spans="1:9" x14ac:dyDescent="0.25">
      <c r="A56" s="146" t="s">
        <v>174</v>
      </c>
      <c r="B56" s="146" t="s">
        <v>146</v>
      </c>
      <c r="C56" s="146" t="s">
        <v>60</v>
      </c>
      <c r="D56" s="146" t="s">
        <v>60</v>
      </c>
      <c r="F56" s="146" t="s">
        <v>170</v>
      </c>
      <c r="G56" s="18">
        <v>42155</v>
      </c>
      <c r="H56" s="168">
        <v>49757.6345</v>
      </c>
      <c r="I56" t="b">
        <v>1</v>
      </c>
    </row>
    <row r="57" spans="1:9" x14ac:dyDescent="0.25">
      <c r="A57" s="146" t="s">
        <v>174</v>
      </c>
      <c r="B57" s="146" t="s">
        <v>146</v>
      </c>
      <c r="C57" s="146" t="s">
        <v>60</v>
      </c>
      <c r="D57" s="146" t="s">
        <v>60</v>
      </c>
      <c r="F57" s="146" t="s">
        <v>217</v>
      </c>
      <c r="G57" s="18">
        <v>42155</v>
      </c>
      <c r="H57" s="168">
        <v>49757.6345</v>
      </c>
      <c r="I57" t="b">
        <v>1</v>
      </c>
    </row>
    <row r="58" spans="1:9" x14ac:dyDescent="0.25">
      <c r="A58" s="146" t="s">
        <v>174</v>
      </c>
      <c r="B58" s="146" t="s">
        <v>146</v>
      </c>
      <c r="C58" s="146" t="s">
        <v>60</v>
      </c>
      <c r="D58" s="146" t="s">
        <v>60</v>
      </c>
      <c r="F58" s="146" t="s">
        <v>194</v>
      </c>
      <c r="G58" s="18">
        <v>42155</v>
      </c>
      <c r="H58" s="168">
        <v>41357.53</v>
      </c>
      <c r="I58" t="b">
        <v>1</v>
      </c>
    </row>
    <row r="59" spans="1:9" x14ac:dyDescent="0.25">
      <c r="A59" s="146" t="s">
        <v>174</v>
      </c>
      <c r="B59" s="146" t="s">
        <v>146</v>
      </c>
      <c r="C59" s="146" t="s">
        <v>60</v>
      </c>
      <c r="D59" s="146" t="s">
        <v>60</v>
      </c>
      <c r="F59" s="146" t="s">
        <v>15</v>
      </c>
      <c r="G59" s="18">
        <v>42155</v>
      </c>
      <c r="H59" s="168">
        <v>41357.53</v>
      </c>
      <c r="I59" t="b">
        <v>1</v>
      </c>
    </row>
    <row r="60" spans="1:9" x14ac:dyDescent="0.25">
      <c r="A60" s="146" t="s">
        <v>174</v>
      </c>
      <c r="B60" s="146" t="s">
        <v>146</v>
      </c>
      <c r="C60" s="146" t="s">
        <v>42</v>
      </c>
      <c r="D60" s="146" t="s">
        <v>42</v>
      </c>
      <c r="F60" s="146" t="s">
        <v>170</v>
      </c>
      <c r="G60" s="18">
        <v>42155</v>
      </c>
      <c r="H60" s="168">
        <v>1435657.1292000001</v>
      </c>
      <c r="I60" t="b">
        <v>1</v>
      </c>
    </row>
    <row r="61" spans="1:9" x14ac:dyDescent="0.25">
      <c r="A61" s="146" t="s">
        <v>174</v>
      </c>
      <c r="B61" s="146" t="s">
        <v>146</v>
      </c>
      <c r="C61" s="146" t="s">
        <v>42</v>
      </c>
      <c r="D61" s="146" t="s">
        <v>42</v>
      </c>
      <c r="F61" s="146" t="s">
        <v>217</v>
      </c>
      <c r="G61" s="18">
        <v>42155</v>
      </c>
      <c r="H61" s="168">
        <v>1435657.1292000001</v>
      </c>
      <c r="I61" t="b">
        <v>1</v>
      </c>
    </row>
    <row r="62" spans="1:9" x14ac:dyDescent="0.25">
      <c r="A62" s="146" t="s">
        <v>174</v>
      </c>
      <c r="B62" s="146" t="s">
        <v>146</v>
      </c>
      <c r="C62" s="146" t="s">
        <v>42</v>
      </c>
      <c r="D62" s="146" t="s">
        <v>42</v>
      </c>
      <c r="F62" s="146" t="s">
        <v>194</v>
      </c>
      <c r="G62" s="18">
        <v>42155</v>
      </c>
      <c r="H62" s="168">
        <v>1750248.87</v>
      </c>
      <c r="I62" t="b">
        <v>1</v>
      </c>
    </row>
    <row r="63" spans="1:9" x14ac:dyDescent="0.25">
      <c r="A63" s="146" t="s">
        <v>174</v>
      </c>
      <c r="B63" s="146" t="s">
        <v>146</v>
      </c>
      <c r="C63" s="146" t="s">
        <v>42</v>
      </c>
      <c r="D63" s="146" t="s">
        <v>42</v>
      </c>
      <c r="F63" s="146" t="s">
        <v>15</v>
      </c>
      <c r="G63" s="18">
        <v>42155</v>
      </c>
      <c r="H63" s="168">
        <v>1750248.87</v>
      </c>
      <c r="I63" t="b">
        <v>1</v>
      </c>
    </row>
    <row r="64" spans="1:9" x14ac:dyDescent="0.25">
      <c r="A64" s="146" t="s">
        <v>174</v>
      </c>
      <c r="B64" s="146" t="s">
        <v>146</v>
      </c>
      <c r="C64" s="146" t="s">
        <v>19</v>
      </c>
      <c r="D64" s="146" t="s">
        <v>19</v>
      </c>
      <c r="F64" s="146" t="s">
        <v>170</v>
      </c>
      <c r="G64" s="18">
        <v>42155</v>
      </c>
      <c r="H64" s="168">
        <v>426592.2083</v>
      </c>
      <c r="I64" t="b">
        <v>1</v>
      </c>
    </row>
    <row r="65" spans="1:9" x14ac:dyDescent="0.25">
      <c r="A65" s="146" t="s">
        <v>174</v>
      </c>
      <c r="B65" s="146" t="s">
        <v>146</v>
      </c>
      <c r="C65" s="146" t="s">
        <v>19</v>
      </c>
      <c r="D65" s="146" t="s">
        <v>19</v>
      </c>
      <c r="F65" s="146" t="s">
        <v>217</v>
      </c>
      <c r="G65" s="18">
        <v>42155</v>
      </c>
      <c r="H65" s="168">
        <v>426592.2083</v>
      </c>
      <c r="I65" t="b">
        <v>1</v>
      </c>
    </row>
    <row r="66" spans="1:9" x14ac:dyDescent="0.25">
      <c r="A66" s="146" t="s">
        <v>174</v>
      </c>
      <c r="B66" s="146" t="s">
        <v>146</v>
      </c>
      <c r="C66" s="146" t="s">
        <v>19</v>
      </c>
      <c r="D66" s="146" t="s">
        <v>19</v>
      </c>
      <c r="F66" s="146" t="s">
        <v>194</v>
      </c>
      <c r="G66" s="18">
        <v>42155</v>
      </c>
      <c r="H66" s="168">
        <v>417385.79</v>
      </c>
      <c r="I66" t="b">
        <v>1</v>
      </c>
    </row>
    <row r="67" spans="1:9" x14ac:dyDescent="0.25">
      <c r="A67" s="146" t="s">
        <v>174</v>
      </c>
      <c r="B67" s="146" t="s">
        <v>146</v>
      </c>
      <c r="C67" s="146" t="s">
        <v>19</v>
      </c>
      <c r="D67" s="146" t="s">
        <v>19</v>
      </c>
      <c r="F67" s="146" t="s">
        <v>15</v>
      </c>
      <c r="G67" s="18">
        <v>42155</v>
      </c>
      <c r="H67" s="168">
        <v>417385.79</v>
      </c>
      <c r="I67" t="b">
        <v>1</v>
      </c>
    </row>
    <row r="68" spans="1:9" x14ac:dyDescent="0.25">
      <c r="A68" s="146" t="s">
        <v>174</v>
      </c>
      <c r="B68" s="146" t="s">
        <v>146</v>
      </c>
      <c r="C68" s="146" t="s">
        <v>3</v>
      </c>
      <c r="D68" s="146" t="s">
        <v>3</v>
      </c>
      <c r="F68" s="146" t="s">
        <v>170</v>
      </c>
      <c r="G68" s="18">
        <v>42155</v>
      </c>
      <c r="H68" s="168">
        <v>737933.9081</v>
      </c>
      <c r="I68" t="b">
        <v>1</v>
      </c>
    </row>
    <row r="69" spans="1:9" x14ac:dyDescent="0.25">
      <c r="A69" s="146" t="s">
        <v>174</v>
      </c>
      <c r="B69" s="146" t="s">
        <v>146</v>
      </c>
      <c r="C69" s="146" t="s">
        <v>3</v>
      </c>
      <c r="D69" s="146" t="s">
        <v>3</v>
      </c>
      <c r="F69" s="146" t="s">
        <v>217</v>
      </c>
      <c r="G69" s="18">
        <v>42155</v>
      </c>
      <c r="H69" s="168">
        <v>737933.9081</v>
      </c>
      <c r="I69" t="b">
        <v>1</v>
      </c>
    </row>
    <row r="70" spans="1:9" x14ac:dyDescent="0.25">
      <c r="A70" s="146" t="s">
        <v>174</v>
      </c>
      <c r="B70" s="146" t="s">
        <v>146</v>
      </c>
      <c r="C70" s="146" t="s">
        <v>3</v>
      </c>
      <c r="D70" s="146" t="s">
        <v>3</v>
      </c>
      <c r="F70" s="146" t="s">
        <v>194</v>
      </c>
      <c r="G70" s="18">
        <v>42155</v>
      </c>
      <c r="H70" s="168">
        <v>577324.93999999994</v>
      </c>
      <c r="I70" t="b">
        <v>1</v>
      </c>
    </row>
    <row r="71" spans="1:9" x14ac:dyDescent="0.25">
      <c r="A71" s="146" t="s">
        <v>174</v>
      </c>
      <c r="B71" s="146" t="s">
        <v>146</v>
      </c>
      <c r="C71" s="146" t="s">
        <v>3</v>
      </c>
      <c r="D71" s="146" t="s">
        <v>3</v>
      </c>
      <c r="F71" s="146" t="s">
        <v>15</v>
      </c>
      <c r="G71" s="18">
        <v>42155</v>
      </c>
      <c r="H71" s="168">
        <v>577324.93999999994</v>
      </c>
      <c r="I71" t="b">
        <v>1</v>
      </c>
    </row>
    <row r="72" spans="1:9" x14ac:dyDescent="0.25">
      <c r="A72" s="146" t="s">
        <v>174</v>
      </c>
      <c r="B72" s="146" t="s">
        <v>146</v>
      </c>
      <c r="C72" s="146" t="s">
        <v>206</v>
      </c>
      <c r="D72" s="146" t="s">
        <v>206</v>
      </c>
      <c r="F72" s="146" t="s">
        <v>170</v>
      </c>
      <c r="G72" s="18">
        <v>42155</v>
      </c>
      <c r="H72" s="168">
        <v>166153.655</v>
      </c>
      <c r="I72" t="b">
        <v>1</v>
      </c>
    </row>
    <row r="73" spans="1:9" x14ac:dyDescent="0.25">
      <c r="A73" s="146" t="s">
        <v>174</v>
      </c>
      <c r="B73" s="146" t="s">
        <v>146</v>
      </c>
      <c r="C73" s="146" t="s">
        <v>206</v>
      </c>
      <c r="D73" s="146" t="s">
        <v>206</v>
      </c>
      <c r="F73" s="146" t="s">
        <v>217</v>
      </c>
      <c r="G73" s="18">
        <v>42155</v>
      </c>
      <c r="H73" s="168">
        <v>166153.655</v>
      </c>
      <c r="I73" t="b">
        <v>1</v>
      </c>
    </row>
    <row r="74" spans="1:9" x14ac:dyDescent="0.25">
      <c r="A74" s="146" t="s">
        <v>174</v>
      </c>
      <c r="B74" s="146" t="s">
        <v>146</v>
      </c>
      <c r="C74" s="146" t="s">
        <v>206</v>
      </c>
      <c r="D74" s="146" t="s">
        <v>206</v>
      </c>
      <c r="F74" s="146" t="s">
        <v>194</v>
      </c>
      <c r="G74" s="18">
        <v>42155</v>
      </c>
      <c r="H74" s="168">
        <v>270852.46999999997</v>
      </c>
      <c r="I74" t="b">
        <v>1</v>
      </c>
    </row>
    <row r="75" spans="1:9" x14ac:dyDescent="0.25">
      <c r="A75" s="146" t="s">
        <v>174</v>
      </c>
      <c r="B75" s="146" t="s">
        <v>146</v>
      </c>
      <c r="C75" s="146" t="s">
        <v>206</v>
      </c>
      <c r="D75" s="146" t="s">
        <v>206</v>
      </c>
      <c r="F75" s="146" t="s">
        <v>15</v>
      </c>
      <c r="G75" s="18">
        <v>42155</v>
      </c>
      <c r="H75" s="168">
        <v>270852.46999999997</v>
      </c>
      <c r="I75" t="b">
        <v>1</v>
      </c>
    </row>
    <row r="76" spans="1:9" x14ac:dyDescent="0.25">
      <c r="A76" s="146" t="s">
        <v>174</v>
      </c>
      <c r="B76" s="146" t="s">
        <v>146</v>
      </c>
      <c r="C76" s="146" t="s">
        <v>189</v>
      </c>
      <c r="D76" s="146" t="s">
        <v>189</v>
      </c>
      <c r="F76" s="146" t="s">
        <v>170</v>
      </c>
      <c r="G76" s="18">
        <v>42155</v>
      </c>
      <c r="H76" s="168">
        <v>238780.51250000001</v>
      </c>
      <c r="I76" t="b">
        <v>1</v>
      </c>
    </row>
    <row r="77" spans="1:9" x14ac:dyDescent="0.25">
      <c r="A77" s="146" t="s">
        <v>174</v>
      </c>
      <c r="B77" s="146" t="s">
        <v>146</v>
      </c>
      <c r="C77" s="146" t="s">
        <v>189</v>
      </c>
      <c r="D77" s="146" t="s">
        <v>189</v>
      </c>
      <c r="F77" s="146" t="s">
        <v>170</v>
      </c>
      <c r="G77" s="18">
        <v>42185</v>
      </c>
      <c r="H77" s="168">
        <v>23077.4136</v>
      </c>
      <c r="I77" t="b">
        <v>1</v>
      </c>
    </row>
    <row r="78" spans="1:9" x14ac:dyDescent="0.25">
      <c r="A78" s="146" t="s">
        <v>174</v>
      </c>
      <c r="B78" s="146" t="s">
        <v>146</v>
      </c>
      <c r="C78" s="146" t="s">
        <v>189</v>
      </c>
      <c r="D78" s="146" t="s">
        <v>189</v>
      </c>
      <c r="F78" s="146" t="s">
        <v>217</v>
      </c>
      <c r="G78" s="18">
        <v>42155</v>
      </c>
      <c r="H78" s="168">
        <v>169522.1128</v>
      </c>
      <c r="I78" t="b">
        <v>1</v>
      </c>
    </row>
    <row r="79" spans="1:9" x14ac:dyDescent="0.25">
      <c r="A79" s="146" t="s">
        <v>174</v>
      </c>
      <c r="B79" s="146" t="s">
        <v>146</v>
      </c>
      <c r="C79" s="146" t="s">
        <v>189</v>
      </c>
      <c r="D79" s="146" t="s">
        <v>189</v>
      </c>
      <c r="F79" s="146" t="s">
        <v>217</v>
      </c>
      <c r="G79" s="18">
        <v>42185</v>
      </c>
      <c r="H79" s="168">
        <v>12328.8809</v>
      </c>
      <c r="I79" t="b">
        <v>1</v>
      </c>
    </row>
    <row r="80" spans="1:9" x14ac:dyDescent="0.25">
      <c r="A80" s="146" t="s">
        <v>174</v>
      </c>
      <c r="B80" s="146" t="s">
        <v>146</v>
      </c>
      <c r="C80" s="146" t="s">
        <v>189</v>
      </c>
      <c r="D80" s="146" t="s">
        <v>189</v>
      </c>
      <c r="F80" s="146" t="s">
        <v>194</v>
      </c>
      <c r="G80" s="18">
        <v>42155</v>
      </c>
      <c r="H80" s="168">
        <v>257908.11</v>
      </c>
      <c r="I80" t="b">
        <v>1</v>
      </c>
    </row>
    <row r="81" spans="1:9" x14ac:dyDescent="0.25">
      <c r="A81" s="146" t="s">
        <v>174</v>
      </c>
      <c r="B81" s="146" t="s">
        <v>146</v>
      </c>
      <c r="C81" s="146" t="s">
        <v>189</v>
      </c>
      <c r="D81" s="146" t="s">
        <v>189</v>
      </c>
      <c r="F81" s="146" t="s">
        <v>15</v>
      </c>
      <c r="G81" s="18">
        <v>42155</v>
      </c>
      <c r="H81" s="168">
        <v>257908.11</v>
      </c>
      <c r="I81" t="b">
        <v>1</v>
      </c>
    </row>
    <row r="82" spans="1:9" x14ac:dyDescent="0.25">
      <c r="A82" s="146" t="s">
        <v>174</v>
      </c>
      <c r="B82" s="146" t="s">
        <v>146</v>
      </c>
      <c r="C82" s="146" t="s">
        <v>189</v>
      </c>
      <c r="D82" s="146" t="s">
        <v>189</v>
      </c>
      <c r="F82" s="146" t="s">
        <v>15</v>
      </c>
      <c r="G82" s="18">
        <v>45565</v>
      </c>
      <c r="H82" s="168">
        <v>80386.251900000003</v>
      </c>
      <c r="I82" t="b">
        <v>1</v>
      </c>
    </row>
    <row r="83" spans="1:9" x14ac:dyDescent="0.25">
      <c r="A83" s="146" t="s">
        <v>174</v>
      </c>
      <c r="B83" s="146" t="s">
        <v>122</v>
      </c>
      <c r="C83" s="146" t="s">
        <v>125</v>
      </c>
      <c r="D83" s="146" t="s">
        <v>125</v>
      </c>
      <c r="F83" s="146" t="s">
        <v>170</v>
      </c>
      <c r="G83" s="18">
        <v>42155</v>
      </c>
      <c r="H83" s="168">
        <v>203304.1268</v>
      </c>
      <c r="I83" t="b">
        <v>1</v>
      </c>
    </row>
    <row r="84" spans="1:9" x14ac:dyDescent="0.25">
      <c r="A84" s="146" t="s">
        <v>174</v>
      </c>
      <c r="B84" s="146" t="s">
        <v>122</v>
      </c>
      <c r="C84" s="146" t="s">
        <v>125</v>
      </c>
      <c r="D84" s="146" t="s">
        <v>125</v>
      </c>
      <c r="F84" s="146" t="s">
        <v>170</v>
      </c>
      <c r="G84" s="18">
        <v>42185</v>
      </c>
      <c r="H84" s="168">
        <v>50388.9395</v>
      </c>
      <c r="I84" t="b">
        <v>1</v>
      </c>
    </row>
    <row r="85" spans="1:9" x14ac:dyDescent="0.25">
      <c r="A85" s="146" t="s">
        <v>174</v>
      </c>
      <c r="B85" s="146" t="s">
        <v>122</v>
      </c>
      <c r="C85" s="146" t="s">
        <v>125</v>
      </c>
      <c r="D85" s="146" t="s">
        <v>125</v>
      </c>
      <c r="F85" s="146" t="s">
        <v>170</v>
      </c>
      <c r="G85" s="18">
        <v>45565</v>
      </c>
      <c r="H85" s="168">
        <v>873722.03960000002</v>
      </c>
      <c r="I85" t="b">
        <v>1</v>
      </c>
    </row>
    <row r="86" spans="1:9" x14ac:dyDescent="0.25">
      <c r="A86" s="146" t="s">
        <v>174</v>
      </c>
      <c r="B86" s="146" t="s">
        <v>122</v>
      </c>
      <c r="C86" s="146" t="s">
        <v>125</v>
      </c>
      <c r="D86" s="146" t="s">
        <v>125</v>
      </c>
      <c r="F86" s="146" t="s">
        <v>217</v>
      </c>
      <c r="G86" s="18">
        <v>42155</v>
      </c>
      <c r="H86" s="168">
        <v>150624.78099999999</v>
      </c>
      <c r="I86" t="b">
        <v>1</v>
      </c>
    </row>
    <row r="87" spans="1:9" x14ac:dyDescent="0.25">
      <c r="A87" s="146" t="s">
        <v>174</v>
      </c>
      <c r="B87" s="146" t="s">
        <v>122</v>
      </c>
      <c r="C87" s="146" t="s">
        <v>125</v>
      </c>
      <c r="D87" s="146" t="s">
        <v>125</v>
      </c>
      <c r="F87" s="146" t="s">
        <v>217</v>
      </c>
      <c r="G87" s="18">
        <v>42185</v>
      </c>
      <c r="H87" s="168">
        <v>68712.190100000007</v>
      </c>
      <c r="I87" t="b">
        <v>1</v>
      </c>
    </row>
    <row r="88" spans="1:9" x14ac:dyDescent="0.25">
      <c r="A88" s="146" t="s">
        <v>174</v>
      </c>
      <c r="B88" s="146" t="s">
        <v>122</v>
      </c>
      <c r="C88" s="146" t="s">
        <v>125</v>
      </c>
      <c r="D88" s="146" t="s">
        <v>125</v>
      </c>
      <c r="F88" s="146" t="s">
        <v>194</v>
      </c>
      <c r="G88" s="18">
        <v>42155</v>
      </c>
      <c r="H88" s="168">
        <v>90223.38</v>
      </c>
      <c r="I88" t="b">
        <v>1</v>
      </c>
    </row>
    <row r="89" spans="1:9" x14ac:dyDescent="0.25">
      <c r="A89" s="146" t="s">
        <v>174</v>
      </c>
      <c r="B89" s="146" t="s">
        <v>122</v>
      </c>
      <c r="C89" s="146" t="s">
        <v>125</v>
      </c>
      <c r="D89" s="146" t="s">
        <v>125</v>
      </c>
      <c r="F89" s="146" t="s">
        <v>194</v>
      </c>
      <c r="G89" s="18">
        <v>42185</v>
      </c>
      <c r="H89" s="168">
        <v>35551.26</v>
      </c>
      <c r="I89" t="b">
        <v>1</v>
      </c>
    </row>
    <row r="90" spans="1:9" x14ac:dyDescent="0.25">
      <c r="A90" s="146" t="s">
        <v>174</v>
      </c>
      <c r="B90" s="146" t="s">
        <v>122</v>
      </c>
      <c r="C90" s="146" t="s">
        <v>125</v>
      </c>
      <c r="D90" s="146" t="s">
        <v>125</v>
      </c>
      <c r="F90" s="146" t="s">
        <v>15</v>
      </c>
      <c r="G90" s="18">
        <v>42155</v>
      </c>
      <c r="H90" s="168">
        <v>90223.38</v>
      </c>
      <c r="I90" t="b">
        <v>1</v>
      </c>
    </row>
    <row r="91" spans="1:9" x14ac:dyDescent="0.25">
      <c r="A91" s="146" t="s">
        <v>174</v>
      </c>
      <c r="B91" s="146" t="s">
        <v>122</v>
      </c>
      <c r="C91" s="146" t="s">
        <v>125</v>
      </c>
      <c r="D91" s="146" t="s">
        <v>125</v>
      </c>
      <c r="F91" s="146" t="s">
        <v>15</v>
      </c>
      <c r="G91" s="18">
        <v>42185</v>
      </c>
      <c r="H91" s="168">
        <v>35551.26</v>
      </c>
      <c r="I91" t="b">
        <v>1</v>
      </c>
    </row>
    <row r="92" spans="1:9" x14ac:dyDescent="0.25">
      <c r="A92" s="146" t="s">
        <v>174</v>
      </c>
      <c r="B92" s="146" t="s">
        <v>122</v>
      </c>
      <c r="C92" s="146" t="s">
        <v>125</v>
      </c>
      <c r="D92" s="146" t="s">
        <v>125</v>
      </c>
      <c r="F92" s="146" t="s">
        <v>15</v>
      </c>
      <c r="G92" s="18">
        <v>45565</v>
      </c>
      <c r="H92" s="168">
        <v>914207.76009999996</v>
      </c>
      <c r="I92" t="b">
        <v>1</v>
      </c>
    </row>
    <row r="93" spans="1:9" x14ac:dyDescent="0.25">
      <c r="A93" s="146" t="s">
        <v>174</v>
      </c>
      <c r="B93" s="146" t="s">
        <v>122</v>
      </c>
      <c r="C93" s="146" t="s">
        <v>104</v>
      </c>
      <c r="D93" s="146" t="s">
        <v>104</v>
      </c>
      <c r="F93" s="146" t="s">
        <v>170</v>
      </c>
      <c r="G93" s="18">
        <v>42155</v>
      </c>
      <c r="H93" s="168">
        <v>27198.923999999999</v>
      </c>
      <c r="I93" t="b">
        <v>1</v>
      </c>
    </row>
    <row r="94" spans="1:9" x14ac:dyDescent="0.25">
      <c r="A94" s="146" t="s">
        <v>174</v>
      </c>
      <c r="B94" s="146" t="s">
        <v>122</v>
      </c>
      <c r="C94" s="146" t="s">
        <v>104</v>
      </c>
      <c r="D94" s="146" t="s">
        <v>104</v>
      </c>
      <c r="F94" s="146" t="s">
        <v>217</v>
      </c>
      <c r="G94" s="18">
        <v>42155</v>
      </c>
      <c r="H94" s="168">
        <v>27198.923999999999</v>
      </c>
      <c r="I94" t="b">
        <v>1</v>
      </c>
    </row>
    <row r="95" spans="1:9" x14ac:dyDescent="0.25">
      <c r="A95" s="146" t="s">
        <v>174</v>
      </c>
      <c r="B95" s="146" t="s">
        <v>122</v>
      </c>
      <c r="C95" s="146" t="s">
        <v>104</v>
      </c>
      <c r="D95" s="146" t="s">
        <v>104</v>
      </c>
      <c r="F95" s="146" t="s">
        <v>194</v>
      </c>
      <c r="G95" s="18">
        <v>42155</v>
      </c>
      <c r="H95" s="168">
        <v>25166.400000000001</v>
      </c>
      <c r="I95" t="b">
        <v>1</v>
      </c>
    </row>
    <row r="96" spans="1:9" x14ac:dyDescent="0.25">
      <c r="A96" s="146" t="s">
        <v>174</v>
      </c>
      <c r="B96" s="146" t="s">
        <v>122</v>
      </c>
      <c r="C96" s="146" t="s">
        <v>104</v>
      </c>
      <c r="D96" s="146" t="s">
        <v>104</v>
      </c>
      <c r="F96" s="146" t="s">
        <v>15</v>
      </c>
      <c r="G96" s="18">
        <v>42155</v>
      </c>
      <c r="H96" s="168">
        <v>25166.400000000001</v>
      </c>
      <c r="I96" t="b">
        <v>1</v>
      </c>
    </row>
    <row r="97" spans="1:9" x14ac:dyDescent="0.25">
      <c r="A97" s="146" t="s">
        <v>174</v>
      </c>
      <c r="B97" s="146" t="s">
        <v>102</v>
      </c>
      <c r="C97" s="146" t="s">
        <v>102</v>
      </c>
      <c r="D97" s="146" t="s">
        <v>102</v>
      </c>
      <c r="F97" s="146" t="s">
        <v>170</v>
      </c>
      <c r="G97" s="18">
        <v>42155</v>
      </c>
      <c r="H97" s="168">
        <v>155311.41740000001</v>
      </c>
      <c r="I97" t="b">
        <v>1</v>
      </c>
    </row>
    <row r="98" spans="1:9" x14ac:dyDescent="0.25">
      <c r="A98" s="146" t="s">
        <v>174</v>
      </c>
      <c r="B98" s="146" t="s">
        <v>102</v>
      </c>
      <c r="C98" s="146" t="s">
        <v>102</v>
      </c>
      <c r="D98" s="146" t="s">
        <v>102</v>
      </c>
      <c r="F98" s="146" t="s">
        <v>217</v>
      </c>
      <c r="G98" s="18">
        <v>42155</v>
      </c>
      <c r="H98" s="168">
        <v>155311.41740000001</v>
      </c>
      <c r="I98" t="b">
        <v>1</v>
      </c>
    </row>
    <row r="99" spans="1:9" x14ac:dyDescent="0.25">
      <c r="A99" s="146" t="s">
        <v>174</v>
      </c>
      <c r="B99" s="146" t="s">
        <v>102</v>
      </c>
      <c r="C99" s="146" t="s">
        <v>102</v>
      </c>
      <c r="D99" s="146" t="s">
        <v>102</v>
      </c>
      <c r="F99" s="146" t="s">
        <v>194</v>
      </c>
      <c r="G99" s="18">
        <v>42155</v>
      </c>
      <c r="H99" s="168">
        <v>125592.62</v>
      </c>
      <c r="I99" t="b">
        <v>1</v>
      </c>
    </row>
    <row r="100" spans="1:9" x14ac:dyDescent="0.25">
      <c r="A100" s="146" t="s">
        <v>174</v>
      </c>
      <c r="B100" s="146" t="s">
        <v>102</v>
      </c>
      <c r="C100" s="146" t="s">
        <v>102</v>
      </c>
      <c r="D100" s="146" t="s">
        <v>102</v>
      </c>
      <c r="F100" s="146" t="s">
        <v>15</v>
      </c>
      <c r="G100" s="18">
        <v>42155</v>
      </c>
      <c r="H100" s="168">
        <v>125592.62</v>
      </c>
      <c r="I100" t="b">
        <v>1</v>
      </c>
    </row>
    <row r="101" spans="1:9" x14ac:dyDescent="0.25">
      <c r="A101" s="146" t="s">
        <v>174</v>
      </c>
      <c r="B101" s="146" t="s">
        <v>76</v>
      </c>
      <c r="C101" s="146" t="s">
        <v>76</v>
      </c>
      <c r="D101" s="146" t="s">
        <v>76</v>
      </c>
      <c r="F101" s="146" t="s">
        <v>170</v>
      </c>
      <c r="G101" s="18">
        <v>42155</v>
      </c>
      <c r="H101" s="168">
        <v>65416.120699999999</v>
      </c>
      <c r="I101" t="b">
        <v>1</v>
      </c>
    </row>
    <row r="102" spans="1:9" x14ac:dyDescent="0.25">
      <c r="A102" s="146" t="s">
        <v>174</v>
      </c>
      <c r="B102" s="146" t="s">
        <v>76</v>
      </c>
      <c r="C102" s="146" t="s">
        <v>76</v>
      </c>
      <c r="D102" s="146" t="s">
        <v>76</v>
      </c>
      <c r="F102" s="146" t="s">
        <v>170</v>
      </c>
      <c r="G102" s="18">
        <v>45565</v>
      </c>
      <c r="H102" s="168">
        <v>69534.719500000007</v>
      </c>
      <c r="I102" t="b">
        <v>1</v>
      </c>
    </row>
    <row r="103" spans="1:9" x14ac:dyDescent="0.25">
      <c r="A103" s="146" t="s">
        <v>174</v>
      </c>
      <c r="B103" s="146" t="s">
        <v>76</v>
      </c>
      <c r="C103" s="146" t="s">
        <v>76</v>
      </c>
      <c r="D103" s="146" t="s">
        <v>76</v>
      </c>
      <c r="F103" s="146" t="s">
        <v>217</v>
      </c>
      <c r="G103" s="18">
        <v>42155</v>
      </c>
      <c r="H103" s="168">
        <v>65416.120699999999</v>
      </c>
      <c r="I103" t="b">
        <v>1</v>
      </c>
    </row>
    <row r="104" spans="1:9" x14ac:dyDescent="0.25">
      <c r="A104" s="146" t="s">
        <v>174</v>
      </c>
      <c r="B104" s="146" t="s">
        <v>76</v>
      </c>
      <c r="C104" s="146" t="s">
        <v>76</v>
      </c>
      <c r="D104" s="146" t="s">
        <v>76</v>
      </c>
      <c r="F104" s="146" t="s">
        <v>194</v>
      </c>
      <c r="G104" s="18">
        <v>42155</v>
      </c>
      <c r="H104" s="168">
        <v>233.55</v>
      </c>
      <c r="I104" t="b">
        <v>1</v>
      </c>
    </row>
    <row r="105" spans="1:9" x14ac:dyDescent="0.25">
      <c r="A105" s="146" t="s">
        <v>174</v>
      </c>
      <c r="B105" s="146" t="s">
        <v>76</v>
      </c>
      <c r="C105" s="146" t="s">
        <v>76</v>
      </c>
      <c r="D105" s="146" t="s">
        <v>76</v>
      </c>
      <c r="F105" s="146" t="s">
        <v>15</v>
      </c>
      <c r="G105" s="18">
        <v>42155</v>
      </c>
      <c r="H105" s="168">
        <v>233.55</v>
      </c>
      <c r="I105" t="b">
        <v>1</v>
      </c>
    </row>
    <row r="106" spans="1:9" x14ac:dyDescent="0.25">
      <c r="A106" s="146" t="s">
        <v>174</v>
      </c>
      <c r="B106" s="146" t="s">
        <v>76</v>
      </c>
      <c r="C106" s="146" t="s">
        <v>76</v>
      </c>
      <c r="D106" s="146" t="s">
        <v>76</v>
      </c>
      <c r="F106" s="146" t="s">
        <v>15</v>
      </c>
      <c r="G106" s="18">
        <v>45565</v>
      </c>
      <c r="H106" s="168">
        <v>69534.719500000007</v>
      </c>
      <c r="I106" t="b">
        <v>1</v>
      </c>
    </row>
    <row r="107" spans="1:9" x14ac:dyDescent="0.25">
      <c r="A107" s="146" t="s">
        <v>174</v>
      </c>
      <c r="B107" s="146" t="s">
        <v>57</v>
      </c>
      <c r="C107" s="146" t="s">
        <v>57</v>
      </c>
      <c r="D107" s="146" t="s">
        <v>57</v>
      </c>
      <c r="F107" s="146" t="s">
        <v>170</v>
      </c>
      <c r="G107" s="18">
        <v>42155</v>
      </c>
      <c r="H107" s="168">
        <v>114470.83379999999</v>
      </c>
      <c r="I107" t="b">
        <v>1</v>
      </c>
    </row>
    <row r="108" spans="1:9" x14ac:dyDescent="0.25">
      <c r="A108" s="146" t="s">
        <v>174</v>
      </c>
      <c r="B108" s="146" t="s">
        <v>57</v>
      </c>
      <c r="C108" s="146" t="s">
        <v>57</v>
      </c>
      <c r="D108" s="146" t="s">
        <v>57</v>
      </c>
      <c r="F108" s="146" t="s">
        <v>217</v>
      </c>
      <c r="G108" s="18">
        <v>42155</v>
      </c>
      <c r="H108" s="168">
        <v>114470.83379999999</v>
      </c>
      <c r="I108" t="b">
        <v>1</v>
      </c>
    </row>
    <row r="109" spans="1:9" x14ac:dyDescent="0.25">
      <c r="A109" s="146" t="s">
        <v>174</v>
      </c>
      <c r="B109" s="146" t="s">
        <v>57</v>
      </c>
      <c r="C109" s="146" t="s">
        <v>57</v>
      </c>
      <c r="D109" s="146" t="s">
        <v>57</v>
      </c>
      <c r="F109" s="146" t="s">
        <v>194</v>
      </c>
      <c r="G109" s="18">
        <v>42155</v>
      </c>
      <c r="H109" s="168">
        <v>55481.53</v>
      </c>
      <c r="I109" t="b">
        <v>1</v>
      </c>
    </row>
    <row r="110" spans="1:9" x14ac:dyDescent="0.25">
      <c r="A110" s="146" t="s">
        <v>174</v>
      </c>
      <c r="B110" s="146" t="s">
        <v>57</v>
      </c>
      <c r="C110" s="146" t="s">
        <v>57</v>
      </c>
      <c r="D110" s="146" t="s">
        <v>57</v>
      </c>
      <c r="F110" s="146" t="s">
        <v>15</v>
      </c>
      <c r="G110" s="18">
        <v>42155</v>
      </c>
      <c r="H110" s="168">
        <v>55481.53</v>
      </c>
      <c r="I110" t="b">
        <v>1</v>
      </c>
    </row>
    <row r="111" spans="1:9" x14ac:dyDescent="0.25">
      <c r="A111" s="146" t="s">
        <v>174</v>
      </c>
      <c r="B111" s="146" t="s">
        <v>36</v>
      </c>
      <c r="C111" s="146" t="s">
        <v>36</v>
      </c>
      <c r="D111" s="146" t="s">
        <v>36</v>
      </c>
      <c r="F111" s="146" t="s">
        <v>170</v>
      </c>
      <c r="G111" s="18">
        <v>45565</v>
      </c>
      <c r="H111" s="168">
        <v>97719.374400000001</v>
      </c>
      <c r="I111" t="b">
        <v>1</v>
      </c>
    </row>
    <row r="112" spans="1:9" x14ac:dyDescent="0.25">
      <c r="A112" s="146" t="s">
        <v>174</v>
      </c>
      <c r="B112" s="146" t="s">
        <v>36</v>
      </c>
      <c r="C112" s="146" t="s">
        <v>36</v>
      </c>
      <c r="D112" s="146" t="s">
        <v>36</v>
      </c>
      <c r="F112" s="146" t="s">
        <v>15</v>
      </c>
      <c r="G112" s="18">
        <v>45565</v>
      </c>
      <c r="H112" s="168">
        <v>97719.374400000001</v>
      </c>
      <c r="I112" t="b">
        <v>1</v>
      </c>
    </row>
    <row r="113" spans="1:9" x14ac:dyDescent="0.25">
      <c r="A113" s="146" t="s">
        <v>174</v>
      </c>
      <c r="B113" s="146" t="s">
        <v>71</v>
      </c>
      <c r="C113" s="146" t="s">
        <v>71</v>
      </c>
      <c r="D113" s="146" t="s">
        <v>71</v>
      </c>
      <c r="F113" s="146" t="s">
        <v>170</v>
      </c>
      <c r="G113" s="18">
        <v>42155</v>
      </c>
      <c r="H113" s="168">
        <v>99728.878299999997</v>
      </c>
      <c r="I113" t="b">
        <v>1</v>
      </c>
    </row>
    <row r="114" spans="1:9" x14ac:dyDescent="0.25">
      <c r="A114" s="146" t="s">
        <v>174</v>
      </c>
      <c r="B114" s="146" t="s">
        <v>71</v>
      </c>
      <c r="C114" s="146" t="s">
        <v>71</v>
      </c>
      <c r="D114" s="146" t="s">
        <v>71</v>
      </c>
      <c r="F114" s="146" t="s">
        <v>170</v>
      </c>
      <c r="G114" s="18">
        <v>42185</v>
      </c>
      <c r="H114" s="168">
        <v>46584.182999999997</v>
      </c>
      <c r="I114" t="b">
        <v>1</v>
      </c>
    </row>
    <row r="115" spans="1:9" x14ac:dyDescent="0.25">
      <c r="A115" s="146" t="s">
        <v>174</v>
      </c>
      <c r="B115" s="146" t="s">
        <v>71</v>
      </c>
      <c r="C115" s="146" t="s">
        <v>71</v>
      </c>
      <c r="D115" s="146" t="s">
        <v>71</v>
      </c>
      <c r="F115" s="146" t="s">
        <v>170</v>
      </c>
      <c r="G115" s="18">
        <v>45565</v>
      </c>
      <c r="H115" s="168">
        <v>2039062.2692</v>
      </c>
      <c r="I115" t="b">
        <v>1</v>
      </c>
    </row>
    <row r="116" spans="1:9" x14ac:dyDescent="0.25">
      <c r="A116" s="146" t="s">
        <v>174</v>
      </c>
      <c r="B116" s="146" t="s">
        <v>71</v>
      </c>
      <c r="C116" s="146" t="s">
        <v>71</v>
      </c>
      <c r="D116" s="146" t="s">
        <v>71</v>
      </c>
      <c r="F116" s="146" t="s">
        <v>217</v>
      </c>
      <c r="G116" s="18">
        <v>42155</v>
      </c>
      <c r="H116" s="168">
        <v>101285.12669999999</v>
      </c>
      <c r="I116" t="b">
        <v>1</v>
      </c>
    </row>
    <row r="117" spans="1:9" x14ac:dyDescent="0.25">
      <c r="A117" s="146" t="s">
        <v>174</v>
      </c>
      <c r="B117" s="146" t="s">
        <v>71</v>
      </c>
      <c r="C117" s="146" t="s">
        <v>71</v>
      </c>
      <c r="D117" s="146" t="s">
        <v>71</v>
      </c>
      <c r="F117" s="146" t="s">
        <v>217</v>
      </c>
      <c r="G117" s="18">
        <v>42185</v>
      </c>
      <c r="H117" s="168">
        <v>63607.890399999997</v>
      </c>
      <c r="I117" t="b">
        <v>1</v>
      </c>
    </row>
    <row r="118" spans="1:9" x14ac:dyDescent="0.25">
      <c r="A118" s="146" t="s">
        <v>174</v>
      </c>
      <c r="B118" s="146" t="s">
        <v>71</v>
      </c>
      <c r="C118" s="146" t="s">
        <v>71</v>
      </c>
      <c r="D118" s="146" t="s">
        <v>71</v>
      </c>
      <c r="F118" s="146" t="s">
        <v>194</v>
      </c>
      <c r="G118" s="18">
        <v>42155</v>
      </c>
      <c r="H118" s="168">
        <v>102208.41</v>
      </c>
      <c r="I118" t="b">
        <v>1</v>
      </c>
    </row>
    <row r="119" spans="1:9" x14ac:dyDescent="0.25">
      <c r="A119" s="146" t="s">
        <v>174</v>
      </c>
      <c r="B119" s="146" t="s">
        <v>71</v>
      </c>
      <c r="C119" s="146" t="s">
        <v>71</v>
      </c>
      <c r="D119" s="146" t="s">
        <v>71</v>
      </c>
      <c r="F119" s="146" t="s">
        <v>194</v>
      </c>
      <c r="G119" s="18">
        <v>42185</v>
      </c>
      <c r="H119" s="168">
        <v>45578.37</v>
      </c>
      <c r="I119" t="b">
        <v>1</v>
      </c>
    </row>
    <row r="120" spans="1:9" x14ac:dyDescent="0.25">
      <c r="A120" s="146" t="s">
        <v>174</v>
      </c>
      <c r="B120" s="146" t="s">
        <v>71</v>
      </c>
      <c r="C120" s="146" t="s">
        <v>71</v>
      </c>
      <c r="D120" s="146" t="s">
        <v>71</v>
      </c>
      <c r="F120" s="146" t="s">
        <v>15</v>
      </c>
      <c r="G120" s="18">
        <v>42155</v>
      </c>
      <c r="H120" s="168">
        <v>102208.41</v>
      </c>
      <c r="I120" t="b">
        <v>1</v>
      </c>
    </row>
    <row r="121" spans="1:9" x14ac:dyDescent="0.25">
      <c r="A121" s="146" t="s">
        <v>174</v>
      </c>
      <c r="B121" s="146" t="s">
        <v>71</v>
      </c>
      <c r="C121" s="146" t="s">
        <v>71</v>
      </c>
      <c r="D121" s="146" t="s">
        <v>71</v>
      </c>
      <c r="F121" s="146" t="s">
        <v>15</v>
      </c>
      <c r="G121" s="18">
        <v>42185</v>
      </c>
      <c r="H121" s="168">
        <v>45578.37</v>
      </c>
      <c r="I121" t="b">
        <v>1</v>
      </c>
    </row>
    <row r="122" spans="1:9" x14ac:dyDescent="0.25">
      <c r="A122" s="146" t="s">
        <v>174</v>
      </c>
      <c r="B122" s="146" t="s">
        <v>71</v>
      </c>
      <c r="C122" s="146" t="s">
        <v>71</v>
      </c>
      <c r="D122" s="146" t="s">
        <v>71</v>
      </c>
      <c r="F122" s="146" t="s">
        <v>15</v>
      </c>
      <c r="G122" s="18">
        <v>45565</v>
      </c>
      <c r="H122" s="168">
        <v>2020414.6777999999</v>
      </c>
      <c r="I12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</vt:lpstr>
      <vt:lpstr>Template</vt:lpstr>
      <vt:lpstr>Calendar</vt:lpstr>
      <vt:lpstr>Data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2015-07-16T15:10:50Z</cp:lastPrinted>
  <dcterms:created xsi:type="dcterms:W3CDTF">2015-07-16T14:55:03Z</dcterms:created>
  <dcterms:modified xsi:type="dcterms:W3CDTF">2015-07-16T15:11:21Z</dcterms:modified>
</cp:coreProperties>
</file>