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cel_meas\ApertureLoss\Beams-doc-InstAlTags\"/>
    </mc:Choice>
  </mc:AlternateContent>
  <bookViews>
    <workbookView xWindow="0" yWindow="0" windowWidth="14963" windowHeight="56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F51" i="1"/>
  <c r="F49" i="1"/>
  <c r="H48" i="1"/>
  <c r="G48" i="1"/>
  <c r="H46" i="1"/>
  <c r="G46" i="1"/>
  <c r="F46" i="1"/>
  <c r="F44" i="1"/>
  <c r="H43" i="1"/>
  <c r="G43" i="1"/>
  <c r="H41" i="1"/>
  <c r="G41" i="1"/>
  <c r="F41" i="1"/>
  <c r="F39" i="1"/>
  <c r="H38" i="1"/>
  <c r="G38" i="1"/>
  <c r="D51" i="1" l="1"/>
  <c r="D48" i="1"/>
  <c r="D46" i="1"/>
  <c r="D43" i="1"/>
  <c r="D41" i="1"/>
  <c r="D38" i="1"/>
  <c r="C51" i="1"/>
  <c r="C48" i="1"/>
  <c r="C46" i="1"/>
  <c r="C43" i="1"/>
  <c r="C38" i="1"/>
  <c r="C41" i="1"/>
  <c r="B51" i="1"/>
  <c r="B49" i="1"/>
  <c r="B46" i="1"/>
  <c r="B44" i="1"/>
  <c r="B39" i="1"/>
  <c r="B41" i="1"/>
  <c r="D26" i="1" l="1"/>
  <c r="C26" i="1"/>
  <c r="B26" i="1"/>
  <c r="D25" i="1"/>
  <c r="C25" i="1"/>
  <c r="B25" i="1"/>
  <c r="D24" i="1"/>
  <c r="C24" i="1"/>
  <c r="B24" i="1"/>
  <c r="D23" i="1"/>
  <c r="C23" i="1"/>
  <c r="B23" i="1"/>
  <c r="D21" i="1"/>
  <c r="C21" i="1"/>
  <c r="B21" i="1"/>
  <c r="D20" i="1"/>
  <c r="C20" i="1"/>
  <c r="B20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<sst xmlns="http://schemas.openxmlformats.org/spreadsheetml/2006/main" count="66" uniqueCount="27">
  <si>
    <t>Analysis of Al Tags at Loss Monitor Locations</t>
  </si>
  <si>
    <t>Monitor</t>
  </si>
  <si>
    <t>End  1/22/2015</t>
  </si>
  <si>
    <t>End 7/8/2015</t>
  </si>
  <si>
    <t>End 4/18/2017</t>
  </si>
  <si>
    <t>End 10/24/2017</t>
  </si>
  <si>
    <t>Beg 10/16/2014</t>
  </si>
  <si>
    <t>R:LM102A</t>
  </si>
  <si>
    <t>R:LM102B</t>
  </si>
  <si>
    <t>R:LM104</t>
  </si>
  <si>
    <t>I:LM102A</t>
  </si>
  <si>
    <t>I:LM102B</t>
  </si>
  <si>
    <t>I:LM104</t>
  </si>
  <si>
    <t>mRad</t>
  </si>
  <si>
    <t>Sum</t>
  </si>
  <si>
    <t>R as Fraction</t>
  </si>
  <si>
    <t>Al Tag Activation</t>
  </si>
  <si>
    <t>pCi/gm</t>
  </si>
  <si>
    <t>Activation Error</t>
  </si>
  <si>
    <t>Ratio to RR Loss</t>
  </si>
  <si>
    <t>ErrRat to RR Loss</t>
  </si>
  <si>
    <t>Ratio to SumLoss</t>
  </si>
  <si>
    <t>pCi/gm/mRad</t>
  </si>
  <si>
    <t>pCi/gm/kRad</t>
  </si>
  <si>
    <t>LM102A</t>
  </si>
  <si>
    <t>LM102B</t>
  </si>
  <si>
    <t>LM104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</si>
</sst>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30" workbookViewId="0">
      <selection activeCell="F44" sqref="F44"/>
    </sheetView>
  </sheetViews>
  <sheetFormatPr defaultRowHeight="14.25" x14ac:dyDescent="0.45"/>
  <cols>
    <col min="1" max="1" width="13.6640625" customWidth="1"/>
    <col min="2" max="4" width="9.06640625" style="3"/>
    <col min="6" max="8" width="9.06640625" style="6"/>
  </cols>
  <sheetData>
    <row r="1" spans="1:4" x14ac:dyDescent="0.45">
      <c r="A1" t="s">
        <v>0</v>
      </c>
    </row>
    <row r="2" spans="1:4" x14ac:dyDescent="0.45">
      <c r="A2" s="1"/>
    </row>
    <row r="3" spans="1:4" x14ac:dyDescent="0.45">
      <c r="A3" t="s">
        <v>6</v>
      </c>
    </row>
    <row r="5" spans="1:4" x14ac:dyDescent="0.45">
      <c r="A5" t="s">
        <v>1</v>
      </c>
      <c r="B5" s="3" t="s">
        <v>7</v>
      </c>
      <c r="C5" s="3" t="s">
        <v>8</v>
      </c>
      <c r="D5" s="3" t="s">
        <v>9</v>
      </c>
    </row>
    <row r="6" spans="1:4" x14ac:dyDescent="0.45">
      <c r="B6" s="2" t="s">
        <v>13</v>
      </c>
      <c r="C6" s="2" t="s">
        <v>13</v>
      </c>
      <c r="D6" s="2" t="s">
        <v>13</v>
      </c>
    </row>
    <row r="7" spans="1:4" x14ac:dyDescent="0.45">
      <c r="A7" t="s">
        <v>2</v>
      </c>
      <c r="B7" s="3">
        <v>6357961.9533027308</v>
      </c>
      <c r="C7" s="3">
        <v>5596785.6552892523</v>
      </c>
      <c r="D7" s="3">
        <v>2591378.195625674</v>
      </c>
    </row>
    <row r="8" spans="1:4" x14ac:dyDescent="0.45">
      <c r="A8" t="s">
        <v>3</v>
      </c>
      <c r="B8" s="3">
        <v>28090056.228954833</v>
      </c>
      <c r="C8" s="3">
        <v>25077145.920541327</v>
      </c>
      <c r="D8" s="3">
        <v>18906823.36348217</v>
      </c>
    </row>
    <row r="9" spans="1:4" x14ac:dyDescent="0.45">
      <c r="A9" t="s">
        <v>4</v>
      </c>
      <c r="B9" s="3">
        <v>105730158.71357104</v>
      </c>
      <c r="C9" s="3">
        <v>96679748.901457429</v>
      </c>
      <c r="D9" s="3">
        <v>55810844.574585535</v>
      </c>
    </row>
    <row r="10" spans="1:4" x14ac:dyDescent="0.45">
      <c r="A10" t="s">
        <v>5</v>
      </c>
      <c r="B10" s="3">
        <v>124662209.73312388</v>
      </c>
      <c r="C10" s="3">
        <v>113961838.91798635</v>
      </c>
      <c r="D10" s="3">
        <v>65120220.530010954</v>
      </c>
    </row>
    <row r="12" spans="1:4" x14ac:dyDescent="0.45">
      <c r="B12" s="3" t="s">
        <v>10</v>
      </c>
      <c r="C12" s="3" t="s">
        <v>11</v>
      </c>
      <c r="D12" s="3" t="s">
        <v>12</v>
      </c>
    </row>
    <row r="13" spans="1:4" x14ac:dyDescent="0.45">
      <c r="A13" t="s">
        <v>2</v>
      </c>
      <c r="B13" s="3">
        <v>6380000</v>
      </c>
      <c r="C13" s="3">
        <v>1470000</v>
      </c>
      <c r="D13" s="3">
        <v>1690000</v>
      </c>
    </row>
    <row r="14" spans="1:4" x14ac:dyDescent="0.45">
      <c r="A14" t="s">
        <v>3</v>
      </c>
      <c r="B14" s="3">
        <v>20000000</v>
      </c>
      <c r="C14" s="3">
        <v>17100000</v>
      </c>
      <c r="D14" s="3">
        <v>4870000</v>
      </c>
    </row>
    <row r="15" spans="1:4" x14ac:dyDescent="0.45">
      <c r="A15" t="s">
        <v>4</v>
      </c>
      <c r="B15" s="3">
        <v>64900000</v>
      </c>
      <c r="C15" s="3">
        <v>35200000</v>
      </c>
      <c r="D15" s="3">
        <v>20600000</v>
      </c>
    </row>
    <row r="16" spans="1:4" x14ac:dyDescent="0.45">
      <c r="A16" t="s">
        <v>5</v>
      </c>
      <c r="B16" s="3">
        <v>75100000</v>
      </c>
      <c r="C16" s="3">
        <v>39700000</v>
      </c>
      <c r="D16" s="3">
        <v>25400000</v>
      </c>
    </row>
    <row r="17" spans="1:4" x14ac:dyDescent="0.45">
      <c r="A17" t="s">
        <v>14</v>
      </c>
    </row>
    <row r="18" spans="1:4" x14ac:dyDescent="0.45">
      <c r="A18" t="s">
        <v>2</v>
      </c>
      <c r="B18" s="3">
        <f>B7+B13</f>
        <v>12737961.95330273</v>
      </c>
      <c r="C18" s="3">
        <f t="shared" ref="C18:D18" si="0">C7+C13</f>
        <v>7066785.6552892523</v>
      </c>
      <c r="D18" s="3">
        <f t="shared" si="0"/>
        <v>4281378.195625674</v>
      </c>
    </row>
    <row r="19" spans="1:4" x14ac:dyDescent="0.45">
      <c r="A19" t="s">
        <v>3</v>
      </c>
      <c r="B19" s="3">
        <f t="shared" ref="B19:D19" si="1">B8+B14</f>
        <v>48090056.228954837</v>
      </c>
      <c r="C19" s="3">
        <f t="shared" si="1"/>
        <v>42177145.920541331</v>
      </c>
      <c r="D19" s="3">
        <f t="shared" si="1"/>
        <v>23776823.36348217</v>
      </c>
    </row>
    <row r="20" spans="1:4" x14ac:dyDescent="0.45">
      <c r="A20" t="s">
        <v>4</v>
      </c>
      <c r="B20" s="3">
        <f t="shared" ref="B20:D20" si="2">B9+B15</f>
        <v>170630158.71357104</v>
      </c>
      <c r="C20" s="3">
        <f t="shared" si="2"/>
        <v>131879748.90145743</v>
      </c>
      <c r="D20" s="3">
        <f t="shared" si="2"/>
        <v>76410844.574585527</v>
      </c>
    </row>
    <row r="21" spans="1:4" x14ac:dyDescent="0.45">
      <c r="A21" t="s">
        <v>5</v>
      </c>
      <c r="B21" s="3">
        <f t="shared" ref="B21:D21" si="3">B10+B16</f>
        <v>199762209.7331239</v>
      </c>
      <c r="C21" s="3">
        <f t="shared" si="3"/>
        <v>153661838.91798633</v>
      </c>
      <c r="D21" s="3">
        <f t="shared" si="3"/>
        <v>90520220.530010954</v>
      </c>
    </row>
    <row r="22" spans="1:4" x14ac:dyDescent="0.45">
      <c r="A22" t="s">
        <v>15</v>
      </c>
    </row>
    <row r="23" spans="1:4" x14ac:dyDescent="0.45">
      <c r="A23" t="s">
        <v>2</v>
      </c>
      <c r="B23" s="4">
        <f>B7/B18</f>
        <v>0.49913494612489584</v>
      </c>
      <c r="C23" s="4">
        <f t="shared" ref="C23:D23" si="4">C7/C18</f>
        <v>0.79198463464082081</v>
      </c>
      <c r="D23" s="4">
        <f t="shared" si="4"/>
        <v>0.60526729413283564</v>
      </c>
    </row>
    <row r="24" spans="1:4" x14ac:dyDescent="0.45">
      <c r="A24" t="s">
        <v>3</v>
      </c>
      <c r="B24" s="4">
        <f t="shared" ref="B24:D24" si="5">B8/B19</f>
        <v>0.58411360750378827</v>
      </c>
      <c r="C24" s="4">
        <f t="shared" si="5"/>
        <v>0.59456716127224074</v>
      </c>
      <c r="D24" s="4">
        <f t="shared" si="5"/>
        <v>0.79517869458206814</v>
      </c>
    </row>
    <row r="25" spans="1:4" x14ac:dyDescent="0.45">
      <c r="A25" t="s">
        <v>4</v>
      </c>
      <c r="B25" s="4">
        <f t="shared" ref="B25:D25" si="6">B9/B20</f>
        <v>0.61964519936393758</v>
      </c>
      <c r="C25" s="4">
        <f t="shared" si="6"/>
        <v>0.73309018031038276</v>
      </c>
      <c r="D25" s="4">
        <f t="shared" si="6"/>
        <v>0.73040475976034935</v>
      </c>
    </row>
    <row r="26" spans="1:4" x14ac:dyDescent="0.45">
      <c r="A26" t="s">
        <v>5</v>
      </c>
      <c r="B26" s="4">
        <f t="shared" ref="B26:D26" si="7">B10/B21</f>
        <v>0.62405301733330198</v>
      </c>
      <c r="C26" s="4">
        <f t="shared" si="7"/>
        <v>0.74164047313536974</v>
      </c>
      <c r="D26" s="4">
        <f t="shared" si="7"/>
        <v>0.71939971145365345</v>
      </c>
    </row>
    <row r="27" spans="1:4" x14ac:dyDescent="0.45">
      <c r="A27" t="s">
        <v>16</v>
      </c>
      <c r="B27" s="3" t="s">
        <v>17</v>
      </c>
      <c r="C27" s="3" t="s">
        <v>17</v>
      </c>
      <c r="D27" s="3" t="s">
        <v>17</v>
      </c>
    </row>
    <row r="28" spans="1:4" x14ac:dyDescent="0.45">
      <c r="A28" t="s">
        <v>2</v>
      </c>
      <c r="C28">
        <v>15</v>
      </c>
      <c r="D28">
        <v>5</v>
      </c>
    </row>
    <row r="29" spans="1:4" x14ac:dyDescent="0.45">
      <c r="A29" t="s">
        <v>3</v>
      </c>
      <c r="B29">
        <v>25</v>
      </c>
      <c r="C29"/>
      <c r="D29"/>
    </row>
    <row r="30" spans="1:4" x14ac:dyDescent="0.45">
      <c r="A30" t="s">
        <v>4</v>
      </c>
      <c r="B30"/>
      <c r="C30"/>
      <c r="D30"/>
    </row>
    <row r="31" spans="1:4" x14ac:dyDescent="0.45">
      <c r="A31" t="s">
        <v>5</v>
      </c>
      <c r="B31">
        <v>80</v>
      </c>
      <c r="C31">
        <v>66</v>
      </c>
      <c r="D31">
        <v>8.1999999999999993</v>
      </c>
    </row>
    <row r="32" spans="1:4" x14ac:dyDescent="0.45">
      <c r="A32" t="s">
        <v>18</v>
      </c>
      <c r="B32" s="3" t="s">
        <v>17</v>
      </c>
      <c r="C32" s="3" t="s">
        <v>17</v>
      </c>
      <c r="D32" s="3" t="s">
        <v>17</v>
      </c>
    </row>
    <row r="33" spans="1:8" x14ac:dyDescent="0.45">
      <c r="A33" t="s">
        <v>2</v>
      </c>
      <c r="C33">
        <v>3</v>
      </c>
      <c r="D33">
        <v>1</v>
      </c>
    </row>
    <row r="34" spans="1:8" x14ac:dyDescent="0.45">
      <c r="A34" t="s">
        <v>3</v>
      </c>
      <c r="B34">
        <v>4</v>
      </c>
      <c r="C34"/>
      <c r="D34"/>
    </row>
    <row r="35" spans="1:8" x14ac:dyDescent="0.45">
      <c r="A35" t="s">
        <v>4</v>
      </c>
      <c r="B35"/>
      <c r="C35"/>
      <c r="D35"/>
    </row>
    <row r="36" spans="1:8" x14ac:dyDescent="0.45">
      <c r="A36" t="s">
        <v>5</v>
      </c>
      <c r="B36">
        <v>13</v>
      </c>
      <c r="C36">
        <v>11</v>
      </c>
      <c r="D36">
        <v>2</v>
      </c>
      <c r="F36" s="6" t="s">
        <v>24</v>
      </c>
      <c r="G36" s="6" t="s">
        <v>25</v>
      </c>
      <c r="H36" s="6" t="s">
        <v>26</v>
      </c>
    </row>
    <row r="37" spans="1:8" x14ac:dyDescent="0.45">
      <c r="A37" t="s">
        <v>19</v>
      </c>
      <c r="B37" s="5" t="s">
        <v>22</v>
      </c>
      <c r="C37" s="5"/>
      <c r="D37" s="5"/>
      <c r="F37" s="7" t="s">
        <v>23</v>
      </c>
      <c r="G37" s="7"/>
      <c r="H37" s="7"/>
    </row>
    <row r="38" spans="1:8" x14ac:dyDescent="0.45">
      <c r="A38" t="s">
        <v>2</v>
      </c>
      <c r="C38" s="3">
        <f>C28/C7</f>
        <v>2.6801097851271513E-6</v>
      </c>
      <c r="D38" s="3">
        <f>D28/D7</f>
        <v>1.9294752145557735E-6</v>
      </c>
      <c r="G38" s="6">
        <f t="shared" ref="G38:G51" si="8">C38*1000000</f>
        <v>2.6801097851271511</v>
      </c>
      <c r="H38" s="6">
        <f t="shared" ref="H38:H51" si="9">D38*1000000</f>
        <v>1.9294752145557734</v>
      </c>
    </row>
    <row r="39" spans="1:8" x14ac:dyDescent="0.45">
      <c r="A39" t="s">
        <v>3</v>
      </c>
      <c r="B39" s="3">
        <f>B29/B8</f>
        <v>8.8999465847385358E-7</v>
      </c>
      <c r="F39" s="6">
        <f t="shared" ref="F39:F51" si="10">B39*1000000</f>
        <v>0.88999465847385362</v>
      </c>
    </row>
    <row r="40" spans="1:8" x14ac:dyDescent="0.45">
      <c r="A40" t="s">
        <v>4</v>
      </c>
    </row>
    <row r="41" spans="1:8" x14ac:dyDescent="0.45">
      <c r="A41" t="s">
        <v>5</v>
      </c>
      <c r="B41" s="3">
        <f>B31/B10</f>
        <v>6.417341724590277E-7</v>
      </c>
      <c r="C41" s="3">
        <f>C31/C10</f>
        <v>5.7914123382562722E-7</v>
      </c>
      <c r="D41" s="3">
        <f>D31/D10</f>
        <v>1.2592094948789358E-7</v>
      </c>
      <c r="F41" s="6">
        <f t="shared" si="10"/>
        <v>0.64173417245902775</v>
      </c>
      <c r="G41" s="6">
        <f t="shared" si="8"/>
        <v>0.57914123382562721</v>
      </c>
      <c r="H41" s="6">
        <f t="shared" si="9"/>
        <v>0.12592094948789359</v>
      </c>
    </row>
    <row r="42" spans="1:8" x14ac:dyDescent="0.45">
      <c r="A42" t="s">
        <v>20</v>
      </c>
    </row>
    <row r="43" spans="1:8" x14ac:dyDescent="0.45">
      <c r="A43" t="s">
        <v>2</v>
      </c>
      <c r="C43" s="3">
        <f>C33/C7</f>
        <v>5.3602195702543022E-7</v>
      </c>
      <c r="D43" s="3">
        <f>D33/D7</f>
        <v>3.8589504291115466E-7</v>
      </c>
      <c r="G43" s="6">
        <f t="shared" si="8"/>
        <v>0.53602195702543021</v>
      </c>
      <c r="H43" s="6">
        <f t="shared" si="9"/>
        <v>0.38589504291115467</v>
      </c>
    </row>
    <row r="44" spans="1:8" x14ac:dyDescent="0.45">
      <c r="A44" t="s">
        <v>3</v>
      </c>
      <c r="B44" s="3">
        <f>B34/B8</f>
        <v>1.4239914535581657E-7</v>
      </c>
      <c r="F44" s="6">
        <f t="shared" si="10"/>
        <v>0.14239914535581658</v>
      </c>
    </row>
    <row r="45" spans="1:8" x14ac:dyDescent="0.45">
      <c r="A45" t="s">
        <v>4</v>
      </c>
    </row>
    <row r="46" spans="1:8" x14ac:dyDescent="0.45">
      <c r="A46" t="s">
        <v>5</v>
      </c>
      <c r="B46" s="3">
        <f>B36/B10</f>
        <v>1.0428180302459199E-7</v>
      </c>
      <c r="C46" s="3">
        <f>C36/C10</f>
        <v>9.6523538970937883E-8</v>
      </c>
      <c r="D46" s="3">
        <f>D36/D10</f>
        <v>3.071242670436429E-8</v>
      </c>
      <c r="F46" s="6">
        <f t="shared" si="10"/>
        <v>0.10428180302459199</v>
      </c>
      <c r="G46" s="6">
        <f t="shared" si="8"/>
        <v>9.6523538970937878E-2</v>
      </c>
      <c r="H46" s="6">
        <f t="shared" si="9"/>
        <v>3.071242670436429E-2</v>
      </c>
    </row>
    <row r="47" spans="1:8" x14ac:dyDescent="0.45">
      <c r="A47" t="s">
        <v>21</v>
      </c>
    </row>
    <row r="48" spans="1:8" x14ac:dyDescent="0.45">
      <c r="A48" t="s">
        <v>2</v>
      </c>
      <c r="C48" s="3">
        <f>C28/C18</f>
        <v>2.1226057689712156E-6</v>
      </c>
      <c r="D48" s="3">
        <f>D28/D18</f>
        <v>1.1678482422105454E-6</v>
      </c>
      <c r="G48" s="6">
        <f t="shared" si="8"/>
        <v>2.1226057689712157</v>
      </c>
      <c r="H48" s="6">
        <f t="shared" si="9"/>
        <v>1.1678482422105454</v>
      </c>
    </row>
    <row r="49" spans="1:8" x14ac:dyDescent="0.45">
      <c r="A49" t="s">
        <v>3</v>
      </c>
      <c r="B49" s="3">
        <f>B29/B19</f>
        <v>5.1985799062026461E-7</v>
      </c>
      <c r="F49" s="6">
        <f t="shared" si="10"/>
        <v>0.51985799062026461</v>
      </c>
    </row>
    <row r="50" spans="1:8" x14ac:dyDescent="0.45">
      <c r="A50" t="s">
        <v>4</v>
      </c>
    </row>
    <row r="51" spans="1:8" x14ac:dyDescent="0.45">
      <c r="A51" t="s">
        <v>5</v>
      </c>
      <c r="B51" s="3">
        <f>B31/B21</f>
        <v>4.0047614664894581E-7</v>
      </c>
      <c r="C51" s="3">
        <f>C31/C21</f>
        <v>4.2951457866663999E-7</v>
      </c>
      <c r="D51" s="3">
        <f>D31/D21</f>
        <v>9.0587494727560705E-8</v>
      </c>
      <c r="F51" s="6">
        <f t="shared" si="10"/>
        <v>0.40047614664894582</v>
      </c>
      <c r="G51" s="6">
        <f t="shared" si="8"/>
        <v>0.42951457866664</v>
      </c>
      <c r="H51" s="6">
        <f t="shared" si="9"/>
        <v>9.0587494727560711E-2</v>
      </c>
    </row>
  </sheetData>
  <mergeCells count="2">
    <mergeCell ref="B37:D37"/>
    <mergeCell ref="F37:H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dcterms:created xsi:type="dcterms:W3CDTF">2018-04-10T20:19:38Z</dcterms:created>
  <dcterms:modified xsi:type="dcterms:W3CDTF">2018-04-12T22:54:25Z</dcterms:modified>
</cp:coreProperties>
</file>